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2 (часть 11 статьи 16)" sheetId="1" r:id="rId4"/>
    <sheet name="Форма 3 (Контракты_Свод по МО)" sheetId="2" r:id="rId5"/>
    <sheet name="Форма 3.1 (Выплаты гражданам)" sheetId="3" r:id="rId6"/>
    <sheet name="Форма 3.2 (Стр-во_Приобретение)" sheetId="4" r:id="rId7"/>
    <sheet name="Форма 3.3 (ДРЗТ и ДКРТ)" sheetId="5" r:id="rId8"/>
    <sheet name="Форма 3.4 (СЖФ)" sheetId="6" r:id="rId9"/>
    <sheet name="Форма 4.1 (В разрезе по МО)" sheetId="7" r:id="rId10"/>
    <sheet name="Форма 4.2. (В разрезе по МКД)" sheetId="8" r:id="rId11"/>
    <sheet name="Форма 4.3. (Иные программы)" sheetId="9" r:id="rId12"/>
    <sheet name="Форма 5" sheetId="10" r:id="rId13"/>
    <sheet name="Форма 6 (Построенные дома)" sheetId="11" r:id="rId14"/>
    <sheet name="Форма 7 (Найм дома_маневр фонд)" sheetId="12" r:id="rId15"/>
  </sheets>
  <definedNames>
    <definedName name="JR_PAGE_ANCHOR_0_5_0" localSheetId="8">'Форма 4.3. (Иные программы)'!$A$2</definedName>
    <definedName name="Print_Area_0_1" localSheetId="10">'Форма 6 (Построенные дома)'!$A:$N</definedName>
    <definedName name="Print_Area_0_0_2" localSheetId="10">'Форма 6 (Построенные дома)'!$A:$N</definedName>
    <definedName name="Print_Area_0_0_0_3" localSheetId="10">'Форма 6 (Построенные дома)'!$A:$N</definedName>
    <definedName name="Print_Area_0_0_0_0_4" localSheetId="10">'Форма 6 (Построенные дома)'!$A:$N</definedName>
    <definedName name="zz_5" localSheetId="10">'Форма 6 (Построенные дома)'!$A:$N</definedName>
    <definedName name="_xlnm.Print_Area" localSheetId="0">'Форма 2 (часть 11 статьи 16)'!$A$1:$G$88</definedName>
    <definedName name="_xlnm.Print_Area" localSheetId="1">'Форма 3 (Контракты_Свод по МО)'!$A$1:$J$205</definedName>
    <definedName name="_xlnm.Print_Area" localSheetId="2">'Форма 3.1 (Выплаты гражданам)'!$A$1:$W$3905</definedName>
    <definedName name="_xlnm.Print_Area" localSheetId="3">'Форма 3.2 (Стр-во_Приобретение)'!$A$1:$V$523</definedName>
    <definedName name="_xlnm.Print_Area" localSheetId="4">'Форма 3.3 (ДРЗТ и ДКРТ)'!$A$1:$N$15</definedName>
    <definedName name="_xlnm.Print_Area" localSheetId="5">'Форма 3.4 (СЖФ)'!$A$1:$O$96</definedName>
    <definedName name="_xlnm.Print_Area" localSheetId="6">'Форма 4.1 (В разрезе по МО)'!$A$1:$U$77</definedName>
    <definedName name="_xlnm.Print_Area" localSheetId="7">'Форма 4.2. (В разрезе по МКД)'!$A$1:$T$1442</definedName>
    <definedName name="_xlnm.Print_Area" localSheetId="8">'Форма 4.3. (Иные программы)'!$A$1:$T$249</definedName>
    <definedName name="_xlnm.Print_Area" localSheetId="9">'Форма 5'!$A$1:$N$157</definedName>
    <definedName name="_xlnm.Print_Area" localSheetId="10">'Форма 6 (Построенные дома)'!$A$1:$O$61</definedName>
    <definedName name="_xlnm.Print_Area" localSheetId="11">'Форма 7 (Найм дома_маневр фонд)'!$A$1:$Q$13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<sst xmlns="http://schemas.openxmlformats.org/spreadsheetml/2006/main" uniqueCount="4941">
  <si>
    <t>Форма 2 Приложения 1 к 
Порядку мониторинга
реализации региональных адресных
программ по переселению граждан из
аварийного жилищного фонда</t>
  </si>
  <si>
    <t>О Т Ч Е Т
о выполнении части 11 статьи 16 Федерального закона № 185-ФЗ по программе переселения граждан из аварийного жилищного фонда, признанного таковым до 1 января 2017 года и подлежащего расселению в 2019-2025 гг.</t>
  </si>
  <si>
    <t>Наименование субъекта Российской Федерации:</t>
  </si>
  <si>
    <t>Пермский край</t>
  </si>
  <si>
    <t>Отчет представлен по состоянию на</t>
  </si>
  <si>
    <t>01.01.2026</t>
  </si>
  <si>
    <t>№ п\п</t>
  </si>
  <si>
    <t>Наименование показателя</t>
  </si>
  <si>
    <t>Единица
измерения</t>
  </si>
  <si>
    <t>Предусмотрено
программами на
дату подачи
отчета</t>
  </si>
  <si>
    <t>Реализовано
согласно отчету</t>
  </si>
  <si>
    <t>Осталось
реализовать</t>
  </si>
  <si>
    <t>ИТОГО по субъекту РФ:</t>
  </si>
  <si>
    <t>Расселяемая площадь жилых помещений</t>
  </si>
  <si>
    <t>кв.м.</t>
  </si>
  <si>
    <t>Количество расселяемых жилых помещений</t>
  </si>
  <si>
    <t>ед.</t>
  </si>
  <si>
    <t>Количество граждан, переселенных из аварийных домов и непереселенных в связи с  непредвиденными обстоятельствами</t>
  </si>
  <si>
    <t>чел.</t>
  </si>
  <si>
    <t>Количество семей, переселенных из аварийных домов и непереселенных в связи непредвиденными обстоятельствами</t>
  </si>
  <si>
    <t>X</t>
  </si>
  <si>
    <t xml:space="preserve"> 4.1</t>
  </si>
  <si>
    <t xml:space="preserve">в том числе количество семей, выбравших в качестве способа переселения выплату возмещения за изымаемое жилое помещение </t>
  </si>
  <si>
    <t xml:space="preserve"> 4.2</t>
  </si>
  <si>
    <t>в том числе количество семей, использовавших полученную выплату возмещения на приобретение нового жилого помещения</t>
  </si>
  <si>
    <t>ВСЕГО затрачено на переселение</t>
  </si>
  <si>
    <t>руб.</t>
  </si>
  <si>
    <t xml:space="preserve"> 5.1</t>
  </si>
  <si>
    <t>в т.ч. средств Фонда</t>
  </si>
  <si>
    <t>Сумма экономии бюджетных средств</t>
  </si>
  <si>
    <t>Возмещение части стоимости жилых помещений</t>
  </si>
  <si>
    <t>ИТОГО по этапу 2022 года:</t>
  </si>
  <si>
    <t>Количество граждан, переселенных из аварийных домов и непереселенных в связи с непредвиденными обстоятельствами</t>
  </si>
  <si>
    <t>Заявка на получение финансовой поддержки за счет средств Фонда решение Правления от "26" Августа 2021 года №12382-вн</t>
  </si>
  <si>
    <t>ИТОГО по этапу 2023 года:</t>
  </si>
  <si>
    <t>Заявка на получение финансовой поддержки за счет средств Фонда решение Правления от "26" Августа 2021 года №12381-вн</t>
  </si>
  <si>
    <t>ИТОГО по этапу 2024 года:</t>
  </si>
  <si>
    <t>Заявка на получение финансовой поддержки за счет средств Фонда решение Правления от "15" Декабря 2023 года №01-7/4-2023/28008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</si>
  <si>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</t>
  </si>
  <si>
    <t>/Расшифровка подписи/</t>
  </si>
  <si>
    <t>МП</t>
  </si>
  <si>
    <t xml:space="preserve">"       "              20    года </t>
  </si>
  <si>
    <t>Форма 3 Приложения 1 к 
Порядку проведения мониторинга реализации региональных адресных программ по переселению граждан из аварийного жилищного фонда</t>
  </si>
  <si>
    <t>Отчет о контрактах, заключенных субъектом Российской Федерации в рамках реализации программы переселения граждан из аварийного жилищного фонда, признанного таковым до 1 января 2017 года и подлежащего расселению в 2019-2025 гг.</t>
  </si>
  <si>
    <t>Отчет представлен по состоянию на:</t>
  </si>
  <si>
    <t>Наименование
муниципального образования</t>
  </si>
  <si>
    <t>Количество 
приобретаемых 
жилых помещений</t>
  </si>
  <si>
    <t>Площадь  приобретаемых жилых помещений</t>
  </si>
  <si>
    <t xml:space="preserve">Площадь  расселяемых жилых помещений </t>
  </si>
  <si>
    <t>Стоимость 
по контракту за счет бюджетных средств</t>
  </si>
  <si>
    <t>Расчетная стоимость жилых помещений по контракту, заключенному без использования бюджетных средств</t>
  </si>
  <si>
    <t>Общая стоимость</t>
  </si>
  <si>
    <t>в том числе:</t>
  </si>
  <si>
    <t>за счет средств Фонда</t>
  </si>
  <si>
    <t>за счет средств  бюджета субъекта Российской Федерации</t>
  </si>
  <si>
    <t>за счет средств  бюджета муниципального образования</t>
  </si>
  <si>
    <t>Итого по субъекту Российской Федерации:</t>
  </si>
  <si>
    <t>Итого по контрактам МКСТР/ГКСТР</t>
  </si>
  <si>
    <t>Итого по контрактам МКДСТР/ ГКДСТР</t>
  </si>
  <si>
    <t>Итого по контрактам МКПЗН/ ГКПЗН</t>
  </si>
  <si>
    <t>Итого по контрактам МКПЗГ/ ГКПЗГ/МКПЗГ(РП)/ГКПЗГ(РП)</t>
  </si>
  <si>
    <t>Итого по контрактам КПВР/КПВР(РП)</t>
  </si>
  <si>
    <t>Итого по контрактам КВ/ КВС</t>
  </si>
  <si>
    <t>Итого по контрактам СЖФ/СЖФ(РП)</t>
  </si>
  <si>
    <t>Итого по этапу  2022 года:</t>
  </si>
  <si>
    <t>Итого по контрактам МКПЗГ/ГКПЗГ/МКПЗГ(РП)/ГКПЗГ(РП)</t>
  </si>
  <si>
    <t>Заявка на получение финансовой поддержки за счет средств Фонда решение Правления от от "26" Августа 2021 года №12382-вн</t>
  </si>
  <si>
    <t>Итого по заявке:</t>
  </si>
  <si>
    <t>Итого по Александровский муниципальный округ:</t>
  </si>
  <si>
    <t>Итого по Большесосновский муниципальный округ:</t>
  </si>
  <si>
    <t>Итого по Город Пермь:</t>
  </si>
  <si>
    <t>Итого по Губахинский муниципальный округ Пермского Края:</t>
  </si>
  <si>
    <t>Итого по Добрянский городской округ:</t>
  </si>
  <si>
    <t>Итого по Ильинский городской округ:</t>
  </si>
  <si>
    <t>Итого по Красновишерский городской округ:</t>
  </si>
  <si>
    <t>Итого по Краснокамский городской округ:</t>
  </si>
  <si>
    <t>Итого по Краснокамский муниципальный округ:</t>
  </si>
  <si>
    <t>Итого по Кудымкарский муниципальный округ Пермского Края:</t>
  </si>
  <si>
    <t>Итого по Кунгурский муниципальный округ:</t>
  </si>
  <si>
    <t>Итого по Лысьвенский городской округ:</t>
  </si>
  <si>
    <t>Итого по Нытвенский городской округ:</t>
  </si>
  <si>
    <t>Итого по Октябрьский городской округ:</t>
  </si>
  <si>
    <t>Итого по Осинский городской округ:</t>
  </si>
  <si>
    <t>Итого по Пермский муниципальный округ:</t>
  </si>
  <si>
    <t>Итого по Соликамский городской округ:</t>
  </si>
  <si>
    <t>Итого по Соликамский муниципальный округ:</t>
  </si>
  <si>
    <t>Итого по Уинский муниципальный округ:</t>
  </si>
  <si>
    <t>Итого по Чайковский городской округ:</t>
  </si>
  <si>
    <t>Итого по Чернушинский городской округ:</t>
  </si>
  <si>
    <t>Итого по Чусовской городской округ:</t>
  </si>
  <si>
    <t>Итого по Юрлинский муниципальный округ:</t>
  </si>
  <si>
    <t>Итого по этапу  2023 года:</t>
  </si>
  <si>
    <t>Заявка на получение финансовой поддержки за счет средств Фонда решение Правления от от "26" Августа 2021 года №12381-вн</t>
  </si>
  <si>
    <t>Итого по Добрянский муниципальный округ:</t>
  </si>
  <si>
    <t>Итого по Нытвенский муниципальный округ:</t>
  </si>
  <si>
    <t>Итого по Осинский муниципальный округ:</t>
  </si>
  <si>
    <t>Итого по Чусовской муниципальный округ:</t>
  </si>
  <si>
    <t>Итого по этапу  2024 года:</t>
  </si>
  <si>
    <t>Заявка на получение финансовой поддержки за счет средств Фонда решение Правления от от "15" Декабря 2023 года №01-7/4-2023/28008</t>
  </si>
  <si>
    <t>Итого по Октябрьский муниципальный округ:</t>
  </si>
  <si>
    <t>"       "                              20    года</t>
  </si>
  <si>
    <t>Форма 3.1 Приложения 1 к 
Порядку проведения мониторинга реализации 
региональных адресных программ по переселению 
граждан из аварийного жилищного фонда</t>
  </si>
  <si>
    <t>Реестр 
соглашений об изъятии жилых помещений, предусматривающих выплатy гражданам возмещения за изымаемое жилое помещение, а также субсидии на приобретение (строительство) жилых помещений и (или) субсидии на возмещение части расходов на уплату процентов за пользование займом или кредитом, использованными на приобретение (строительство) жилых помещений</t>
  </si>
  <si>
    <t xml:space="preserve">Реквизиты соглашения </t>
  </si>
  <si>
    <t>Количество изымаемых жилых помещений</t>
  </si>
  <si>
    <t>Площадь изымаемого жилого помещения</t>
  </si>
  <si>
    <t>Размер возмещения за изымаемое жилое помещение</t>
  </si>
  <si>
    <t>Размер предоставляемых субсидий собственникам жилых помещений в аварийных МКД</t>
  </si>
  <si>
    <t>Всего</t>
  </si>
  <si>
    <t xml:space="preserve"> за счет средств Фонда</t>
  </si>
  <si>
    <t>за счет средств  бюджета субъекта Российской Федерации (РФ)</t>
  </si>
  <si>
    <t>Субсидия на приобретение (строительство) жилых помещений</t>
  </si>
  <si>
    <t>Субсидия на возмещение части расходов на уплату процентов за пользование займом или кредитом</t>
  </si>
  <si>
    <t>Тип</t>
  </si>
  <si>
    <t>Дата</t>
  </si>
  <si>
    <t>Номер</t>
  </si>
  <si>
    <t>Итого по этапу 2022 года:</t>
  </si>
  <si>
    <t>КВ</t>
  </si>
  <si>
    <t>2-1218/2021</t>
  </si>
  <si>
    <t>760-УЖО-БИ</t>
  </si>
  <si>
    <t>749-УЖО-БИ</t>
  </si>
  <si>
    <t>766-УЖО-БИ</t>
  </si>
  <si>
    <t>2-5913/2021</t>
  </si>
  <si>
    <t>784-УЖО-БИ</t>
  </si>
  <si>
    <t>795-УЖО-БИ</t>
  </si>
  <si>
    <t>798-УЖО-БИ</t>
  </si>
  <si>
    <t>816-УЖО-БИ</t>
  </si>
  <si>
    <t>822-УЖО-БИ</t>
  </si>
  <si>
    <t>825-УЖО-БИ</t>
  </si>
  <si>
    <t>834-УЖО-БИ</t>
  </si>
  <si>
    <t>830-УЖО-БИ</t>
  </si>
  <si>
    <t>829-УЖО-БИ</t>
  </si>
  <si>
    <t>835-УЖО-БИ</t>
  </si>
  <si>
    <t>837-УЖО-БИ</t>
  </si>
  <si>
    <t>842-УЖО-БИ</t>
  </si>
  <si>
    <t>847-УЖО-БИ</t>
  </si>
  <si>
    <t>864-УЖО-БИ</t>
  </si>
  <si>
    <t>866-УЖО-БИ</t>
  </si>
  <si>
    <t>865-УЖО-БИ</t>
  </si>
  <si>
    <t>879-УЖО-БИ</t>
  </si>
  <si>
    <t>919-УЖО-БИ</t>
  </si>
  <si>
    <t>922-УЖО-БИ</t>
  </si>
  <si>
    <t>912-УЖО-БИ</t>
  </si>
  <si>
    <t>7-УЖО-БИ</t>
  </si>
  <si>
    <t>15-УЖО-БИ</t>
  </si>
  <si>
    <t>34-УЖО-БИ</t>
  </si>
  <si>
    <t>2-4289/2021</t>
  </si>
  <si>
    <t>43-УЖО-БИ</t>
  </si>
  <si>
    <t>47-УЖО-БИ</t>
  </si>
  <si>
    <t>45-УЖО-БИ</t>
  </si>
  <si>
    <t>55-УЖО-БИ</t>
  </si>
  <si>
    <t>54-ужо-би</t>
  </si>
  <si>
    <t>61-УЖО-БИ решение Ленинского районного суда от 16.03.2023 № 2-1343/2023</t>
  </si>
  <si>
    <t>71-УЖО-БИ</t>
  </si>
  <si>
    <t>73-УЖО-БИ</t>
  </si>
  <si>
    <t>76-УЖО-БИ</t>
  </si>
  <si>
    <t>80-УЖО-БИ</t>
  </si>
  <si>
    <t>83-УЖО-БИ</t>
  </si>
  <si>
    <t>88-УЖО-БИ</t>
  </si>
  <si>
    <t>96-УЖО-БИ</t>
  </si>
  <si>
    <t>120-УЖО-БИ</t>
  </si>
  <si>
    <t>123-УЖО-БИ</t>
  </si>
  <si>
    <t>126-УЖО-БИ</t>
  </si>
  <si>
    <t>124-УЖО-БИ</t>
  </si>
  <si>
    <t>127-УЖО-БИ</t>
  </si>
  <si>
    <t>132-УЖО-БИ</t>
  </si>
  <si>
    <t>125-УЖО-БИ</t>
  </si>
  <si>
    <t>131-УЖО-БИ</t>
  </si>
  <si>
    <t>Решение ОРС № 2-829/2023</t>
  </si>
  <si>
    <t>136-УЖО-БИ</t>
  </si>
  <si>
    <t>Решение ДРС № 2-1183/2022</t>
  </si>
  <si>
    <t>137-УЖО-БИ ( Решение ЛРС № 2-4348/2022)</t>
  </si>
  <si>
    <t>141-УЖО-БИ</t>
  </si>
  <si>
    <t>Решение СРС № 2-960/2022</t>
  </si>
  <si>
    <t>139-УЖО-БИ</t>
  </si>
  <si>
    <t>145-УЖО-БИ</t>
  </si>
  <si>
    <t>2-777/2022</t>
  </si>
  <si>
    <t>148-УЖО-БИ</t>
  </si>
  <si>
    <t>150-УЖО-БИ</t>
  </si>
  <si>
    <t>2-778/2022</t>
  </si>
  <si>
    <t>146-УЖО-БИ</t>
  </si>
  <si>
    <t>152-УЖО-БИ Решение ЛРС от 07.07.2023 № 2-80/2023</t>
  </si>
  <si>
    <t>154-УЖО-БИ</t>
  </si>
  <si>
    <t>155-УЖО-БИ</t>
  </si>
  <si>
    <t>157-УЖО-БИ</t>
  </si>
  <si>
    <t>160-УЖО-БИ</t>
  </si>
  <si>
    <t>158-УЖО-БИ</t>
  </si>
  <si>
    <t>159-УЖО-БИ</t>
  </si>
  <si>
    <t>161-УЖО-БИ</t>
  </si>
  <si>
    <t>163-УЖО-БИ (Решение ЛРС № 2-2915/2022)</t>
  </si>
  <si>
    <t>168-УЖО-БИ</t>
  </si>
  <si>
    <t>175-УЖО-БИ</t>
  </si>
  <si>
    <t>167-УЖО-БИ</t>
  </si>
  <si>
    <t>190-УЖО-БИ</t>
  </si>
  <si>
    <t>193-УЖО-БИ</t>
  </si>
  <si>
    <t>187-УЖО-БИ</t>
  </si>
  <si>
    <t>203-УЖО-БИ</t>
  </si>
  <si>
    <t>202-УЖО-БИ</t>
  </si>
  <si>
    <t>207-УЖО-БИ</t>
  </si>
  <si>
    <t>201-УЖО-БИ</t>
  </si>
  <si>
    <t>209-УЖО-БИ</t>
  </si>
  <si>
    <t>213-УЖО-БИ</t>
  </si>
  <si>
    <t>216-УЖО-БИ</t>
  </si>
  <si>
    <t>217-УЖО-БИ</t>
  </si>
  <si>
    <t>223-УЖО-БИ</t>
  </si>
  <si>
    <t>222-УЖО-БИ</t>
  </si>
  <si>
    <t>220-УЖО-БИ</t>
  </si>
  <si>
    <t>219-УЖО-БИ</t>
  </si>
  <si>
    <t>231-УЖО-БИ</t>
  </si>
  <si>
    <t>236-УЖО-БИ</t>
  </si>
  <si>
    <t>237-УЖО-БИ</t>
  </si>
  <si>
    <t>240-УЖО-БИ</t>
  </si>
  <si>
    <t>246-УЖО-БИ</t>
  </si>
  <si>
    <t>249-УЖО-БИ</t>
  </si>
  <si>
    <t>247-УЖО-БИ</t>
  </si>
  <si>
    <t>262-УЖО-БИ</t>
  </si>
  <si>
    <t>267-УЖО-БИ</t>
  </si>
  <si>
    <t>268-УЖО-БИ</t>
  </si>
  <si>
    <t>272-УЖО-БИ</t>
  </si>
  <si>
    <t>276-УЖО-БИ</t>
  </si>
  <si>
    <t>283-УЖО-БИ</t>
  </si>
  <si>
    <t>286-УЖО-БИ</t>
  </si>
  <si>
    <t>289-УЖО-БИ</t>
  </si>
  <si>
    <t>291/1-УЖО-БИ</t>
  </si>
  <si>
    <t>295-УЖО-БИ</t>
  </si>
  <si>
    <t>301-УЖО-БИ</t>
  </si>
  <si>
    <t>299-УЖО-БИ</t>
  </si>
  <si>
    <t>302-УЖО-БИ</t>
  </si>
  <si>
    <t>297-УЖО-БИ</t>
  </si>
  <si>
    <t>296-УЖО-БИ</t>
  </si>
  <si>
    <t>308-УЖО-БИ</t>
  </si>
  <si>
    <t>303-УЖО-БИ</t>
  </si>
  <si>
    <t>309-УЖО-БИ</t>
  </si>
  <si>
    <t>2-1050/2022</t>
  </si>
  <si>
    <t>312-УЖО-БИ</t>
  </si>
  <si>
    <t>316-УЖО-БИ</t>
  </si>
  <si>
    <t>319-УЖО-БИ</t>
  </si>
  <si>
    <t>320-УЖО-БИ</t>
  </si>
  <si>
    <t>321-УЖО-БИ</t>
  </si>
  <si>
    <t>2-2324/2022</t>
  </si>
  <si>
    <t>Решение КРС № 2-614/2022</t>
  </si>
  <si>
    <t>334-УЖО-БИ</t>
  </si>
  <si>
    <t>336-УЖО-БИ</t>
  </si>
  <si>
    <t>339-УЖО-БИ</t>
  </si>
  <si>
    <t>344-УЖО-БИ</t>
  </si>
  <si>
    <t>2-1888/2022</t>
  </si>
  <si>
    <t>356-УЖО-БИ</t>
  </si>
  <si>
    <t>360-УЖО-БИ</t>
  </si>
  <si>
    <t>361-УЖО-БИ</t>
  </si>
  <si>
    <t>Решение СРС № 2-2272/2022</t>
  </si>
  <si>
    <t>372-УЖО-БИ</t>
  </si>
  <si>
    <t>371-УЖО-БИ</t>
  </si>
  <si>
    <t>370-УЖО-БИ</t>
  </si>
  <si>
    <t>375-УЖО-БИ Решение ЛРС № 2-2129/2023 от 12.05.2023</t>
  </si>
  <si>
    <t>379-УЖО-БИ</t>
  </si>
  <si>
    <t>384-УЖО-БИ</t>
  </si>
  <si>
    <t>385-УЖО-БИ</t>
  </si>
  <si>
    <t>390-УЖО-БИ</t>
  </si>
  <si>
    <t>400-УЖО-БИ</t>
  </si>
  <si>
    <t>395-УЖО-БИ</t>
  </si>
  <si>
    <t>399-УЖО-БИ</t>
  </si>
  <si>
    <t>405-УЖО-БИ</t>
  </si>
  <si>
    <t>409-УЖО-БИ</t>
  </si>
  <si>
    <t>408-УЖО-БИ Решение ЛРС от 30.08.2023 № 2-3950/2023</t>
  </si>
  <si>
    <t>411-УЖО-БИ</t>
  </si>
  <si>
    <t>413-УЖО-БИ</t>
  </si>
  <si>
    <t>421-УЖО-БИ</t>
  </si>
  <si>
    <t>420-УЖО-БИ</t>
  </si>
  <si>
    <t>423-УЖО-БИ</t>
  </si>
  <si>
    <t>431-УЖО-БИ</t>
  </si>
  <si>
    <t>444-УЖО-БИ</t>
  </si>
  <si>
    <t>460-УЖО-БИ</t>
  </si>
  <si>
    <t>Решение КРС № 2-1262/2022</t>
  </si>
  <si>
    <t>466-УЖО-БИ</t>
  </si>
  <si>
    <t>471-УЖО-БИ</t>
  </si>
  <si>
    <t>474-УЖО-БИ</t>
  </si>
  <si>
    <t>475-УЖО-БИ</t>
  </si>
  <si>
    <t>481-УЖО-БИ</t>
  </si>
  <si>
    <t>487-УЖО-БИ</t>
  </si>
  <si>
    <t>491-УЖО-БИ</t>
  </si>
  <si>
    <t>2-3186/2022</t>
  </si>
  <si>
    <t>Решение МРС № 2-3172/2022</t>
  </si>
  <si>
    <t>497-УЖО-БИ Решение ЛРС от 21.12.2022 № 2-5022/2022</t>
  </si>
  <si>
    <t>503-УЖО-БИ</t>
  </si>
  <si>
    <t>Решение ДРС № 2-1174/2022</t>
  </si>
  <si>
    <t>2-2776/2022</t>
  </si>
  <si>
    <t>550-УЖО-БИ</t>
  </si>
  <si>
    <t>553-УЖО-БИ</t>
  </si>
  <si>
    <t>2-2689/2022</t>
  </si>
  <si>
    <t>574-УЖО-БИ</t>
  </si>
  <si>
    <t>577-УЖО-БИ</t>
  </si>
  <si>
    <t>588-УЖО-БИ</t>
  </si>
  <si>
    <t>586-УЖО-БИ</t>
  </si>
  <si>
    <t>591-УЖО-БИ</t>
  </si>
  <si>
    <t>595-УЖО-БИ</t>
  </si>
  <si>
    <t>601-УЖО-БИ</t>
  </si>
  <si>
    <t>605-УЖО-БИ</t>
  </si>
  <si>
    <t>Решение КРС № 2-3274/2022</t>
  </si>
  <si>
    <t>612-УЖО-БИ</t>
  </si>
  <si>
    <t>618-УЖО-БИ</t>
  </si>
  <si>
    <t>Решение ЛРС № 2-3498/2022</t>
  </si>
  <si>
    <t>623-УЖО-БИ</t>
  </si>
  <si>
    <t>621-УЖО-БИ</t>
  </si>
  <si>
    <t>624-УЖО-БИ</t>
  </si>
  <si>
    <t>625-УЖО-БИ</t>
  </si>
  <si>
    <t>2-3122/2022</t>
  </si>
  <si>
    <t>628-УЖО-БИ</t>
  </si>
  <si>
    <t>638-УЖО-БИ</t>
  </si>
  <si>
    <t>633-УЖО-БИ</t>
  </si>
  <si>
    <t>642-УЖО-БИ</t>
  </si>
  <si>
    <t>647-УЖО-БИ</t>
  </si>
  <si>
    <t>655-УЖО-БИ</t>
  </si>
  <si>
    <t>658-УЖО-БИ</t>
  </si>
  <si>
    <t>667-УЖО-БИ</t>
  </si>
  <si>
    <t>664-УЖО-БИ</t>
  </si>
  <si>
    <t>666-УЖО-БИ</t>
  </si>
  <si>
    <t>671-УЖО-БИ</t>
  </si>
  <si>
    <t>680-УЖО-БИ</t>
  </si>
  <si>
    <t>675-УЖО-БИ</t>
  </si>
  <si>
    <t>681-УЖО-БИ</t>
  </si>
  <si>
    <t>677-УЖО-БИ</t>
  </si>
  <si>
    <t>2-2777/2022</t>
  </si>
  <si>
    <t>683-УЖО-БИ</t>
  </si>
  <si>
    <t>693-УЖО-БИ</t>
  </si>
  <si>
    <t>696-УЖО-БИ</t>
  </si>
  <si>
    <t>697-УЖО-БИ</t>
  </si>
  <si>
    <t>705-УЖО-БИ</t>
  </si>
  <si>
    <t>708-УЖО-БИ</t>
  </si>
  <si>
    <t>713-УЖО-БИ</t>
  </si>
  <si>
    <t>710-УЖО-БИ</t>
  </si>
  <si>
    <t>706-УЖО-БИ</t>
  </si>
  <si>
    <t>721-УЖО-БИ</t>
  </si>
  <si>
    <t>716-УЖО-БИ</t>
  </si>
  <si>
    <t>2-499/2022</t>
  </si>
  <si>
    <t>Решение ЛРС № 2-2344/2022 (Определение от 18.04.2023)</t>
  </si>
  <si>
    <t>730-УЖО-БИ</t>
  </si>
  <si>
    <t>732-УЖО-БИ</t>
  </si>
  <si>
    <t>2-3117/2022</t>
  </si>
  <si>
    <t>743-УЖО-БИ</t>
  </si>
  <si>
    <t>746-УЖО-БИ</t>
  </si>
  <si>
    <t>756-УЖО-БИ</t>
  </si>
  <si>
    <t>758-УЖО-БИ</t>
  </si>
  <si>
    <t>855-УЖО-БИ*</t>
  </si>
  <si>
    <t>855-УЖО-БИ</t>
  </si>
  <si>
    <t>Решение МРС № 2-4338/2022</t>
  </si>
  <si>
    <t>763-УЖО-БИ</t>
  </si>
  <si>
    <t>768-УЖО-БИ</t>
  </si>
  <si>
    <t>782-УЖО-БИ</t>
  </si>
  <si>
    <t>Решение КРС № 2-3556/2022</t>
  </si>
  <si>
    <t>785-УЖО-БИ</t>
  </si>
  <si>
    <t>796-УЖО-БИ</t>
  </si>
  <si>
    <t>797-УЖО-БИ</t>
  </si>
  <si>
    <t>Решение МРС № 2-4487/2022</t>
  </si>
  <si>
    <t>802-УЖО-БИ</t>
  </si>
  <si>
    <t>807-УЖО-БИ</t>
  </si>
  <si>
    <t>826-УЖО-БИ</t>
  </si>
  <si>
    <t>Решение ЛРС № 2-4210/2022</t>
  </si>
  <si>
    <t>Решение ЛРС № 2-3211/2022</t>
  </si>
  <si>
    <t>Решение КРС № 2-3264/2022</t>
  </si>
  <si>
    <t>Решение ИРС № 2-3443/2022</t>
  </si>
  <si>
    <t>Решение ИРС № 2-3616/2022</t>
  </si>
  <si>
    <t>848-УЖО-БИ</t>
  </si>
  <si>
    <t>Решение ОРС № 2-2930/2022</t>
  </si>
  <si>
    <t>Решение КРС № 2-3234/2022</t>
  </si>
  <si>
    <t>Решение МРС № 2-4830/2022</t>
  </si>
  <si>
    <t>862-УЖО-БИ</t>
  </si>
  <si>
    <t>Решение ЛРС № 2-3235/2022</t>
  </si>
  <si>
    <t>Решение КРС № 2-3523/2022</t>
  </si>
  <si>
    <t>Решение ЛРС № 2-3358/2022</t>
  </si>
  <si>
    <t>Решение ИРС № 2-2925/2022</t>
  </si>
  <si>
    <t>890-УЖО-БИ</t>
  </si>
  <si>
    <t>888-УЖО-БИ</t>
  </si>
  <si>
    <t>904-УЖО-БИ</t>
  </si>
  <si>
    <t>911-УЖО-БИ</t>
  </si>
  <si>
    <t>Заочное решение КРС № 2-3275/2022, Апелляционное определение от 06.03.2023, Определение от 23.01.2024</t>
  </si>
  <si>
    <t>906-УЖО-БИ</t>
  </si>
  <si>
    <t>Решение МРС № 2-4680/2022</t>
  </si>
  <si>
    <t>Решение ИРС № 2-3673/2022</t>
  </si>
  <si>
    <t>Решение ИРС № 2-3675/2022</t>
  </si>
  <si>
    <t>Решение ИРС № 2-3674/2022</t>
  </si>
  <si>
    <t>Решение ОРС № 2-2874/2022</t>
  </si>
  <si>
    <t>Решение ОРС № 2-3129/2022</t>
  </si>
  <si>
    <t>Определение КРС № 2-126/2023</t>
  </si>
  <si>
    <t>Решение МРС № 2-243/2023</t>
  </si>
  <si>
    <t>Решение МРС № 2-242/2023</t>
  </si>
  <si>
    <t>Решение ЛРС № 2-68/2023</t>
  </si>
  <si>
    <t>Решение МРС № 2-259/2023</t>
  </si>
  <si>
    <t>Решение МРС № 2-245/2023</t>
  </si>
  <si>
    <t>Решение МРС № 2-210/2023</t>
  </si>
  <si>
    <t>Решение ОРС № 2-702/2023</t>
  </si>
  <si>
    <t>Решение ЛРС № 2-126/2023</t>
  </si>
  <si>
    <t>Решение ДРС № 2-363/2023</t>
  </si>
  <si>
    <t>Решение ДРС № 2-396/2023</t>
  </si>
  <si>
    <t>Решение КРС № 2-265/2023</t>
  </si>
  <si>
    <t>Решение ДРС № 2-335/2023</t>
  </si>
  <si>
    <t>Решение ЛРС № 2-779/2023</t>
  </si>
  <si>
    <t>Решение ДРС № 2-1106/2023</t>
  </si>
  <si>
    <t>Решение КРС № 2-125/2023 Апелляционное определение № 33-8643/2023 от 17.08.2023</t>
  </si>
  <si>
    <t>Решение СРС № 2-46/2023</t>
  </si>
  <si>
    <t>Решение КРС № 2-529/2023</t>
  </si>
  <si>
    <t>Решение ЛРС № 2-88/2023</t>
  </si>
  <si>
    <t>Решение СРС № 2-410/2023</t>
  </si>
  <si>
    <t>Решение КРС № 2-942/2023</t>
  </si>
  <si>
    <t>Решение ЛРС № 2-1851/2023</t>
  </si>
  <si>
    <t>Решение КРС № 2-915/2023</t>
  </si>
  <si>
    <t>Решение ЛРС № 2-478/2023</t>
  </si>
  <si>
    <t>255-УЖО-БИ</t>
  </si>
  <si>
    <t>253-УЖО-БИ</t>
  </si>
  <si>
    <t>258-УЖО-БИ</t>
  </si>
  <si>
    <t>261-УЖО-БИ</t>
  </si>
  <si>
    <t>260-УЖО-БИ</t>
  </si>
  <si>
    <t>259-УЖО-БИ</t>
  </si>
  <si>
    <t>265-УЖО-БИ</t>
  </si>
  <si>
    <t>269-УЖО-БИ</t>
  </si>
  <si>
    <t>Решение КРС № 2-579/2023</t>
  </si>
  <si>
    <t>271-УЖО-БИ</t>
  </si>
  <si>
    <t>Решение КРС № 2-572/2023</t>
  </si>
  <si>
    <t>Решение КРС № 2-388/2023</t>
  </si>
  <si>
    <t>277-УЖО-БИ</t>
  </si>
  <si>
    <t>Решение КРС № 2-586/2023</t>
  </si>
  <si>
    <t>Решение КРС № 2-1385/2023</t>
  </si>
  <si>
    <t>280-УЖО-БИ</t>
  </si>
  <si>
    <t>281-УЖО-БИ</t>
  </si>
  <si>
    <t>Решение ДРС № 2-1116/2023</t>
  </si>
  <si>
    <t>279-УЖО-БИ</t>
  </si>
  <si>
    <t>285-УЖО-БИ</t>
  </si>
  <si>
    <t>288-УЖО-БИ</t>
  </si>
  <si>
    <t>292-УЖО-БИ</t>
  </si>
  <si>
    <t>291-УЖО-БИ</t>
  </si>
  <si>
    <t>290-УЖО-БИ</t>
  </si>
  <si>
    <t>293-УЖО-БИ</t>
  </si>
  <si>
    <t>Решение МРС № 2-956/2023</t>
  </si>
  <si>
    <t>Решение КРС № 2-1293/2023</t>
  </si>
  <si>
    <t>300-УЖО-БИ</t>
  </si>
  <si>
    <t>306-УЖО-БИ</t>
  </si>
  <si>
    <t>Решение ДРС № 2-1167/2023</t>
  </si>
  <si>
    <t>Решение ДРС № 2-417 /2023</t>
  </si>
  <si>
    <t>318-УЖО-БИ</t>
  </si>
  <si>
    <t>Решение МРС № 2-448/2023</t>
  </si>
  <si>
    <t>Решение МРС № 2-217/2023</t>
  </si>
  <si>
    <t>Решение МРС № 2-295/2023</t>
  </si>
  <si>
    <t>Решение ОРС № 2-737/2023</t>
  </si>
  <si>
    <t>Решение МРС № 2-136/2023</t>
  </si>
  <si>
    <t>Решение ДРС № 2-767/2023</t>
  </si>
  <si>
    <t>Решение ДРС № 2-1239/2023</t>
  </si>
  <si>
    <t>Решение ДРС № 2-1364/2023</t>
  </si>
  <si>
    <t>Решение МРС  № 2-263/2023</t>
  </si>
  <si>
    <t>Решение ЛРС № 2-1207/2023</t>
  </si>
  <si>
    <t>Решение МРС № 2-291/2023</t>
  </si>
  <si>
    <t>Решение МРС № 2-276/2023 Определение от 20.06.2023</t>
  </si>
  <si>
    <t>Решение МРС № 2-158/2023</t>
  </si>
  <si>
    <t>Решение ЛРС № 2-2576/2023, Апелляционное определение от 19.12.2023</t>
  </si>
  <si>
    <t>Решение КРС № 2-371/2023</t>
  </si>
  <si>
    <t>Решение МРС № 2-543/2023</t>
  </si>
  <si>
    <t>Решение МРС № 2-244/2023</t>
  </si>
  <si>
    <t>Решение ОРС № 2-80/2023</t>
  </si>
  <si>
    <t>Решение КРС № 2-672/2023</t>
  </si>
  <si>
    <t>Решение МРС № 2-250/2023</t>
  </si>
  <si>
    <t>Решение МРС № 2-286/2023</t>
  </si>
  <si>
    <t>Решение МРС № 2-301/2023</t>
  </si>
  <si>
    <t>Решение ЛРС № 2-1144/2023</t>
  </si>
  <si>
    <t>Решение КРС № 2-196/2023</t>
  </si>
  <si>
    <t>Решение МРС № 2-62/2023</t>
  </si>
  <si>
    <t>Решение МРС № 2-235/2023</t>
  </si>
  <si>
    <t>Решение КРС № 2-936/2023</t>
  </si>
  <si>
    <t>Решение КРС № 2-836/2023</t>
  </si>
  <si>
    <t>Решение КРС № 2-909/2023</t>
  </si>
  <si>
    <t>Решение КРС № 2-840/2023</t>
  </si>
  <si>
    <t>Решение ДРС № 2-1172/2023 Определение 2-1972/2023</t>
  </si>
  <si>
    <t>Решение КРС № 2-920/2023</t>
  </si>
  <si>
    <t>Решение КРС № 2-838/2023</t>
  </si>
  <si>
    <t>Решение ЛРС № 2-163/2023</t>
  </si>
  <si>
    <t>Решение СРС № 2-408/2023</t>
  </si>
  <si>
    <t>Решение МРС № 2-154/2023</t>
  </si>
  <si>
    <t>Решение ОРС № 2-580/2023</t>
  </si>
  <si>
    <t>363-УЖО-БИ</t>
  </si>
  <si>
    <t>Решение КРС № 2-73/2023</t>
  </si>
  <si>
    <t>Решение КРС № 2-887/2023</t>
  </si>
  <si>
    <t>Решение ЛРС № 2-113/2023</t>
  </si>
  <si>
    <t>Решение КРС № 2-1381/2023</t>
  </si>
  <si>
    <t>364-УЖО-БИ</t>
  </si>
  <si>
    <t>Решение ОРС № 2-1298/2023 Определение от 18.09.2023</t>
  </si>
  <si>
    <t>Решение КРС № 2-2382/2023</t>
  </si>
  <si>
    <t>Решение ЛРС № 2-165/2023</t>
  </si>
  <si>
    <t>Решение ОРС № 2-832/2023</t>
  </si>
  <si>
    <t>Решение МРС № 2-3481/2023</t>
  </si>
  <si>
    <t>Решение ЛРС № 2-1556/2023</t>
  </si>
  <si>
    <t>Решение ДРС 2-2128/2023</t>
  </si>
  <si>
    <t>Решение МРС № 2-1299/2023, Определение№  2-1299 от 21.08.2023</t>
  </si>
  <si>
    <t>Решение КРС № 2-174/2023</t>
  </si>
  <si>
    <t>Решение КРС № 2-590/2023 Определение от 24.08.2023</t>
  </si>
  <si>
    <t>Решение КРС № 2-924/2023 Определение от 24.08.2023</t>
  </si>
  <si>
    <t>Решение КРС № 2-927/2023, Определение от 24.08.2023</t>
  </si>
  <si>
    <t>Решение КРС № 2-547/2023 Определение от 28.08.2023</t>
  </si>
  <si>
    <t>Определение КРС № 2-763/2023</t>
  </si>
  <si>
    <t>388-УЖО-БИ</t>
  </si>
  <si>
    <t>391-УЖО-БИ</t>
  </si>
  <si>
    <t>393-УЖО-БИ</t>
  </si>
  <si>
    <t>Решение ДРС № 2-1221/2023, Определение от 31.08.2023</t>
  </si>
  <si>
    <t>392-УЖО-БИ</t>
  </si>
  <si>
    <t>Решение Ленинского  районного суда № 2-1584/2023</t>
  </si>
  <si>
    <t>Решение КРС № 2-928/2023, Определение от 05.09.2023</t>
  </si>
  <si>
    <t>394-УЖО-БИ</t>
  </si>
  <si>
    <t>Решение ИРС № 2-347/2023</t>
  </si>
  <si>
    <t>Решение КРС № 2-1646/2023</t>
  </si>
  <si>
    <t>Решение МРС № 2-425/2023</t>
  </si>
  <si>
    <t>396-УЖО-БИ</t>
  </si>
  <si>
    <t>Решение ОРС № 2-689/2023 Определение от 06.12.2023</t>
  </si>
  <si>
    <t>Решение ОРС № 2-691/2023</t>
  </si>
  <si>
    <t>Решение КРС № 2-926/2023 Определение от 14.09.2023</t>
  </si>
  <si>
    <t>Решение МРС № 2-972/2023, Определение от 15.09.2023</t>
  </si>
  <si>
    <t>Решение МРС № 2-227/2023</t>
  </si>
  <si>
    <t>Решение МРС № 2-3238/2023 Определение от 19.09.2023</t>
  </si>
  <si>
    <t>Решение ИРС № 2-2583/2023</t>
  </si>
  <si>
    <t>Решение МРС № 2-343/2023</t>
  </si>
  <si>
    <t>Решение Ленинского районного суда № 2-1284/2023</t>
  </si>
  <si>
    <t>Решение ИРС № 2-2433/2023 Определение от 25.09.2023</t>
  </si>
  <si>
    <t>Решение МРС № 2-3638/2023 Определение от 03.10.2023</t>
  </si>
  <si>
    <t>Решение КРС № 2-2160/2023 Определение от 04.10.2023</t>
  </si>
  <si>
    <t>Решение КРС № 2-2407/2023</t>
  </si>
  <si>
    <t>Решение КРС № 2-2811/2023</t>
  </si>
  <si>
    <t>Решение КРС № 2-883/2023</t>
  </si>
  <si>
    <t>Решение МРС № 2-3131/2023 Определение от 10.10.2023</t>
  </si>
  <si>
    <t>Решение ЛРС № 2-3070/2023</t>
  </si>
  <si>
    <t>Решение МРС № 2-3637/2023</t>
  </si>
  <si>
    <t>Решение Дзержинского районного суда № 2-2973/2023</t>
  </si>
  <si>
    <t>Решение ДРС №2-729/2023</t>
  </si>
  <si>
    <t>Решение Мотовилихинского районного суда № 2-1107/2023</t>
  </si>
  <si>
    <t>Решение ИРС № 2-2129/2023 Определение от 23.10.2023, Определение от 01.12.2023</t>
  </si>
  <si>
    <t>Решение СРС № 2-4269/2023</t>
  </si>
  <si>
    <t>Решение ДРС № 2-3037/2023</t>
  </si>
  <si>
    <t>Решение ОРС № 2-2781/2023</t>
  </si>
  <si>
    <t>Решение ДРС № 2-3020/2023</t>
  </si>
  <si>
    <t>Решение ЛРС № 2-2112/2023</t>
  </si>
  <si>
    <t>Решение КРС № 2-2386/2023, Определение от 31.01.2024</t>
  </si>
  <si>
    <t>Решение МРС № 2-3665/2023 Определение от 01.11.2023</t>
  </si>
  <si>
    <t>Решение КРС № 2-2470/2023</t>
  </si>
  <si>
    <t>Решение КРС № 2-2136/2023</t>
  </si>
  <si>
    <t>147-УЖО-БИ</t>
  </si>
  <si>
    <t>Решение Индустриального суда г Ижевска № 2-628/2024</t>
  </si>
  <si>
    <t>Решение КРС №2-2427/2023</t>
  </si>
  <si>
    <t>Решение КРС № 2-232/2025</t>
  </si>
  <si>
    <t>Решение МРС № 2-1044/2025</t>
  </si>
  <si>
    <t>КВС</t>
  </si>
  <si>
    <t>462-УЖО-СИ</t>
  </si>
  <si>
    <t>б/н</t>
  </si>
  <si>
    <t>59АА3723791</t>
  </si>
  <si>
    <t>59АА3868897</t>
  </si>
  <si>
    <t>59АА3988254</t>
  </si>
  <si>
    <t>59 АА 3812552</t>
  </si>
  <si>
    <t>59АА3988457</t>
  </si>
  <si>
    <t>59АА3988927</t>
  </si>
  <si>
    <t>0035-01-2021-001168-54</t>
  </si>
  <si>
    <t>УИД 59RS0035-01-2021-002197-71</t>
  </si>
  <si>
    <t>№2-1600/2022</t>
  </si>
  <si>
    <t>№2-1597/2022</t>
  </si>
  <si>
    <t>УИД 59RS0035-01-2022-004054-29</t>
  </si>
  <si>
    <t>0035-01-2022-003535-34</t>
  </si>
  <si>
    <t>59АА4336451</t>
  </si>
  <si>
    <t>59 АА 4085762</t>
  </si>
  <si>
    <t>59RS0035-01-2023-003174-66</t>
  </si>
  <si>
    <t>59АА3988681</t>
  </si>
  <si>
    <t>.</t>
  </si>
  <si>
    <t>2-824/2022</t>
  </si>
  <si>
    <t>2-1161/2022</t>
  </si>
  <si>
    <t>2-1373/2022</t>
  </si>
  <si>
    <t>2-1497/2022</t>
  </si>
  <si>
    <t>2-1598/2022</t>
  </si>
  <si>
    <t>2-42/2023</t>
  </si>
  <si>
    <t>2-6/2023</t>
  </si>
  <si>
    <t>2-49/2023</t>
  </si>
  <si>
    <t>2-387/2023</t>
  </si>
  <si>
    <t>2-416/2023</t>
  </si>
  <si>
    <t>2-57/2023</t>
  </si>
  <si>
    <t>2-20/2023</t>
  </si>
  <si>
    <t>2-16</t>
  </si>
  <si>
    <t>2-34/2023</t>
  </si>
  <si>
    <t>2-397/2023</t>
  </si>
  <si>
    <t>2-40/2023</t>
  </si>
  <si>
    <t>2-36/2023</t>
  </si>
  <si>
    <t>2-433/2023</t>
  </si>
  <si>
    <t>2-33/2023</t>
  </si>
  <si>
    <t>2-385/2023</t>
  </si>
  <si>
    <t>2-518</t>
  </si>
  <si>
    <t>2-46/2023</t>
  </si>
  <si>
    <t>2-319/2023</t>
  </si>
  <si>
    <t>2-2022</t>
  </si>
  <si>
    <t>1-2022</t>
  </si>
  <si>
    <t>3-2022</t>
  </si>
  <si>
    <t>4-2022</t>
  </si>
  <si>
    <t>5-2022</t>
  </si>
  <si>
    <t>6-2022</t>
  </si>
  <si>
    <t>7-2022</t>
  </si>
  <si>
    <t>8-2022</t>
  </si>
  <si>
    <t>9-2022</t>
  </si>
  <si>
    <t>10-2022</t>
  </si>
  <si>
    <t>59 АА 3892317</t>
  </si>
  <si>
    <t>11-2022</t>
  </si>
  <si>
    <t>12-2022</t>
  </si>
  <si>
    <t>13-2022</t>
  </si>
  <si>
    <t>16-2022</t>
  </si>
  <si>
    <t>18-2022</t>
  </si>
  <si>
    <t>17-2022</t>
  </si>
  <si>
    <t>15-2022</t>
  </si>
  <si>
    <t>14-2022</t>
  </si>
  <si>
    <t>20-2022</t>
  </si>
  <si>
    <t>21-2022</t>
  </si>
  <si>
    <t>59/28-н/59-2022-2-460</t>
  </si>
  <si>
    <t>22-2022</t>
  </si>
  <si>
    <t>23-2022</t>
  </si>
  <si>
    <t>24-2022</t>
  </si>
  <si>
    <t>25-2022</t>
  </si>
  <si>
    <t>38-2022</t>
  </si>
  <si>
    <t>59/28-н/59-2022-2-706</t>
  </si>
  <si>
    <t>26-2022</t>
  </si>
  <si>
    <t>42-2022</t>
  </si>
  <si>
    <t>2-1666/2022</t>
  </si>
  <si>
    <t>2-56/2023</t>
  </si>
  <si>
    <t>28-2022</t>
  </si>
  <si>
    <t>27-2022</t>
  </si>
  <si>
    <t>29-2022</t>
  </si>
  <si>
    <t>30-2022</t>
  </si>
  <si>
    <t>31-2022</t>
  </si>
  <si>
    <t>32-2022</t>
  </si>
  <si>
    <t>33-2022</t>
  </si>
  <si>
    <t>34-2022</t>
  </si>
  <si>
    <t>35-2022</t>
  </si>
  <si>
    <t>36-2022</t>
  </si>
  <si>
    <t>37-2022</t>
  </si>
  <si>
    <t>39-2022</t>
  </si>
  <si>
    <t>40-2022</t>
  </si>
  <si>
    <t>41-2022</t>
  </si>
  <si>
    <t>43-2022</t>
  </si>
  <si>
    <t>44-2022</t>
  </si>
  <si>
    <t>45-2022</t>
  </si>
  <si>
    <t>2-1487/2023</t>
  </si>
  <si>
    <t>2-1339/2023</t>
  </si>
  <si>
    <t>2-1349/2023</t>
  </si>
  <si>
    <t>33-281/2024</t>
  </si>
  <si>
    <t>М-1132/2023,2-4/2024</t>
  </si>
  <si>
    <t>2-584/2022</t>
  </si>
  <si>
    <t>2-601/2022</t>
  </si>
  <si>
    <t>2-655/2022</t>
  </si>
  <si>
    <t>2-771/2022</t>
  </si>
  <si>
    <t>2/755/2022</t>
  </si>
  <si>
    <t>2-772/2022</t>
  </si>
  <si>
    <t>2-804/2022</t>
  </si>
  <si>
    <t>2-848/2022</t>
  </si>
  <si>
    <t>Б/н</t>
  </si>
  <si>
    <t>59/150-н/59-2021-5-239</t>
  </si>
  <si>
    <t>59/150-н/59-2022-3-199</t>
  </si>
  <si>
    <t>59/150-н/59-2022-3-234</t>
  </si>
  <si>
    <t>59/150-н/59-2022-3-338</t>
  </si>
  <si>
    <t>59/150-н/59-2022-3-342</t>
  </si>
  <si>
    <t>1/2022</t>
  </si>
  <si>
    <t>2/2021</t>
  </si>
  <si>
    <t>3/2022</t>
  </si>
  <si>
    <t>4/2022</t>
  </si>
  <si>
    <t>5/2022</t>
  </si>
  <si>
    <t>6/2022</t>
  </si>
  <si>
    <t>8/2022</t>
  </si>
  <si>
    <t>7/2022</t>
  </si>
  <si>
    <t>10/2022</t>
  </si>
  <si>
    <t>9/2022</t>
  </si>
  <si>
    <t>11/2022</t>
  </si>
  <si>
    <t>12/2022</t>
  </si>
  <si>
    <t>13/2022</t>
  </si>
  <si>
    <t>14/2022</t>
  </si>
  <si>
    <t>59 АА 0792737</t>
  </si>
  <si>
    <t>2-17/2022</t>
  </si>
  <si>
    <t>59 АА 4144624</t>
  </si>
  <si>
    <t>решение Нытвенского районного суда №2-54/2023</t>
  </si>
  <si>
    <t>Б/Н</t>
  </si>
  <si>
    <t>РС № 2-2121/2022</t>
  </si>
  <si>
    <t>РС № 2-2053/2022</t>
  </si>
  <si>
    <t>РС № 2-2071/2022</t>
  </si>
  <si>
    <t>РС  2-2137/2022</t>
  </si>
  <si>
    <t>РС № 2-200/2023</t>
  </si>
  <si>
    <t>59  АА  4268439</t>
  </si>
  <si>
    <t>2-1617/2023</t>
  </si>
  <si>
    <t>59 АА 4481013</t>
  </si>
  <si>
    <t>02/2022</t>
  </si>
  <si>
    <t>09/2022</t>
  </si>
  <si>
    <t>04/2022</t>
  </si>
  <si>
    <t>16/2022</t>
  </si>
  <si>
    <t>15/2022</t>
  </si>
  <si>
    <t>17/2022</t>
  </si>
  <si>
    <t>19/2022</t>
  </si>
  <si>
    <t>18/2022</t>
  </si>
  <si>
    <t>20/2022</t>
  </si>
  <si>
    <t>22/2022</t>
  </si>
  <si>
    <t>21/2022</t>
  </si>
  <si>
    <t>23/2022</t>
  </si>
  <si>
    <t>24/2022</t>
  </si>
  <si>
    <t>25/2022</t>
  </si>
  <si>
    <t>26/2022</t>
  </si>
  <si>
    <t>27/2022</t>
  </si>
  <si>
    <t>29/2022</t>
  </si>
  <si>
    <t>30/2022</t>
  </si>
  <si>
    <t>51/2022</t>
  </si>
  <si>
    <t>59/143-н/59-2021-2-233</t>
  </si>
  <si>
    <t>59/143-н/59-2022-1-643</t>
  </si>
  <si>
    <t>59/143-н/59-2022-1-899</t>
  </si>
  <si>
    <t>59/143-н/59-2022-1-907</t>
  </si>
  <si>
    <t>59/143-н/59-2022-2-19</t>
  </si>
  <si>
    <t>59/143-н/59-2022-2-68</t>
  </si>
  <si>
    <t>Решение ОРС № 2-246/2023</t>
  </si>
  <si>
    <t>Определение ПКС № 33-4466/2023</t>
  </si>
  <si>
    <t>Решение ОРС № 2-243/2023</t>
  </si>
  <si>
    <t>Определение ОРС № 2-242/2023</t>
  </si>
  <si>
    <t>2-39/2023</t>
  </si>
  <si>
    <t>2-445/2023</t>
  </si>
  <si>
    <t>2-7/2024 (2-444/2024)</t>
  </si>
  <si>
    <t>59/170-н/59-2022-1-256</t>
  </si>
  <si>
    <t>2-927/2021</t>
  </si>
  <si>
    <t>2-1371/2021</t>
  </si>
  <si>
    <t>2-2394/2021</t>
  </si>
  <si>
    <t>2-2558/2021</t>
  </si>
  <si>
    <t>266 (2-35/2023)</t>
  </si>
  <si>
    <t>265(2-35/2023)</t>
  </si>
  <si>
    <t>2-193/2022</t>
  </si>
  <si>
    <t>2-700/2022</t>
  </si>
  <si>
    <t>2-616/2022</t>
  </si>
  <si>
    <t>2-562/2022</t>
  </si>
  <si>
    <t>2-950/2022</t>
  </si>
  <si>
    <t>2-954/2022</t>
  </si>
  <si>
    <t>2-2307/2022</t>
  </si>
  <si>
    <t>2-1940/2022</t>
  </si>
  <si>
    <t>2-2085/2022</t>
  </si>
  <si>
    <t>2-1964/2022</t>
  </si>
  <si>
    <t>2-2672/2022</t>
  </si>
  <si>
    <t>2-2677/2022</t>
  </si>
  <si>
    <t>2-2670/2022</t>
  </si>
  <si>
    <t>2-2310/2022</t>
  </si>
  <si>
    <t>2-3116/2022</t>
  </si>
  <si>
    <t>2-24/2023</t>
  </si>
  <si>
    <t>2-607/2023</t>
  </si>
  <si>
    <t>2-21/2023</t>
  </si>
  <si>
    <t>2-45/2023</t>
  </si>
  <si>
    <t>2-12/2023</t>
  </si>
  <si>
    <t>2-1156/2023</t>
  </si>
  <si>
    <t>2-1038/2023</t>
  </si>
  <si>
    <t>2-80/2023</t>
  </si>
  <si>
    <t>б/н, 2-12/2024, 33-4996/2024</t>
  </si>
  <si>
    <t>Решение ПРС №2-339/2023</t>
  </si>
  <si>
    <t>Итого по этапу 2023 года:</t>
  </si>
  <si>
    <t>Решение ЛРС № 2-1300/2021</t>
  </si>
  <si>
    <t>Решение КРС № 2-2186/2021</t>
  </si>
  <si>
    <t>Решение КРС № 2-1173/2021</t>
  </si>
  <si>
    <t>Решение МРС № 2-2441/2021</t>
  </si>
  <si>
    <t>Решение МРС № 2-3871/2021 (Определение от 12.01.2022)</t>
  </si>
  <si>
    <t>Решение КРС № 2-370/2021 (Определение от 22.12.2021)</t>
  </si>
  <si>
    <t>Решение МРС № 2-3089/2021</t>
  </si>
  <si>
    <t>Решение МРС № 2-3491/2021</t>
  </si>
  <si>
    <t>Решение СРС № 2-7702/2021</t>
  </si>
  <si>
    <t>Решение Мотовилихинского районного суда № 2-3020/2021</t>
  </si>
  <si>
    <t>Решение ДРС № 2-3316/2021</t>
  </si>
  <si>
    <t>Решение ДРС № 2-3315/2021</t>
  </si>
  <si>
    <t>Решение Мотовилихинского районного суда № 2-3308/2021</t>
  </si>
  <si>
    <t>Решение Орджоникидзевского районного суда № 2-1969/2021</t>
  </si>
  <si>
    <t>608-УЖО-БИ</t>
  </si>
  <si>
    <t>Решение ОРС № 2-2510/2021</t>
  </si>
  <si>
    <t>660-УЖО-БИ</t>
  </si>
  <si>
    <t>682-УЖО-БИ</t>
  </si>
  <si>
    <t>Решение КРС № 2-3595/2021</t>
  </si>
  <si>
    <t>754-УЖО-БИ</t>
  </si>
  <si>
    <t>764-УЖО-БИ</t>
  </si>
  <si>
    <t>755-УЖО-Би</t>
  </si>
  <si>
    <t>762-УЖО-БИ</t>
  </si>
  <si>
    <t>751-УЖО-БИ</t>
  </si>
  <si>
    <t>759-УЖО-БИ</t>
  </si>
  <si>
    <t>758-УЖО-Би</t>
  </si>
  <si>
    <t>745-УЖО-БИ</t>
  </si>
  <si>
    <t>744-УЖО-БИ</t>
  </si>
  <si>
    <t>768-УЖО-Би</t>
  </si>
  <si>
    <t>765-УЖО-БИ</t>
  </si>
  <si>
    <t>767-УЖО-БИ</t>
  </si>
  <si>
    <t>769-УЖО-БИ</t>
  </si>
  <si>
    <t>Решение ДРС № 2-4736/2021</t>
  </si>
  <si>
    <t>775-УЖО-БИ</t>
  </si>
  <si>
    <t>777-УЖО-БИ</t>
  </si>
  <si>
    <t>794-УЖО-БИ</t>
  </si>
  <si>
    <t>793-УЖО-БИ</t>
  </si>
  <si>
    <t>787-УЖО-Би</t>
  </si>
  <si>
    <t>791-УЖО-БИ</t>
  </si>
  <si>
    <t>788-УЖО-БИ</t>
  </si>
  <si>
    <t>790-УЖО-БИ</t>
  </si>
  <si>
    <t>Решение ОРС № 2-3895/2021</t>
  </si>
  <si>
    <t>789-УЖО-БИ</t>
  </si>
  <si>
    <t>801-УЖО-БИ</t>
  </si>
  <si>
    <t>Решение ОРС № 2-4443/2021</t>
  </si>
  <si>
    <t>799-УЖО-БИ</t>
  </si>
  <si>
    <t>804-УЖО-БИ</t>
  </si>
  <si>
    <t>810-УЖО-БИ</t>
  </si>
  <si>
    <t>811-УЖО-БИ</t>
  </si>
  <si>
    <t>805-УЖО-БИ</t>
  </si>
  <si>
    <t>815-УЖО-БИ</t>
  </si>
  <si>
    <t>821-УЖО-Би</t>
  </si>
  <si>
    <t>823-УЖО-БИ</t>
  </si>
  <si>
    <t>828-УЖО-БИ</t>
  </si>
  <si>
    <t>836-УЖО-БИ</t>
  </si>
  <si>
    <t>831-УЖО-БИ</t>
  </si>
  <si>
    <t>832-УЖО-БИ</t>
  </si>
  <si>
    <t>840-УЖО-БИ</t>
  </si>
  <si>
    <t>845-УЖО-БИ</t>
  </si>
  <si>
    <t>844-УЖО-БИ</t>
  </si>
  <si>
    <t>841-УЖО-БИ</t>
  </si>
  <si>
    <t>838-УЖО-БИ</t>
  </si>
  <si>
    <t>852-УЖО-БИ</t>
  </si>
  <si>
    <t>849-УЖО-БИ</t>
  </si>
  <si>
    <t>850-УЖО-БИ</t>
  </si>
  <si>
    <t>857-УЖО-БИ</t>
  </si>
  <si>
    <t>859-УЖО-БИ</t>
  </si>
  <si>
    <t>854-УЖО-БИ</t>
  </si>
  <si>
    <t>Решение МРС № 2-3461/2021</t>
  </si>
  <si>
    <t>858-УЖО-БИ</t>
  </si>
  <si>
    <t>856-УЖО-БИ</t>
  </si>
  <si>
    <t>861-УЖО-БИ</t>
  </si>
  <si>
    <t>868-УЖО-БИ</t>
  </si>
  <si>
    <t>862-УЖО-БИ Решение ЛРС от 06.10.2022 № 2-2300/2022</t>
  </si>
  <si>
    <t>863-УЖО-БИ</t>
  </si>
  <si>
    <t>860-УЖО-БИ</t>
  </si>
  <si>
    <t>871-УЖО-БИ</t>
  </si>
  <si>
    <t>872-УЖО-БИ</t>
  </si>
  <si>
    <t>874-УЖО-БИ</t>
  </si>
  <si>
    <t>882-УЖО-БИ</t>
  </si>
  <si>
    <t>877-УЖО-БИ</t>
  </si>
  <si>
    <t>884-УЖО-БИ</t>
  </si>
  <si>
    <t>878-УЖО-БИ</t>
  </si>
  <si>
    <t>875-УЖО-БИ Решение Ленинского районного суда№ 2-3038/2023</t>
  </si>
  <si>
    <t>876-УЖО-БИ</t>
  </si>
  <si>
    <t>880-УЖО-БИ</t>
  </si>
  <si>
    <t>885-УЖО-БИ</t>
  </si>
  <si>
    <t>881-УЖО-БИ</t>
  </si>
  <si>
    <t>883-УЖО-БИ Решение Ленинского районного суда от 22.06.2023 № 2-2557/2023</t>
  </si>
  <si>
    <t>Решение СРС № 2-8708/2021</t>
  </si>
  <si>
    <t>891-УЖО-БИ</t>
  </si>
  <si>
    <t>895-УЖО-БИ</t>
  </si>
  <si>
    <t>894-УЖО-БИ</t>
  </si>
  <si>
    <t>896-УЖО-БИ</t>
  </si>
  <si>
    <t>897-УЖО-БИ</t>
  </si>
  <si>
    <t>898-УЖО-БИ</t>
  </si>
  <si>
    <t>909-УЖО-БИ</t>
  </si>
  <si>
    <t>901-УЖО-БИ</t>
  </si>
  <si>
    <t>905-УЖО-БИ</t>
  </si>
  <si>
    <t>900-УЖО-БИ</t>
  </si>
  <si>
    <t>903-УЖО-БИ</t>
  </si>
  <si>
    <t>921-УЖО-БИ</t>
  </si>
  <si>
    <t>915-УЖО-БИ</t>
  </si>
  <si>
    <t>914-УЖО-БИ</t>
  </si>
  <si>
    <t>920-УЖО-БИ</t>
  </si>
  <si>
    <t>918-УЖО-БИ</t>
  </si>
  <si>
    <t>916-УЖО-БИ</t>
  </si>
  <si>
    <t>917-УЖО-БИ</t>
  </si>
  <si>
    <t>913-УЖО-БИ</t>
  </si>
  <si>
    <t>926-УЖО-БИ</t>
  </si>
  <si>
    <t>931-УЖО-БИ</t>
  </si>
  <si>
    <t>927-УЖО-БИ</t>
  </si>
  <si>
    <t>929-УЖО-БИ</t>
  </si>
  <si>
    <t>923-УЖО-БИ</t>
  </si>
  <si>
    <t>928-УЖО-БИ</t>
  </si>
  <si>
    <t>925-УЖО-БИ</t>
  </si>
  <si>
    <t>2-УЖО-БИ</t>
  </si>
  <si>
    <t>3-УЖО-БИ</t>
  </si>
  <si>
    <t>4-УЖО-БИ</t>
  </si>
  <si>
    <t>5-УЖО-БИ</t>
  </si>
  <si>
    <t>6-УЖО-БИ</t>
  </si>
  <si>
    <t>16-УЖО-БИ</t>
  </si>
  <si>
    <t>17-УЖО-БИ</t>
  </si>
  <si>
    <t>11-УЖО-БИ</t>
  </si>
  <si>
    <t>14-УЖО-БИ</t>
  </si>
  <si>
    <t>12-УЖО-БИ</t>
  </si>
  <si>
    <t>13-УЖО-БИ</t>
  </si>
  <si>
    <t>8-УЖО-БИ</t>
  </si>
  <si>
    <t>9-УЖО-БИ</t>
  </si>
  <si>
    <t>10-УЖО-БИ</t>
  </si>
  <si>
    <t>18-УЖО-БИ</t>
  </si>
  <si>
    <t>19-УЖО-БИ</t>
  </si>
  <si>
    <t>20-УЖО-БИ</t>
  </si>
  <si>
    <t>22-УЖО-БИ</t>
  </si>
  <si>
    <t>23-УЖО-БИ</t>
  </si>
  <si>
    <t>21-УЖО-БИ</t>
  </si>
  <si>
    <t>24-УЖО-БИ</t>
  </si>
  <si>
    <t>25-УЖО-БИ</t>
  </si>
  <si>
    <t>26-УЖО-БИ</t>
  </si>
  <si>
    <t>28-УЖО-БИ</t>
  </si>
  <si>
    <t>27-УЖО-БИ</t>
  </si>
  <si>
    <t>29-УЖО-БИ</t>
  </si>
  <si>
    <t>32-УЖО-БИ</t>
  </si>
  <si>
    <t>31-УЖО-БИ</t>
  </si>
  <si>
    <t>30-УЖО-БИ</t>
  </si>
  <si>
    <t>39-УЖО-БИ</t>
  </si>
  <si>
    <t>35-УЖО-БИ</t>
  </si>
  <si>
    <t>Решение ЛРС № 2-550/2022</t>
  </si>
  <si>
    <t>40-УЖО-БИ</t>
  </si>
  <si>
    <t>36-УЖО-БИ</t>
  </si>
  <si>
    <t>37-УЖО-БИ</t>
  </si>
  <si>
    <t>44-УЖО-БИ</t>
  </si>
  <si>
    <t>41-УЖО-БИ</t>
  </si>
  <si>
    <t>42-УЖО-БИ</t>
  </si>
  <si>
    <t>46-УЖО-БИ</t>
  </si>
  <si>
    <t>49-УЖО-БИ</t>
  </si>
  <si>
    <t>48-УЖО-БИ</t>
  </si>
  <si>
    <t>56/1-УЖО-БИ</t>
  </si>
  <si>
    <t>58-УЖО-БИ</t>
  </si>
  <si>
    <t>56-УЖО-БИ</t>
  </si>
  <si>
    <t>51-УЖО-БИ</t>
  </si>
  <si>
    <t>52-УЖО-БИ</t>
  </si>
  <si>
    <t>59-УЖО-БИ</t>
  </si>
  <si>
    <t>50-УЖО-БИ</t>
  </si>
  <si>
    <t>58/1-УЖО-БИ</t>
  </si>
  <si>
    <t>Решение ОРС № 2-649/2022</t>
  </si>
  <si>
    <t>60-УЖО-БИ</t>
  </si>
  <si>
    <t>68-УЖО-БИ</t>
  </si>
  <si>
    <t>66-УЖО-БИ</t>
  </si>
  <si>
    <t>67-УЖО-БИ</t>
  </si>
  <si>
    <t>65-УЖО-БИ</t>
  </si>
  <si>
    <t>70-УЖО-БИ</t>
  </si>
  <si>
    <t>72-УЖО-БИ</t>
  </si>
  <si>
    <t>Решение КРС № 2-75/2022</t>
  </si>
  <si>
    <t>75-УЖО-БИ</t>
  </si>
  <si>
    <t>Решение ИРС № 2-246/2022</t>
  </si>
  <si>
    <t>79-УЖО-БИ</t>
  </si>
  <si>
    <t>82-УЖО-БИ</t>
  </si>
  <si>
    <t>85-УЖО-БИ</t>
  </si>
  <si>
    <t>84-УЖО-БИ</t>
  </si>
  <si>
    <t>88/1-УЖО-БИ</t>
  </si>
  <si>
    <t>86-УЖО-БИ</t>
  </si>
  <si>
    <t>Решение СРС № 2-1266/2022</t>
  </si>
  <si>
    <t>90-УЖО-БИ</t>
  </si>
  <si>
    <t>Решение МРС № 2-98/2021</t>
  </si>
  <si>
    <t>92-УЖО-БИ</t>
  </si>
  <si>
    <t>93-УЖО-БИ</t>
  </si>
  <si>
    <t>94-УЖО-БИ</t>
  </si>
  <si>
    <t>Решение ОРС № 2-775/2022</t>
  </si>
  <si>
    <t>95-УЖО-БИ</t>
  </si>
  <si>
    <t>100-УЖО-БИ</t>
  </si>
  <si>
    <t>98-УЖО-БИ</t>
  </si>
  <si>
    <t>99-УЖО-БИ</t>
  </si>
  <si>
    <t>97-УЖО-БИ</t>
  </si>
  <si>
    <t>103-УЖО-БИ</t>
  </si>
  <si>
    <t>101-УЖО-БИ</t>
  </si>
  <si>
    <t>102-УЖО-БИ</t>
  </si>
  <si>
    <t>105-УЖО-БИ</t>
  </si>
  <si>
    <t>104-УЖО-БИ</t>
  </si>
  <si>
    <t>Решение СРС № 2-2301/2022</t>
  </si>
  <si>
    <t>114-УЖО-БИ</t>
  </si>
  <si>
    <t>112-УЖО-БИ</t>
  </si>
  <si>
    <t>113-УЖО-БИ</t>
  </si>
  <si>
    <t>111-УЖО-БИ</t>
  </si>
  <si>
    <t>108-УЖО-БИ</t>
  </si>
  <si>
    <t>109-УЖО-БИ</t>
  </si>
  <si>
    <t>116-УЖО-БИ</t>
  </si>
  <si>
    <t>119-УЖО-БИ</t>
  </si>
  <si>
    <t>121-УЖО-БИ</t>
  </si>
  <si>
    <t>Решение ДРС № 2-195/2022 (Определение от 19.01.2023)</t>
  </si>
  <si>
    <t>128-УЖО-БИ</t>
  </si>
  <si>
    <t>140/1-УЖО-БИ</t>
  </si>
  <si>
    <t>143-УЖО-БИ</t>
  </si>
  <si>
    <t>143/1-УЖО-БИ</t>
  </si>
  <si>
    <t>144-УЖО-БИ</t>
  </si>
  <si>
    <t>142/1-УЖО-БИ</t>
  </si>
  <si>
    <t>149-УЖО-БИ</t>
  </si>
  <si>
    <t>151-УЖО-БИ</t>
  </si>
  <si>
    <t>Решение СРС № 2-1514/2022</t>
  </si>
  <si>
    <t>156-УЖО-БИ</t>
  </si>
  <si>
    <t>Решение ДРС № 2-456/2022</t>
  </si>
  <si>
    <t>179-УЖО-БИ</t>
  </si>
  <si>
    <t>169-УЖО-БИ</t>
  </si>
  <si>
    <t>177-УЖО-БИ</t>
  </si>
  <si>
    <t>166-УЖО-БИ</t>
  </si>
  <si>
    <t>172-УЖО-БИ</t>
  </si>
  <si>
    <t>Решение МРС № 2-1494/2022</t>
  </si>
  <si>
    <t>170-УЖО-БИ</t>
  </si>
  <si>
    <t>171-УЖО-БИ</t>
  </si>
  <si>
    <t>178-УЖО-БИ</t>
  </si>
  <si>
    <t>173-УЖО-БИ</t>
  </si>
  <si>
    <t>180-УЖО-БИ</t>
  </si>
  <si>
    <t>174-УЖО-БИ</t>
  </si>
  <si>
    <t>176-УЖО-БИ</t>
  </si>
  <si>
    <t>194-УЖО-БИ решение Ленинского районного суда от 07.08.2023 № 2-2119/2023</t>
  </si>
  <si>
    <t>185-УЖО-БИ</t>
  </si>
  <si>
    <t>188-УЖО-БИ</t>
  </si>
  <si>
    <t>186-УЖО-БИ</t>
  </si>
  <si>
    <t>184-УЖО-БИ</t>
  </si>
  <si>
    <t>198-УЖО-БИ</t>
  </si>
  <si>
    <t>196-УЖО-БИ</t>
  </si>
  <si>
    <t>191-УЖО-БИ</t>
  </si>
  <si>
    <t>189-УЖО-БИ</t>
  </si>
  <si>
    <t>192-УЖО-БИ</t>
  </si>
  <si>
    <t>204-УЖО-БИ</t>
  </si>
  <si>
    <t>208-УЖО-БИ</t>
  </si>
  <si>
    <t>199-УЖО-БИ</t>
  </si>
  <si>
    <t>200-УЖО-БИ</t>
  </si>
  <si>
    <t>206-УЖО-БИ</t>
  </si>
  <si>
    <t>210-УЖО-БИ</t>
  </si>
  <si>
    <t>212-УЖО-БИ</t>
  </si>
  <si>
    <t>211-УЖО-БИ</t>
  </si>
  <si>
    <t>214-УЖО-БИ</t>
  </si>
  <si>
    <t>215-УЖО-БИ</t>
  </si>
  <si>
    <t>225-УЖО-БИ</t>
  </si>
  <si>
    <t>Решение СРС № 2-2316/2022</t>
  </si>
  <si>
    <t>226-УЖО-БИ</t>
  </si>
  <si>
    <t>224-УЖО-БИ</t>
  </si>
  <si>
    <t>221-УЖО-БИ</t>
  </si>
  <si>
    <t>218-УЖО-БИ</t>
  </si>
  <si>
    <t>228-УЖО-БИ</t>
  </si>
  <si>
    <t>229-УЖО-БИ</t>
  </si>
  <si>
    <t>232-УЖО-БИ</t>
  </si>
  <si>
    <t>233-УЖО-БИ</t>
  </si>
  <si>
    <t>238-УЖО-БИ</t>
  </si>
  <si>
    <t>239-УЖО-БИ</t>
  </si>
  <si>
    <t>Решение ОРС № 2-1795/2022</t>
  </si>
  <si>
    <t>243-УЖО-БИ</t>
  </si>
  <si>
    <t>241-УЖО-БИ</t>
  </si>
  <si>
    <t>242-УЖО-БИ</t>
  </si>
  <si>
    <t>244-УЖО-БИ</t>
  </si>
  <si>
    <t>248-УЖО-БИ</t>
  </si>
  <si>
    <t>Решение МРС № 2-1038/2022 (Определение от 08.08.2022, 31.08.2022)</t>
  </si>
  <si>
    <t>250-УЖО-БИ</t>
  </si>
  <si>
    <t>252-УЖО-БИ</t>
  </si>
  <si>
    <t>254-УЖО-БИ</t>
  </si>
  <si>
    <t>251-УЖО-БИ</t>
  </si>
  <si>
    <t>263-УЖО-БИ</t>
  </si>
  <si>
    <t>266-УЖО-БИ</t>
  </si>
  <si>
    <t>264-УЖО-БИ</t>
  </si>
  <si>
    <t>273-УЖО-БИ</t>
  </si>
  <si>
    <t>274-УЖО-БИ</t>
  </si>
  <si>
    <t>278-УЖО-БИ</t>
  </si>
  <si>
    <t>284-УЖО-БИ</t>
  </si>
  <si>
    <t>287-УЖО-БИ</t>
  </si>
  <si>
    <t>294-УЖО-БИ</t>
  </si>
  <si>
    <t>298-УЖО-БИ</t>
  </si>
  <si>
    <t>304-УЖО-БИ</t>
  </si>
  <si>
    <t>307-УЖО-БИ</t>
  </si>
  <si>
    <t>305-УЖО-БИ</t>
  </si>
  <si>
    <t>310-УЖО-БИ</t>
  </si>
  <si>
    <t>Решение ЛРС № 2-1444/2022</t>
  </si>
  <si>
    <t>314-УЖО-БИ</t>
  </si>
  <si>
    <t>315-УЖО-БИ</t>
  </si>
  <si>
    <t>313-УЖО-БИ</t>
  </si>
  <si>
    <t>317-УЖО-БИ</t>
  </si>
  <si>
    <t>322-УЖО-БИ</t>
  </si>
  <si>
    <t>326-УЖО-БИ</t>
  </si>
  <si>
    <t>325-УЖО-БИ</t>
  </si>
  <si>
    <t>324-УЖО-БИ</t>
  </si>
  <si>
    <t>328-УЖО-БИ</t>
  </si>
  <si>
    <t>332-УЖО-БИ</t>
  </si>
  <si>
    <t>Решение КРС № 2-1881/2022</t>
  </si>
  <si>
    <t>331-УЖО-БИ</t>
  </si>
  <si>
    <t>329-УЖО-БИ</t>
  </si>
  <si>
    <t>327-УЖО-БИ</t>
  </si>
  <si>
    <t>330-УЖО-БИ</t>
  </si>
  <si>
    <t>337-УЖО-БИ</t>
  </si>
  <si>
    <t>333-УЖО-БИ</t>
  </si>
  <si>
    <t>338-УЖО-БИ</t>
  </si>
  <si>
    <t>335-УЖО-БИ</t>
  </si>
  <si>
    <t>341-УЖО-БИ</t>
  </si>
  <si>
    <t>340-УЖО-БИ</t>
  </si>
  <si>
    <t>342-УЖО-БИ</t>
  </si>
  <si>
    <t>346-УЖО-БИ</t>
  </si>
  <si>
    <t>349-УЖО-БИ</t>
  </si>
  <si>
    <t>348-УЖО-БИ</t>
  </si>
  <si>
    <t>347-УЖО-БИ</t>
  </si>
  <si>
    <t>353-УЖО-БИ</t>
  </si>
  <si>
    <t>352-УЖО-БИ</t>
  </si>
  <si>
    <t>351-УЖО-БИ</t>
  </si>
  <si>
    <t>350-УЖО-БИ</t>
  </si>
  <si>
    <t>358-УЖО-БИ</t>
  </si>
  <si>
    <t>354-УЖО-БИ</t>
  </si>
  <si>
    <t>357-УЖО-БИ</t>
  </si>
  <si>
    <t>359-УЖО-БИ</t>
  </si>
  <si>
    <t>362-УЖО-БИ</t>
  </si>
  <si>
    <t>367-УЖО-БИ</t>
  </si>
  <si>
    <t>366-УЖО-БИ</t>
  </si>
  <si>
    <t>368-УЖО-БИ</t>
  </si>
  <si>
    <t>369-УЖО-БИ</t>
  </si>
  <si>
    <t>365-УЖО-БИ</t>
  </si>
  <si>
    <t>Решение МРС № 2-2476/2022 (Определение от 10.10.2022)</t>
  </si>
  <si>
    <t>373-УЖО-БИ</t>
  </si>
  <si>
    <t>374-УЖО-БИ</t>
  </si>
  <si>
    <t>377-УЖО-БИ</t>
  </si>
  <si>
    <t>Решение ДРС № 2-107/2022</t>
  </si>
  <si>
    <t>380-УЖО-БИ</t>
  </si>
  <si>
    <t>383-УЖО-БИ</t>
  </si>
  <si>
    <t>381-УЖО-БИ</t>
  </si>
  <si>
    <t>386-УЖО-БИ</t>
  </si>
  <si>
    <t>397-УЖО-БИ</t>
  </si>
  <si>
    <t>387-УЖО-БИ</t>
  </si>
  <si>
    <t>Решение МРС № 2-704/2022 (Определение от 19.08.2022, от 24.01.2023)</t>
  </si>
  <si>
    <t>398-УЖО-БИ</t>
  </si>
  <si>
    <t>394/1-УЖО-БИ</t>
  </si>
  <si>
    <t>401-УЖО-БИ</t>
  </si>
  <si>
    <t>402-УЖО-БИ</t>
  </si>
  <si>
    <t>403-УЖО-БИ</t>
  </si>
  <si>
    <t>404-УЖО-БИ</t>
  </si>
  <si>
    <t>407-УЖО-БИ</t>
  </si>
  <si>
    <t>410-УЖО-БИ</t>
  </si>
  <si>
    <t>406-УЖО-БИ</t>
  </si>
  <si>
    <t>412-УЖО-БИ</t>
  </si>
  <si>
    <t>416-УЖО-БИ</t>
  </si>
  <si>
    <t>415-УЖО-БИ</t>
  </si>
  <si>
    <t>414-УЖО-БИ</t>
  </si>
  <si>
    <t>417-УЖО-БИ</t>
  </si>
  <si>
    <t>418-УЖО-БИ</t>
  </si>
  <si>
    <t>Решение ЛРС № 2-2688/2022</t>
  </si>
  <si>
    <t>419-УЖО-БИ</t>
  </si>
  <si>
    <t>422-УЖО-БИ</t>
  </si>
  <si>
    <t>Решение ЛРС № 2-2637/2022</t>
  </si>
  <si>
    <t>424-УЖО-БИ</t>
  </si>
  <si>
    <t>425-УЖО-БИ</t>
  </si>
  <si>
    <t>427-УЖО-БИ (Решение ЛРС № 2-4567/2022)</t>
  </si>
  <si>
    <t>428-УЖО-БИ</t>
  </si>
  <si>
    <t>429-УЖО-БИ</t>
  </si>
  <si>
    <t>426-УЖО-БИ</t>
  </si>
  <si>
    <t>430-УЖО-БИ</t>
  </si>
  <si>
    <t>432-УЖО-БИ</t>
  </si>
  <si>
    <t>436-УЖО-БИ</t>
  </si>
  <si>
    <t>437-УЖО-БИ</t>
  </si>
  <si>
    <t>433-УЖО-БИ</t>
  </si>
  <si>
    <t>Решение СРС № 2-2273/2022</t>
  </si>
  <si>
    <t>434-УЖО-БИ</t>
  </si>
  <si>
    <t>435-УЖО-БИ</t>
  </si>
  <si>
    <t>440-УЖО-БИ</t>
  </si>
  <si>
    <t>438-УЖО-БИ</t>
  </si>
  <si>
    <t>439-УЖО-БИ</t>
  </si>
  <si>
    <t>441-УЖО-БИ</t>
  </si>
  <si>
    <t>Решение ЛРС № 2-2824/2022</t>
  </si>
  <si>
    <t>Решение ЛРС № 2-2702/2022</t>
  </si>
  <si>
    <t>443-УЖО-БИ</t>
  </si>
  <si>
    <t>445-УЖО-БИ</t>
  </si>
  <si>
    <t>446-УЖО-БИ</t>
  </si>
  <si>
    <t>442-УЖО-БИ</t>
  </si>
  <si>
    <t>449-УЖО-БИ</t>
  </si>
  <si>
    <t>451-УЖО-БИ</t>
  </si>
  <si>
    <t>448-УЖО-БИ</t>
  </si>
  <si>
    <t>450-УЖО-БИ</t>
  </si>
  <si>
    <t>447-УЖО-БИ</t>
  </si>
  <si>
    <t>452-УЖО-БИ</t>
  </si>
  <si>
    <t>453-УЖО-БИ</t>
  </si>
  <si>
    <t>454-УЖО-БИ</t>
  </si>
  <si>
    <t>Решение СРС № 2-2417/2022</t>
  </si>
  <si>
    <t>455-УЖО-БИ</t>
  </si>
  <si>
    <t>459-УЖО-БИ</t>
  </si>
  <si>
    <t>458-УЖО-БИ</t>
  </si>
  <si>
    <t>457-УЖО-БИ</t>
  </si>
  <si>
    <t>456-УЖО-БИ</t>
  </si>
  <si>
    <t>461-УЖО-БИ</t>
  </si>
  <si>
    <t>463-УЖО-БИ</t>
  </si>
  <si>
    <t>465-УЖО-БИ</t>
  </si>
  <si>
    <t>464-УЖО-БИ</t>
  </si>
  <si>
    <t>468-УЖО-БИ</t>
  </si>
  <si>
    <t>469-УЖО-БИ</t>
  </si>
  <si>
    <t>467-УЖО-БИ</t>
  </si>
  <si>
    <t>470-УЖО-БИ</t>
  </si>
  <si>
    <t>473-УЖО-БИ</t>
  </si>
  <si>
    <t>472-УЖО-БИ</t>
  </si>
  <si>
    <t>477-УЖО-БИ</t>
  </si>
  <si>
    <t>476-УЖО-БИ</t>
  </si>
  <si>
    <t>478-УЖО-БИ</t>
  </si>
  <si>
    <t>479-УЖО-БИ</t>
  </si>
  <si>
    <t>480-УЖО-БИ</t>
  </si>
  <si>
    <t>482-УЖО-БИ</t>
  </si>
  <si>
    <t>483-УЖО-БИ</t>
  </si>
  <si>
    <t>Решение ИРС № 2-775/2022</t>
  </si>
  <si>
    <t>486-УЖО-БИ</t>
  </si>
  <si>
    <t>484-УЖО-БИ</t>
  </si>
  <si>
    <t>488-УЖО-БИ</t>
  </si>
  <si>
    <t>485-УЖО-БИ</t>
  </si>
  <si>
    <t>490-УЖО-БИ</t>
  </si>
  <si>
    <t>489-УЖО-БИ</t>
  </si>
  <si>
    <t>495-УЖО-БИ</t>
  </si>
  <si>
    <t>494-УЖО-БИ</t>
  </si>
  <si>
    <t>492-УЖО-БИ</t>
  </si>
  <si>
    <t>496-УЖО-БИ</t>
  </si>
  <si>
    <t>493-УЖО-БИ</t>
  </si>
  <si>
    <t>498-УЖО-БИ</t>
  </si>
  <si>
    <t>500-УЖО-БИ</t>
  </si>
  <si>
    <t>499-УЖО-БИ</t>
  </si>
  <si>
    <t>501-УЖО-БИ</t>
  </si>
  <si>
    <t>504-УЖО-БИ</t>
  </si>
  <si>
    <t>502-УЖО-БИ</t>
  </si>
  <si>
    <t>505-УЖО-БИ</t>
  </si>
  <si>
    <t>506-УЖО-БИ</t>
  </si>
  <si>
    <t>509-УЖО-БИ</t>
  </si>
  <si>
    <t>513-УЖО-БИ</t>
  </si>
  <si>
    <t>507-УЖО-БИ</t>
  </si>
  <si>
    <t>510-УЖО-БИ</t>
  </si>
  <si>
    <t>515-УЖО-БИ</t>
  </si>
  <si>
    <t>508-УЖО-БИ</t>
  </si>
  <si>
    <t>512-УЖО-БИ</t>
  </si>
  <si>
    <t>514-УЖО-БИ</t>
  </si>
  <si>
    <t>511-УЖО-БИ</t>
  </si>
  <si>
    <t>517-УЖО-БИ</t>
  </si>
  <si>
    <t>Решение КРС № 2-1114/2022</t>
  </si>
  <si>
    <t>518-УЖО-БИ</t>
  </si>
  <si>
    <t>521-УЖО-БИ</t>
  </si>
  <si>
    <t>516-УЖО-БИ</t>
  </si>
  <si>
    <t>519-УЖО-БИ</t>
  </si>
  <si>
    <t>522-УЖО-БИ</t>
  </si>
  <si>
    <t>520-УЖО-БИ</t>
  </si>
  <si>
    <t>525-УЖО-БИ</t>
  </si>
  <si>
    <t>523-УЖО-БИ</t>
  </si>
  <si>
    <t>59 АА 4160230</t>
  </si>
  <si>
    <t>529-УЖО-БИ</t>
  </si>
  <si>
    <t>533-УЖО-БИ</t>
  </si>
  <si>
    <t>524-УЖО-БИ</t>
  </si>
  <si>
    <t>526-УЖО-БИ</t>
  </si>
  <si>
    <t>532-УЖО-БИ</t>
  </si>
  <si>
    <t>534-УЖО-БИ</t>
  </si>
  <si>
    <t>526/1-УЖО-БИ</t>
  </si>
  <si>
    <t>530-УЖО-БИ</t>
  </si>
  <si>
    <t>527-УЖО-БИ</t>
  </si>
  <si>
    <t>528-УЖО-БИ</t>
  </si>
  <si>
    <t>537-УЖО-БИ</t>
  </si>
  <si>
    <t>536-УЖО-БИ</t>
  </si>
  <si>
    <t>535-УЖО-БИ</t>
  </si>
  <si>
    <t>541-УЖО-БИ</t>
  </si>
  <si>
    <t>542-УЖО-БИ</t>
  </si>
  <si>
    <t>544-УЖО-БИ</t>
  </si>
  <si>
    <t>539-УЖО-БИ</t>
  </si>
  <si>
    <t>547-УЖО-БИ</t>
  </si>
  <si>
    <t>546-УЖО-БИ</t>
  </si>
  <si>
    <t>540-УЖО-БИ</t>
  </si>
  <si>
    <t>545-УЖО-БИ</t>
  </si>
  <si>
    <t>543-УЖО-БИ</t>
  </si>
  <si>
    <t>548-УЖО-БИ</t>
  </si>
  <si>
    <t>551-УЖО-БИ</t>
  </si>
  <si>
    <t>552-УЖО-БИ</t>
  </si>
  <si>
    <t>549-УЖО-БИ</t>
  </si>
  <si>
    <t>554/1-УЖО-БИ</t>
  </si>
  <si>
    <t>556-УЖО-БИ</t>
  </si>
  <si>
    <t>555/1-УЖО-БИ</t>
  </si>
  <si>
    <t>557-УЖО-БИ</t>
  </si>
  <si>
    <t>555-УЖО-БИ</t>
  </si>
  <si>
    <t>558-УЖО-БИ</t>
  </si>
  <si>
    <t>559-УЖО-БИ</t>
  </si>
  <si>
    <t>561-УЖО-БИ</t>
  </si>
  <si>
    <t>560-УЖО-БИ</t>
  </si>
  <si>
    <t>562-УЖО-БИ</t>
  </si>
  <si>
    <t>567-УЖО-БИ</t>
  </si>
  <si>
    <t>564-УЖО-БИ</t>
  </si>
  <si>
    <t>565-УЖО-БИ</t>
  </si>
  <si>
    <t>563-УЖО-БИ</t>
  </si>
  <si>
    <t>568-УЖО-БИ</t>
  </si>
  <si>
    <t>570-УЖО-БИ</t>
  </si>
  <si>
    <t>572-УЖО-БИ</t>
  </si>
  <si>
    <t>573-УЖО-БИ</t>
  </si>
  <si>
    <t>Решение ЛРС № 2-3697/2022</t>
  </si>
  <si>
    <t>571-УЖО-БИ</t>
  </si>
  <si>
    <t>576-УЖО-БИ</t>
  </si>
  <si>
    <t>583-УЖО-БИ</t>
  </si>
  <si>
    <t>578-УЖО-БИ</t>
  </si>
  <si>
    <t>579-УЖО-БИ</t>
  </si>
  <si>
    <t>580-УЖО-БИ</t>
  </si>
  <si>
    <t>582-УЖО-БИ</t>
  </si>
  <si>
    <t>581-УЖО-БИ</t>
  </si>
  <si>
    <t>587-УЖО-БИ</t>
  </si>
  <si>
    <t>585-УЖО-БИ</t>
  </si>
  <si>
    <t>584-УЖО-БИ</t>
  </si>
  <si>
    <t>590-УЖО-БИ</t>
  </si>
  <si>
    <t>589-УЖО-БИ</t>
  </si>
  <si>
    <t>594-УЖО-БИ</t>
  </si>
  <si>
    <t>596-УЖО-БИ</t>
  </si>
  <si>
    <t>593-УЖО-БИ</t>
  </si>
  <si>
    <t>592-УЖО-БИ</t>
  </si>
  <si>
    <t>597-УЖО-БИ</t>
  </si>
  <si>
    <t>599-УЖО-БИ</t>
  </si>
  <si>
    <t>600-УЖО-БИ</t>
  </si>
  <si>
    <t>598-УЖО-БИ</t>
  </si>
  <si>
    <t>603-УЖО-БИ</t>
  </si>
  <si>
    <t>602-УЖО-БИ</t>
  </si>
  <si>
    <t>607-УЖО-БИ</t>
  </si>
  <si>
    <t>604-УЖО-БИ</t>
  </si>
  <si>
    <t>606-УЖО-БИ</t>
  </si>
  <si>
    <t>Решение СРС № 2-2452/2022</t>
  </si>
  <si>
    <t>609-УЖО-БИ</t>
  </si>
  <si>
    <t>613-УЖО-БИ</t>
  </si>
  <si>
    <t>614-УЖО-БИ</t>
  </si>
  <si>
    <t>610-УЖО-БИ</t>
  </si>
  <si>
    <t>611-УЖО-БИ</t>
  </si>
  <si>
    <t>617-УЖО-БИ</t>
  </si>
  <si>
    <t>616-УЖО-БИ</t>
  </si>
  <si>
    <t>Решение ЛРС № 2-3588/2022</t>
  </si>
  <si>
    <t>619-УЖО-БИ</t>
  </si>
  <si>
    <t>620-УЖО-БИ</t>
  </si>
  <si>
    <t>626-УЖО-БИ</t>
  </si>
  <si>
    <t>627-УЖО-БИ</t>
  </si>
  <si>
    <t>629-УЖО-БИ</t>
  </si>
  <si>
    <t>630-УЖО-БИ</t>
  </si>
  <si>
    <t>632-УЖО-БИ</t>
  </si>
  <si>
    <t>631-УЖО-БИ</t>
  </si>
  <si>
    <t>637-УЖО-БИ</t>
  </si>
  <si>
    <t>634-УЖО-БИ</t>
  </si>
  <si>
    <t>639-УЖО-БИ</t>
  </si>
  <si>
    <t>640-УЖО-БИ</t>
  </si>
  <si>
    <t>641-УЖО-БИ</t>
  </si>
  <si>
    <t>635-УЖО-БИ</t>
  </si>
  <si>
    <t>636-УЖО-БИ</t>
  </si>
  <si>
    <t>645-УЖО-БИ</t>
  </si>
  <si>
    <t>644-УЖО-БИ</t>
  </si>
  <si>
    <t>648-УЖО-БИ</t>
  </si>
  <si>
    <t>646-УЖО-БИ</t>
  </si>
  <si>
    <t>650-УЖО-БИ</t>
  </si>
  <si>
    <t>643-УЖО-БИ</t>
  </si>
  <si>
    <t>649-УЖО-БИ</t>
  </si>
  <si>
    <t>651-УЖО-БИ</t>
  </si>
  <si>
    <t>654-УЖО-БИ</t>
  </si>
  <si>
    <t>656-УЖО-БИ</t>
  </si>
  <si>
    <t>653-УЖО-БИ</t>
  </si>
  <si>
    <t>652-УЖО-БИ</t>
  </si>
  <si>
    <t>657-УЖО-БИ</t>
  </si>
  <si>
    <t>659-УЖО-БИ</t>
  </si>
  <si>
    <t>663-УЖО-БИ</t>
  </si>
  <si>
    <t>669-УЖО-БИ</t>
  </si>
  <si>
    <t>662-УЖО-БИ</t>
  </si>
  <si>
    <t>668-УЖО-БИ</t>
  </si>
  <si>
    <t>661-УЖО-БИ</t>
  </si>
  <si>
    <t>670-УЖО-БИ</t>
  </si>
  <si>
    <t>673-УЖО-БИ</t>
  </si>
  <si>
    <t>672-УЖО-БИ</t>
  </si>
  <si>
    <t>674-УЖО-БИ</t>
  </si>
  <si>
    <t>Решение МРС № 2-652/2022</t>
  </si>
  <si>
    <t>676-УЖО-БИ</t>
  </si>
  <si>
    <t>679-УЖО-БИ</t>
  </si>
  <si>
    <t>687-УЖО-БИ</t>
  </si>
  <si>
    <t>686-УЖО-БИ</t>
  </si>
  <si>
    <t>685-УЖО-БИ</t>
  </si>
  <si>
    <t>684-УЖО-БИ</t>
  </si>
  <si>
    <t>687/1-УЖО-БИ</t>
  </si>
  <si>
    <t>688-УЖО-БИ</t>
  </si>
  <si>
    <t>694-УЖО-БИ</t>
  </si>
  <si>
    <t>691-УЖО-БИ</t>
  </si>
  <si>
    <t>692-УЖО-БИ</t>
  </si>
  <si>
    <t>690-УЖО-БИ</t>
  </si>
  <si>
    <t>695-УЖО-БИ</t>
  </si>
  <si>
    <t>699-УЖО-БИ</t>
  </si>
  <si>
    <t>701-УЖО-БИ</t>
  </si>
  <si>
    <t>698-УЖО-БИ</t>
  </si>
  <si>
    <t>700-УЖО-БИ</t>
  </si>
  <si>
    <t>Решение ИРС № 2-828/2022</t>
  </si>
  <si>
    <t>702-УЖО-БИ</t>
  </si>
  <si>
    <t>703-УЖО-БИ</t>
  </si>
  <si>
    <t>704-УЖО-БИ</t>
  </si>
  <si>
    <t>772-УЖО-БИ</t>
  </si>
  <si>
    <t>773-УЖО-БИ</t>
  </si>
  <si>
    <t>714-УЖО-БИ</t>
  </si>
  <si>
    <t>709-УЖО-БИ</t>
  </si>
  <si>
    <t>Решение ЛРС № 2-2182/2022</t>
  </si>
  <si>
    <t>707-УЖО-БИ</t>
  </si>
  <si>
    <t>715-УЖО-БИ</t>
  </si>
  <si>
    <t>717-УЖО-БИ</t>
  </si>
  <si>
    <t>718-УЖО-БИ</t>
  </si>
  <si>
    <t>720-УЖО-БИ</t>
  </si>
  <si>
    <t>719-УЖО-БИ</t>
  </si>
  <si>
    <t>722-УЖО-БИ</t>
  </si>
  <si>
    <t>726-УЖО-БИ</t>
  </si>
  <si>
    <t>725-УЖО-БИ</t>
  </si>
  <si>
    <t>723-УЖО-БИ</t>
  </si>
  <si>
    <t>724-УЖО-БИ</t>
  </si>
  <si>
    <t>727-УЖО-БИ</t>
  </si>
  <si>
    <t>728-УЖО-БИ</t>
  </si>
  <si>
    <t>729-УЖО-БИ</t>
  </si>
  <si>
    <t>731-УЖО-БИ</t>
  </si>
  <si>
    <t>Решение МРС № 2-2811/2022</t>
  </si>
  <si>
    <t>Решение ЛРС № 2-3659/2022</t>
  </si>
  <si>
    <t>733-УЖО-БИ</t>
  </si>
  <si>
    <t>734-УЖО-БИ</t>
  </si>
  <si>
    <t>735-УЖО-БИ</t>
  </si>
  <si>
    <t>736-УЖО-БИ</t>
  </si>
  <si>
    <t>737-УЖО-БИ</t>
  </si>
  <si>
    <t>740-УЖО-БИ</t>
  </si>
  <si>
    <t>739-УЖО-БИ</t>
  </si>
  <si>
    <t>738-УЖО-БИ</t>
  </si>
  <si>
    <t>742-УЖО-БИ</t>
  </si>
  <si>
    <t>741-УЖО-БИ</t>
  </si>
  <si>
    <t>Решение КРС № 2-3133/2022</t>
  </si>
  <si>
    <t>747-УЖО-БИ</t>
  </si>
  <si>
    <t>748-УЖО-БИ</t>
  </si>
  <si>
    <t>752-УЖО-БИ</t>
  </si>
  <si>
    <t>757-УЖО-БИ</t>
  </si>
  <si>
    <t>753-УЖО-БИ</t>
  </si>
  <si>
    <t>Решение КРС № 2-1878/2022</t>
  </si>
  <si>
    <t>760/1-УЖО-БИ</t>
  </si>
  <si>
    <t>761-УЖО-БИ</t>
  </si>
  <si>
    <t>Решение МРС № 2-3404/2022</t>
  </si>
  <si>
    <t>770-УЖО-БИ</t>
  </si>
  <si>
    <t>774-УЖО-БИ</t>
  </si>
  <si>
    <t>771-УЖО-БИ</t>
  </si>
  <si>
    <t>780-УЖО-БИ</t>
  </si>
  <si>
    <t>776-УЖО-БИ</t>
  </si>
  <si>
    <t>778-УЖО-БИ</t>
  </si>
  <si>
    <t>779-УЖО-БИ</t>
  </si>
  <si>
    <t>783-УЖО-БИ</t>
  </si>
  <si>
    <t>781-УЖО-БИ</t>
  </si>
  <si>
    <t>792-УЖО-БИ</t>
  </si>
  <si>
    <t>787-УЖО-БИ</t>
  </si>
  <si>
    <t>786-УЖО-БИ</t>
  </si>
  <si>
    <t>800-УЖО-БИ</t>
  </si>
  <si>
    <t>803-УЖО-БИ</t>
  </si>
  <si>
    <t>59 АА 4209489</t>
  </si>
  <si>
    <t>806-УЖО-БИ</t>
  </si>
  <si>
    <t>808-УЖО-БИ</t>
  </si>
  <si>
    <t>809-УЖО-БИ</t>
  </si>
  <si>
    <t>812-УЖО-БИ</t>
  </si>
  <si>
    <t>813-УЖО-БИ</t>
  </si>
  <si>
    <t>814-УЖО-БИ</t>
  </si>
  <si>
    <t>821-УЖО-БИ</t>
  </si>
  <si>
    <t>817-УЖО-БИ</t>
  </si>
  <si>
    <t>818-УЖО-БИ</t>
  </si>
  <si>
    <t>819-УЖО-БИ</t>
  </si>
  <si>
    <t>820-УЖО-БИ</t>
  </si>
  <si>
    <t>824-УЖО-БИ</t>
  </si>
  <si>
    <t>827-УЖО-БИ</t>
  </si>
  <si>
    <t>833-УЖО-БИ</t>
  </si>
  <si>
    <t>839-УЖО-БИ</t>
  </si>
  <si>
    <t>846-УЖО-БИ</t>
  </si>
  <si>
    <t>843-УЖО-БИ</t>
  </si>
  <si>
    <t>851-УЖО-БИ</t>
  </si>
  <si>
    <t>853-УЖО-БИ</t>
  </si>
  <si>
    <t>873-УЖО-БИ</t>
  </si>
  <si>
    <t>869-УЖО-БИ</t>
  </si>
  <si>
    <t>870-УЖО-БИ</t>
  </si>
  <si>
    <t>867-УЖО-БИ</t>
  </si>
  <si>
    <t>875-УЖО-БИ</t>
  </si>
  <si>
    <t>Решение МРС № 2-3362/2022</t>
  </si>
  <si>
    <t>883-УЖО-БИ</t>
  </si>
  <si>
    <t>886-УЖО-БИ</t>
  </si>
  <si>
    <t>887-УЖО-БИ</t>
  </si>
  <si>
    <t>889-УЖО-БИ</t>
  </si>
  <si>
    <t>892-УЖО-БИ</t>
  </si>
  <si>
    <t>899-УЖО-БИ</t>
  </si>
  <si>
    <t>902-УЖО-БИ</t>
  </si>
  <si>
    <t>907-УЖО-БИ</t>
  </si>
  <si>
    <t>910-УЖО-БИ</t>
  </si>
  <si>
    <t>Решение ОРС № 2-2869/2022</t>
  </si>
  <si>
    <t>924-УЖО-БИ</t>
  </si>
  <si>
    <t>930-УЖО-БИ</t>
  </si>
  <si>
    <t>932-УЖО-БИ</t>
  </si>
  <si>
    <t>1-УЖО-БИ</t>
  </si>
  <si>
    <t>Решение ЛРС  № 2-75/2023</t>
  </si>
  <si>
    <t>Решение ДРС  № 2-728/2023</t>
  </si>
  <si>
    <t>Решение СРС № 2-29/2023</t>
  </si>
  <si>
    <t>Решение КРС № 2-833/2023</t>
  </si>
  <si>
    <t>61-УЖО-БИ</t>
  </si>
  <si>
    <t>Решение МРС № 2-1048/2023</t>
  </si>
  <si>
    <t>69-УЖО-БИ</t>
  </si>
  <si>
    <t>Решение КРС № 2-704/2023</t>
  </si>
  <si>
    <t>74-УЖО-БИ</t>
  </si>
  <si>
    <t>77-УЖО-БИ</t>
  </si>
  <si>
    <t>81-УЖО-БИ</t>
  </si>
  <si>
    <t>89-УЖО-БИ</t>
  </si>
  <si>
    <t>87-УЖО-БИ</t>
  </si>
  <si>
    <t>91-УЖО-БИ</t>
  </si>
  <si>
    <t>101/1-УЖО-БИ</t>
  </si>
  <si>
    <t>106-УЖО-БИ</t>
  </si>
  <si>
    <t>107-УЖО-БИ</t>
  </si>
  <si>
    <t>Решение ЛРС № 2-711/2023</t>
  </si>
  <si>
    <t>Решение ЛРС № 2-809/2023</t>
  </si>
  <si>
    <t>134-УЖО-БИ</t>
  </si>
  <si>
    <t>138-УЖО-БИ</t>
  </si>
  <si>
    <t>137-УЖО-БИ</t>
  </si>
  <si>
    <t>Решение МРС № 2-207/2023</t>
  </si>
  <si>
    <t>142-УЖО-БИ</t>
  </si>
  <si>
    <t>140-УЖО-БИ</t>
  </si>
  <si>
    <t>Апелляционное определение ПКС № 33-2385/2023</t>
  </si>
  <si>
    <t>194-УЖО-БИ</t>
  </si>
  <si>
    <t>227-УЖО-БИ</t>
  </si>
  <si>
    <t>Решение ЛРС № 2-1092/2023</t>
  </si>
  <si>
    <t>235-УЖО-БИ</t>
  </si>
  <si>
    <t>234-УЖО-БИ</t>
  </si>
  <si>
    <t>Решение КРС № 2-1477/2023</t>
  </si>
  <si>
    <t>Решение ЛРС № 2-2377/2023</t>
  </si>
  <si>
    <t>Решение МРС № 2-955/2023, Определение от 03.04.2024</t>
  </si>
  <si>
    <t>307-УЖО-БИ (доп.соглашение от 29.05.2023)</t>
  </si>
  <si>
    <t>311-УЖО-БИ</t>
  </si>
  <si>
    <t>Решение КРС № 2-2242/2023</t>
  </si>
  <si>
    <t>Решение ИРС № 2-2181/2023</t>
  </si>
  <si>
    <t>Решение МРС № 2-1011/2023</t>
  </si>
  <si>
    <t>323-УЖО-БИ</t>
  </si>
  <si>
    <t>Решение ИРС № 2-2248/2023</t>
  </si>
  <si>
    <t>Решение ДРС № 2-1720/2023</t>
  </si>
  <si>
    <t>Решение ЛРС № 2-2648/2023</t>
  </si>
  <si>
    <t>Решение КРС № 2-649/2023</t>
  </si>
  <si>
    <t>Решение ОРС № 2-484/2023</t>
  </si>
  <si>
    <t>Апелляционное определение ПКС № 33-6543/2023</t>
  </si>
  <si>
    <t>Решение СРС № 2-3535/2023</t>
  </si>
  <si>
    <t>Решение МРС № 2-1949/2023</t>
  </si>
  <si>
    <t>343-УЖО-БИ</t>
  </si>
  <si>
    <t>345-УЖО-БИ</t>
  </si>
  <si>
    <t>Решение КРС № 2-842/2023</t>
  </si>
  <si>
    <t>Решение СРС № 2-4467/2023</t>
  </si>
  <si>
    <t>59 АА 4405452</t>
  </si>
  <si>
    <t>Решение СРС № 2-5040/2023</t>
  </si>
  <si>
    <t>Решение ИРС № 2-149/2023</t>
  </si>
  <si>
    <t>Решение СРС № 2-3527/2023</t>
  </si>
  <si>
    <t>Решение КРС № 2-839/2023</t>
  </si>
  <si>
    <t>Решение ЛРС № 2-2373/2023</t>
  </si>
  <si>
    <t>Решение ЛРС № 2-1329/2023</t>
  </si>
  <si>
    <t>Решение КРС № 2-1320/2023</t>
  </si>
  <si>
    <t>Решение КРС № 2-2608/2023</t>
  </si>
  <si>
    <t>Решение СРС № 2-3532/2023</t>
  </si>
  <si>
    <t>Решение МРС № 2-277/2023, Апелляционное определение от 19.12.2023</t>
  </si>
  <si>
    <t>Решение МРС № 2-3451/2023</t>
  </si>
  <si>
    <t>376-УЖО-БИ</t>
  </si>
  <si>
    <t>378-УЖО-БИ</t>
  </si>
  <si>
    <t>389-УЖО-БИ</t>
  </si>
  <si>
    <t>Решение ИРС № 2-2182/2023</t>
  </si>
  <si>
    <t>Решение КРС № 2-1213/2023</t>
  </si>
  <si>
    <t>Решение КРС № 2-1272/2023</t>
  </si>
  <si>
    <t>Решение ОРС № 2-1773/2023</t>
  </si>
  <si>
    <t>408-УЖО-БИ</t>
  </si>
  <si>
    <t>Решение КРС № 2-1525/2023. Определение от 18.10.2023</t>
  </si>
  <si>
    <t>Решение МРС № 2-423/2023</t>
  </si>
  <si>
    <t>Решение ОРС № 2-1246/2023</t>
  </si>
  <si>
    <t>59 АА 4467889</t>
  </si>
  <si>
    <t>Решение КРС № 2-875/2023, Определение от 06.12.2023</t>
  </si>
  <si>
    <t>Решение КРС № 2-1476/2023</t>
  </si>
  <si>
    <t>решение ЛРС 2-412/2024</t>
  </si>
  <si>
    <t>133-УЖО-БИ</t>
  </si>
  <si>
    <t>163-УЖО-БИ</t>
  </si>
  <si>
    <t>375-УЖО-БИ</t>
  </si>
  <si>
    <t>294/1-УЖО-БИ</t>
  </si>
  <si>
    <t>33-УЖО-БИ</t>
  </si>
  <si>
    <t>Решение СРС № 2-1034/2025</t>
  </si>
  <si>
    <t>Решение Кировского районного суда № 2-487/2025(2-3957/2024)</t>
  </si>
  <si>
    <t>Решение Кировского районного суда № 2-785/2025(2-4296/2024)</t>
  </si>
  <si>
    <t>СРС Дело № 2-1299/2025 (2-8847/2024)</t>
  </si>
  <si>
    <t>2-271/2025</t>
  </si>
  <si>
    <t>2-262/2025</t>
  </si>
  <si>
    <t>575-УЖО-СИ</t>
  </si>
  <si>
    <t>420-УЖО-СИ</t>
  </si>
  <si>
    <t>Апелляционное определение по гражданскому делу № 33-8068/2021</t>
  </si>
  <si>
    <t>2-15</t>
  </si>
  <si>
    <t>№ 2-986/2022 (59RS0025-01-2022-001117-58)</t>
  </si>
  <si>
    <t>2-1173</t>
  </si>
  <si>
    <t>2-22/2023</t>
  </si>
  <si>
    <t>2-286/2023</t>
  </si>
  <si>
    <t>2-410/2023</t>
  </si>
  <si>
    <t>2-189/2023</t>
  </si>
  <si>
    <t>2-401/2023</t>
  </si>
  <si>
    <t>2-19/2023</t>
  </si>
  <si>
    <t>2-361/2023</t>
  </si>
  <si>
    <t>2-434/2023</t>
  </si>
  <si>
    <t>2-393/2023</t>
  </si>
  <si>
    <t>2-379/2023</t>
  </si>
  <si>
    <t>2-431/2023</t>
  </si>
  <si>
    <t>2-436/2023</t>
  </si>
  <si>
    <t>2-374/2023</t>
  </si>
  <si>
    <t>2-424/2023</t>
  </si>
  <si>
    <t>2-1113/2023</t>
  </si>
  <si>
    <t>2-378/2023</t>
  </si>
  <si>
    <t>2-400/2023</t>
  </si>
  <si>
    <t>2-376/2023</t>
  </si>
  <si>
    <t>2-428/2023</t>
  </si>
  <si>
    <t>2-35/2024</t>
  </si>
  <si>
    <t>2-437/2024</t>
  </si>
  <si>
    <t>2-28/2024</t>
  </si>
  <si>
    <t>2-348/2024</t>
  </si>
  <si>
    <t>1-2023</t>
  </si>
  <si>
    <t>2-2023</t>
  </si>
  <si>
    <t>3-2023</t>
  </si>
  <si>
    <t>4-2023</t>
  </si>
  <si>
    <t>5-2023</t>
  </si>
  <si>
    <t>59 АА 3892323</t>
  </si>
  <si>
    <t>6-2023</t>
  </si>
  <si>
    <t>7-2023</t>
  </si>
  <si>
    <t>8-2023</t>
  </si>
  <si>
    <t>9-2023</t>
  </si>
  <si>
    <t>10-2023</t>
  </si>
  <si>
    <t>12-2023</t>
  </si>
  <si>
    <t>11-2023</t>
  </si>
  <si>
    <t>13-2023</t>
  </si>
  <si>
    <t>14-2023</t>
  </si>
  <si>
    <t>15-2023</t>
  </si>
  <si>
    <t>18-2023</t>
  </si>
  <si>
    <t>16-2023</t>
  </si>
  <si>
    <t>17-2023</t>
  </si>
  <si>
    <t>20-2023</t>
  </si>
  <si>
    <t>19-2023</t>
  </si>
  <si>
    <t>21-2023</t>
  </si>
  <si>
    <t>27-2023</t>
  </si>
  <si>
    <t>26-2023</t>
  </si>
  <si>
    <t>25-2023</t>
  </si>
  <si>
    <t>24-2023</t>
  </si>
  <si>
    <t>23-2023</t>
  </si>
  <si>
    <t>28-2023</t>
  </si>
  <si>
    <t>22-2023</t>
  </si>
  <si>
    <t>32-2023</t>
  </si>
  <si>
    <t>30-2023</t>
  </si>
  <si>
    <t>31-2023</t>
  </si>
  <si>
    <t>29-2023</t>
  </si>
  <si>
    <t>33-2023</t>
  </si>
  <si>
    <t>34-2023</t>
  </si>
  <si>
    <t>35-2023</t>
  </si>
  <si>
    <t>38-2023</t>
  </si>
  <si>
    <t>37-2023</t>
  </si>
  <si>
    <t>39-2023</t>
  </si>
  <si>
    <t>36-2023</t>
  </si>
  <si>
    <t>41-2023</t>
  </si>
  <si>
    <t>40-2023</t>
  </si>
  <si>
    <t>42-2023</t>
  </si>
  <si>
    <t>43-2023</t>
  </si>
  <si>
    <t>44-2023</t>
  </si>
  <si>
    <t>46-2023</t>
  </si>
  <si>
    <t>45-2023</t>
  </si>
  <si>
    <t>47-2023</t>
  </si>
  <si>
    <t>48-2023</t>
  </si>
  <si>
    <t>49-2023</t>
  </si>
  <si>
    <t>50-2023</t>
  </si>
  <si>
    <t>52-2023</t>
  </si>
  <si>
    <t>51-2023</t>
  </si>
  <si>
    <t>53-2023</t>
  </si>
  <si>
    <t>55-2023</t>
  </si>
  <si>
    <t>54-2023</t>
  </si>
  <si>
    <t>56-2023</t>
  </si>
  <si>
    <t>57-2023</t>
  </si>
  <si>
    <t>58-2023</t>
  </si>
  <si>
    <t>60-2023</t>
  </si>
  <si>
    <t>59-2023</t>
  </si>
  <si>
    <t>61-2023</t>
  </si>
  <si>
    <t>59/28-н/59-2022-5-10</t>
  </si>
  <si>
    <t>62-2023</t>
  </si>
  <si>
    <t>63-2023</t>
  </si>
  <si>
    <t>64-2023</t>
  </si>
  <si>
    <t>65-2023</t>
  </si>
  <si>
    <t>66-2023</t>
  </si>
  <si>
    <t>68-2023</t>
  </si>
  <si>
    <t>67-2023</t>
  </si>
  <si>
    <t>69-2023</t>
  </si>
  <si>
    <t>70-2023</t>
  </si>
  <si>
    <t>72-2023</t>
  </si>
  <si>
    <t>71-2023</t>
  </si>
  <si>
    <t>76-2023</t>
  </si>
  <si>
    <t>77-2023</t>
  </si>
  <si>
    <t>73-2023</t>
  </si>
  <si>
    <t>74-2023</t>
  </si>
  <si>
    <t>75-2023</t>
  </si>
  <si>
    <t>78-2023</t>
  </si>
  <si>
    <t>82-2023</t>
  </si>
  <si>
    <t>79-2023</t>
  </si>
  <si>
    <t>80-2023</t>
  </si>
  <si>
    <t>81-2023</t>
  </si>
  <si>
    <t>83-2023</t>
  </si>
  <si>
    <t>84-2023</t>
  </si>
  <si>
    <t>85-2023</t>
  </si>
  <si>
    <t>86-2023</t>
  </si>
  <si>
    <t>88-2023</t>
  </si>
  <si>
    <t>87-2023</t>
  </si>
  <si>
    <t>89-2023</t>
  </si>
  <si>
    <t>92-2023</t>
  </si>
  <si>
    <t>93-2023</t>
  </si>
  <si>
    <t>91-2023</t>
  </si>
  <si>
    <t>90-2023</t>
  </si>
  <si>
    <t>95-2023</t>
  </si>
  <si>
    <t>98-2023</t>
  </si>
  <si>
    <t>99-2023</t>
  </si>
  <si>
    <t>97-2023</t>
  </si>
  <si>
    <t>96-2023</t>
  </si>
  <si>
    <t>94-2023</t>
  </si>
  <si>
    <t>102-2023</t>
  </si>
  <si>
    <t>100-2023</t>
  </si>
  <si>
    <t>101-2023</t>
  </si>
  <si>
    <t>103-2023</t>
  </si>
  <si>
    <t>104-2023</t>
  </si>
  <si>
    <t>105-2023</t>
  </si>
  <si>
    <t>106-2023</t>
  </si>
  <si>
    <t>107-2023</t>
  </si>
  <si>
    <t>110-2023</t>
  </si>
  <si>
    <t>108-2023</t>
  </si>
  <si>
    <t>109-2023</t>
  </si>
  <si>
    <t>113-2023</t>
  </si>
  <si>
    <t>111-2023</t>
  </si>
  <si>
    <t>112-2023</t>
  </si>
  <si>
    <t>114-2023</t>
  </si>
  <si>
    <t>116-2023</t>
  </si>
  <si>
    <t>115-2023</t>
  </si>
  <si>
    <t>117-2023</t>
  </si>
  <si>
    <t>118-2023</t>
  </si>
  <si>
    <t>119-2023</t>
  </si>
  <si>
    <t>120-2023</t>
  </si>
  <si>
    <t>123-2023</t>
  </si>
  <si>
    <t>122-2023</t>
  </si>
  <si>
    <t>121-2023</t>
  </si>
  <si>
    <t>124-2023</t>
  </si>
  <si>
    <t>125-2023</t>
  </si>
  <si>
    <t>128-2023</t>
  </si>
  <si>
    <t>127-2023</t>
  </si>
  <si>
    <t>126-2023</t>
  </si>
  <si>
    <t>129-2023</t>
  </si>
  <si>
    <t>131-2023</t>
  </si>
  <si>
    <t>130-2023</t>
  </si>
  <si>
    <t>132-2023</t>
  </si>
  <si>
    <t>133-2023</t>
  </si>
  <si>
    <t>134-2023</t>
  </si>
  <si>
    <t>135-2023</t>
  </si>
  <si>
    <t>59/28-н/59-2022-5-247</t>
  </si>
  <si>
    <t>59/28-н/59-2022-4-236</t>
  </si>
  <si>
    <t>137-2023</t>
  </si>
  <si>
    <t>136-2023</t>
  </si>
  <si>
    <t>139-2023</t>
  </si>
  <si>
    <t>138-2023</t>
  </si>
  <si>
    <t>141-2023</t>
  </si>
  <si>
    <t>140-2023</t>
  </si>
  <si>
    <t>142-2023</t>
  </si>
  <si>
    <t>143-2023</t>
  </si>
  <si>
    <t>147-2023</t>
  </si>
  <si>
    <t>146-2022</t>
  </si>
  <si>
    <t>145-2023</t>
  </si>
  <si>
    <t>148-2023</t>
  </si>
  <si>
    <t>59/28-н/59-2023-4-326</t>
  </si>
  <si>
    <t>144-2023</t>
  </si>
  <si>
    <t>149-2023</t>
  </si>
  <si>
    <t>150-2023</t>
  </si>
  <si>
    <t>151-2023</t>
  </si>
  <si>
    <t>152-2023</t>
  </si>
  <si>
    <t>153-2023</t>
  </si>
  <si>
    <t>154-2023</t>
  </si>
  <si>
    <t>155-2023</t>
  </si>
  <si>
    <t>156-2023</t>
  </si>
  <si>
    <t>157-2023</t>
  </si>
  <si>
    <t>158-2023</t>
  </si>
  <si>
    <t>159-2023</t>
  </si>
  <si>
    <t>160-2023</t>
  </si>
  <si>
    <t>161-2023</t>
  </si>
  <si>
    <t>162-2023</t>
  </si>
  <si>
    <t>163-2023</t>
  </si>
  <si>
    <t>164-2023</t>
  </si>
  <si>
    <t>165-2023</t>
  </si>
  <si>
    <t>166-2023</t>
  </si>
  <si>
    <t>167-2023</t>
  </si>
  <si>
    <t>168-2023</t>
  </si>
  <si>
    <t>169-2023</t>
  </si>
  <si>
    <t>170-2023</t>
  </si>
  <si>
    <t>171-2023</t>
  </si>
  <si>
    <t>172-2023</t>
  </si>
  <si>
    <t>174-2023</t>
  </si>
  <si>
    <t>173-2023</t>
  </si>
  <si>
    <t>175-2023</t>
  </si>
  <si>
    <t>176-2023</t>
  </si>
  <si>
    <t>2-859/2023</t>
  </si>
  <si>
    <t>177-2023</t>
  </si>
  <si>
    <t>178-2023</t>
  </si>
  <si>
    <t>179-2023</t>
  </si>
  <si>
    <t>180-2023</t>
  </si>
  <si>
    <t>181-2023</t>
  </si>
  <si>
    <t>59/28-н/59-2023-2-480</t>
  </si>
  <si>
    <t>182-2023</t>
  </si>
  <si>
    <t>183-2023</t>
  </si>
  <si>
    <t>188-2023</t>
  </si>
  <si>
    <t>184-2023</t>
  </si>
  <si>
    <t>185-2023</t>
  </si>
  <si>
    <t>186-2023</t>
  </si>
  <si>
    <t>187-2023</t>
  </si>
  <si>
    <t>2-1189/2023</t>
  </si>
  <si>
    <t>189-2023</t>
  </si>
  <si>
    <t>190-2023</t>
  </si>
  <si>
    <t>191-2023</t>
  </si>
  <si>
    <t>№ 2-1076/2024</t>
  </si>
  <si>
    <t>192-2023</t>
  </si>
  <si>
    <t>193-2023</t>
  </si>
  <si>
    <t>194-2023</t>
  </si>
  <si>
    <t>195-2023</t>
  </si>
  <si>
    <t>196-2023</t>
  </si>
  <si>
    <t>197-2023</t>
  </si>
  <si>
    <t>198-2023</t>
  </si>
  <si>
    <t>199-2023</t>
  </si>
  <si>
    <t>200-2023</t>
  </si>
  <si>
    <t>201-2023</t>
  </si>
  <si>
    <t>202-2023</t>
  </si>
  <si>
    <t>59/28-н/59-2024-2-1072</t>
  </si>
  <si>
    <t>203-2023</t>
  </si>
  <si>
    <t>2-337/2025</t>
  </si>
  <si>
    <t>2-388/2025</t>
  </si>
  <si>
    <t>2-161/2025</t>
  </si>
  <si>
    <t>204-2023</t>
  </si>
  <si>
    <t>59АА 40311287</t>
  </si>
  <si>
    <t>59/140-н/59-2022-2-101</t>
  </si>
  <si>
    <t>бн</t>
  </si>
  <si>
    <t>2-369/2022</t>
  </si>
  <si>
    <t>№ 59/150-н/59-2022-3-288</t>
  </si>
  <si>
    <t>59/150-н/59-2022-3-372</t>
  </si>
  <si>
    <t>№59/150-н/59-2022-3-479</t>
  </si>
  <si>
    <t>59/150-н/59-2023-1-249</t>
  </si>
  <si>
    <t>59/150-н//59-2023-4-87</t>
  </si>
  <si>
    <t>59/150-н/59-2022-2-402</t>
  </si>
  <si>
    <t>59/150-н/59-2022-1-807</t>
  </si>
  <si>
    <t>59/140-н/59-2022-3-556</t>
  </si>
  <si>
    <t>2-8/2023</t>
  </si>
  <si>
    <t>2-216/2023</t>
  </si>
  <si>
    <t>2-1621/2021</t>
  </si>
  <si>
    <t>07/2021</t>
  </si>
  <si>
    <t>08/2021</t>
  </si>
  <si>
    <t>01/2022</t>
  </si>
  <si>
    <t>28/2022</t>
  </si>
  <si>
    <t>05/2022</t>
  </si>
  <si>
    <t>03/2022</t>
  </si>
  <si>
    <t>07/2022</t>
  </si>
  <si>
    <t>08/2022</t>
  </si>
  <si>
    <t>31/2022</t>
  </si>
  <si>
    <t>32/2022</t>
  </si>
  <si>
    <t>35/2022</t>
  </si>
  <si>
    <t>33/2022</t>
  </si>
  <si>
    <t>34/2022</t>
  </si>
  <si>
    <t>36/2022</t>
  </si>
  <si>
    <t>37/2022</t>
  </si>
  <si>
    <t>38/2022</t>
  </si>
  <si>
    <t>40/2022</t>
  </si>
  <si>
    <t>41/2022</t>
  </si>
  <si>
    <t>39/2022</t>
  </si>
  <si>
    <t>43/2022</t>
  </si>
  <si>
    <t>42/2022</t>
  </si>
  <si>
    <t>46/2022</t>
  </si>
  <si>
    <t>44/2022</t>
  </si>
  <si>
    <t>45/2022</t>
  </si>
  <si>
    <t>47/2022</t>
  </si>
  <si>
    <t>50/2022</t>
  </si>
  <si>
    <t>49/2022</t>
  </si>
  <si>
    <t>48/2022</t>
  </si>
  <si>
    <t>52/2022</t>
  </si>
  <si>
    <t>53/2022</t>
  </si>
  <si>
    <t>55/2022</t>
  </si>
  <si>
    <t>58/2022</t>
  </si>
  <si>
    <t>56/2022</t>
  </si>
  <si>
    <t>54/2022</t>
  </si>
  <si>
    <t>57/2022</t>
  </si>
  <si>
    <t>60/2022</t>
  </si>
  <si>
    <t>63/2022</t>
  </si>
  <si>
    <t>61/2022</t>
  </si>
  <si>
    <t>62/2022</t>
  </si>
  <si>
    <t>65/2022</t>
  </si>
  <si>
    <t>64/2022</t>
  </si>
  <si>
    <t>01/2023</t>
  </si>
  <si>
    <t>02/2023</t>
  </si>
  <si>
    <t>03/2023</t>
  </si>
  <si>
    <t>04/2023</t>
  </si>
  <si>
    <t>1/2024</t>
  </si>
  <si>
    <t>2-533/2024</t>
  </si>
  <si>
    <t>02/2024</t>
  </si>
  <si>
    <t>2-894/2024</t>
  </si>
  <si>
    <t>4, Решение суда Пермского края дело №2-219/2024</t>
  </si>
  <si>
    <t>14, решение суда  дело №2-222/2024</t>
  </si>
  <si>
    <t>15, решение суда №2-131/2024</t>
  </si>
  <si>
    <t>18, решение суда дело № 2-208/2024</t>
  </si>
  <si>
    <t>17, решение суда  дело №2-227/2024</t>
  </si>
  <si>
    <t>26, Решение Октябрьского районного суда Пермского края, дело № 2-3/2024</t>
  </si>
  <si>
    <t>28, решение суда дело № 2-172/2024</t>
  </si>
  <si>
    <t>59/143-н/59-2022-1-1120</t>
  </si>
  <si>
    <t>86/262-н/59-2022-1-714</t>
  </si>
  <si>
    <t>33 решение суда № 2-209/2024</t>
  </si>
  <si>
    <t>59/143-н/59-2022-1-1185</t>
  </si>
  <si>
    <t>30, Решение Октябрьского районного суда Пермского края, №2-456/2023</t>
  </si>
  <si>
    <t>86/262-н/59-2022-1-784, решение суда № 2-214/2024</t>
  </si>
  <si>
    <t>37, Решение Октябрьского районного суда Пермского края№2-9/2024</t>
  </si>
  <si>
    <t>40, решение суда дело № 2-220/2024</t>
  </si>
  <si>
    <t>41, решение суда №2-232/2024</t>
  </si>
  <si>
    <t>59/143-н/59-2022-1-1375, решение суда №2-211/2024</t>
  </si>
  <si>
    <t>59/143-н/59-2022-1-1413</t>
  </si>
  <si>
    <t>59/143-н/59-2022-1-1425</t>
  </si>
  <si>
    <t>59/143-н/59-2022-1-1464</t>
  </si>
  <si>
    <t>47, решение суда № 2-221/2024</t>
  </si>
  <si>
    <t>59/143-н/59-2023-1-832</t>
  </si>
  <si>
    <t>2-770/2021</t>
  </si>
  <si>
    <t>2-1184/2021</t>
  </si>
  <si>
    <t>2-1717/2021</t>
  </si>
  <si>
    <t>2-1720/2021</t>
  </si>
  <si>
    <t>2-1471/2021</t>
  </si>
  <si>
    <t>2-2696/2021</t>
  </si>
  <si>
    <t>2-2595/2021</t>
  </si>
  <si>
    <t>2-789/2022</t>
  </si>
  <si>
    <t>2-823/2022</t>
  </si>
  <si>
    <t>2-1382/2022</t>
  </si>
  <si>
    <t>2-1359/2022</t>
  </si>
  <si>
    <t>2-1740/2022</t>
  </si>
  <si>
    <t>2-2344/2022</t>
  </si>
  <si>
    <t>2-2446/2022</t>
  </si>
  <si>
    <t>2-2575/2022</t>
  </si>
  <si>
    <t>2-2522/2022</t>
  </si>
  <si>
    <t>2-2730/2022</t>
  </si>
  <si>
    <t>2-2869/2022</t>
  </si>
  <si>
    <t>2-2889/2022</t>
  </si>
  <si>
    <t>2-3059/2022</t>
  </si>
  <si>
    <t>669/1</t>
  </si>
  <si>
    <t>2-3006/2022</t>
  </si>
  <si>
    <t>2-3058/2022</t>
  </si>
  <si>
    <t>2-3251/2022</t>
  </si>
  <si>
    <t>2-3305/2022</t>
  </si>
  <si>
    <t>2-3302/2022</t>
  </si>
  <si>
    <t>2-172/2023</t>
  </si>
  <si>
    <t>2-26/2023</t>
  </si>
  <si>
    <t>2-267/2023</t>
  </si>
  <si>
    <t>2-271/2023</t>
  </si>
  <si>
    <t>2-284/2023</t>
  </si>
  <si>
    <t>2-2/2023</t>
  </si>
  <si>
    <t>2-5/2023</t>
  </si>
  <si>
    <t>2-269/2023</t>
  </si>
  <si>
    <t>2-624/2023</t>
  </si>
  <si>
    <t>2-4/2023</t>
  </si>
  <si>
    <t>2-11/2023</t>
  </si>
  <si>
    <t>2-610/2023</t>
  </si>
  <si>
    <t>2-604/2023</t>
  </si>
  <si>
    <t>2-666/2023</t>
  </si>
  <si>
    <t>2-1037/2023</t>
  </si>
  <si>
    <t>2-1120/2023</t>
  </si>
  <si>
    <t>2-1125/2023</t>
  </si>
  <si>
    <t>2-1127/2023</t>
  </si>
  <si>
    <t>2-1126/2023</t>
  </si>
  <si>
    <t>2-1158/2023</t>
  </si>
  <si>
    <t>2-1065/2023</t>
  </si>
  <si>
    <t>2-606/2023</t>
  </si>
  <si>
    <t>2-1047/2023</t>
  </si>
  <si>
    <t>2-1122/2023</t>
  </si>
  <si>
    <t>2-14/2023</t>
  </si>
  <si>
    <t>2-1085/2023</t>
  </si>
  <si>
    <t>2-1084/2023</t>
  </si>
  <si>
    <t>2-1083/2023</t>
  </si>
  <si>
    <t>2-1075/2023</t>
  </si>
  <si>
    <t>2-100/2023</t>
  </si>
  <si>
    <t>2-1121/2023</t>
  </si>
  <si>
    <t>2-1956/2023</t>
  </si>
  <si>
    <t>2-1018/2023</t>
  </si>
  <si>
    <t>2-1024/2023</t>
  </si>
  <si>
    <t>2-1020/2023</t>
  </si>
  <si>
    <t>2-301/2023</t>
  </si>
  <si>
    <t>2-285/2023</t>
  </si>
  <si>
    <t>2-281/2023</t>
  </si>
  <si>
    <t>2-302/2023</t>
  </si>
  <si>
    <t>33-5543/2023</t>
  </si>
  <si>
    <t>2-2818/2023</t>
  </si>
  <si>
    <t>2-3014/2023</t>
  </si>
  <si>
    <t>2-1059/2023</t>
  </si>
  <si>
    <t>2-1124/2023</t>
  </si>
  <si>
    <t>2-1155/2023</t>
  </si>
  <si>
    <t>2-1022/2023</t>
  </si>
  <si>
    <t>2-1049/2023</t>
  </si>
  <si>
    <t>2-1080/2023</t>
  </si>
  <si>
    <t>2-1054/2023</t>
  </si>
  <si>
    <t>33-1700/2024</t>
  </si>
  <si>
    <t>2-3369/2024</t>
  </si>
  <si>
    <t>59/343-н/59-2021-2-28</t>
  </si>
  <si>
    <t>Решение НРС №2-775/2025</t>
  </si>
  <si>
    <t>2-527/2024</t>
  </si>
  <si>
    <t>№ 2-1005/2025</t>
  </si>
  <si>
    <t>2-176/2025 (2-1982/2024)</t>
  </si>
  <si>
    <t>2-13/2025</t>
  </si>
  <si>
    <t>Итого по этапу 2024 года:</t>
  </si>
  <si>
    <t>Решение ОРС № 2-173/2023</t>
  </si>
  <si>
    <t>Решение ЛРС № 2-1804/2023</t>
  </si>
  <si>
    <t>Решение МРС г. Перми № 2-148/2023, Определение от 28.08.2023 Апелляционное определение от 12.02.2024</t>
  </si>
  <si>
    <t>Решение КРС № 2-922/2023, Определение 2-922/2023</t>
  </si>
  <si>
    <t>Решение КРС № 2-884/2023</t>
  </si>
  <si>
    <t>Решение МРС № 2-246/2023</t>
  </si>
  <si>
    <t>Решение МРС № 2-1300/2023, Определение от 03.10.2023</t>
  </si>
  <si>
    <t>Решение КРС № 2-226/2023, Определение от 12.10.2023</t>
  </si>
  <si>
    <t>Решение МРС г. Перми № 2-2443/2023, Определение от 13.10.2023</t>
  </si>
  <si>
    <t>Решение ЛРС № 2-3293/2023</t>
  </si>
  <si>
    <t>Решение ИРС № 2-4068/2023</t>
  </si>
  <si>
    <t>Решение КРС № 2-2476/2023, Определение  от 31.10.2023</t>
  </si>
  <si>
    <t>Решение КРС № 2-885/2023, Определение от 03.11.2023</t>
  </si>
  <si>
    <t>Решение МРС № 2-3209/2023, Определение от 09.11.2023</t>
  </si>
  <si>
    <t>Решение МРС № 2-3636/2023</t>
  </si>
  <si>
    <t>Решение СРС № 2-5750/2023</t>
  </si>
  <si>
    <t>Решение ДРС № 2-2635/2023</t>
  </si>
  <si>
    <t>Решение МРС № 2-3593/2023</t>
  </si>
  <si>
    <t>Решение МРС № 2-3452/2023, Определение от 04.03.2024</t>
  </si>
  <si>
    <t>432-УЖО-БИ, доп.соглашение от 15.03.2024</t>
  </si>
  <si>
    <t>Решение СРС № 2-3534/2023</t>
  </si>
  <si>
    <t>Решение МРС № 2-3201/2023</t>
  </si>
  <si>
    <t>Решение ДРС № 2-2644/2023</t>
  </si>
  <si>
    <t>Решение КРС № 2-882/2023, Определение 2-882/2023</t>
  </si>
  <si>
    <t>Решение КРС № 2-3293/2023</t>
  </si>
  <si>
    <t>Решение СРС № 2-4266/2023</t>
  </si>
  <si>
    <t>Решение ОРС № 2-2441/2023</t>
  </si>
  <si>
    <t>Решение МРС № 2-3434/2023</t>
  </si>
  <si>
    <t>Решение ДРС № 2-2146/2023</t>
  </si>
  <si>
    <t>Решение СРС № 2-4024/2023</t>
  </si>
  <si>
    <t>Решение ИРС № 2-3811/2023</t>
  </si>
  <si>
    <t>Решение ИРС № 2-3812/2023</t>
  </si>
  <si>
    <t>Решение СРС №2-4676/2023</t>
  </si>
  <si>
    <t>Решение МРС № 2-3826/2023</t>
  </si>
  <si>
    <t>Решение МРС № 2-3825/2023</t>
  </si>
  <si>
    <t>Решение ЛРС № 2-794/2023</t>
  </si>
  <si>
    <t>Решение СРС № 2-5345/2023</t>
  </si>
  <si>
    <t>Решение МРС № 2-5307/2023</t>
  </si>
  <si>
    <t>Решение СРС № 2-3991/2023, Определение от 01.03.2024</t>
  </si>
  <si>
    <t>Решение СРС № 2-3755/2023, Определение от 19.12.2023</t>
  </si>
  <si>
    <t>2-4888/2023</t>
  </si>
  <si>
    <t>Решение МРС № 2-4768/2023</t>
  </si>
  <si>
    <t>Решение КРС № 2-2528/2023 , Определение от 22.12.2023</t>
  </si>
  <si>
    <t>Решение ОРС № 2-3658/2023</t>
  </si>
  <si>
    <t>Решение КРС № 2-2389/2023</t>
  </si>
  <si>
    <t>Решение ОРС № 2-2498/2023</t>
  </si>
  <si>
    <t>Решение ОРС № 2-2487/2023</t>
  </si>
  <si>
    <t>Решение ОРС № 2-141/2024</t>
  </si>
  <si>
    <t>Решение СРС № 2-154/2024, Определение от 07.06.2024</t>
  </si>
  <si>
    <t>Решение МРС № 2-24/2024</t>
  </si>
  <si>
    <t>Решение МРС г. Перми № 2-56/2024</t>
  </si>
  <si>
    <t>Решение МРС № 2-403/2024</t>
  </si>
  <si>
    <t>Решение СРС № 2-1456/2024</t>
  </si>
  <si>
    <t>Решение МРС г. Перми № 2-52/2024</t>
  </si>
  <si>
    <t>Решение МРС № 2-315/2024</t>
  </si>
  <si>
    <t>Решение ОРС № 2-38/2024</t>
  </si>
  <si>
    <t>Решение СРС № 2-440/2024</t>
  </si>
  <si>
    <t>Решение СРС № 2-398/2024, Определение от 18.01.2024</t>
  </si>
  <si>
    <t>Решение ОРС № 2-143/2024</t>
  </si>
  <si>
    <t>Решение СРС № 2-980/2024</t>
  </si>
  <si>
    <t>Решение КРС № 2-223/2024</t>
  </si>
  <si>
    <t>Решение ОРС № 2-29/2024</t>
  </si>
  <si>
    <t>Решение КРС № 2-99/2024</t>
  </si>
  <si>
    <t>Решение ОРС № 2-140/2024</t>
  </si>
  <si>
    <t>Решение ЛРС № 2-175/2024. Определение от 12.04.2024</t>
  </si>
  <si>
    <t>Решение КРС № 2-196/2024, Определение от 05.03.2024</t>
  </si>
  <si>
    <t>Решение КРС № 2-88/2024, Определение от 31.01.2024</t>
  </si>
  <si>
    <t>Решение КРС № 2-180/2024, Определение от 31.01.2024</t>
  </si>
  <si>
    <t>Решение КРС № 2-211/2024</t>
  </si>
  <si>
    <t>Решение Пермского районного суда Пермского края № 2-92/2024, Определение от 01.02.2024</t>
  </si>
  <si>
    <t>Заочное Решение ОРС № 2-182/2024, Определение  от 19.11.2024</t>
  </si>
  <si>
    <t>Решение ЛРС № 2-4/2024</t>
  </si>
  <si>
    <t>Решение Орджоникидзевского районного суда № 2-196/2024</t>
  </si>
  <si>
    <t>Решение ОРС № 2-144/2024, Определение от от 02.02.2024</t>
  </si>
  <si>
    <t>Решение МРС № 2-59/2024</t>
  </si>
  <si>
    <t>Решение СРС № 2-362/2024</t>
  </si>
  <si>
    <t>Решение СРС № 2-361/2024</t>
  </si>
  <si>
    <t>Решение Свердловского районного суда № 2-445/2024, Апелляционное определение от 23.07.2024</t>
  </si>
  <si>
    <t>Решение СРС № 2-357/2024</t>
  </si>
  <si>
    <t>Решение ОРС № 2-133/2024</t>
  </si>
  <si>
    <t>Решение СРС № 2-197/2024</t>
  </si>
  <si>
    <t>Решение СРС № 2-438/2024</t>
  </si>
  <si>
    <t>2-358/2024</t>
  </si>
  <si>
    <t>2-359/2024</t>
  </si>
  <si>
    <t>Решение СРС №2-924/2024</t>
  </si>
  <si>
    <t>Решение СРС № 2-907/2024</t>
  </si>
  <si>
    <t>Заочное Решение СРС № 2-418/2024</t>
  </si>
  <si>
    <t>Решение СРС № 2-749/2024</t>
  </si>
  <si>
    <t>Решение ДРС № 2-22/2024</t>
  </si>
  <si>
    <t>Решение ЛРС № 2-38/2024</t>
  </si>
  <si>
    <t>Определение СРС №2-759/2024</t>
  </si>
  <si>
    <t>Решение СРС № 2-437/2024</t>
  </si>
  <si>
    <t>Решение КРС №2-254/2024</t>
  </si>
  <si>
    <t>Решение ОРС № 2-260/2024</t>
  </si>
  <si>
    <t>Определение МРС №2-93/2024</t>
  </si>
  <si>
    <t>Решение СРС № 2-981/2024, Определение от 11.06.2024</t>
  </si>
  <si>
    <t>Решение СРС № 2-1004/2024, Определение от 29.02.2024</t>
  </si>
  <si>
    <t>Решение НРС Пермского края № 2-33/2024</t>
  </si>
  <si>
    <t>Заочное решение ОРС №2-147/2024</t>
  </si>
  <si>
    <t>Решение ОРС № 2-190/2024 (2-3806/2023)</t>
  </si>
  <si>
    <t>Решение КРС № 2-256/2024</t>
  </si>
  <si>
    <t>Решение КРС № 2-308/2024</t>
  </si>
  <si>
    <t>Решение ДРС № 2-533/2024, Определение от 11.03.2024</t>
  </si>
  <si>
    <t>Решение СРС № 2-982/2024, Определение от 13.03.2024</t>
  </si>
  <si>
    <t>Решение МРС № 2-233/2024</t>
  </si>
  <si>
    <t>Решение ОРС № 2-340/2024</t>
  </si>
  <si>
    <t>Решение ИРС № 2-348/2024</t>
  </si>
  <si>
    <t>Определение ЛРС №2-303/2024</t>
  </si>
  <si>
    <t>Решение ИРС № 2-213/2024</t>
  </si>
  <si>
    <t>Заочное решение СРС № 2-433/2024</t>
  </si>
  <si>
    <t>Заочное решение ОРС №2-142/2024</t>
  </si>
  <si>
    <t>Заочное решение МРС №2-57/2024</t>
  </si>
  <si>
    <t>Решение Кировского районного суда № 2-307/2024</t>
  </si>
  <si>
    <t>Решение ИРС № 2-299/2024</t>
  </si>
  <si>
    <t>Решение МРС № 2-295/2024</t>
  </si>
  <si>
    <t>Решение КРС № 2-89/2024, Определение от 04.04.2024</t>
  </si>
  <si>
    <t>Решение Свердловского районного суда № 2-326/2024</t>
  </si>
  <si>
    <t>Решение СРС № 2-399/2024</t>
  </si>
  <si>
    <t>Решение СРС № 2-926/2024, Определение от 26.03.2024</t>
  </si>
  <si>
    <t>Определение СРС №2-1240/2024</t>
  </si>
  <si>
    <t>Решение МРС №2-242/2024</t>
  </si>
  <si>
    <t>Решение МРС № 2-249/2024</t>
  </si>
  <si>
    <t>Решение КРС № 2-36/2024, Определение  от 08.02.2024</t>
  </si>
  <si>
    <t>Решение МРС № 2-400/2024</t>
  </si>
  <si>
    <t>Решение МРС № 2-401/2024</t>
  </si>
  <si>
    <t>Решение СРС № 2-1335/2024, Определение  от 10.04.2024</t>
  </si>
  <si>
    <t>Решение КРС № 2-194/2024</t>
  </si>
  <si>
    <t>Решение Кировского районного суда № 2-314/2024</t>
  </si>
  <si>
    <t>Определение СРС №2-971/2024</t>
  </si>
  <si>
    <t>Определение СРС №2-373/2024</t>
  </si>
  <si>
    <t>Решение КРС № 2-200/2024, Определение  от 06.05.2024</t>
  </si>
  <si>
    <t>Заочное Решение СРС № 2-921/2024, Определение от 10.06.2024</t>
  </si>
  <si>
    <t>Определение СРС №2-1052/2024</t>
  </si>
  <si>
    <t>Решение СРС №2-290/2024</t>
  </si>
  <si>
    <t>Заочное решение СРС №2-920/2024</t>
  </si>
  <si>
    <t>Решение СРС № 2-2045/2024</t>
  </si>
  <si>
    <t>Решение Свердловского районного суда № 2-1051/2024</t>
  </si>
  <si>
    <t>Решение Кировского районного суда № 2-300/2024</t>
  </si>
  <si>
    <t>Решение КРС № 2-297/2024</t>
  </si>
  <si>
    <t>Решение ОРС № 2-566/2024, Определение  от 08.05.2024</t>
  </si>
  <si>
    <t>Решение МРС № 2-294/2024</t>
  </si>
  <si>
    <t>Решение СРС № 2-1524/2024</t>
  </si>
  <si>
    <t>Решение ЛРС № 2-1101/2024</t>
  </si>
  <si>
    <t>Решение Индустриального районного суда № 2-126/2024</t>
  </si>
  <si>
    <t>Решение МРС № 2-951/2024</t>
  </si>
  <si>
    <t>Решение КРС № 2-246/2024</t>
  </si>
  <si>
    <t>Решение СРС №2-859/2024</t>
  </si>
  <si>
    <t>Решение Свердловского районного суда № 2-419/2024</t>
  </si>
  <si>
    <t>Решение Индустриального районного суда № 2-448/2024</t>
  </si>
  <si>
    <t>Решение СРС № 2-1032/2024</t>
  </si>
  <si>
    <t>Заочное решение МРС №2-205/2024</t>
  </si>
  <si>
    <t>Решение Кировского районного суда № 2-333/2024</t>
  </si>
  <si>
    <t>Апелляционное определение ПКР №33-4686/2024</t>
  </si>
  <si>
    <t>Решение Мотовилихинского районного суда № 2-1574/2024</t>
  </si>
  <si>
    <t>Решение СРС № 2-1509/2024</t>
  </si>
  <si>
    <t>275-УЖО-БИ</t>
  </si>
  <si>
    <t>Решение МРС №2-402/2024</t>
  </si>
  <si>
    <t>Определение ОРС № 2-2152/2024</t>
  </si>
  <si>
    <t>Аппеляционное определение ПКС № 33-501/2025</t>
  </si>
  <si>
    <t>Решение ИРС № 2-198/2025</t>
  </si>
  <si>
    <t>Решение СРС №2-1355/2024</t>
  </si>
  <si>
    <t>Заочное решение ДРС № 2-186/2025</t>
  </si>
  <si>
    <t>Решение ОРС № 2-632/2025</t>
  </si>
  <si>
    <t>Определение СРС 2-1236/2024</t>
  </si>
  <si>
    <t>Решение КРС 2-121/2025</t>
  </si>
  <si>
    <t>Заочное решение МРС 2-1038/2025</t>
  </si>
  <si>
    <t>Договор № 188-УЖО-БИ</t>
  </si>
  <si>
    <t>Договор № 193-УЖО-БИ</t>
  </si>
  <si>
    <t>Договор № 209-УЖО-БИ</t>
  </si>
  <si>
    <t>Договор № 207-УЖО-БИ</t>
  </si>
  <si>
    <t>Договор № 208-УЖО-БИ</t>
  </si>
  <si>
    <t>Решение ДРС № 2-504/2025</t>
  </si>
  <si>
    <t>Решение КРС № 2-2132/2025</t>
  </si>
  <si>
    <t>Решение СРС №2-2283/2025</t>
  </si>
  <si>
    <t>Решение ДРС №2-1128/2025</t>
  </si>
  <si>
    <t>2-412/2023</t>
  </si>
  <si>
    <t>2-409/2023</t>
  </si>
  <si>
    <t>2-404/2023</t>
  </si>
  <si>
    <t>2-417/2023</t>
  </si>
  <si>
    <t>2-1419/2023</t>
  </si>
  <si>
    <t>2-1523/2023</t>
  </si>
  <si>
    <t>2-432/2023</t>
  </si>
  <si>
    <t>2-1146/2023</t>
  </si>
  <si>
    <t>2-1200/2023</t>
  </si>
  <si>
    <t>2-13/2024</t>
  </si>
  <si>
    <t>2-3/2024</t>
  </si>
  <si>
    <t>2-366/2023</t>
  </si>
  <si>
    <t>2-1507/2023</t>
  </si>
  <si>
    <t>2-1527/2023</t>
  </si>
  <si>
    <t>2-1495/2023</t>
  </si>
  <si>
    <t>2-1639/2023</t>
  </si>
  <si>
    <t>2-1638/2023</t>
  </si>
  <si>
    <t>2-33/2024</t>
  </si>
  <si>
    <t>2-7/2024</t>
  </si>
  <si>
    <t>2-12/2024</t>
  </si>
  <si>
    <t>2-7/2023</t>
  </si>
  <si>
    <t>2-1074/2023</t>
  </si>
  <si>
    <t>2-1056/2023</t>
  </si>
  <si>
    <t>2-274/2023</t>
  </si>
  <si>
    <t>2-2/2024</t>
  </si>
  <si>
    <t>33-2618/2024</t>
  </si>
  <si>
    <t>2-532/2024</t>
  </si>
  <si>
    <t>2-623/2024</t>
  </si>
  <si>
    <t>2-618/2024</t>
  </si>
  <si>
    <t>Форма 3.2 Приложения 1 к Порядку проведения мониторинга реализации региональных адресных программ по переселению граждан из аварийного жилищного фонда</t>
  </si>
  <si>
    <t>РЕЕСТР</t>
  </si>
  <si>
    <t>контрактов на строительство домов, приобретение жилых помещений в домах</t>
  </si>
  <si>
    <t>Реквизиты контракта</t>
  </si>
  <si>
    <t>Заключение экспертизы проектной документации</t>
  </si>
  <si>
    <t>Дом, в котором приобретаются/строятся жилые
помещения</t>
  </si>
  <si>
    <t>Площадь  приобретаемых
жилых помещений</t>
  </si>
  <si>
    <t>Площадь  расселяемых 
жилых помещений</t>
  </si>
  <si>
    <t>Стоимость приобретаемых/ выкупаемых жилых помещений
по контракту за счет бюджетных средств</t>
  </si>
  <si>
    <t>Стоимость 1 кв.м., 
установленная 
контрактом</t>
  </si>
  <si>
    <t>Этап строительной готовности 
строящегося дома</t>
  </si>
  <si>
    <t>Дата ввода
дома в
эксплуатацию</t>
  </si>
  <si>
    <t>Дата передачи помещения в 
собственность СФ, МО</t>
  </si>
  <si>
    <t>Дата заключения</t>
  </si>
  <si>
    <t>Вид экспертизы (государственная/
негосударственная)</t>
  </si>
  <si>
    <t>Номер заключения</t>
  </si>
  <si>
    <t>муниципальное образование</t>
  </si>
  <si>
    <t>адрес</t>
  </si>
  <si>
    <t>в том числе</t>
  </si>
  <si>
    <t>за счет средств  бюджета  субъекта Российской Федерации</t>
  </si>
  <si>
    <t>за счет средств  бюджета МО</t>
  </si>
  <si>
    <t xml:space="preserve">направляемых на приведение жилых помещений в пригодное для проживания состояние </t>
  </si>
  <si>
    <t>x</t>
  </si>
  <si>
    <t>Итого по  Лысьвенский городской округ:</t>
  </si>
  <si>
    <t>КПВР</t>
  </si>
  <si>
    <t>47/21-а</t>
  </si>
  <si>
    <t>Город Лысьва</t>
  </si>
  <si>
    <t>край. Пермский, г. Лысьва, ул. Ленина, д. 43</t>
  </si>
  <si>
    <t>46/21-а</t>
  </si>
  <si>
    <t>край. Пермский, г. Лысьва, ул. Ишмухаметова, д. 13</t>
  </si>
  <si>
    <t>край. Пермский, г. Лысьва, ул. Делегатская, д. 30</t>
  </si>
  <si>
    <t>край. Пермский, г. Лысьва, ул. Гайдара, д. 13</t>
  </si>
  <si>
    <t>край. Пермский, г. Лысьва, ул. Ленина, д. 46, к. 2</t>
  </si>
  <si>
    <t>край. Пермский, г. Лысьва, ул. Ленина, д. 45</t>
  </si>
  <si>
    <t>край. Пермский, г. Лысьва, ул. Перовской, д. 3</t>
  </si>
  <si>
    <t>48/21-а</t>
  </si>
  <si>
    <t>край. Пермский, г. Лысьва, ул. Смышляева, д. 38</t>
  </si>
  <si>
    <t>край. Пермский, г. Лысьва, ул. Орджоникидзе, д. 8, стр. Б</t>
  </si>
  <si>
    <t>край. Пермский, г. Лысьва, ул. Фестивальная, д. 14</t>
  </si>
  <si>
    <t>49/21-а</t>
  </si>
  <si>
    <t>край. Пермский, г. Лысьва, ул. Энгельса, д. 35</t>
  </si>
  <si>
    <t>1/22-а</t>
  </si>
  <si>
    <t>край. Пермский, г. Лысьва, ул. Чапаева, д. 17</t>
  </si>
  <si>
    <t>край. Пермский, г. Лысьва, ул. Делегатская, д. 36</t>
  </si>
  <si>
    <t>2/22-а</t>
  </si>
  <si>
    <t>край. Пермский, г. Лысьва, ул. Чайковского, д. 10</t>
  </si>
  <si>
    <t>7/22-а</t>
  </si>
  <si>
    <t>край. Пермский, г. Лысьва, ул. Гайдара, д. 7</t>
  </si>
  <si>
    <t>край. Пермский, г. Лысьва, ул. Федосеева, д. 33, лит. а</t>
  </si>
  <si>
    <t>край. Пермский, г. Лысьва, ул. Куйбышева, д. 2</t>
  </si>
  <si>
    <t>8/22-а</t>
  </si>
  <si>
    <t>край. Пермский, г. Лысьва, ул. Белинского, д. 27, стр. А</t>
  </si>
  <si>
    <t>край. Пермский, г. Лысьва, ул. Мира, д. 35</t>
  </si>
  <si>
    <t>6/22-а</t>
  </si>
  <si>
    <t>край. Пермский, г. Лысьва, ул. Кирова, д. 15</t>
  </si>
  <si>
    <t>край. Пермский, г. Лысьва, ул. Орджоникидзе, д. 10Е</t>
  </si>
  <si>
    <t>5/22-а</t>
  </si>
  <si>
    <t>край. Пермский, г. Лысьва, ул. Орджоникидзе, д. 8а</t>
  </si>
  <si>
    <t>край. Пермский, г. Лысьва, ул. Садовая, д. 30</t>
  </si>
  <si>
    <t>край. Пермский, г. Лысьва, ул. Ленина, д. 48</t>
  </si>
  <si>
    <t>9/22-а</t>
  </si>
  <si>
    <t>край. Пермский, г. Лысьва, пр-кт. Победы, д. 3</t>
  </si>
  <si>
    <t>край. Пермский, г. Лысьва, пр-кт. Победы, д. 111, лит. а</t>
  </si>
  <si>
    <t>край. Пермский, г. Лысьва, ул. Бурылова, д. 7</t>
  </si>
  <si>
    <t>край. Пермский, г. Лысьва, ул. Белинского, д. 27</t>
  </si>
  <si>
    <t>11/22-А-С</t>
  </si>
  <si>
    <t>край. Пермский, г. Лысьва, ул. Гайдара, д. 30</t>
  </si>
  <si>
    <t>край. Пермский, г. Лысьва, ул. Кутузова, д. 21</t>
  </si>
  <si>
    <t>10/22-А-С</t>
  </si>
  <si>
    <t>край. Пермский, г. Лысьва, ул. Советская, д. 6</t>
  </si>
  <si>
    <t>37/22-А-С</t>
  </si>
  <si>
    <t>край. Пермский, г. Лысьва, ул. Кирова, д. 45</t>
  </si>
  <si>
    <t>32/22-А-С</t>
  </si>
  <si>
    <t>34/22-А-С</t>
  </si>
  <si>
    <t>35/22-А-С</t>
  </si>
  <si>
    <t>33/22-А-С</t>
  </si>
  <si>
    <t>41/22-А-С</t>
  </si>
  <si>
    <t>42/22-А-С</t>
  </si>
  <si>
    <t>43/22-А-С</t>
  </si>
  <si>
    <t>край. Пермский, г. Лысьва, ул. Бурылова, д. 5</t>
  </si>
  <si>
    <t>44/22-А-С</t>
  </si>
  <si>
    <t>край. Пермский, г. Лысьва, ул. Федосеева, д. 55</t>
  </si>
  <si>
    <t>46/22-А-С</t>
  </si>
  <si>
    <t>край. Пермский, г. Лысьва, ул. Никулина, д. 32</t>
  </si>
  <si>
    <t>45/22-А-С</t>
  </si>
  <si>
    <t>край. Пермский, г. Лысьва, ул. Гайдара, д. 15/1</t>
  </si>
  <si>
    <t>Итого по  Город Пермь:</t>
  </si>
  <si>
    <t>202-УЖО-БМК</t>
  </si>
  <si>
    <t>Пермь</t>
  </si>
  <si>
    <t>край. Пермский, г. Пермь, ул. Васнецова, д. 13</t>
  </si>
  <si>
    <t>МКДСТР</t>
  </si>
  <si>
    <t>109-УЖО-БМК</t>
  </si>
  <si>
    <t>59-2-1-3-063282-2021</t>
  </si>
  <si>
    <t>край. Пермский, г. Пермь, ул. Магистральная, д. 86а</t>
  </si>
  <si>
    <t>102-УЖО-БМК</t>
  </si>
  <si>
    <t>106-УЖО-БМК</t>
  </si>
  <si>
    <t>114-УЖО-БМК</t>
  </si>
  <si>
    <t>111-УЖО-БМК</t>
  </si>
  <si>
    <t>191-УЖО-БМК (доп.соглашение от 22.07.2022 № 1)</t>
  </si>
  <si>
    <t>216-УЖО-БМК</t>
  </si>
  <si>
    <t>Итого по  Краснокамский городской округ:</t>
  </si>
  <si>
    <t>МКПЗН</t>
  </si>
  <si>
    <t>ЭА 118/2022</t>
  </si>
  <si>
    <t>Государственная</t>
  </si>
  <si>
    <t>59-2-1-3-070718-2021</t>
  </si>
  <si>
    <t>Краснокамск</t>
  </si>
  <si>
    <t>край. Пермский, г.о. Краснокамский, г. Краснокамск, ул. Уральская, д. 10</t>
  </si>
  <si>
    <t>ЭА 120/2022</t>
  </si>
  <si>
    <t>Итого по  Чайковский городской округ:</t>
  </si>
  <si>
    <t>0356500001424006961</t>
  </si>
  <si>
    <t>Чайковский</t>
  </si>
  <si>
    <t>край. Пермский, г. Чайковский, ул. Декабристов, д. 38</t>
  </si>
  <si>
    <t>Итого по  Чернушинский городской округ:</t>
  </si>
  <si>
    <t>0356500001423003595</t>
  </si>
  <si>
    <t>с Брод</t>
  </si>
  <si>
    <t>край. Пермский, р-н. Чернушинский, с. Брод, ул. Железнодорожная, д. 3</t>
  </si>
  <si>
    <t>№0356500001423005559</t>
  </si>
  <si>
    <t>Чернушка</t>
  </si>
  <si>
    <t>край. Пермский, р-н. Чернушинский, г. Чернушка, ул. Новосельская, д. 6</t>
  </si>
  <si>
    <t>№0356500001423005815</t>
  </si>
  <si>
    <t>край. Пермский, р-н. Чернушинский, г. Чернушка, пер. Банковский, д. 9</t>
  </si>
  <si>
    <t>№0356500001423005826</t>
  </si>
  <si>
    <t>край. Пермский, р-н. Чернушинский, г. Чернушка, ул. Францева, д. 21</t>
  </si>
  <si>
    <t>МКПЗГ</t>
  </si>
  <si>
    <t>0156600021722000267</t>
  </si>
  <si>
    <t>59-2-1-3-007803-2021</t>
  </si>
  <si>
    <t>край. Пермский, р-н. Чернушинский, г. Чернушка, ул. Ленина, д. 38, к. 2</t>
  </si>
  <si>
    <t>0156600021722000268</t>
  </si>
  <si>
    <t>0156600021722000265</t>
  </si>
  <si>
    <t>0156600021722000266</t>
  </si>
  <si>
    <t>0156600021722000264</t>
  </si>
  <si>
    <t>0356500001423001196</t>
  </si>
  <si>
    <t>Итого по  Уинский муниципальный округ:</t>
  </si>
  <si>
    <t>0156600035122000079</t>
  </si>
  <si>
    <t>с Уинское</t>
  </si>
  <si>
    <t>край. Пермский, р-н. Уинский, с. Уинское, ул. Нагорная, д. 2, лит. а</t>
  </si>
  <si>
    <t>край. Пермский, р-н. Уинский, с. Уинское, ул. Морозовых, д. 4</t>
  </si>
  <si>
    <t>Итого по  Александровский муниципальный округ:</t>
  </si>
  <si>
    <t>0156600045322000094</t>
  </si>
  <si>
    <t>59-1-1-3-072849-2023</t>
  </si>
  <si>
    <t>Яйва</t>
  </si>
  <si>
    <t>край. Пермский, г. Александровск, рп. Яйва, ул. Юбилейная, д. 9</t>
  </si>
  <si>
    <t>0156600045322000090</t>
  </si>
  <si>
    <t>0156600045322000097</t>
  </si>
  <si>
    <t>0156600045322000096</t>
  </si>
  <si>
    <t>0156600045322000091</t>
  </si>
  <si>
    <t>0156600045322000095</t>
  </si>
  <si>
    <t>0156600045322000099</t>
  </si>
  <si>
    <t>01566000453220000100</t>
  </si>
  <si>
    <t>0156600045322000092</t>
  </si>
  <si>
    <t>0156600045322000093</t>
  </si>
  <si>
    <t>0156600045322000098</t>
  </si>
  <si>
    <t>Итого по  Красновишерский городской округ:</t>
  </si>
  <si>
    <t>ЭА-180</t>
  </si>
  <si>
    <t>59-1-1-0224-16</t>
  </si>
  <si>
    <t>Березники</t>
  </si>
  <si>
    <t>край. Пермский, г. Березники, ул. Строителей, д. 10</t>
  </si>
  <si>
    <t>ЭА-28</t>
  </si>
  <si>
    <t>Красновишерск</t>
  </si>
  <si>
    <t>край. Пермский, р-н. Красновишерский, г. Красновишерск, ул. Гагарина, д. 71</t>
  </si>
  <si>
    <t>ЭА-21</t>
  </si>
  <si>
    <t>край. Пермский, р-н. Красновишерский, г. Красновишерск, ул. Победы, д. 12</t>
  </si>
  <si>
    <t>ЭА-24</t>
  </si>
  <si>
    <t>ЭА-57</t>
  </si>
  <si>
    <t>край. Пермский, р-н. Красновишерский, г. Красновишерск, ул. Куйбышева, д. 14</t>
  </si>
  <si>
    <t>ЭА-64</t>
  </si>
  <si>
    <t>край. Пермский, р-н. Красновишерский, г. Красновишерск, ул. Гагарина, д. 16</t>
  </si>
  <si>
    <t>ЭА-63</t>
  </si>
  <si>
    <t>край. Пермский, р-н. Красновишерский, г. Красновишерск, ул. Заводская, д. 14</t>
  </si>
  <si>
    <t>ЭА-58</t>
  </si>
  <si>
    <t>край. Пермский, р-н. Красновишерский, г. Красновишерск, ул. Гагарина, д. 16а</t>
  </si>
  <si>
    <t>ЭА-67</t>
  </si>
  <si>
    <t>край. Пермский, р-н. Красновишерский, г. Красновишерск, ул. Лоскутова, д. 7</t>
  </si>
  <si>
    <t>ЭА-73</t>
  </si>
  <si>
    <t>край. Пермский, р-н. Красновишерский, г. Красновишерск, ул. Школьная, д. 2</t>
  </si>
  <si>
    <t>ЭА-89</t>
  </si>
  <si>
    <t>край. Пермский, г. Березники, б-р. Строгановский бульвар, д. 18</t>
  </si>
  <si>
    <t>ЭА-107</t>
  </si>
  <si>
    <t>край. Пермский, р-н. Красновишерский, г. Красновишерск, ул. Лоскутова, д. 1</t>
  </si>
  <si>
    <t>ЭА-144</t>
  </si>
  <si>
    <t>Итого по  Нытвенский городской округ:</t>
  </si>
  <si>
    <t>0156600019322000007_356009</t>
  </si>
  <si>
    <t>Нытва</t>
  </si>
  <si>
    <t>край. Пермский, р-н. Нытвенский, г. Нытва, ул. Буденного, д. 43</t>
  </si>
  <si>
    <t>0156600019322000008_356009</t>
  </si>
  <si>
    <t>край. Пермский, р-н. Нытвенский, г. Нытва, ул. Карла Либкнехта, д. 120</t>
  </si>
  <si>
    <t>0156600019322000017_356009</t>
  </si>
  <si>
    <t>край. Пермский, р-н. Нытвенский, г. Нытва, ул. Константина Симонова, д. 16/5</t>
  </si>
  <si>
    <t>0156600019322000201_356009</t>
  </si>
  <si>
    <t>край. Пермский, р-н. Нытвенский, г. Нытва, ул. Максима Горького, д. 14</t>
  </si>
  <si>
    <t>0156600019322000202_356009</t>
  </si>
  <si>
    <t>край. Пермский, р-н. Нытвенский, г. Нытва, ул. Комсомольская, д. 29</t>
  </si>
  <si>
    <t>0156600019322000228_356009</t>
  </si>
  <si>
    <t>край. Пермский, р-н. Нытвенский, г. Нытва, пр-кт. Ленина, д. 16</t>
  </si>
  <si>
    <t>0156600019322000227_356009</t>
  </si>
  <si>
    <t>край. Пермский, р-н. Нытвенский, г. Нытва, пр-кт. Ленина, д. 9</t>
  </si>
  <si>
    <t>0156600019322000229_356009</t>
  </si>
  <si>
    <t>край. Пермский, р-н. Нытвенский, г. Нытва, пр-кт. Ленина, д. 32</t>
  </si>
  <si>
    <t>0156600019322000234_356009</t>
  </si>
  <si>
    <t>п Майский</t>
  </si>
  <si>
    <t>край. Пермский, г.о. Краснокамский, п. Майский, ул. 9 Пятилетки, д. 1</t>
  </si>
  <si>
    <t>0156600019322000233_356009</t>
  </si>
  <si>
    <t>0156600019322000235_356009</t>
  </si>
  <si>
    <t>0156600019322000236_356009</t>
  </si>
  <si>
    <t>п ст Чайковская</t>
  </si>
  <si>
    <t>край. Пермский, р-н. Нытвенский, п/ст. Чайковская, ул. Строительная, д. 8</t>
  </si>
  <si>
    <t>0156600019322000272_356009</t>
  </si>
  <si>
    <t>край. Пермский, г. Пермь, ул. Цимлянская, д. 23</t>
  </si>
  <si>
    <t>0156600019322000259</t>
  </si>
  <si>
    <t>край. Пермский, г.о. Краснокамский, п. Майский, ул. Шоссейная, д. 4</t>
  </si>
  <si>
    <t>0156600019322000260_356009</t>
  </si>
  <si>
    <t>край. Пермский, р-н. Нытвенский, г. Нытва, ул. Константина Симонова, д. 16/6</t>
  </si>
  <si>
    <t>0156600019322000263_356009</t>
  </si>
  <si>
    <t>0156600019322000265</t>
  </si>
  <si>
    <t>край. Пермский, р-н. Нытвенский, г. Нытва, пр-кт. Ленина, д. 28</t>
  </si>
  <si>
    <t>0356500001423004143</t>
  </si>
  <si>
    <t>край. Пермский, г.о. Краснокамский, п. Майский, ул. 9 Пятилетки, д. 3</t>
  </si>
  <si>
    <t>Итого по  Ильинский городской округ:</t>
  </si>
  <si>
    <t>0156600018622000066</t>
  </si>
  <si>
    <t>с Филатово</t>
  </si>
  <si>
    <t>край. Пермский, р-н. Ильинский, с. Филатово, ул. Анферовой, д. 6б/1</t>
  </si>
  <si>
    <t>край. Пермский, р-н. Ильинский, с. Филатово, ул. Анферовой, д. 6б/3</t>
  </si>
  <si>
    <t>край. Пермский, р-н. Ильинский, с. Филатово, ул. Анферовой, д. 6б/2</t>
  </si>
  <si>
    <t>Итого по  Чусовской городской округ:</t>
  </si>
  <si>
    <t>МК № 0856600010921000335</t>
  </si>
  <si>
    <t>Чусовой</t>
  </si>
  <si>
    <t>край. Пермский, г. Чусовой, ул. Коммунистическая, д. 9</t>
  </si>
  <si>
    <t>МК № 0856600010921000408</t>
  </si>
  <si>
    <t>край. Пермский, г. Чусовой, ул. Коммунистическая, д. 6, к. 2</t>
  </si>
  <si>
    <t>МК № 0856600010922000019</t>
  </si>
  <si>
    <t>край. Пермский, г. Чусовой, ул. 50 лет ВЛКСМ, д. 25А</t>
  </si>
  <si>
    <t>Итого по  Октябрьский городской округ:</t>
  </si>
  <si>
    <t>0156600015522000068</t>
  </si>
  <si>
    <t>Сарс</t>
  </si>
  <si>
    <t>край. Пермский, р-н. Октябрьский, рп. Сарс, ул. Мира, д. 27а</t>
  </si>
  <si>
    <t>0156600015522000069</t>
  </si>
  <si>
    <t>край. Пермский, р-н. Октябрьский, рп. Сарс, ул. Микрорайон, д. 1</t>
  </si>
  <si>
    <t>0156600015522000252</t>
  </si>
  <si>
    <t>край. Пермский, р-н. Октябрьский, рп. Сарс, ул. Микрорайон, д. 13</t>
  </si>
  <si>
    <t>Итого по  Юрлинский муниципальный округ:</t>
  </si>
  <si>
    <t>с Юрла</t>
  </si>
  <si>
    <t>край. Пермский, р-н. Юрлинский, с. Юрла, ул. Кузнецова, д. 11</t>
  </si>
  <si>
    <t>край. Пермский, р-н. Юрлинский, с. Юрла, ул. Стефана Великопермского, д. 12</t>
  </si>
  <si>
    <t>край. Пермский, р-н. Юрлинский, с. Юрла, ул. Октябрьская, д. 83а</t>
  </si>
  <si>
    <t>край. Пермский, р-н. Юрлинский, с. Юрла, ул. Кузнецова, д. 9</t>
  </si>
  <si>
    <t>край. Пермский, р-н. Юрлинский, с. Юрла, пер. Саранинский, д. 2</t>
  </si>
  <si>
    <t>край. Пермский, р-н. Юрлинский, с. Юрла, ул. Стефана Великопермского, д. 13</t>
  </si>
  <si>
    <t>край. Пермский, р-н. Юрлинский, с. Юрла, ул. Кузнецова, д. 13</t>
  </si>
  <si>
    <t>край. Пермский, р-н. Юрлинский, с. Юрла, ул. Кузнецова, д. 15</t>
  </si>
  <si>
    <t>край. Пермский, р-н. Юрлинский, с. Юрла, ул. Октябрьская, д. 83/2</t>
  </si>
  <si>
    <t>край. Пермский, р-н. Юрлинский, с. Юрла, ул. Калинина, д. 12</t>
  </si>
  <si>
    <t>край. Пермский, р-н. Юрлинский, с. Юрла, Спортивная, д. 1</t>
  </si>
  <si>
    <t>край. Пермский, р-н. Юрлинский, с. Юрла, ул. Уютная, д. 2</t>
  </si>
  <si>
    <t>край. Пермский, р-н. Юрлинский, с. Юрла, ул. Советская, д. 4</t>
  </si>
  <si>
    <t>край. Пермский, р-н. Юрлинский, с. Юрла, ул. Уютная, д. 1</t>
  </si>
  <si>
    <t>край. Пермский, р-н. Юрлинский, с. Юрла, ул. Стефана Великопермского, д. 14</t>
  </si>
  <si>
    <t>край. Пермский, р-н. Юрлинский, с. Юрла, ул. Стефана Великопермского, д. 15</t>
  </si>
  <si>
    <t>край. Пермский, р-н. Юрлинский, с. Юрла, ул. Славянская, д. 2</t>
  </si>
  <si>
    <t>край. Пермский, р-н. Юрлинский, с. Юрла, ул. Н.А.Филатова, д. 32а</t>
  </si>
  <si>
    <t>Итого по  Большесосновский муниципальный округ:</t>
  </si>
  <si>
    <t>с Большая Соснова</t>
  </si>
  <si>
    <t>край. Пермский, р-н. Большесосновский, с. Большая Соснова, ул. Уральская, д. 16/2</t>
  </si>
  <si>
    <t>край. Пермский, р-н. Большесосновский, с. Большая Соснова, ул. Уральская, д. 12/2</t>
  </si>
  <si>
    <t>край. Пермский, р-н. Большесосновский, с. Большая Соснова, ул. Уральская, д. 14/1</t>
  </si>
  <si>
    <t>край. Пермский, р-н. Большесосновский, с. Большая Соснова, ул. Уральская, д. 14/2</t>
  </si>
  <si>
    <t>край. Пермский, р-н. Большесосновский, с. Большая Соснова, ул. Уральская, д. 16/1</t>
  </si>
  <si>
    <t>край. Пермский, р-н. Большесосновский, с. Большая Соснова, ул. Уральская, д. 16а/2</t>
  </si>
  <si>
    <t>край. Пермский, р-н. Большесосновский, с. Большая Соснова, ул. Уральская, д. 12/1</t>
  </si>
  <si>
    <t>край. Пермский, р-н. Большесосновский, с. Большая Соснова, ул. Уральская, д. 16а/1</t>
  </si>
  <si>
    <t>Итого по  Губахинский муниципальный округ Пермского Края:</t>
  </si>
  <si>
    <t>0856600007022000039</t>
  </si>
  <si>
    <t>59-1-1-3-079559-2023</t>
  </si>
  <si>
    <t>Город Губаха</t>
  </si>
  <si>
    <t>край. Пермский, г. Губаха, пр-кт. Октябрьский, д. 14в</t>
  </si>
  <si>
    <t>0856600007022000041</t>
  </si>
  <si>
    <t>0856600007022000042</t>
  </si>
  <si>
    <t>0856600007022000043</t>
  </si>
  <si>
    <t>0856600007022000044</t>
  </si>
  <si>
    <t>0856600007022000045</t>
  </si>
  <si>
    <t>0856600007022000046</t>
  </si>
  <si>
    <t>0856600007022000037</t>
  </si>
  <si>
    <t>0856600007022000036</t>
  </si>
  <si>
    <t>0856600007022000035</t>
  </si>
  <si>
    <t>0856600007022000034</t>
  </si>
  <si>
    <t>0856600007022000038</t>
  </si>
  <si>
    <t>0856600007022000040</t>
  </si>
  <si>
    <t>Итого по  Пермский муниципальный округ:</t>
  </si>
  <si>
    <t>0356500001422000759</t>
  </si>
  <si>
    <t>край. Пермский, г. Пермь, ул. Янаульская, д. 10</t>
  </si>
  <si>
    <t>п ст Ферма</t>
  </si>
  <si>
    <t>край. Пермский, р-н. Пермский, п. Ферма, ул. Заводская, д. 26</t>
  </si>
  <si>
    <t>0356500001423004636</t>
  </si>
  <si>
    <t>д Ванюки</t>
  </si>
  <si>
    <t>край. Пермский, р-н. Пермский, д. Ванюки, ул. Зеленая, д. 27А</t>
  </si>
  <si>
    <t>0356500001423005200</t>
  </si>
  <si>
    <t>край. Пермский, р-н. Пермский, п. Ферма, ул. Нефтяников, д. 32</t>
  </si>
  <si>
    <t>0356500001423005246</t>
  </si>
  <si>
    <t>край. Пермский, р-н. Пермский, п. Ферма, ул. Трубная, д. 2</t>
  </si>
  <si>
    <t>0356500001423005276</t>
  </si>
  <si>
    <t>п Горный</t>
  </si>
  <si>
    <t>край. Пермский, р-н. Пермский, п. Горный (Двуреченское с/п), ул. Механизаторов, д. 17</t>
  </si>
  <si>
    <t>0356500001423005353</t>
  </si>
  <si>
    <t>край. Пермский, р-н. Пермский, п. Горный (Двуреченское с/п), ул. Цветочная, д. 1</t>
  </si>
  <si>
    <t>0356500001423005358</t>
  </si>
  <si>
    <t>край. Пермский, р-н. Пермский, п. Горный (Двуреченское с/п), ул. Цветочная, д. 3</t>
  </si>
  <si>
    <t>0356500001423002993</t>
  </si>
  <si>
    <t>с Фролы</t>
  </si>
  <si>
    <t>край. Пермский, р-н. Пермский, с. Фролы, ул. Весенняя, д. 38/1</t>
  </si>
  <si>
    <t>0356500001423002992</t>
  </si>
  <si>
    <t>0356500001423002994</t>
  </si>
  <si>
    <t>0356500001422000999</t>
  </si>
  <si>
    <t>59-1-1-3-082292-2023</t>
  </si>
  <si>
    <t>п Красный Восход</t>
  </si>
  <si>
    <t>край. Пермский, р-н. Пермский, п. Красный Восход, ул. Садовая, д. 3А</t>
  </si>
  <si>
    <t>0356500001422001001</t>
  </si>
  <si>
    <t>0356500001422001003</t>
  </si>
  <si>
    <t>0356500001422001000</t>
  </si>
  <si>
    <t>0356500001422001004</t>
  </si>
  <si>
    <t>0356500001422001002</t>
  </si>
  <si>
    <t>96-УЖО-БМК</t>
  </si>
  <si>
    <t>край. Пермский, г. Пермь, ул. Докучаева, д. 27в</t>
  </si>
  <si>
    <t>183-УЖО-БМК</t>
  </si>
  <si>
    <t>край. Пермский, г. Пермь, ул. Ардатовская, д. 38</t>
  </si>
  <si>
    <t>176-УЖО-БМК</t>
  </si>
  <si>
    <t>59-1-1-3-017173-2019</t>
  </si>
  <si>
    <t>край. Пермский, г. Пермь, ул. Ольховская, д. 21</t>
  </si>
  <si>
    <t>197-УЖО-БМК</t>
  </si>
  <si>
    <t>край. Пермский, г. Пермь, ул. Молдавская, д. 18</t>
  </si>
  <si>
    <t>205-УЖО-БМК (доп.соглашение от 19.10.2022 № 1)</t>
  </si>
  <si>
    <t>край. Пермский, г. Пермь, ул. Генерала Черняховского, д. 82</t>
  </si>
  <si>
    <t>127-УЖО-БМК</t>
  </si>
  <si>
    <t>край. Пермский, г. Пермь, ул. Александра Щербакова, д. 40</t>
  </si>
  <si>
    <t>126-УЖО-БМК</t>
  </si>
  <si>
    <t>край. Пермский, г. Пермь, ул. Адмирала Старикова, д. 15</t>
  </si>
  <si>
    <t>134-УЖО-БМК</t>
  </si>
  <si>
    <t>132-УЖО-БМК</t>
  </si>
  <si>
    <t>край. Пермский, г. Пермь, ул. Уссурийская, д. 13</t>
  </si>
  <si>
    <t>131-УЖО-БМК</t>
  </si>
  <si>
    <t>край. Пермский, г. Пермь, ул. Адмирала Старикова, д. 14</t>
  </si>
  <si>
    <t>128-УЖО-БМК</t>
  </si>
  <si>
    <t>129-УЖО-БМК</t>
  </si>
  <si>
    <t>край. Пермский, г. Пермь, ул. Адмирала Старикова, д. 17</t>
  </si>
  <si>
    <t>138-УЖО-БМК</t>
  </si>
  <si>
    <t>край. Пермский, г. Пермь, ул. Восстания, д. 13</t>
  </si>
  <si>
    <t>140-УЖО-БМК</t>
  </si>
  <si>
    <t>край. Пермский, г. Пермь, ул. Социалистическая, д. 4</t>
  </si>
  <si>
    <t>139-УЖО-БМК</t>
  </si>
  <si>
    <t>край. Пермский, г. Пермь, ул. Целинная, д. 21</t>
  </si>
  <si>
    <t>130-УЖО-БМК</t>
  </si>
  <si>
    <t>край. Пермский, г. Пермь, ул. Социалистическая, д. 28</t>
  </si>
  <si>
    <t>133-УЖО-БМК</t>
  </si>
  <si>
    <t>135-УЖО-БМК</t>
  </si>
  <si>
    <t>край. Пермский, г. Пермь, ул. Молдавская, д. 6, к. б</t>
  </si>
  <si>
    <t>136-УЖО-БМК</t>
  </si>
  <si>
    <t>край. Пермский, г. Пермь, ул. Менжинского, д. 45</t>
  </si>
  <si>
    <t>137-УЖО-БМК</t>
  </si>
  <si>
    <t>край. Пермский, г. Пермь, ул. Льва Лаврова, д. 14</t>
  </si>
  <si>
    <t>110-УЖО-БМК (доп.соглашение от 03.06.2022 № 1, 09.06.2022 № 2, 17.11.2022 № 3, 13.12.2022 № 4)</t>
  </si>
  <si>
    <t>108-УЖО-БМК (доп.соглашение от 03.06.2022 № 1, 09.06.2022 № 2, 13.12.2022 № 3)</t>
  </si>
  <si>
    <t>103-УЖО-БМК (доп.соглашение от 03.06.2022 № 1, 09.06.2022 № 2, 13.12.2022 № 3)</t>
  </si>
  <si>
    <t>107-УЖО-БМК (доп.соглашение от 03.06.2022 № 1, 09.06.2022 № 2, 13.12.2022 № 3)</t>
  </si>
  <si>
    <t>112-УЖО-БМК</t>
  </si>
  <si>
    <t>104-УЖО-БМК (доп.соглашение от 03.06.2022 № 1, 09.06.2022 № 2, 13.12.2022 № 3)</t>
  </si>
  <si>
    <t>105-УЖО-БМК (доп.соглашение от 03.06.2022 № 1, 09.06.2022 № 2, 13.12.2022 № 3)</t>
  </si>
  <si>
    <t>190-УЖО-БМК (доп.соглашение от 22.07.2022 № 1)</t>
  </si>
  <si>
    <t>186-УЖО-БМК (доп.соглашение от 22.07.2022 № 1)</t>
  </si>
  <si>
    <t>МКСТР</t>
  </si>
  <si>
    <t>МК № 28</t>
  </si>
  <si>
    <t>59-1-1-3-052291-2022</t>
  </si>
  <si>
    <t>край. Пермский, г. Пермь, ул. Чайковского, д. 11</t>
  </si>
  <si>
    <t>№ 31</t>
  </si>
  <si>
    <t>59-1-1-3-009677-2023</t>
  </si>
  <si>
    <t>край. Пермский, г. Пермь, ул. Маяковского, д. 54</t>
  </si>
  <si>
    <t>№ 2</t>
  </si>
  <si>
    <t>59-1-1-3-009909-2023</t>
  </si>
  <si>
    <t>край. Пермский, г. Пермь, ул. Маяковского, д. 57</t>
  </si>
  <si>
    <t>Итого по  Соликамский городской округ:</t>
  </si>
  <si>
    <t>01563000012220001820001</t>
  </si>
  <si>
    <t>59-1-4-02-85-15</t>
  </si>
  <si>
    <t>край. Пермский, г. Березники, ул. Ивана Дощеникова, д. 7</t>
  </si>
  <si>
    <t>59-1-1-201-01-17</t>
  </si>
  <si>
    <t>край. Пермский, г. Березники, ул. Ивана Дощеникова, д. 3</t>
  </si>
  <si>
    <t>59-1-1-2-0042-17</t>
  </si>
  <si>
    <t>край. Пермский, г. Березники, ул. Геннадия Братчикова, д. 6</t>
  </si>
  <si>
    <t>край. Пермский, г. Березники, ул. Прикамская, д. 11</t>
  </si>
  <si>
    <t>59-1-1-2-0101-17</t>
  </si>
  <si>
    <t>край. Пермский, г. Березники, ул. Ивана Дощеникова, д. 1</t>
  </si>
  <si>
    <t>край. Пермский, г. Березники, ул. Строителей, д. 5</t>
  </si>
  <si>
    <t>59-1-1-0286-15</t>
  </si>
  <si>
    <t>край. Пермский, г. Березники, ул. Строителей, д. 8</t>
  </si>
  <si>
    <t>край. Пермский, г. Березники, ул. Ростовская, д. 2</t>
  </si>
  <si>
    <t>№34ГПД-22</t>
  </si>
  <si>
    <t>59-1-1-3-022075-2023</t>
  </si>
  <si>
    <t>Соликамск</t>
  </si>
  <si>
    <t>край. Пермский, г. Соликамск, ул. Сильвинитовая, д. 14</t>
  </si>
  <si>
    <t>ЭА 2543/2023</t>
  </si>
  <si>
    <t>край. Пермский, г.о. Краснокамский, г. Краснокамск, ул. Калинина, д. 3а</t>
  </si>
  <si>
    <t>ЭА 2457/2023</t>
  </si>
  <si>
    <t>край. Пермский, г.о. Краснокамский, г. Краснокамск, ул. Чапаева, д. 63</t>
  </si>
  <si>
    <t>ЭА 2488/2023</t>
  </si>
  <si>
    <t>край. Пермский, г.о. Краснокамский, г. Краснокамск, проезд. Рождественский, д. 3б</t>
  </si>
  <si>
    <t>ЭА 2455/2023</t>
  </si>
  <si>
    <t>край. Пермский, г.о. Краснокамский, г. Краснокамск, ул. Звездная, д. 12</t>
  </si>
  <si>
    <t>ЭА 2420/2023</t>
  </si>
  <si>
    <t>край. Пермский, г.о. Краснокамский, г. Краснокамск, пер. Пальтинский, д. 8</t>
  </si>
  <si>
    <t>ЭА 2459/2023</t>
  </si>
  <si>
    <t>край. Пермский, г.о. Краснокамский, г. Краснокамск, ул. Культуры, д. 6</t>
  </si>
  <si>
    <t>ЭА 2456/2023</t>
  </si>
  <si>
    <t>край. Пермский, г.о. Краснокамский, г. Краснокамск, ул. Энтузиастов, д. 23</t>
  </si>
  <si>
    <t>ЭА 4058/2023</t>
  </si>
  <si>
    <t>край. Пермский, г.о. Краснокамский, г. Краснокамск, ул. Энтузиастов, д. 14</t>
  </si>
  <si>
    <t>ЭА 4059/2023</t>
  </si>
  <si>
    <t>край. Пермский, г.о. Краснокамский, г. Краснокамск, проезд. Рябиновый, д. 2</t>
  </si>
  <si>
    <t>ЭА 4703/2023</t>
  </si>
  <si>
    <t>край. Пермский, г.о. Краснокамский, г. Краснокамск, ул. Победы, д. 4</t>
  </si>
  <si>
    <t>0356500001424002022</t>
  </si>
  <si>
    <t>край. Пермский, г. Чайковский, ул. Декабристов, д. 28</t>
  </si>
  <si>
    <t>0856300008422000228</t>
  </si>
  <si>
    <t>край. Пермский, г. Чайковский, ул. Сосновая, д. 17 этап 1</t>
  </si>
  <si>
    <t>0856300008422000227</t>
  </si>
  <si>
    <t>край. Пермский, г. Чайковский, ул. Сосновая, д. 17 этап 2</t>
  </si>
  <si>
    <t>0856300008422000238</t>
  </si>
  <si>
    <t>2023-12-2458/1</t>
  </si>
  <si>
    <t>край. Пермский, г. Чайковский, ул. Кочетова, д. 1</t>
  </si>
  <si>
    <t>0856300008422000237</t>
  </si>
  <si>
    <t>0856300008422000236</t>
  </si>
  <si>
    <t>0856300008422000239</t>
  </si>
  <si>
    <t>№0356500001423005905</t>
  </si>
  <si>
    <t>край. Пермский, р-н. Чернушинский, г. Чернушка, ул. Новосельская, д. 4</t>
  </si>
  <si>
    <t>0356500001423006420</t>
  </si>
  <si>
    <t>край. Пермский, р-н. Чернушинский, г. Чернушка, ул. Пионерская, д. 48Б</t>
  </si>
  <si>
    <t>0356500001423006432</t>
  </si>
  <si>
    <t>край. Пермский, р-н. Чернушинский, г. Чернушка, ул. Францева, д. 3</t>
  </si>
  <si>
    <t>0156600021722000274</t>
  </si>
  <si>
    <t>0156600021722000271</t>
  </si>
  <si>
    <t>01566000021722000270</t>
  </si>
  <si>
    <t>0156600021722000272</t>
  </si>
  <si>
    <t>01566000217220000273</t>
  </si>
  <si>
    <t>0156600021722000335</t>
  </si>
  <si>
    <t>0156600021722000334</t>
  </si>
  <si>
    <t>0156600021722000332</t>
  </si>
  <si>
    <t>0156600021722000333</t>
  </si>
  <si>
    <t>0156600021722000345</t>
  </si>
  <si>
    <t>Негосударственная</t>
  </si>
  <si>
    <t>59-2-1-2-055080-2023</t>
  </si>
  <si>
    <t>край. Пермский, р-н. Чернушинский, г. Чернушка, б-р. 48 Стрелковой Бригады, д. 5</t>
  </si>
  <si>
    <t>0156600021722000350</t>
  </si>
  <si>
    <t>0156600021722000349</t>
  </si>
  <si>
    <t>0156600021722000346</t>
  </si>
  <si>
    <t>0156600021722000347</t>
  </si>
  <si>
    <t>0356500001424005657</t>
  </si>
  <si>
    <t>край. Пермский, р-н. Уинский, с. Уинское, ул. Свободы, д. 26</t>
  </si>
  <si>
    <t>Итого по  Кудымкарский муниципальный округ Пермского Края:</t>
  </si>
  <si>
    <t>08566000007220000600001</t>
  </si>
  <si>
    <t>59-1-1-3-056685-2023</t>
  </si>
  <si>
    <t>Кудымкар</t>
  </si>
  <si>
    <t>край. Пермский, г. Кудымкар, ул. Иакова Шестакова, д. 14 этап 1</t>
  </si>
  <si>
    <t>край. Пермский, г. Кудымкар, ул. Иакова Шестакова, д. 14 этап 2</t>
  </si>
  <si>
    <t>08566000007220000610001</t>
  </si>
  <si>
    <t>08566000007220000620001</t>
  </si>
  <si>
    <t>08566000007220000660001</t>
  </si>
  <si>
    <t>08566000007220000640001</t>
  </si>
  <si>
    <t>08566000007220000650001</t>
  </si>
  <si>
    <t>08566000007220000540001</t>
  </si>
  <si>
    <t>08566000007220000630001</t>
  </si>
  <si>
    <t>08566000007220000550001</t>
  </si>
  <si>
    <t>08566000007220000560001</t>
  </si>
  <si>
    <t>08566000007220000570001</t>
  </si>
  <si>
    <t>08566000007220000590001</t>
  </si>
  <si>
    <t>08566000007220000580001</t>
  </si>
  <si>
    <t>Итого по  Кунгурский муниципальный округ:</t>
  </si>
  <si>
    <t>01563000486220000720001-01</t>
  </si>
  <si>
    <t>Кунгур</t>
  </si>
  <si>
    <t>край. Пермский, г. Кунгур, ул. Батальонная, д. 7</t>
  </si>
  <si>
    <t>01563000486220001140001-01</t>
  </si>
  <si>
    <t>край. Пермский, г. Кунгур, ул. Ситникова, д. 76</t>
  </si>
  <si>
    <t>015663000486220001370001-01</t>
  </si>
  <si>
    <t>край. Пермский, г. Кунгур, ул. Голдобина, д. 10</t>
  </si>
  <si>
    <t>0156300048622000138-20</t>
  </si>
  <si>
    <t>край. Пермский, г. Кунгур, ул. Свердлова, д. 31</t>
  </si>
  <si>
    <t>0856600007022000056</t>
  </si>
  <si>
    <t>59-1-1-3-039307-2021</t>
  </si>
  <si>
    <t>край. Пермский, г. Губаха, пр-кт. Ленина, д. 65</t>
  </si>
  <si>
    <t>0856600007022000068</t>
  </si>
  <si>
    <t>0856600007022000067</t>
  </si>
  <si>
    <t>Итого по  Нытвенский муниципальный округ:</t>
  </si>
  <si>
    <t>0156600019322000122</t>
  </si>
  <si>
    <t>59-1-1-3-071439-2023</t>
  </si>
  <si>
    <t>край. Пермский, р-н. Нытвенский, г. Нытва, пр-кт. Ленина, д. 26, к. а</t>
  </si>
  <si>
    <t>0156600019322000125</t>
  </si>
  <si>
    <t>0156600019322000127</t>
  </si>
  <si>
    <t>0156600019322000124</t>
  </si>
  <si>
    <t>0156600019322000123</t>
  </si>
  <si>
    <t>0156600019322000126</t>
  </si>
  <si>
    <t>0156600019322000215_356009</t>
  </si>
  <si>
    <t>0156600019322000214_356009</t>
  </si>
  <si>
    <t>0156600019322000217_356009</t>
  </si>
  <si>
    <t>0156600019322000216_356009</t>
  </si>
  <si>
    <t>Итого по  Краснокамский муниципальный округ:</t>
  </si>
  <si>
    <t>2451/2023</t>
  </si>
  <si>
    <t>край. Пермский, г.о. Краснокамский, г. Краснокамск, пр-кт. Комсомольский, д. 8/35</t>
  </si>
  <si>
    <t>ЭА 125/2022</t>
  </si>
  <si>
    <t>ЭА 122/2022</t>
  </si>
  <si>
    <t>59-1-1-3-051712-2023</t>
  </si>
  <si>
    <t>край. Пермский, г.о. Краснокамский, г. Краснокамск, ул. Карла Маркса, д. 61</t>
  </si>
  <si>
    <t>59-2-1-3-011017-2021</t>
  </si>
  <si>
    <t>край. Пермский, г.о. Краснокамский, г. Краснокамск, ул. Карла Маркса, д. 38</t>
  </si>
  <si>
    <t>ЭА 123/2022</t>
  </si>
  <si>
    <t>край. Пермский, г.о. Краснокамский, г. Краснокамск, ул. Чапаева, д. 30</t>
  </si>
  <si>
    <t>ЭА 124/2022</t>
  </si>
  <si>
    <t>Итого по  Чусовской муниципальный округ:</t>
  </si>
  <si>
    <t>МК № 0856600010922000056</t>
  </si>
  <si>
    <t>Лямино</t>
  </si>
  <si>
    <t>край. Пермский, г. Чусовой, рп. Лямино, ул. Первомайская, д. 16</t>
  </si>
  <si>
    <t>МК №0856600010922000160</t>
  </si>
  <si>
    <t>край. Пермский, г. Чусовой, рп. Лямино, ул. Первомайская, д. 14</t>
  </si>
  <si>
    <t>МК № 0856600010922000262</t>
  </si>
  <si>
    <t>край. Пермский, г. Чусовой, ул. Космонавтов, д. 3</t>
  </si>
  <si>
    <t>край. Пермский, г. Чусовой, ул. Космонавтов, д. 3а</t>
  </si>
  <si>
    <t>МК № 0856600010922000261</t>
  </si>
  <si>
    <t>МК № 0856600010922000266</t>
  </si>
  <si>
    <t>МК № 0856600010922000264</t>
  </si>
  <si>
    <t>МК № 0856600010922000275</t>
  </si>
  <si>
    <t>МК № 0856600010922000274</t>
  </si>
  <si>
    <t>МК № 0856600010922000273</t>
  </si>
  <si>
    <t>МК № 0856600010922000282</t>
  </si>
  <si>
    <t>МК № 0856600010922000280</t>
  </si>
  <si>
    <t>МК № 0856600010922000281</t>
  </si>
  <si>
    <t>МК № 0856600010922000283</t>
  </si>
  <si>
    <t>МК № 0856600010922000284</t>
  </si>
  <si>
    <t>МК № 0856600010922000289</t>
  </si>
  <si>
    <t>МК №0856600010922000288</t>
  </si>
  <si>
    <t>МК № 0856600010922000292</t>
  </si>
  <si>
    <t>МК №0856600010922000291</t>
  </si>
  <si>
    <t>МК № 0856600010922000290</t>
  </si>
  <si>
    <t>МК № 0856600010922000298</t>
  </si>
  <si>
    <t>МК № 0856600010922000299</t>
  </si>
  <si>
    <t>МК № 0856600010922000300</t>
  </si>
  <si>
    <t>МК № 0856600010922000297</t>
  </si>
  <si>
    <t>0856600010922000309</t>
  </si>
  <si>
    <t>0856600010922000311</t>
  </si>
  <si>
    <t>0856600010922000312</t>
  </si>
  <si>
    <t>0856600010922000310</t>
  </si>
  <si>
    <t>0856600010922000313</t>
  </si>
  <si>
    <t>0856600010922000308</t>
  </si>
  <si>
    <t>0856600010922000315</t>
  </si>
  <si>
    <t>0856600010922000307</t>
  </si>
  <si>
    <t>0856600010922000316</t>
  </si>
  <si>
    <t>0856600010922000306</t>
  </si>
  <si>
    <t>0856600010922000305</t>
  </si>
  <si>
    <t>0856600010922000304</t>
  </si>
  <si>
    <t>0856600010922000314</t>
  </si>
  <si>
    <t>№14</t>
  </si>
  <si>
    <t>край. Пермский, г. Пермь, ул. Нейвинская, д. 5</t>
  </si>
  <si>
    <t>0356500001424004294</t>
  </si>
  <si>
    <t>край. Пермский, г. Чайковский, ул. Вокзальная, д. 65</t>
  </si>
  <si>
    <t>0356500001424004360</t>
  </si>
  <si>
    <t>край. Пермский, г. Чайковский, ул. Вокзальная, д. 63</t>
  </si>
  <si>
    <t>0356500001424004309</t>
  </si>
  <si>
    <t>край. Пермский, г. Чайковский, ул. Декабристов, д. 1</t>
  </si>
  <si>
    <t>0856300008422000229</t>
  </si>
  <si>
    <t>ЭА-6</t>
  </si>
  <si>
    <t>край. Пермский, р-н. Красновишерский, г. Красновишерск, ул. Советская, д. 1</t>
  </si>
  <si>
    <t>ЭА-7</t>
  </si>
  <si>
    <t>край. Пермский, р-н. Красновишерский, г. Красновишерск, ул. Куйбышева, д. 16</t>
  </si>
  <si>
    <t>ЭА-16</t>
  </si>
  <si>
    <t>0356500001424001966</t>
  </si>
  <si>
    <t>край. Пермский, р-н. Нытвенский, г. Нытва, пр-кт. Ленина, д. 16, к. б</t>
  </si>
  <si>
    <t>0356500001424005175</t>
  </si>
  <si>
    <t>д Нижняя Гаревая</t>
  </si>
  <si>
    <t>край. Пермский, р-н. Нытвенский, д. Нижняя Гаревая, ул. Мира, д. 4</t>
  </si>
  <si>
    <t>0356500001424005525</t>
  </si>
  <si>
    <t>край. Пермский, р-н. Нытвенский, г. Нытва, пр-кт. Ленина, д. 8</t>
  </si>
  <si>
    <t>0356500001423005784</t>
  </si>
  <si>
    <t>край. Пермский, р-н. Пермский, п. Горный (Двуреченское с/п), ул. Парковая, д. 5</t>
  </si>
  <si>
    <t>0356500001423005898</t>
  </si>
  <si>
    <t>край. Пермский, р-н. Пермский, п. Горный (Двуреченское с/п), ул. Парковая, д. 3</t>
  </si>
  <si>
    <t>0356500001423005894</t>
  </si>
  <si>
    <t>край. Пермский, р-н. Пермский, п. Ферма, ул. Строителей, д. 26</t>
  </si>
  <si>
    <t>0356500001423005944</t>
  </si>
  <si>
    <t>0356500001423006029</t>
  </si>
  <si>
    <t>край. Пермский, р-н. Пермский, п. Горный (Двуреченское с/п), ул. Механизаторов, д. 4</t>
  </si>
  <si>
    <t>0356500001423006131</t>
  </si>
  <si>
    <t>0356500001424005251</t>
  </si>
  <si>
    <t>0356500001424005290</t>
  </si>
  <si>
    <t>с Култаево</t>
  </si>
  <si>
    <t>край. Пермский, р-н. Пермский, с. Култаево, ул. Кирова, д. 10</t>
  </si>
  <si>
    <t>0356500001424005441</t>
  </si>
  <si>
    <t>край. Пермский, г. Пермь, ш. Космонавтов, д. 326</t>
  </si>
  <si>
    <t>0356500001424005461</t>
  </si>
  <si>
    <t>край. Пермский, г. Пермь, ул. Николая Быстрых, д. 15</t>
  </si>
  <si>
    <t>0356500001424006965</t>
  </si>
  <si>
    <t>0356500001424006980</t>
  </si>
  <si>
    <t>0356500001424006981</t>
  </si>
  <si>
    <t>д Кондратово</t>
  </si>
  <si>
    <t>край. Пермский, р-н. Пермский, д. Кондратово, ул. Артемьевская, д. 4</t>
  </si>
  <si>
    <t>0356500001424006979</t>
  </si>
  <si>
    <t>край. Пермский, г. Пермь, ул. Казанцевская 2-я, д. 14</t>
  </si>
  <si>
    <t>0356500001424008261</t>
  </si>
  <si>
    <t>0356500001424008298</t>
  </si>
  <si>
    <t>0356500001424008653</t>
  </si>
  <si>
    <t>край. Пермский, р-н. Пермский, д. Кондратово, ул. Культуры, д. 3</t>
  </si>
  <si>
    <t>0356500001425000666</t>
  </si>
  <si>
    <t>0356500001425000663</t>
  </si>
  <si>
    <t>0356500001425000669</t>
  </si>
  <si>
    <t>0356500001425000668</t>
  </si>
  <si>
    <t>край. Пермский, р-н. Пермский, с. Култаево, ул. Сибирская, д. 40</t>
  </si>
  <si>
    <t>0356500001425000660</t>
  </si>
  <si>
    <t>край. Пермский, р-н. Пермский, д. Кондратово, ул. Строителей, д. 7</t>
  </si>
  <si>
    <t>0356500001425000683</t>
  </si>
  <si>
    <t>край. Пермский, г. Пермь, ул. Экскаваторная, д. 58</t>
  </si>
  <si>
    <t>0356500001425000691</t>
  </si>
  <si>
    <t>край. Пермский, р-н. Пермский, д. Кондратово, ул. Строителей, д. 1</t>
  </si>
  <si>
    <t>0356500001425000673</t>
  </si>
  <si>
    <t>край. Пермский, р-н. Пермский, д. Кондратово, ул. Красавинская, д. 4</t>
  </si>
  <si>
    <t>0356500001425000670</t>
  </si>
  <si>
    <t>край. Пермский, г. Пермь, ул. Экскаваторная, д. 60</t>
  </si>
  <si>
    <t>0356500001425000688</t>
  </si>
  <si>
    <t>край. Пермский, р-н. Пермский, с. Култаево, ул. Лазурная, д. 151</t>
  </si>
  <si>
    <t>0356500001425000689</t>
  </si>
  <si>
    <t>0356500001425000672</t>
  </si>
  <si>
    <t>край. Пермский, г. Пермь, ул. Тбилисская, д. 1а</t>
  </si>
  <si>
    <t>0356500001425000693</t>
  </si>
  <si>
    <t>с Гамово</t>
  </si>
  <si>
    <t>край. Пермский, р-н. Пермский, с. Гамово, ул. 50 лет Октября, д. 36</t>
  </si>
  <si>
    <t>0356500001425000541</t>
  </si>
  <si>
    <t>д Песьянка</t>
  </si>
  <si>
    <t>край. Пермский, р-н. Пермский, д. Песьянка, ул. Строителей, д. 1а</t>
  </si>
  <si>
    <t>0356500001425000684</t>
  </si>
  <si>
    <t>край. Пермский, р-н. Пермский, д. Кондратово, ул. Садовое Кольцо, д. 6</t>
  </si>
  <si>
    <t>0356500001425001542</t>
  </si>
  <si>
    <t>край. Пермский, р-н. Пермский, д. Кондратово, ул. Артемьевская, д. 2</t>
  </si>
  <si>
    <t>0356500001425001507</t>
  </si>
  <si>
    <t>0356500001425001540</t>
  </si>
  <si>
    <t>д Петровка</t>
  </si>
  <si>
    <t>край. Пермский, р-н. Пермский, д. Петровка, ул. Новоселов, д. 23</t>
  </si>
  <si>
    <t>0356500001425001541</t>
  </si>
  <si>
    <t>край. Пермский, г. Пермь, ул. Казанцевская 2-я, д. 3</t>
  </si>
  <si>
    <t>0356500001425002858</t>
  </si>
  <si>
    <t>Савинское</t>
  </si>
  <si>
    <t>край. Пермский, р-н. Пермский, д. Хмели, ш. Космонавтов, д. 330, к. В</t>
  </si>
  <si>
    <t>0356500001425002860</t>
  </si>
  <si>
    <t>0356500001425002856</t>
  </si>
  <si>
    <t>край. Пермский, г. Пермь, ул. Экскаваторная, д. 49</t>
  </si>
  <si>
    <t>0356500001425002857</t>
  </si>
  <si>
    <t>край. Пермский, р-н. Пермский, д. Кондратово, ул. Садовое Кольцо, д. 8</t>
  </si>
  <si>
    <t>0356500001425002859</t>
  </si>
  <si>
    <t>край. Пермский, р-н. Пермский, с. Гамово, ул. 50 лет Октября, д. 16</t>
  </si>
  <si>
    <t>0356500001425002862</t>
  </si>
  <si>
    <t>край. Пермский, г. Пермь, ул. Желябова, д. 11</t>
  </si>
  <si>
    <t>Итого по  Осинский муниципальный округ:</t>
  </si>
  <si>
    <t>0356500001424005660</t>
  </si>
  <si>
    <t>Оса</t>
  </si>
  <si>
    <t>край. Пермский, р-н. Осинский, г. Оса, ул. М.Горького, д. 75</t>
  </si>
  <si>
    <t>0356500001424004392</t>
  </si>
  <si>
    <t>край. Пермский, р-н. Осинский, г. Оса, пер. Светлый, д. 3</t>
  </si>
  <si>
    <t>край. Пермский, р-н. Осинский, г. Оса, пер. Светлый, д. 1</t>
  </si>
  <si>
    <t>край. Пермский, р-н. Осинский, г. Оса, пер. Светлый, д. 2</t>
  </si>
  <si>
    <t>край. Пермский, р-н. Осинский, г. Оса, пер. Светлый, д. 4</t>
  </si>
  <si>
    <t>Итого по  Добрянский муниципальный округ:</t>
  </si>
  <si>
    <t>325/22</t>
  </si>
  <si>
    <t>59-1-1-3-072061-2023</t>
  </si>
  <si>
    <t>Добрянка</t>
  </si>
  <si>
    <t>край. Пермский, г. Добрянка, ул. Трудовые Резервы, д. 9</t>
  </si>
  <si>
    <t>326/22</t>
  </si>
  <si>
    <t>Итого по  Октябрьский муниципальный округ:</t>
  </si>
  <si>
    <t>0156600015522000180</t>
  </si>
  <si>
    <t>59-1-1-3-076490-2023</t>
  </si>
  <si>
    <t>Октябрьский</t>
  </si>
  <si>
    <t>край. Пермский, р-н. Октябрьский, рп. Октябрьский, ул. Васильева, д. 15</t>
  </si>
  <si>
    <t xml:space="preserve">"       "              20      года </t>
  </si>
  <si>
    <t>Форма 3.3 Приложения 1 к Порядку проведения мониторинга реализации региональных адресных программ по переселению граждан из аварийного жилищного фонда</t>
  </si>
  <si>
    <t>РЕЕСТР 
 договоров о развитии застроенной территории и договоров о комплексном развитии территорий</t>
  </si>
  <si>
    <t>Аварийный дом</t>
  </si>
  <si>
    <t>Площадь приобретаемых жилых помещений</t>
  </si>
  <si>
    <t>Площадь расселяемых жилых помещений</t>
  </si>
  <si>
    <t xml:space="preserve">Размер субсидии на возмещение расходов, понесенных при выполнении обязательств по переселению граждан из аварийного жилищного фонда </t>
  </si>
  <si>
    <t xml:space="preserve">Нормативная стоимость переселения
</t>
  </si>
  <si>
    <t>Планируемая дата передачи помещений в государственную/ муниципальную собственность</t>
  </si>
  <si>
    <t>Фактическая дата передачи помещений в государственную/ муниципальную собственность</t>
  </si>
  <si>
    <t>адрес
аварийного дома</t>
  </si>
  <si>
    <t>наименование муниципального образования</t>
  </si>
  <si>
    <t xml:space="preserve">"       "                             20      года </t>
  </si>
  <si>
    <t>Форма 3.4 Приложения 1 к 
Порядку проведения мониторинга реализации региональных адресных программ по переселению граждан из аварийного жилищного фонда</t>
  </si>
  <si>
    <t>РЕЕСТР 
договоров найма/ мены, заключенных с гражданами, переселяемыми в жилые помещения свободного жилищного фонда</t>
  </si>
  <si>
    <t>Реквизиты договора найма/ мены</t>
  </si>
  <si>
    <t>Дом, в котором расположены помещения свободного жилищного фонда</t>
  </si>
  <si>
    <t>Количество 
жилых помещений свободного жилищного фонда</t>
  </si>
  <si>
    <t>Площадь жилых помещений свободного жилищного фонда</t>
  </si>
  <si>
    <t>Площадь  расселяемых жилых помещений</t>
  </si>
  <si>
    <t>Стоимость работ по приведению жилых помещений в пригодное для проживания состояние за счет бюджетных средств</t>
  </si>
  <si>
    <t>Расчетная сумма экономии бюджетных средств</t>
  </si>
  <si>
    <t>Общая 
стоимость</t>
  </si>
  <si>
    <t xml:space="preserve">Дата </t>
  </si>
  <si>
    <t>муниципальное
 образование</t>
  </si>
  <si>
    <t xml:space="preserve">Заявка на получение финансовой поддержки за счет средств Фонда решение Правления от "26" Августа 2021 года №12382-вн </t>
  </si>
  <si>
    <t>г. Красновишерск, ул. Советская, д. 19</t>
  </si>
  <si>
    <t>г. Красновишерск, ул. Гагарина, д. 16, к. а</t>
  </si>
  <si>
    <t>г. Красновишерск, ул. Советская, д. 7</t>
  </si>
  <si>
    <t>г. Красновишерск, ул. Советская, д. 8</t>
  </si>
  <si>
    <t>г. Краснокамск, ул. Циолковского, д. 4</t>
  </si>
  <si>
    <t>с. Черная, ул. Северная, д. 4</t>
  </si>
  <si>
    <t>с. Уинское, ул. Коммунистическая, д. 5</t>
  </si>
  <si>
    <t>с. Уинское, ул. 8 Марта, д. 58</t>
  </si>
  <si>
    <t>1м-2022</t>
  </si>
  <si>
    <t>г. Чайковский, ул. Мира, д. 14</t>
  </si>
  <si>
    <t xml:space="preserve">Заявка на получение финансовой поддержки за счет средств Фонда решение Правления от "26" Августа 2021 года №12381-вн </t>
  </si>
  <si>
    <t>г. Пермь, ул. Куйбышева, д. 53а</t>
  </si>
  <si>
    <t>МК № 0356500001423005695</t>
  </si>
  <si>
    <t>г. Пермь, ул. Торговая, д. 8</t>
  </si>
  <si>
    <t>МК № 0356500001423005581</t>
  </si>
  <si>
    <t>г. Пермь, ул. Адмирала Макарова, д. 34</t>
  </si>
  <si>
    <t>МК № 0356500001423005580</t>
  </si>
  <si>
    <t>г. Пермь, ул. Николая Быстрых, д. 15</t>
  </si>
  <si>
    <t>г. Пермь, ул. Щитовая, д. 5</t>
  </si>
  <si>
    <t>г. Пермь, ул. Богдана Хмельницкого, д. 58</t>
  </si>
  <si>
    <t>г. Пермь, ул. Академика Курчатова, д. 1б</t>
  </si>
  <si>
    <t>81-УЖО-М</t>
  </si>
  <si>
    <t>г. Пермь, ул. Нефтяников, д. 5</t>
  </si>
  <si>
    <t>82-УЖО-М</t>
  </si>
  <si>
    <t>г. Пермь, ул. Менжинского, д. 53а</t>
  </si>
  <si>
    <t>01-15-47</t>
  </si>
  <si>
    <t>г. Пермь, ул. Кузбасская, д. 32</t>
  </si>
  <si>
    <t>г. Пермь, ул. Корсуньская, д. 23</t>
  </si>
  <si>
    <t>г. Пермь, ул. Нейвинская, д. 10 а</t>
  </si>
  <si>
    <t>г. Пермь, ул. Косьвинская, д. 11</t>
  </si>
  <si>
    <t>МК № 03565000014240045300001</t>
  </si>
  <si>
    <t>г. Пермь, ул. Александра Пархоменко, д. 12</t>
  </si>
  <si>
    <t>г. Пермь, ул. Братская, д. 12</t>
  </si>
  <si>
    <t>Опред. о закл. мир. соглаш. № 13-49/2021</t>
  </si>
  <si>
    <t>г. Пермь, ул. Сеченова, д. 14</t>
  </si>
  <si>
    <t>01-15-246</t>
  </si>
  <si>
    <t>г. Пермь, ул. Хабаровская, д. 56</t>
  </si>
  <si>
    <t>01-15-20</t>
  </si>
  <si>
    <t>г. Пермь, ул. Подольская, д. 33</t>
  </si>
  <si>
    <t>01-15-409</t>
  </si>
  <si>
    <t>г. Пермь, ш. Космонавтов, д. 201</t>
  </si>
  <si>
    <t>01-15-461</t>
  </si>
  <si>
    <t>г. Пермь, ул. Байкальская, д. 11</t>
  </si>
  <si>
    <t>01-15-158</t>
  </si>
  <si>
    <t>г. Пермь, ул. Менжинского, д. 36</t>
  </si>
  <si>
    <t>г. Пермь, ул. Сестрорецкая, д. 19А</t>
  </si>
  <si>
    <t>г. Пермь, ул. Газеты Звезда, д. 44 А</t>
  </si>
  <si>
    <t>МК № 0356500001424005697</t>
  </si>
  <si>
    <t>г. Пермь, ш. Космонавтов, д. 74</t>
  </si>
  <si>
    <t>г. Пермь, ул. Гусарова, д. 18</t>
  </si>
  <si>
    <t>г. Пермь, ул. Трясолобова, д. 73</t>
  </si>
  <si>
    <t>г. Пермь, ул. Академика Веденеева, д. 86</t>
  </si>
  <si>
    <t>г. Пермь, ул. Лодыгина, д. 54</t>
  </si>
  <si>
    <t>г. Пермь, ул. Крисанова, д. 73 А</t>
  </si>
  <si>
    <t>г. Пермь, ул. Гашкова, д. 41, к. А</t>
  </si>
  <si>
    <t>№120-УЖО-М</t>
  </si>
  <si>
    <t>г. Пермь, ул. Баранчинская, д. 12</t>
  </si>
  <si>
    <t>189-УЖО-М</t>
  </si>
  <si>
    <t>г. Пермь, ул. Маршала Рыбалко, д. 34</t>
  </si>
  <si>
    <t>МК № 0356500001423005579</t>
  </si>
  <si>
    <t>г. Пермь, ул. Сысольская, д. 6</t>
  </si>
  <si>
    <t>г. Краснокамск, ул. Карла Либкнехта, д. 2б</t>
  </si>
  <si>
    <t>г. Краснокамск, ул. Февральская, д. 6</t>
  </si>
  <si>
    <t>г. Краснокамск, проезд. Рябиновый, д. 2</t>
  </si>
  <si>
    <t>г. Кунгур, ул. Шоссейная, д. 45</t>
  </si>
  <si>
    <t>с. Уинское, ул. Пролетарская, д. 4</t>
  </si>
  <si>
    <t>13м-2023</t>
  </si>
  <si>
    <t>г. Чайковский, б-р. Приморский, д. 21</t>
  </si>
  <si>
    <t>181м-2023</t>
  </si>
  <si>
    <t>г. Чайковский, ул. Советская, д. 14</t>
  </si>
  <si>
    <t>8м-2023</t>
  </si>
  <si>
    <t>г. Чайковский, ул. Горького, д. 18</t>
  </si>
  <si>
    <t xml:space="preserve">Заявка на получение финансовой поддержки за счет средств Фонда решение Правления от "15" Декабря 2023 года №01-7/4-2023/28008 </t>
  </si>
  <si>
    <t>г. Пермь, ул. Торговая, д. 20</t>
  </si>
  <si>
    <t>Определение СРС № 2-8713/2024</t>
  </si>
  <si>
    <t>г. Пермь, ул. Папанинцев, д. 8</t>
  </si>
  <si>
    <t>01-15-523</t>
  </si>
  <si>
    <t>г. Пермь, ул. Тбилисская, д. 9</t>
  </si>
  <si>
    <t>г. Пермь, проезд. Павловский 1-й, д. 3</t>
  </si>
  <si>
    <t>г. Нытва, ул. Константина Симонова, д. 16/5</t>
  </si>
  <si>
    <t>1м-2024</t>
  </si>
  <si>
    <t>г. Чайковский, ул. Ленина, д. 9</t>
  </si>
  <si>
    <t xml:space="preserve">"       "               20      года </t>
  </si>
  <si>
    <t>Форма 4.1. Приложения 1 
к 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</si>
  <si>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 ходе переселения граждан из аварийного жилищного фонда (в разрезе муниципальных образований)</t>
  </si>
  <si>
    <t xml:space="preserve">Расселено </t>
  </si>
  <si>
    <t>Непредвиденные обстоятельства</t>
  </si>
  <si>
    <t>Стоимость переселения за счет бюджетных средств</t>
  </si>
  <si>
    <t>Экономия бюджетных средств</t>
  </si>
  <si>
    <t>Всего:</t>
  </si>
  <si>
    <t>Граждане</t>
  </si>
  <si>
    <t>Помещения</t>
  </si>
  <si>
    <t>Площадь</t>
  </si>
  <si>
    <t>Общая стоимость
приобретенных/выкупленных
помещений:</t>
  </si>
  <si>
    <t>фактически возмещено</t>
  </si>
  <si>
    <t>права требования в связи с отсрочкой исполнения обязательств</t>
  </si>
  <si>
    <t>за счет
средств
Фонда</t>
  </si>
  <si>
    <t>за счет
средств
бюджета
субьекта Российской Федерации (СФ)</t>
  </si>
  <si>
    <t>за счет
средств
местного бюджета (МО)</t>
  </si>
  <si>
    <t>за счет переселения граждан по договору о развитии застроенной территории</t>
  </si>
  <si>
    <t>за счет переселения граждан в свободный муниципальный жилищный фонд</t>
  </si>
  <si>
    <t>за счет средств иных лиц по договору о развитии застроенной территории</t>
  </si>
  <si>
    <t>за счет средств собственников жилых помещений</t>
  </si>
  <si>
    <t>человек</t>
  </si>
  <si>
    <t>кв.м</t>
  </si>
  <si>
    <t xml:space="preserve">Итого по заявке: </t>
  </si>
  <si>
    <t>Итого по Александровский муниципальный округ</t>
  </si>
  <si>
    <t>Итого по Большесосновский муниципальный округ</t>
  </si>
  <si>
    <t>Итого по Город Пермь</t>
  </si>
  <si>
    <t>Итого по Губахинский муниципальный округ Пермского Края</t>
  </si>
  <si>
    <t>Итого по Добрянский муниципальный округ</t>
  </si>
  <si>
    <t>Итого по Ильинский муниципальный округ</t>
  </si>
  <si>
    <t>Итого по Красновишерский муниципальный округ</t>
  </si>
  <si>
    <t>Итого по Краснокамский муниципальный округ</t>
  </si>
  <si>
    <t>Итого по Кудымкарский муниципальный округ Пермского Края</t>
  </si>
  <si>
    <t>Итого по Кунгурский муниципальный округ</t>
  </si>
  <si>
    <t>Итого по Лысьвенский муниципальный округ</t>
  </si>
  <si>
    <t>Итого по Нытвенский муниципальный округ</t>
  </si>
  <si>
    <t>Итого по Октябрьский муниципальный округ</t>
  </si>
  <si>
    <t>Итого по Осинский муниципальный округ</t>
  </si>
  <si>
    <t>Итого по Пермский муниципальный округ</t>
  </si>
  <si>
    <t>Итого по Соликамский муниципальный округ</t>
  </si>
  <si>
    <t>Итого по Уинский муниципальный округ</t>
  </si>
  <si>
    <t>Итого по Чайковский городской округ</t>
  </si>
  <si>
    <t>Итого по Чернушинский муниципальный округ</t>
  </si>
  <si>
    <t>Итого по Чусовской муниципальный округ</t>
  </si>
  <si>
    <t>Итого по Юрлинский муниципальный округ</t>
  </si>
  <si>
    <t>Высшее должностное лицо субъекта Российской Федерации (руководитель высшего исполнительного 
органа государственной власти субъекта Российской Федерации)</t>
  </si>
  <si>
    <t>Форма 4.2. Приложения 1 
к 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</si>
  <si>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 ходе переселения граждан из аварийного жилищного фонда (в разрезе многоквартирных домов)</t>
  </si>
  <si>
    <t>Адрес расселяемого
многоквартирного дома</t>
  </si>
  <si>
    <t>Планируется расселить</t>
  </si>
  <si>
    <t>Дата завершения 
расселения</t>
  </si>
  <si>
    <t>Дата сноса/ реконструкции</t>
  </si>
  <si>
    <t>Количество семей</t>
  </si>
  <si>
    <t>количество семей, выбравших в качестве способа переселения выплату возмещения за изымаемое жилое помещение</t>
  </si>
  <si>
    <t>количество семей, использовавших полученную выплату возмещения на приобретение нового жилого помещения</t>
  </si>
  <si>
    <t>Заявка на получение финансовой поддержки за счет средств Фонда решение Правления от "26" августа 2021 года № 12382-вн</t>
  </si>
  <si>
    <t>г. Александровск, рп. Всеволодо-Вильва, пер. Лесной, д. 6</t>
  </si>
  <si>
    <t>25.03.2022</t>
  </si>
  <si>
    <t>30.01.2024</t>
  </si>
  <si>
    <t>г. Александровск, рп. Яйва, пер. Комарова, д. 5</t>
  </si>
  <si>
    <t>06.06.2024</t>
  </si>
  <si>
    <t>04.06.2025</t>
  </si>
  <si>
    <t>г. Александровск, рп. Яйва, ул. Галкинская, д. 4 (кв.1,3)</t>
  </si>
  <si>
    <t>14.06.2024</t>
  </si>
  <si>
    <t>28.01.2025</t>
  </si>
  <si>
    <t>г. Александровск, рп. Яйва, ул. Домостроителей, д. 10</t>
  </si>
  <si>
    <t>г. Александровск, рп. Яйва, ул. Домостроителей, д. 15</t>
  </si>
  <si>
    <t>г. Александровск, рп. Яйва, ул. Домостроителей, д. 17</t>
  </si>
  <si>
    <t>10.06.2024</t>
  </si>
  <si>
    <t>г. Александровск, рп. Яйва, ул. Домостроителей, д. 19</t>
  </si>
  <si>
    <t>г. Александровск, рп. Яйва, ул. Домостроителей, д. 23</t>
  </si>
  <si>
    <t>08.04.2025</t>
  </si>
  <si>
    <t>г. Александровск, рп. Яйва, ул. Домостроителей, д. 29</t>
  </si>
  <si>
    <t>г. Александровск, рп. Яйва, ул. Жданова, д. 2</t>
  </si>
  <si>
    <t>г. Александровск, рп. Яйва, ул. Заводская, д. 11</t>
  </si>
  <si>
    <t>г. Александровск, рп. Яйва, ул. Заводская, д. 6</t>
  </si>
  <si>
    <t>г. Александровск, рп. Яйва, ул. Заводская, д. 8</t>
  </si>
  <si>
    <t>г. Александровск, рп. Яйва, ул. Калинина, д. 20</t>
  </si>
  <si>
    <t>г. Александровск, рп. Яйва, ул. Комсомольская, д. 11</t>
  </si>
  <si>
    <t>г. Александровск, рп. Яйва, ул. Комсомольская, д. 5</t>
  </si>
  <si>
    <t>г. Александровск, рп. Яйва, ул. Максима Горького, д. 1</t>
  </si>
  <si>
    <t>12.11.2025</t>
  </si>
  <si>
    <t>г. Александровск, рп. Яйва, ул. Максима Горького, д. 18</t>
  </si>
  <si>
    <t>г. Александровск, рп. Яйва, ул. Максима Горького, д. 4</t>
  </si>
  <si>
    <t>г. Александровск, рп. Яйва, ул. Максима Горького, д. 9</t>
  </si>
  <si>
    <t>17.10.2024</t>
  </si>
  <si>
    <t>г. Александровск, рп. Яйва, ул. Мостостроителей, д. 4</t>
  </si>
  <si>
    <t>г. Александровск, рп. Яйва, ул. Первомайская, д. 1</t>
  </si>
  <si>
    <t>г. Александровск, рп. Яйва, ул. Первомайская, д. 5</t>
  </si>
  <si>
    <t>07.10.2025</t>
  </si>
  <si>
    <t>г. Александровск, рп. Яйва, ул. Первомайская, д. 7</t>
  </si>
  <si>
    <t>г. Александровск, рп. Яйва, ул. Первомайская, д. 9</t>
  </si>
  <si>
    <t>г. Александровск, рп. Яйва, ул. Пушкина, д. 3</t>
  </si>
  <si>
    <t>г. Александровск, рп. Яйва, ул. Советская, д. 15</t>
  </si>
  <si>
    <t>г. Александровск, рп. Яйва, ул. Чапаева, д. 5</t>
  </si>
  <si>
    <t>г. Александровск, рп. Яйва, ул. Чапаева, д. 7</t>
  </si>
  <si>
    <t>г. Александровск, рп. Яйва, ул. Яйвинская, д. 22</t>
  </si>
  <si>
    <t>15.04.2025</t>
  </si>
  <si>
    <t>с. Большая Соснова, ул. Геофизиков, д. 1</t>
  </si>
  <si>
    <t>25.10.2023</t>
  </si>
  <si>
    <t>04.04.2024</t>
  </si>
  <si>
    <t>с. Большая Соснова, ул. Ленина, д. 24</t>
  </si>
  <si>
    <t>25.12.2023</t>
  </si>
  <si>
    <t>с. Большая Соснова, ул. Пионерская, д. 27</t>
  </si>
  <si>
    <t>г. Пермь, ул. 13-я Линия, д. 27</t>
  </si>
  <si>
    <t>11.10.2024</t>
  </si>
  <si>
    <t>18.08.2025</t>
  </si>
  <si>
    <t>г. Пермь, ул. 9 Января, д. 9</t>
  </si>
  <si>
    <t>10.10.2023</t>
  </si>
  <si>
    <t>31.07.2025</t>
  </si>
  <si>
    <t>г. Пермь, ул. Авиационная, д. 51</t>
  </si>
  <si>
    <t>23.05.2024</t>
  </si>
  <si>
    <t>г. Пермь, ул. Автозаводская, д. 26</t>
  </si>
  <si>
    <t>09.11.2023</t>
  </si>
  <si>
    <t>г. Пермь, ул. Автозаводская, д. 32</t>
  </si>
  <si>
    <t>28.09.2023</t>
  </si>
  <si>
    <t>26.11.2024</t>
  </si>
  <si>
    <t>г. Пермь, ул. Автозаводская, д. 32А</t>
  </si>
  <si>
    <t>26.06.2025</t>
  </si>
  <si>
    <t>г. Пермь, ул. Автозаводская, д. 3 г</t>
  </si>
  <si>
    <t>15.12.2023</t>
  </si>
  <si>
    <t>15.07.2025</t>
  </si>
  <si>
    <t>г. Пермь, ул. Автозаводская, д. 3и</t>
  </si>
  <si>
    <t>11.12.2023</t>
  </si>
  <si>
    <t>г. Пермь, ул. Адмирала Нахимова, д. 25</t>
  </si>
  <si>
    <t>28.08.2025</t>
  </si>
  <si>
    <t>г. Пермь, ул. Адмирала Ушакова, д. 25</t>
  </si>
  <si>
    <t>02.05.2024</t>
  </si>
  <si>
    <t>19.11.2024</t>
  </si>
  <si>
    <t>г. Пермь, ул. Адмирала Ушакова, д. 29</t>
  </si>
  <si>
    <t>29.05.2023</t>
  </si>
  <si>
    <t>30.08.2023</t>
  </si>
  <si>
    <t>г. Пермь, ул. Адмирала Ушакова, д. 31</t>
  </si>
  <si>
    <t>18.10.2022</t>
  </si>
  <si>
    <t>г. Пермь, ул. Адмирала Ушакова, д. 61</t>
  </si>
  <si>
    <t>17.11.2022</t>
  </si>
  <si>
    <t>г. Пермь, ул. Александра Щербакова, д. 26</t>
  </si>
  <si>
    <t>19.07.2024</t>
  </si>
  <si>
    <t>г. Пермь, ул. Ардатовская, д. 34</t>
  </si>
  <si>
    <t>31.10.2023</t>
  </si>
  <si>
    <t>29.05.2025</t>
  </si>
  <si>
    <t>г. Пермь, ул. Баранчинская 2-я, д. 2</t>
  </si>
  <si>
    <t>г. Пермь, ул. Бахаревская 1-я, д. 42</t>
  </si>
  <si>
    <t>18.09.2024</t>
  </si>
  <si>
    <t>г. Пермь, ул. Борцов Революции, д. 347</t>
  </si>
  <si>
    <t>05.04.2024</t>
  </si>
  <si>
    <t>г. Пермь, ул. Брикетная, д. 22</t>
  </si>
  <si>
    <t>04.03.2024</t>
  </si>
  <si>
    <t>г. Пермь, ул. Ветлужская, д. 42</t>
  </si>
  <si>
    <t>11.07.2025</t>
  </si>
  <si>
    <t>г. Пермь, ул. Вильямса, д. 59</t>
  </si>
  <si>
    <t>31.07.2023</t>
  </si>
  <si>
    <t>01.11.2024</t>
  </si>
  <si>
    <t>г. Пермь, ул. Вильямса, д. 63</t>
  </si>
  <si>
    <t>29.08.2023</t>
  </si>
  <si>
    <t>28.06.2024</t>
  </si>
  <si>
    <t>г. Пермь, ул. Водников, д. 77</t>
  </si>
  <si>
    <t>15.10.2024</t>
  </si>
  <si>
    <t>г. Пермь, ул. Гальперина, д. 12</t>
  </si>
  <si>
    <t>24.08.2023</t>
  </si>
  <si>
    <t>г. Пермь, ул. Генерала Наумова, д. 7</t>
  </si>
  <si>
    <t>22.11.2024</t>
  </si>
  <si>
    <t>г. Пермь, ул. Докучаева, д. 27Г</t>
  </si>
  <si>
    <t>13.02.2024</t>
  </si>
  <si>
    <t>г. Пермь, ул. Емельяна Ярославского, д. 53</t>
  </si>
  <si>
    <t>17.06.2024</t>
  </si>
  <si>
    <t>г. Пермь, ул. Заводская, д. 6</t>
  </si>
  <si>
    <t>03.05.2024</t>
  </si>
  <si>
    <t>17.03.2025</t>
  </si>
  <si>
    <t>г. Пермь, ул. Зарайская, д. 1</t>
  </si>
  <si>
    <t>22.09.2022</t>
  </si>
  <si>
    <t>г. Пермь, ул. Индустриализации, д. 14</t>
  </si>
  <si>
    <t>г. Пермь, ул. Индустриализации, д. 16</t>
  </si>
  <si>
    <t>г. Пермь, ул. Индустриализации, д. 18</t>
  </si>
  <si>
    <t>11.08.2023</t>
  </si>
  <si>
    <t>05.12.2025</t>
  </si>
  <si>
    <t>г. Пермь, ул. Инженерная, д. 14</t>
  </si>
  <si>
    <t>26.12.2023</t>
  </si>
  <si>
    <t>г. Пермь, ул. Инженерная, д. 17а</t>
  </si>
  <si>
    <t>08.02.2024</t>
  </si>
  <si>
    <t>06.11.2025</t>
  </si>
  <si>
    <t>г. Пермь, ул. Инженерная, д. 18</t>
  </si>
  <si>
    <t>03.07.2024</t>
  </si>
  <si>
    <t>22.10.2024</t>
  </si>
  <si>
    <t>г. Пермь, ул. Казанцевская 2-я, д. 12</t>
  </si>
  <si>
    <t>22.01.2024</t>
  </si>
  <si>
    <t>г. Пермь, ул. Казанцевская 2-я, д. 8</t>
  </si>
  <si>
    <t>13.07.2023</t>
  </si>
  <si>
    <t>13.11.2024</t>
  </si>
  <si>
    <t>г. Пермь, ул. Каляева, д. 41</t>
  </si>
  <si>
    <t>22.12.2022</t>
  </si>
  <si>
    <t>31.03.2025</t>
  </si>
  <si>
    <t>г. Пермь, ул. Каляева, д. 41А</t>
  </si>
  <si>
    <t>29.12.2021</t>
  </si>
  <si>
    <t>03.03.2025</t>
  </si>
  <si>
    <t>г. Пермь, ул. Камышловская, д. 2</t>
  </si>
  <si>
    <t>12.01.2023</t>
  </si>
  <si>
    <t>16.05.2025</t>
  </si>
  <si>
    <t>г. Пермь, ул. Капитанская, д. 54а</t>
  </si>
  <si>
    <t>11.04.2022</t>
  </si>
  <si>
    <t>г. Пермь, ул. КИМ, д. 53</t>
  </si>
  <si>
    <t>20.09.2024</t>
  </si>
  <si>
    <t>г. Пермь, ул. Коломенская, д. 10</t>
  </si>
  <si>
    <t>29.12.2022</t>
  </si>
  <si>
    <t>г. Пермь, ул. Космонавта Беляева, д. 20, к. а</t>
  </si>
  <si>
    <t>г. Пермь, ул. Кочегаров, д. 29</t>
  </si>
  <si>
    <t>08.05.2024</t>
  </si>
  <si>
    <t>23.09.2025</t>
  </si>
  <si>
    <t>г. Пермь, ул. Кочегаров, д. 35</t>
  </si>
  <si>
    <t>05.07.2024</t>
  </si>
  <si>
    <t>г. Пермь, ул. Кочегаров, д. 47</t>
  </si>
  <si>
    <t>г. Пермь, ул. Краснополянская, д. 13</t>
  </si>
  <si>
    <t>г. Пермь, ул. Краснополянская, д. 24</t>
  </si>
  <si>
    <t>27.10.2025</t>
  </si>
  <si>
    <t>г. Пермь, ул. Краснополянская, д. 29</t>
  </si>
  <si>
    <t>г. Пермь, ул. Краснополянская, д. 36</t>
  </si>
  <si>
    <t>31.01.2024</t>
  </si>
  <si>
    <t>г. Пермь, ул. Ладожская, д. 25</t>
  </si>
  <si>
    <t>15.11.2023</t>
  </si>
  <si>
    <t>г. Пермь, ул. Ласьвинская, д. 49</t>
  </si>
  <si>
    <t>01.03.2024</t>
  </si>
  <si>
    <t>г. Пермь, ул. Левченко, д. 38</t>
  </si>
  <si>
    <t>30.11.2023</t>
  </si>
  <si>
    <t>г. Пермь, ул. Лепешинской, д. 10</t>
  </si>
  <si>
    <t>09.02.2024</t>
  </si>
  <si>
    <t>г. Пермь, ул. Лепешинской, д. 18</t>
  </si>
  <si>
    <t>г. Пермь, ул. Линия 10-я, д. 17</t>
  </si>
  <si>
    <t>г. Пермь, ул. Линия 11-я, д. 15</t>
  </si>
  <si>
    <t>15.12.2025</t>
  </si>
  <si>
    <t>г. Пермь, ул. Линия 11-я, д. 18</t>
  </si>
  <si>
    <t>17.12.2025</t>
  </si>
  <si>
    <t>г. Пермь, ул. Лужская, д. 12</t>
  </si>
  <si>
    <t>г. Пермь, ул. Лужская, д. 15</t>
  </si>
  <si>
    <t>14.07.2025</t>
  </si>
  <si>
    <t>г. Пермь, ул. Маршала Рыбалко, д. 12</t>
  </si>
  <si>
    <t>22.05.2024</t>
  </si>
  <si>
    <t>08.12.2025</t>
  </si>
  <si>
    <t>г. Пермь, ул. Маршала Рыбалко, д. 25</t>
  </si>
  <si>
    <t>г. Пермь, ул. Маршала Рыбалко, д. 27А</t>
  </si>
  <si>
    <t>г. Пермь, ул. Маршала Рыбалко, д. 31А</t>
  </si>
  <si>
    <t>27.12.2023</t>
  </si>
  <si>
    <t>02.09.2025</t>
  </si>
  <si>
    <t>г. Пермь, ул. Маршала Рыбалко, д. 7а</t>
  </si>
  <si>
    <t>г. Пермь, ул. Маршала Толбухина, д. 38</t>
  </si>
  <si>
    <t>15.03.2024</t>
  </si>
  <si>
    <t>г. Пермь, ул. Маяковского, д. 16</t>
  </si>
  <si>
    <t>05.06.2024</t>
  </si>
  <si>
    <t>г. Пермь, ул. Менжинского, д. 43</t>
  </si>
  <si>
    <t>24.12.2025</t>
  </si>
  <si>
    <t>г. Пермь, ул. Нижнекурьинская, д. 10</t>
  </si>
  <si>
    <t>25.03.2025</t>
  </si>
  <si>
    <t>г. Пермь, ул. Нижнекурьинская, д. 8</t>
  </si>
  <si>
    <t>16.02.2023</t>
  </si>
  <si>
    <t>17.11.2025</t>
  </si>
  <si>
    <t>г. Пермь, ул. Николая Быстрых, д. 17</t>
  </si>
  <si>
    <t>04.09.2025</t>
  </si>
  <si>
    <t>г. Пермь, ул. Ольховская, д. 23</t>
  </si>
  <si>
    <t>14.12.2023</t>
  </si>
  <si>
    <t>23.10.2024</t>
  </si>
  <si>
    <t>г. Пермь, ул. Онежская, д. 5</t>
  </si>
  <si>
    <t>18.07.2024</t>
  </si>
  <si>
    <t>г. Пермь, ул. Пензенская, д. 55</t>
  </si>
  <si>
    <t>27.10.2023</t>
  </si>
  <si>
    <t>г. Пермь, ул. Пензенская, д. 57</t>
  </si>
  <si>
    <t>19.03.2024</t>
  </si>
  <si>
    <t>г. Пермь, ул. Пихтовая, д. 30а</t>
  </si>
  <si>
    <t>28.10.2024</t>
  </si>
  <si>
    <t>г. Пермь, ул. Портовая, д. 29</t>
  </si>
  <si>
    <t>11.11.2024</t>
  </si>
  <si>
    <t>г. Пермь, ул. Рощинская, д. 4</t>
  </si>
  <si>
    <t>15.05.2025</t>
  </si>
  <si>
    <t>г. Пермь, ул. Рязанская, д. 11</t>
  </si>
  <si>
    <t>23.06.2023</t>
  </si>
  <si>
    <t>г. Пермь, ул. Сокольская, д. 137А</t>
  </si>
  <si>
    <t>28.08.2023</t>
  </si>
  <si>
    <t>г. Пермь, ул. Сусанина, д. 4</t>
  </si>
  <si>
    <t>26.03.2024</t>
  </si>
  <si>
    <t>г. Пермь, ул. Сусанина, д. 5</t>
  </si>
  <si>
    <t>г. Пермь, ул. Сусанина, д. 6</t>
  </si>
  <si>
    <t>17.07.2025</t>
  </si>
  <si>
    <t>г. Пермь, ул. Узбекская, д. 76</t>
  </si>
  <si>
    <t>22.12.2025</t>
  </si>
  <si>
    <t>г. Пермь, ул. Худанина, д. 14</t>
  </si>
  <si>
    <t>21.10.2025</t>
  </si>
  <si>
    <t>г. Пермь, ул. Циолковского, д. 17</t>
  </si>
  <si>
    <t>12.05.2025</t>
  </si>
  <si>
    <t>г. Пермь, ул. Чебоксарская, д. 29</t>
  </si>
  <si>
    <t>28.12.2023</t>
  </si>
  <si>
    <t>г. Пермь, ул. Ядринская, д. 10</t>
  </si>
  <si>
    <t>05.12.2024</t>
  </si>
  <si>
    <t>г. Пермь, ул. Ядринская, д. 12</t>
  </si>
  <si>
    <t>31.01.2025</t>
  </si>
  <si>
    <t>г. Губаха, пгт. Углеуральский, ул. 20 Партсъезда, д. 13</t>
  </si>
  <si>
    <t>02.04.2024</t>
  </si>
  <si>
    <t>30.12.2025</t>
  </si>
  <si>
    <t>г. Губаха, пгт. Углеуральский, ул. 20 Партсъезда, д. 8</t>
  </si>
  <si>
    <t>01.04.2024</t>
  </si>
  <si>
    <t>г. Губаха, пгт. Углеуральский, ул. 2-я Коммунистическая, д. 138</t>
  </si>
  <si>
    <t>12.04.2024</t>
  </si>
  <si>
    <t>29.08.2024</t>
  </si>
  <si>
    <t>г. Губаха, пгт. Углеуральский, ул. 2-я Коммунистическая, д. 142</t>
  </si>
  <si>
    <t>10.04.2024</t>
  </si>
  <si>
    <t>г. Губаха, пгт. Углеуральский, ул. Белинского, д. 10</t>
  </si>
  <si>
    <t>11.09.2025</t>
  </si>
  <si>
    <t>г. Губаха, пгт. Углеуральский, ул. Белинского, д. 18/</t>
  </si>
  <si>
    <t>г. Губаха, пгт. Углеуральский, ул. Белинского, д. 20</t>
  </si>
  <si>
    <t>г. Губаха, пгт. Углеуральский, ул. Белинского, д. 21</t>
  </si>
  <si>
    <t>24.06.2024</t>
  </si>
  <si>
    <t>16.12.2025</t>
  </si>
  <si>
    <t>г. Губаха, пгт. Углеуральский, ул. Белинского, д. 60</t>
  </si>
  <si>
    <t>25.06.2024</t>
  </si>
  <si>
    <t>23.12.2024</t>
  </si>
  <si>
    <t>г. Губаха, пгт. Углеуральский, ул. Белинского, д. 62</t>
  </si>
  <si>
    <t>19.06.2024</t>
  </si>
  <si>
    <t>г. Губаха, пгт. Углеуральский, ул. Белинского, д. 72</t>
  </si>
  <si>
    <t>г. Губаха, пгт. Углеуральский, ул. Комсомольская, д. 16</t>
  </si>
  <si>
    <t>13.08.2024</t>
  </si>
  <si>
    <t>г. Губаха, пгт. Углеуральский, ул. Комсомольская, д. 7</t>
  </si>
  <si>
    <t>15.04.2024</t>
  </si>
  <si>
    <t>г. Губаха, пгт. Углеуральский, ул. Мира, д. 1</t>
  </si>
  <si>
    <t>17.09.2025</t>
  </si>
  <si>
    <t>г. Губаха, пгт. Углеуральский, ул. Нахимова, д. 4</t>
  </si>
  <si>
    <t>06.11.2024</t>
  </si>
  <si>
    <t>г. Губаха, пгт. Углеуральский, ул. Решетникова, д. 18</t>
  </si>
  <si>
    <t>11.04.2024</t>
  </si>
  <si>
    <t>г. Губаха, пгт. Углеуральский, ул. Северная, д. 11</t>
  </si>
  <si>
    <t>14.05.2024</t>
  </si>
  <si>
    <t>г. Губаха, пгт. Углеуральский, ул. Северная, д. 7</t>
  </si>
  <si>
    <t>г. Губаха, пгт. Углеуральский, ул. Серова, д. 11</t>
  </si>
  <si>
    <t>06.12.2024</t>
  </si>
  <si>
    <t>02.06.2025</t>
  </si>
  <si>
    <t>г. Губаха, пгт. Углеуральский, ул. Серова, д. 18</t>
  </si>
  <si>
    <t>03.12.2024</t>
  </si>
  <si>
    <t>г. Губаха, пгт. Углеуральский, ул. Серова, д. 7</t>
  </si>
  <si>
    <t>21.11.2024</t>
  </si>
  <si>
    <t>г. Губаха, пгт. Углеуральский, ул. Серова, д. 9</t>
  </si>
  <si>
    <t>г. Губаха, п. Нагорнский, ул. Советская, д. 2А</t>
  </si>
  <si>
    <t>г. Губаха, ул. Дзержинского, д. 11</t>
  </si>
  <si>
    <t>г. Губаха, ул. Никонова, д. 3</t>
  </si>
  <si>
    <t>10.07.2025</t>
  </si>
  <si>
    <t>г. Губаха, ул. Никонова, д. 5</t>
  </si>
  <si>
    <t>г. Губаха, ул. Никонова, д. 9</t>
  </si>
  <si>
    <t>г. Губаха, ул. Суворова, д. 50</t>
  </si>
  <si>
    <t>г. Губаха, ул. Танкистов, д. 12</t>
  </si>
  <si>
    <t>г. Губаха, ул. Шахтостроителей, д. 5</t>
  </si>
  <si>
    <t>10.12.2024</t>
  </si>
  <si>
    <t>г. Добрянка, ул. Калинина, д. 39б</t>
  </si>
  <si>
    <t>07.12.2022</t>
  </si>
  <si>
    <t>г. Добрянка, ул. Карла Либкнехта, д. 65а</t>
  </si>
  <si>
    <t>06.12.2022</t>
  </si>
  <si>
    <t>16.07.2025</t>
  </si>
  <si>
    <t>г. Добрянка, ул. Комсомольская, д. 10</t>
  </si>
  <si>
    <t>г. Добрянка, ул. Крутогорская, д. 2</t>
  </si>
  <si>
    <t>29.06.2022</t>
  </si>
  <si>
    <t>г. Добрянка, ул. Крутогорская, д. 3</t>
  </si>
  <si>
    <t>г. Добрянка, ул. Крутогорская, д. 4</t>
  </si>
  <si>
    <t>30.06.2022</t>
  </si>
  <si>
    <t>г. Добрянка, ул. Крутогорская, д. 5</t>
  </si>
  <si>
    <t>г. Добрянка, ул. Крутогорская, д. 8</t>
  </si>
  <si>
    <t>20.04.2022</t>
  </si>
  <si>
    <t>г. Добрянка, ул. Крутогорская, д. 9</t>
  </si>
  <si>
    <t>с. Филатово, ул. Никольского, д. 13</t>
  </si>
  <si>
    <t>14.11.2023</t>
  </si>
  <si>
    <t>07.06.2024</t>
  </si>
  <si>
    <t>с. Филатово, ул. Никольского, д. 18</t>
  </si>
  <si>
    <t>15.07.2024</t>
  </si>
  <si>
    <t>с. Филатово, ул. Никольского, д. 26</t>
  </si>
  <si>
    <t>г. Красновишерск, ул. Дзержинского, д. 21</t>
  </si>
  <si>
    <t>18.10.2023</t>
  </si>
  <si>
    <t>19.08.2025</t>
  </si>
  <si>
    <t>г. Красновишерск, ул. Карла Маркса, д. 36</t>
  </si>
  <si>
    <t>18.12.2023</t>
  </si>
  <si>
    <t>г. Красновишерск, ул. Коммунистическая, д. 6</t>
  </si>
  <si>
    <t>г. Красновишерск, ул. Лоскутова, д. 8</t>
  </si>
  <si>
    <t>07.12.2023</t>
  </si>
  <si>
    <t>г. Красновишерск, ул. Новая, д. 31</t>
  </si>
  <si>
    <t>19.09.2025</t>
  </si>
  <si>
    <t>г. Красновишерск, ул. Октябрьская, д. 3а</t>
  </si>
  <si>
    <t>13.04.2023</t>
  </si>
  <si>
    <t>г. Красновишерск, ул. Яковлева, д. 7</t>
  </si>
  <si>
    <t>п. Набережный, ул. Лесная, д. 63</t>
  </si>
  <si>
    <t>г. Краснокамск, пер. Клубный, д. 9</t>
  </si>
  <si>
    <t>26.07.2023</t>
  </si>
  <si>
    <t>12.12.2025</t>
  </si>
  <si>
    <t>г. Краснокамск, ул. Белинского, д. 13</t>
  </si>
  <si>
    <t>11.07.2023</t>
  </si>
  <si>
    <t>г. Краснокамск, ул. Белинского, д. 13а</t>
  </si>
  <si>
    <t>24.07.2023</t>
  </si>
  <si>
    <t>24.04.2025</t>
  </si>
  <si>
    <t>г. Краснокамск, ул. Белинского, д. 16</t>
  </si>
  <si>
    <t>03.04.2024</t>
  </si>
  <si>
    <t>25.12.2024</t>
  </si>
  <si>
    <t>г. Краснокамск, ул. Белинского, д. 18</t>
  </si>
  <si>
    <t>10.08.2023</t>
  </si>
  <si>
    <t>г. Краснокамск, ул. Белинского, д. 20</t>
  </si>
  <si>
    <t>07.09.2023</t>
  </si>
  <si>
    <t>19.12.2025</t>
  </si>
  <si>
    <t>г. Краснокамск, ул. Белинского, д. 9</t>
  </si>
  <si>
    <t>19.11.2025</t>
  </si>
  <si>
    <t>г. Краснокамск, ул. Бумажников, д. 8</t>
  </si>
  <si>
    <t>01.09.2025</t>
  </si>
  <si>
    <t>г. Краснокамск, ул. Запальта, д. 17/1</t>
  </si>
  <si>
    <t>21.08.2023</t>
  </si>
  <si>
    <t>21.05.2025</t>
  </si>
  <si>
    <t>г. Краснокамск, ул. Запальта, д. 17/2</t>
  </si>
  <si>
    <t>21.02.2024</t>
  </si>
  <si>
    <t>г. Краснокамск, ул. Запальта, д. 17/3</t>
  </si>
  <si>
    <t>г. Краснокамск, ул. Запальта, д. 17/4</t>
  </si>
  <si>
    <t>11.09.2023</t>
  </si>
  <si>
    <t>03.05.2025</t>
  </si>
  <si>
    <t>г. Краснокамск, ул. Запальта, д. 18/1</t>
  </si>
  <si>
    <t>01.09.2023</t>
  </si>
  <si>
    <t>г. Краснокамск, ул. Запальта, д. 18/2</t>
  </si>
  <si>
    <t>22.11.2025</t>
  </si>
  <si>
    <t>г. Краснокамск, ул. Запальта, д. 18/3</t>
  </si>
  <si>
    <t>14.07.2023</t>
  </si>
  <si>
    <t>г. Краснокамск, ул. Карла Маркса, д. 22</t>
  </si>
  <si>
    <t>06.12.2023</t>
  </si>
  <si>
    <t>г. Краснокамск, ул. Карла Маркса, д. 24</t>
  </si>
  <si>
    <t>01.02.2024</t>
  </si>
  <si>
    <t>г. Краснокамск, ул. Карла Маркса, д. 37</t>
  </si>
  <si>
    <t>12.07.2023</t>
  </si>
  <si>
    <t>г. Краснокамск, ул. Карла Маркса, д. 42</t>
  </si>
  <si>
    <t>г. Краснокамск, ул. Карла Маркса, д. 44</t>
  </si>
  <si>
    <t>24.09.2024</t>
  </si>
  <si>
    <t>г. Краснокамск, ул. Карла Маркса, д. 47</t>
  </si>
  <si>
    <t>10.07.2023</t>
  </si>
  <si>
    <t>18.08.2023</t>
  </si>
  <si>
    <t>г. Краснокамск, ул. Карла Маркса, д. 48</t>
  </si>
  <si>
    <t>30.05.2024</t>
  </si>
  <si>
    <t>г. Краснокамск, ул. Карла Маркса, д. 50</t>
  </si>
  <si>
    <t>08.11.2024</t>
  </si>
  <si>
    <t>г. Краснокамск, ул. Карла Маркса, д. 65</t>
  </si>
  <si>
    <t>20.07.2023</t>
  </si>
  <si>
    <t>г. Краснокамск, ул. Карла Маркса, д. 67</t>
  </si>
  <si>
    <t>14.03.2024</t>
  </si>
  <si>
    <t>г. Краснокамск, ул. Карла Маркса, д. 73</t>
  </si>
  <si>
    <t>г. Краснокамск, ул. Карла Маркса, д. 75</t>
  </si>
  <si>
    <t>25.04.2025</t>
  </si>
  <si>
    <t>г. Краснокамск, ул. Киевская, д. 17</t>
  </si>
  <si>
    <t>07.07.2025</t>
  </si>
  <si>
    <t>г. Краснокамск, ул. Коммунальная, д. 3</t>
  </si>
  <si>
    <t>28.07.2023</t>
  </si>
  <si>
    <t>г. Краснокамск, ул. Коммунистическая, д. 11</t>
  </si>
  <si>
    <t>05.11.2024</t>
  </si>
  <si>
    <t>02.12.2025</t>
  </si>
  <si>
    <t>г. Краснокамск, ул. Коммунистическая, д. 3</t>
  </si>
  <si>
    <t>23.11.2023</t>
  </si>
  <si>
    <t>г. Краснокамск, ул. Коммунистическая, д. 5</t>
  </si>
  <si>
    <t>08.08.2023</t>
  </si>
  <si>
    <t>г. Краснокамск, ул. Коммунистическая, д. 7</t>
  </si>
  <si>
    <t>г. Краснокамск, ул. Коммунистическая, д. 9</t>
  </si>
  <si>
    <t>22.03.2023</t>
  </si>
  <si>
    <t>20.06.2025</t>
  </si>
  <si>
    <t>г. Краснокамск, ул. Молодежная, д. 10</t>
  </si>
  <si>
    <t>16.10.2023</t>
  </si>
  <si>
    <t>г. Краснокамск, ул. Молодежная, д. 3а</t>
  </si>
  <si>
    <t>17.07.2023</t>
  </si>
  <si>
    <t>22.12.2023</t>
  </si>
  <si>
    <t>г. Краснокамск, ул. Молодежная, д. 5</t>
  </si>
  <si>
    <t>07.08.2024</t>
  </si>
  <si>
    <t>г. Краснокамск, ул. Молодежная, д. 6</t>
  </si>
  <si>
    <t>31.08.2023</t>
  </si>
  <si>
    <t>г. Краснокамск, ул. Молодежная, д. 7</t>
  </si>
  <si>
    <t>24.10.2025</t>
  </si>
  <si>
    <t>г. Краснокамск, ул. Молодежная, д. 8</t>
  </si>
  <si>
    <t>г. Краснокамск, ул. Нахимова, д. 17</t>
  </si>
  <si>
    <t>23.09.2024</t>
  </si>
  <si>
    <t>г. Краснокамск, ул. Новой Стройки, д. 99</t>
  </si>
  <si>
    <t>12.11.2024</t>
  </si>
  <si>
    <t>г. Краснокамск, ул. Пугачева, д. 11</t>
  </si>
  <si>
    <t>22.10.2025</t>
  </si>
  <si>
    <t>г. Краснокамск, ул. Пугачева, д. 13</t>
  </si>
  <si>
    <t>г. Краснокамск, ул. Пугачева, д. 17</t>
  </si>
  <si>
    <t>г. Краснокамск, ул. Республиканская, д. 1</t>
  </si>
  <si>
    <t>г. Краснокамск, ул. Садовая, д. 2</t>
  </si>
  <si>
    <t>г. Краснокамск, ул. Советская, д. 12</t>
  </si>
  <si>
    <t>г. Краснокамск, ул. Советская, д. 14</t>
  </si>
  <si>
    <t>23.12.2025</t>
  </si>
  <si>
    <t>г. Краснокамск, ул. Советская, д. 16а</t>
  </si>
  <si>
    <t>г. Краснокамск, ул. Советская, д. 18</t>
  </si>
  <si>
    <t>18.07.2023</t>
  </si>
  <si>
    <t>25.11.2025</t>
  </si>
  <si>
    <t>г. Краснокамск, ул. Советская, д. 2</t>
  </si>
  <si>
    <t>04.07.2023</t>
  </si>
  <si>
    <t>г. Краснокамск, ул. Советская, д. 20</t>
  </si>
  <si>
    <t>г. Краснокамск, ул. Советская, д. 22</t>
  </si>
  <si>
    <t>г. Краснокамск, ул. Советская, д. 35</t>
  </si>
  <si>
    <t>г. Краснокамск, ул. Советская, д. 6</t>
  </si>
  <si>
    <t>04.09.2023</t>
  </si>
  <si>
    <t>г. Краснокамск, ул. Чапаева, д. 17</t>
  </si>
  <si>
    <t>г. Краснокамск, ул. Чапаева, д. 22</t>
  </si>
  <si>
    <t>23.01.2024</t>
  </si>
  <si>
    <t>г. Краснокамск, ул. Чапаева, д. 24</t>
  </si>
  <si>
    <t>г. Краснокамск, ул. Чапаева, д. 26</t>
  </si>
  <si>
    <t>г. Краснокамск, ул. Щербакова, д. 26</t>
  </si>
  <si>
    <t>30.06.2025</t>
  </si>
  <si>
    <t>п. Ласьва, ул. Центральная, д. 12</t>
  </si>
  <si>
    <t>18.06.2024</t>
  </si>
  <si>
    <t>п. Оверята, ул. Заводская, д. 24</t>
  </si>
  <si>
    <t>п. Оверята, ул. Заводская, д. 30</t>
  </si>
  <si>
    <t>06.09.2023</t>
  </si>
  <si>
    <t>п. Оверята, ул. Комсомольская, д. 13</t>
  </si>
  <si>
    <t>04.09.2024</t>
  </si>
  <si>
    <t>п. Оверята, ул. Комсомольская, д. 14</t>
  </si>
  <si>
    <t>04.04.2025</t>
  </si>
  <si>
    <t>п. Оверята, ул. Комсомольская, д. 15</t>
  </si>
  <si>
    <t>п/ст. Шабуничи, ул. Трудовая, д. 3</t>
  </si>
  <si>
    <t>09.10.2023</t>
  </si>
  <si>
    <t>г. Кудымкар, ул. Дзержинского, д. 15</t>
  </si>
  <si>
    <t>02.08.2022</t>
  </si>
  <si>
    <t>г. Кудымкар, ул. Сысолетина, д. 17</t>
  </si>
  <si>
    <t>26.08.2022</t>
  </si>
  <si>
    <t>г. Кудымкар, ул. Энтузиастов, д. 5</t>
  </si>
  <si>
    <t>17.06.2022</t>
  </si>
  <si>
    <t>г. Кунгур, ул. Боровая, д. 5</t>
  </si>
  <si>
    <t>30.09.2022</t>
  </si>
  <si>
    <t>г. Кунгур, ул. Гоголя, д. 1Д</t>
  </si>
  <si>
    <t>18.11.2022</t>
  </si>
  <si>
    <t>11.11.2025</t>
  </si>
  <si>
    <t>г. Кунгур, ул. Голованова, д. 89а</t>
  </si>
  <si>
    <t>17.12.2021</t>
  </si>
  <si>
    <t>г. Кунгур, ул. Детская, д. 6</t>
  </si>
  <si>
    <t>04.08.2022</t>
  </si>
  <si>
    <t>г. Кунгур, ул. Карла Маркса, д. 5а</t>
  </si>
  <si>
    <t>07.06.2022</t>
  </si>
  <si>
    <t>27.06.2024</t>
  </si>
  <si>
    <t>г. Кунгур, ул. Кирова, д. 40</t>
  </si>
  <si>
    <t>07.04.2023</t>
  </si>
  <si>
    <t>28.05.2025</t>
  </si>
  <si>
    <t>г. Кунгур, ул. Красноармейская, д. 4</t>
  </si>
  <si>
    <t>30.09.2025</t>
  </si>
  <si>
    <t>г. Кунгур, ул. Ленина, д. 69</t>
  </si>
  <si>
    <t>22.08.2023</t>
  </si>
  <si>
    <t>г. Кунгур, ул. Микушева, д. 12</t>
  </si>
  <si>
    <t>29.09.2022</t>
  </si>
  <si>
    <t>г. Кунгур, ул. Микушева, д. 8</t>
  </si>
  <si>
    <t>20.12.2021</t>
  </si>
  <si>
    <t>г. Кунгур, ул. Молодежная, д. 2</t>
  </si>
  <si>
    <t>22.12.2021</t>
  </si>
  <si>
    <t>24.01.2023</t>
  </si>
  <si>
    <t>г. Кунгур, ул. Октябрьская, д. 13</t>
  </si>
  <si>
    <t>07.07.2022</t>
  </si>
  <si>
    <t>23.07.2024</t>
  </si>
  <si>
    <t>г. Кунгур, ул. Октябрьская, д. 23</t>
  </si>
  <si>
    <t>02.03.2023</t>
  </si>
  <si>
    <t>г. Кунгур, ул. Прорывная, д. 2</t>
  </si>
  <si>
    <t>11.05.2023</t>
  </si>
  <si>
    <t>г. Кунгур, ул. Путевая, д. 9</t>
  </si>
  <si>
    <t>08.08.2022</t>
  </si>
  <si>
    <t>19.01.2023</t>
  </si>
  <si>
    <t>г. Кунгур, ул. Свердлова, д. 29д</t>
  </si>
  <si>
    <t>07.04.2022</t>
  </si>
  <si>
    <t>24.05.2023</t>
  </si>
  <si>
    <t>г. Кунгур, ул. Свердлова, д. 58</t>
  </si>
  <si>
    <t>27.10.2022</t>
  </si>
  <si>
    <t>20.11.2023</t>
  </si>
  <si>
    <t>г. Кунгур, ул. Свердлова, д. 86</t>
  </si>
  <si>
    <t>18.03.2022</t>
  </si>
  <si>
    <t>г. Кунгур, ул. Свердлова, д. 90</t>
  </si>
  <si>
    <t>25.09.2025</t>
  </si>
  <si>
    <t>г. Кунгур, ул. Свердлова, д. 92</t>
  </si>
  <si>
    <t>14.03.2023</t>
  </si>
  <si>
    <t>02.07.2025</t>
  </si>
  <si>
    <t>г. Кунгур, ул. Свободы, д. 151</t>
  </si>
  <si>
    <t>27.07.2023</t>
  </si>
  <si>
    <t>г. Кунгур, ул. Ситникова, д. 18</t>
  </si>
  <si>
    <t>г. Кунгур, ул. Советская, д. 38</t>
  </si>
  <si>
    <t>14.03.2022</t>
  </si>
  <si>
    <t>13.09.2023</t>
  </si>
  <si>
    <t>г. Кунгур, ул. Советская, д. 40</t>
  </si>
  <si>
    <t>г. Кунгур, ул. Старый Кирпичный, д. 3</t>
  </si>
  <si>
    <t>30.11.2021</t>
  </si>
  <si>
    <t>г. Кунгур, ул. Строителей, д. 1</t>
  </si>
  <si>
    <t>г. Кунгур, ул. Строителей, д. 4</t>
  </si>
  <si>
    <t>10.05.2023</t>
  </si>
  <si>
    <t>г. Кунгур, ул. Уральская, д. 2Б</t>
  </si>
  <si>
    <t>09.09.2024</t>
  </si>
  <si>
    <t>г. Лысьва, п. Кын, ул. Железнодорожная, д. 76А</t>
  </si>
  <si>
    <t>14.08.2025</t>
  </si>
  <si>
    <t>г. Лысьва, п. Кын, ул. Загородная, д. 44</t>
  </si>
  <si>
    <t>г. Лысьва, п. Кын, ул. Мира, д. 6</t>
  </si>
  <si>
    <t>24.10.2023</t>
  </si>
  <si>
    <t>г. Лысьва, п. Невидимка, ул. Железнодорожная, д. 16</t>
  </si>
  <si>
    <t>09.03.2023</t>
  </si>
  <si>
    <t>г. Лысьва, п. Обманка 2-я, ул. 40 лет Победы, д. 12</t>
  </si>
  <si>
    <t>19.07.2023</t>
  </si>
  <si>
    <t>г. Лысьва, ул. Железнодорожная, д. 3, к. а</t>
  </si>
  <si>
    <t>29.03.2023</t>
  </si>
  <si>
    <t>г. Лысьва, ул. Садовая, д. 15</t>
  </si>
  <si>
    <t>06.10.2023</t>
  </si>
  <si>
    <t>г. Лысьва, ул. Совхозная, д. 103</t>
  </si>
  <si>
    <t>27.12.2022</t>
  </si>
  <si>
    <t>г. Лысьва, ул. Совхозная, д. 104</t>
  </si>
  <si>
    <t>22.11.2022</t>
  </si>
  <si>
    <t>г. Лысьва, ул. Строительная, д. 98</t>
  </si>
  <si>
    <t>05.08.2022</t>
  </si>
  <si>
    <t>03.06.2024</t>
  </si>
  <si>
    <t>г. Лысьва, ул. Тимирязева, д. 127</t>
  </si>
  <si>
    <t>16.02.2022</t>
  </si>
  <si>
    <t>13.06.2023</t>
  </si>
  <si>
    <t>г. Лысьва, ул. Тимирязева, д. 98</t>
  </si>
  <si>
    <t>г. Нытва, ул. Белинского, д. 43</t>
  </si>
  <si>
    <t>13.12.2022</t>
  </si>
  <si>
    <t>г. Нытва, ул. Володарского, д. 12</t>
  </si>
  <si>
    <t>28.12.2022</t>
  </si>
  <si>
    <t>г. Нытва, ул. Карла Маркса, д. 18</t>
  </si>
  <si>
    <t>24.11.2022</t>
  </si>
  <si>
    <t>г. Нытва, ул. Комсомольская, д. 61</t>
  </si>
  <si>
    <t>18.05.2023</t>
  </si>
  <si>
    <t>г. Нытва, ул. Комсомольская, д. 65</t>
  </si>
  <si>
    <t>г. Нытва, ул. Королева, д. 29</t>
  </si>
  <si>
    <t>г. Нытва, ул. Максима Горького, д. 31а</t>
  </si>
  <si>
    <t>04.05.2023</t>
  </si>
  <si>
    <t>г. Нытва, ул. Мира, д. 16а</t>
  </si>
  <si>
    <t>д. Груни, ул. Центральная, д. 11</t>
  </si>
  <si>
    <t>29.11.2022</t>
  </si>
  <si>
    <t>03.02.2025</t>
  </si>
  <si>
    <t>д. Удалы, ул. Трактовая, д. 8</t>
  </si>
  <si>
    <t>16.05.2023</t>
  </si>
  <si>
    <t>09.10.2024</t>
  </si>
  <si>
    <t>пгт. Новоильинский, ул. Свердлова, д. 1</t>
  </si>
  <si>
    <t>22.09.2023</t>
  </si>
  <si>
    <t>п/ст. Чайковская, пер. Машинистов, д. 2</t>
  </si>
  <si>
    <t>п/ст. Чайковская, пер. Путейский, д. 1</t>
  </si>
  <si>
    <t>02.08.2023</t>
  </si>
  <si>
    <t>п/ст. Чайковская, ул. Шоссейная, д. 61</t>
  </si>
  <si>
    <t>с. Мокино, ул. Пономарева, д. 13а</t>
  </si>
  <si>
    <t>с. Чекмени, ул. Тополиная, д. 36</t>
  </si>
  <si>
    <t>13.10.2023</t>
  </si>
  <si>
    <t>рп. Октябрьский, ул. Васильева, д. 1</t>
  </si>
  <si>
    <t>29.09.2023</t>
  </si>
  <si>
    <t>рп. Октябрьский, ул. Васильева, д. 3</t>
  </si>
  <si>
    <t>31.05.2024</t>
  </si>
  <si>
    <t>рп. Октябрьский, ул. Геологов, д. 2</t>
  </si>
  <si>
    <t>рп. Октябрьский, ул. Геологов, д. 4</t>
  </si>
  <si>
    <t>рп. Октябрьский, ул. Карла Маркса, д. 18</t>
  </si>
  <si>
    <t>рп. Октябрьский, ул. Ленина, д. 74</t>
  </si>
  <si>
    <t>рп. Октябрьский, ул. Ленина, д. 83</t>
  </si>
  <si>
    <t>20.10.2022</t>
  </si>
  <si>
    <t>рп. Октябрьский, ул. Школьная, д. 2</t>
  </si>
  <si>
    <t>рп. Сарс, ул. Мира, д. 40</t>
  </si>
  <si>
    <t>27.11.2023</t>
  </si>
  <si>
    <t>26.07.2024</t>
  </si>
  <si>
    <t>рп. Сарс, ул. Ударная, д. 6</t>
  </si>
  <si>
    <t>09.06.2023</t>
  </si>
  <si>
    <t>рп. Сарс, ул. Уральская, д. 16</t>
  </si>
  <si>
    <t>29.07.2022</t>
  </si>
  <si>
    <t>г. Оса, ул. Комарова, д. 1</t>
  </si>
  <si>
    <t>г. Оса, ул. Комарова, д. 7</t>
  </si>
  <si>
    <t>25.04.2023</t>
  </si>
  <si>
    <t>31.07.2024</t>
  </si>
  <si>
    <t>г. Оса, ул. Комарова, д. 9</t>
  </si>
  <si>
    <t>14.06.2022</t>
  </si>
  <si>
    <t>г. Оса, ул. Маяковского, д. 46</t>
  </si>
  <si>
    <t>г. Оса, ул. Маяковского, д. 52</t>
  </si>
  <si>
    <t>14.04.2022</t>
  </si>
  <si>
    <t>15.10.2025</t>
  </si>
  <si>
    <t>г. Оса, ул. Маяковского, д. 62</t>
  </si>
  <si>
    <t>27.09.2022</t>
  </si>
  <si>
    <t>г. Оса, ул. Маяковского, д. 64</t>
  </si>
  <si>
    <t>г. Оса, ул. Маяковского, д. 66</t>
  </si>
  <si>
    <t>14.09.2022</t>
  </si>
  <si>
    <t>г. Оса, ул. Маяковского, д. 68</t>
  </si>
  <si>
    <t>26.09.2022</t>
  </si>
  <si>
    <t>г. Оса, ул. Маяковского, д. 70</t>
  </si>
  <si>
    <t>05.09.2022</t>
  </si>
  <si>
    <t>г. Оса, ул. Юбилейная, д. 13</t>
  </si>
  <si>
    <t>07.06.2023</t>
  </si>
  <si>
    <t>11.08.2025</t>
  </si>
  <si>
    <t>г. Оса, ул. Юбилейная, д. 15</t>
  </si>
  <si>
    <t>24.08.2022</t>
  </si>
  <si>
    <t>г. Оса, ул. Юбилейная, д. 21</t>
  </si>
  <si>
    <t>20.09.2022</t>
  </si>
  <si>
    <t>12.08.2025</t>
  </si>
  <si>
    <t>г. Оса, ул. Юбилейная, д. 27</t>
  </si>
  <si>
    <t>07.10.2024</t>
  </si>
  <si>
    <t>д. Ванюки, ул. Зеленая, д. 21</t>
  </si>
  <si>
    <t>03.07.2025</t>
  </si>
  <si>
    <t>д. Ванюки, ул. Парковая, д. 12</t>
  </si>
  <si>
    <t>01.12.2021</t>
  </si>
  <si>
    <t>12.09.2025</t>
  </si>
  <si>
    <t>д. Кичаново, ул. Безымянная, д. 5</t>
  </si>
  <si>
    <t>16.11.2023</t>
  </si>
  <si>
    <t>д. Пищальниково, ул. Набережная, д. 24, к. а</t>
  </si>
  <si>
    <t>18.05.2022</t>
  </si>
  <si>
    <t>д. Суздалы, ул. Полевая, д. 2</t>
  </si>
  <si>
    <t>29.06.2024</t>
  </si>
  <si>
    <t>03.04.2025</t>
  </si>
  <si>
    <t>д. Суздалы, ул. Полевая, д. 3</t>
  </si>
  <si>
    <t>18.12.2024</t>
  </si>
  <si>
    <t>пгт. Юго-Камский, ул. Пионерская, д. 74</t>
  </si>
  <si>
    <t>08.11.2022</t>
  </si>
  <si>
    <t>30.10.2024</t>
  </si>
  <si>
    <t>п. Красный Восход, ул. Садовая, д. 2, лит. а</t>
  </si>
  <si>
    <t>п. Красный Восход, ул. Садовая, д. 4 , к. а</t>
  </si>
  <si>
    <t>п. Красный Восход, ул. Садовая, д. 8</t>
  </si>
  <si>
    <t>п. Мулянка, ул. Новая, д. 1, к. б</t>
  </si>
  <si>
    <t>20.02.2024</t>
  </si>
  <si>
    <t>п. Мулянка, ул. Октябрьская, д. 25</t>
  </si>
  <si>
    <t>23.03.2025</t>
  </si>
  <si>
    <t>п. Ферма, ул. Некрасова, д. 13</t>
  </si>
  <si>
    <t>23.04.2024</t>
  </si>
  <si>
    <t>п. Ферма, ул. Нефтяников, д. 14</t>
  </si>
  <si>
    <t>с. Нижние Муллы, ул. Трактовая, д. 3</t>
  </si>
  <si>
    <t>23.12.2022</t>
  </si>
  <si>
    <t>22.09.2025</t>
  </si>
  <si>
    <t>г. Соликамск, пер. Речников, д. 8</t>
  </si>
  <si>
    <t>01.10.2024</t>
  </si>
  <si>
    <t>г. Соликамск, ул. 1 Мая, д. 9</t>
  </si>
  <si>
    <t>08.12.2023</t>
  </si>
  <si>
    <t>г. Соликамск, ул. Большевистская, д. 22</t>
  </si>
  <si>
    <t>07.09.2022</t>
  </si>
  <si>
    <t>г. Соликамск, ул. Большевистская, д. 26/20</t>
  </si>
  <si>
    <t>28.11.2023</t>
  </si>
  <si>
    <t>г. Соликамск, ул. Водников, д. 6</t>
  </si>
  <si>
    <t>25.03.2024</t>
  </si>
  <si>
    <t>г. Соликамск, ул. Добролюбова, д. 27Б</t>
  </si>
  <si>
    <t>08.11.2023</t>
  </si>
  <si>
    <t>г. Соликамск, ул. Кирова, д. 20/2</t>
  </si>
  <si>
    <t>г. Соликамск, ул. Коммунистическая, д. 41</t>
  </si>
  <si>
    <t>11.07.2022</t>
  </si>
  <si>
    <t>30.09.2024</t>
  </si>
  <si>
    <t>г. Соликамск, ул. Коммунистическая, д. 51</t>
  </si>
  <si>
    <t>03.08.2022</t>
  </si>
  <si>
    <t>26.09.2024</t>
  </si>
  <si>
    <t>г. Соликамск, ул. Коммунистическая, д. 76</t>
  </si>
  <si>
    <t>27.11.2024</t>
  </si>
  <si>
    <t>г. Соликамск, ул. Культуры, д. 22</t>
  </si>
  <si>
    <t>г. Соликамск, ул. Свободы, д. 17</t>
  </si>
  <si>
    <t>16.09.2022</t>
  </si>
  <si>
    <t>г. Соликамск, ул. Свободы, д. 18</t>
  </si>
  <si>
    <t>12.07.2022</t>
  </si>
  <si>
    <t>с. Уинское, ул. Коммунистическая, д. 40</t>
  </si>
  <si>
    <t>20.12.2022</t>
  </si>
  <si>
    <t>с. Уинское, ул. Ленина, д. 15</t>
  </si>
  <si>
    <t>с. Уинское, ул. Октябрьская, д. 9</t>
  </si>
  <si>
    <t>15.05.2024</t>
  </si>
  <si>
    <t>г. Чайковский, б-р. Приморский, д. 35</t>
  </si>
  <si>
    <t>05.07.2023</t>
  </si>
  <si>
    <t>г. Чайковский, б-р. Приморский, д. 41</t>
  </si>
  <si>
    <t>27.06.2023</t>
  </si>
  <si>
    <t>г. Чайковский, б-р. Приморский, д. 47</t>
  </si>
  <si>
    <t>г. Чайковский, пер. Школьный, д. 10</t>
  </si>
  <si>
    <t>г. Чайковский, пер. Школьный, д. 2</t>
  </si>
  <si>
    <t>г. Чайковский, ул. Горького, д. 12</t>
  </si>
  <si>
    <t>22.06.2023</t>
  </si>
  <si>
    <t>г. Чайковский, ул. Карла Маркса, д. 28</t>
  </si>
  <si>
    <t>25.07.2023</t>
  </si>
  <si>
    <t>г. Чайковский, ул. Карла Маркса, д. 34</t>
  </si>
  <si>
    <t>27.04.2024</t>
  </si>
  <si>
    <t>г. Чайковский, ул. Карла Маркса, д. 36</t>
  </si>
  <si>
    <t>г. Чайковский, ул. Ленина, д. 10</t>
  </si>
  <si>
    <t>17.07.2024</t>
  </si>
  <si>
    <t>г. Чайковский, ул. Ленина, д. 14</t>
  </si>
  <si>
    <t>17.10.2023</t>
  </si>
  <si>
    <t>г. Чайковский, ул. Ленина, д. 18</t>
  </si>
  <si>
    <t>г. Чайковский, ул. Ленина, д. 4</t>
  </si>
  <si>
    <t>г. Чайковский, ул. Ленина, д. 8</t>
  </si>
  <si>
    <t>05.10.2023</t>
  </si>
  <si>
    <t>г. Чайковский, ул. Мира, д. 11</t>
  </si>
  <si>
    <t>15.06.2023</t>
  </si>
  <si>
    <t>г. Чайковский, ул. Мира, д. 13</t>
  </si>
  <si>
    <t>22.03.2024</t>
  </si>
  <si>
    <t>г. Чайковский, ул. Мира, д. 9</t>
  </si>
  <si>
    <t>03.11.2023</t>
  </si>
  <si>
    <t>г. Чайковский, ул. Молодежная, д. 3</t>
  </si>
  <si>
    <t>г. Чайковский, ул. Молодежная, д. 5</t>
  </si>
  <si>
    <t>г. Чайковский, ул. Шлюзовая, д. 29</t>
  </si>
  <si>
    <t>г. Чайковский, ул. Шоссейная, д. 4</t>
  </si>
  <si>
    <t>26.02.2024</t>
  </si>
  <si>
    <t>г. Чернушка, ул. Железнодорожная, д. 40б</t>
  </si>
  <si>
    <t>15.03.2023</t>
  </si>
  <si>
    <t>07.02.2024</t>
  </si>
  <si>
    <t>г. Чернушка, ул. Первомайская, д. 8</t>
  </si>
  <si>
    <t>29.12.2023</t>
  </si>
  <si>
    <t>10.09.2024</t>
  </si>
  <si>
    <t>г. Чернушка, ул. Тельмана, д. 57А</t>
  </si>
  <si>
    <t>10.11.2022</t>
  </si>
  <si>
    <t>г. Чернушка, ул. Тельмана, д. 59А</t>
  </si>
  <si>
    <t>30.12.2022</t>
  </si>
  <si>
    <t>12.09.2024</t>
  </si>
  <si>
    <t>д. Кузнецово, ул. Центральная, д. 5</t>
  </si>
  <si>
    <t>13.08.2025</t>
  </si>
  <si>
    <t>д. Таныпские Ключи, ул. Зеленая, д. 3</t>
  </si>
  <si>
    <t>02.12.2022</t>
  </si>
  <si>
    <t>п. Азинский, ул. Буденного, д. 17в</t>
  </si>
  <si>
    <t>05.04.2023</t>
  </si>
  <si>
    <t>п. Азинский, ул. Буденного, д. 17г</t>
  </si>
  <si>
    <t>03.07.2023</t>
  </si>
  <si>
    <t>с. Бедряж, ул. Центральная, д. 127</t>
  </si>
  <si>
    <t>19.12.2023</t>
  </si>
  <si>
    <t>31.10.2025</t>
  </si>
  <si>
    <t>с. Бедряж, ул. Центральная, д. 83</t>
  </si>
  <si>
    <t>с. Рябки, ул. Советская, д. 28</t>
  </si>
  <si>
    <t>19.05.2023</t>
  </si>
  <si>
    <t>с. Рябки, ул. Советская, д. 45</t>
  </si>
  <si>
    <t>22.06.2022</t>
  </si>
  <si>
    <t>с. Тауш, ул. Больничная, д. 3</t>
  </si>
  <si>
    <t>г. Чусовой, рп. Калино, ул. Партизанская, д. 22</t>
  </si>
  <si>
    <t>19.05.2022</t>
  </si>
  <si>
    <t>г. Чусовой, рп. Лямино, ул. Набережная, д. 61А</t>
  </si>
  <si>
    <t>02.09.2022</t>
  </si>
  <si>
    <t>г. Чусовой, ул. Бажова, д. 12</t>
  </si>
  <si>
    <t>16.11.2022</t>
  </si>
  <si>
    <t>г. Чусовой, ул. Дальняя, д. 2</t>
  </si>
  <si>
    <t>13.10.2022</t>
  </si>
  <si>
    <t>г. Чусовой, ул. Дальняя, д. 6</t>
  </si>
  <si>
    <t>14.12.2022</t>
  </si>
  <si>
    <t>г. Чусовой, ул. Известковая, д. 3А</t>
  </si>
  <si>
    <t>21.04.2022</t>
  </si>
  <si>
    <t>г. Чусовой, ул. Клубная, д. 13</t>
  </si>
  <si>
    <t>10.06.2022</t>
  </si>
  <si>
    <t>г. Чусовой, ул. Крупской, д. 1</t>
  </si>
  <si>
    <t>г. Чусовой, ул. Ленина, д. 62</t>
  </si>
  <si>
    <t>16.12.2022</t>
  </si>
  <si>
    <t>г. Чусовой, ул. Матросова, д. 34а</t>
  </si>
  <si>
    <t>21.12.2022</t>
  </si>
  <si>
    <t>г. Чусовой, ул. Матросова, д. 47</t>
  </si>
  <si>
    <t>г. Чусовой, ул. Матросова, д. 59</t>
  </si>
  <si>
    <t>28.02.2022</t>
  </si>
  <si>
    <t>г. Чусовой, ул. Матросова, д. 61</t>
  </si>
  <si>
    <t>г. Чусовой, ул. М.Горького, д. 7</t>
  </si>
  <si>
    <t>12.08.2022</t>
  </si>
  <si>
    <t>г. Чусовой, ул. Мостовая, д. 3</t>
  </si>
  <si>
    <t>16.06.2023</t>
  </si>
  <si>
    <t>г. Чусовой, ул. Набережная, д. 4</t>
  </si>
  <si>
    <t>25.02.2022</t>
  </si>
  <si>
    <t>г. Чусовой, ул. Октябрьская, д. 16</t>
  </si>
  <si>
    <t>г. Чусовой, ул. Орджоникидзе, д. 16</t>
  </si>
  <si>
    <t>01.06.2022</t>
  </si>
  <si>
    <t>г. Чусовой, ул. Попова, д. 9</t>
  </si>
  <si>
    <t>23.08.2023</t>
  </si>
  <si>
    <t>г. Чусовой, ул. Саламатовская, д. 13</t>
  </si>
  <si>
    <t>г. Чусовой, ул. Саламатовская, д. 15</t>
  </si>
  <si>
    <t>г. Чусовой, ул. Саламатовская, д. 5</t>
  </si>
  <si>
    <t>23.08.2022</t>
  </si>
  <si>
    <t>г. Чусовой, ул. Стаханова, д. 4</t>
  </si>
  <si>
    <t>г. Чусовой, ул. Транспортная, д. 27а</t>
  </si>
  <si>
    <t>21.06.2022</t>
  </si>
  <si>
    <t>с. Юрла, ул. Барабанова, д. 11</t>
  </si>
  <si>
    <t>27.03.2023</t>
  </si>
  <si>
    <t>с. Юрла, ул. Барабанова, д. 9</t>
  </si>
  <si>
    <t>с. Юрла, ул. Гагарина, д. 13</t>
  </si>
  <si>
    <t>31.03.2023</t>
  </si>
  <si>
    <t>с. Юрла, ул. Гагарина, д. 8</t>
  </si>
  <si>
    <t>с. Юрла, ул. Герцена, д. 15</t>
  </si>
  <si>
    <t>13.01.2023</t>
  </si>
  <si>
    <t>с. Юрла, ул. Коммунаров, д. 21</t>
  </si>
  <si>
    <t>с. Юрла, ул. Свердлова, д. 68</t>
  </si>
  <si>
    <t>06.06.2023</t>
  </si>
  <si>
    <t>с. Юрла, ул. Свердлова, д. 76</t>
  </si>
  <si>
    <t>Заявка на получение финансовой поддержки за счет средств Фонда решение Правления от "26" августа 2021 года № 12381-вн</t>
  </si>
  <si>
    <t>г. Пермь, км. 1447, д. 2</t>
  </si>
  <si>
    <t>28.11.2024</t>
  </si>
  <si>
    <t>г. Пермь, пер. Талицкий, д. 4</t>
  </si>
  <si>
    <t>01.08.2025</t>
  </si>
  <si>
    <t>г. Пермь, п. Санаторий Подснежник, д. 3</t>
  </si>
  <si>
    <t>29.10.2025</t>
  </si>
  <si>
    <t>г. Пермь, ул. 13-я Линия, д. 26</t>
  </si>
  <si>
    <t>26.10.2023</t>
  </si>
  <si>
    <t>г. Пермь, ул. 2-я Ремонтная, д. 13а</t>
  </si>
  <si>
    <t>13.01.2025</t>
  </si>
  <si>
    <t>08.08.2025</t>
  </si>
  <si>
    <t>07.04.2025</t>
  </si>
  <si>
    <t>20.12.2023</t>
  </si>
  <si>
    <t>04.02.2025</t>
  </si>
  <si>
    <t>г. Пермь, ул. Автозаводская, д. 3в</t>
  </si>
  <si>
    <t>16.04.2025</t>
  </si>
  <si>
    <t>28.07.2025</t>
  </si>
  <si>
    <t>18.03.2025</t>
  </si>
  <si>
    <t>г. Пермь, ул. Автозаводская, д. 3е</t>
  </si>
  <si>
    <t>г. Пермь, ул. Адмирала Макарова, д. 31А</t>
  </si>
  <si>
    <t>05.06.2025</t>
  </si>
  <si>
    <t>28.12.2024</t>
  </si>
  <si>
    <t>г. Пермь, ул. Адмирала Старикова, д. 27</t>
  </si>
  <si>
    <t>10.12.2025</t>
  </si>
  <si>
    <t>г. Пермь, ул. Адмирала Старикова, д. 5</t>
  </si>
  <si>
    <t>21.10.2022</t>
  </si>
  <si>
    <t>г. Пермь, ул. Александра Щербакова, д. 13</t>
  </si>
  <si>
    <t>30.12.2021</t>
  </si>
  <si>
    <t>08.07.2025</t>
  </si>
  <si>
    <t>г. Пермь, ул. Анвара Гатауллина, д. 17</t>
  </si>
  <si>
    <t>29.02.2024</t>
  </si>
  <si>
    <t>г. Пермь, ул. Барамзиной Татьяны, д. 4а</t>
  </si>
  <si>
    <t>06.06.2025</t>
  </si>
  <si>
    <t>г. Пермь, ул. Бахаревская 1-я, д. 21</t>
  </si>
  <si>
    <t>01.11.2025</t>
  </si>
  <si>
    <t>г. Пермь, ул. Бахаревская 1-я, д. 22</t>
  </si>
  <si>
    <t>г. Пермь, ул. Бахаревская 1-я, д. 24</t>
  </si>
  <si>
    <t>г. Пермь, ул. Бахаревская 1-я, д. 26</t>
  </si>
  <si>
    <t>15.09.2025</t>
  </si>
  <si>
    <t>г. Пермь, ул. Бахаревская 1-я, д. 28</t>
  </si>
  <si>
    <t>г. Пермь, ул. Бахаревская 1-я, д. 31А</t>
  </si>
  <si>
    <t>10.04.2025</t>
  </si>
  <si>
    <t>г. Пермь, ул. Бахаревская 1-я, д. 49</t>
  </si>
  <si>
    <t>г. Пермь, ул. Бахаревская 1-я, д. 51</t>
  </si>
  <si>
    <t>25.10.2022</t>
  </si>
  <si>
    <t>г. Пермь, ул. Белозерская, д. 5</t>
  </si>
  <si>
    <t>19.12.2024</t>
  </si>
  <si>
    <t>г. Пермь, ул. Белозерская, д. 7</t>
  </si>
  <si>
    <t>23.06.2025</t>
  </si>
  <si>
    <t>г. Пермь, ул. Блочная, д. 1</t>
  </si>
  <si>
    <t>г. Пермь, ул. Богдана Хмельницкого, д. 57</t>
  </si>
  <si>
    <t>12.12.2024</t>
  </si>
  <si>
    <t>г. Пермь, ул. Богдана Хмельницкого, д. 59</t>
  </si>
  <si>
    <t>г. Пермь, ул. Богдана Хмельницкого, д. 67</t>
  </si>
  <si>
    <t>г. Пермь, ул. Борцов Революции, д. 349</t>
  </si>
  <si>
    <t>21.04.2025</t>
  </si>
  <si>
    <t>г. Пермь, ул. Бригадирская, д. 2</t>
  </si>
  <si>
    <t>27.12.2024</t>
  </si>
  <si>
    <t>г. Пермь, ул. Брикетная, д. 12</t>
  </si>
  <si>
    <t>08.10.2025</t>
  </si>
  <si>
    <t>г. Пермь, ул. Брикетная, д. 4</t>
  </si>
  <si>
    <t>06.10.2025</t>
  </si>
  <si>
    <t>г. Пермь, ул. Брикетная, д. 6</t>
  </si>
  <si>
    <t>18.04.2025</t>
  </si>
  <si>
    <t>г. Пермь, ул. Верхне-Камская, д. 2</t>
  </si>
  <si>
    <t>г. Пермь, ул. Верхне-Камская, д. 4</t>
  </si>
  <si>
    <t>16.10.2024</t>
  </si>
  <si>
    <t>г. Пермь, ул. Верхне-Камская, д. 6</t>
  </si>
  <si>
    <t>20.08.2025</t>
  </si>
  <si>
    <t>г. Пермь, ул. Ветлужская, д. 25</t>
  </si>
  <si>
    <t>г. Пермь, ул. Ветлужская, д. 26</t>
  </si>
  <si>
    <t>30.11.2025</t>
  </si>
  <si>
    <t>г. Пермь, ул. Ветлужская, д. 27</t>
  </si>
  <si>
    <t>г. Пермь, ул. Ветлянская, д. 15</t>
  </si>
  <si>
    <t>22.07.2025</t>
  </si>
  <si>
    <t>г. Пермь, ул. Ветлянская, д. 28</t>
  </si>
  <si>
    <t>28.02.2024</t>
  </si>
  <si>
    <t>г. Пермь, ул. Вокзальная, д. 78</t>
  </si>
  <si>
    <t>г. Пермь, ул. Вольская, д. 4</t>
  </si>
  <si>
    <t>10.03.2025</t>
  </si>
  <si>
    <t>г. Пермь, ул. Восстания, д. 56</t>
  </si>
  <si>
    <t>г. Пермь, ул. Газонная, д. 21</t>
  </si>
  <si>
    <t>20.07.2020</t>
  </si>
  <si>
    <t>г. Пермь, ул. Гальперина, д. 1</t>
  </si>
  <si>
    <t>г. Пермь, ул. Гальперина, д. 14</t>
  </si>
  <si>
    <t>21.12.2024</t>
  </si>
  <si>
    <t>г. Пермь, ул. Гальперина, д. 2</t>
  </si>
  <si>
    <t>20.12.2024</t>
  </si>
  <si>
    <t>06.05.2025</t>
  </si>
  <si>
    <t>г. Пермь, ул. Генерала Наумова, д. 9</t>
  </si>
  <si>
    <t>г. Пермь, ул. Героев Хасана, д. 48</t>
  </si>
  <si>
    <t>27.06.2025</t>
  </si>
  <si>
    <t>г. Пермь, ул. Героев Хасана, д. 70</t>
  </si>
  <si>
    <t>29.08.2022</t>
  </si>
  <si>
    <t>г. Пермь, ул. Героев Хасана, д. 72</t>
  </si>
  <si>
    <t>г. Пермь, ул. Гомельская, д. 19</t>
  </si>
  <si>
    <t>г. Пермь, ул. Гомельская, д. 21</t>
  </si>
  <si>
    <t>г. Пермь, ул. Гомельская, д. 3</t>
  </si>
  <si>
    <t>06.03.2024</t>
  </si>
  <si>
    <t>30.08.2024</t>
  </si>
  <si>
    <t>г. Пермь, ул. Грачева, д. 14</t>
  </si>
  <si>
    <t>05.05.2022</t>
  </si>
  <si>
    <t>06.04.2023</t>
  </si>
  <si>
    <t>г. Пермь, ул. Двинская, д. 6</t>
  </si>
  <si>
    <t>28.02.2025</t>
  </si>
  <si>
    <t>21.08.2025</t>
  </si>
  <si>
    <t>г. Пермь, ул. Докучаева, д. 10</t>
  </si>
  <si>
    <t>13.02.2025</t>
  </si>
  <si>
    <t>г. Пермь, ул. Докучаева, д. 2</t>
  </si>
  <si>
    <t>16.11.2025</t>
  </si>
  <si>
    <t>г. Пермь, ул. Емельяна Ярославского, д. 63</t>
  </si>
  <si>
    <t>15.11.2024</t>
  </si>
  <si>
    <t>г. Пермь, ул. Емельяна Ярославского, д. 67</t>
  </si>
  <si>
    <t>06.03.2025</t>
  </si>
  <si>
    <t>г. Пермь, ул. Ереванская, д. 28</t>
  </si>
  <si>
    <t>г. Пермь, ул. Железнодорожная, д. 10</t>
  </si>
  <si>
    <t>17.12.2024</t>
  </si>
  <si>
    <t>г. Пермь, ул. Желябова, д. 11/2</t>
  </si>
  <si>
    <t>г. Пермь, ул. Желябова, д. 14</t>
  </si>
  <si>
    <t>г. Пермь, ул. Зверохозяйство, д. 1</t>
  </si>
  <si>
    <t>13.12.2024</t>
  </si>
  <si>
    <t>г. Пермь, ул. Ивдельская, д. 3</t>
  </si>
  <si>
    <t>19.03.2025</t>
  </si>
  <si>
    <t>г. Пермь, ул. Ивдельская, д. 5</t>
  </si>
  <si>
    <t>13.05.2025</t>
  </si>
  <si>
    <t>20.02.2025</t>
  </si>
  <si>
    <t>05.03.2024</t>
  </si>
  <si>
    <t>г. Пермь, ул. Инженерная, д. 15</t>
  </si>
  <si>
    <t>г. Пермь, ул. Инженерная, д. 17</t>
  </si>
  <si>
    <t>24.12.2024</t>
  </si>
  <si>
    <t>г. Пермь, ул. Казанцевская 2-я, д. 10</t>
  </si>
  <si>
    <t>23.08.2024</t>
  </si>
  <si>
    <t>г. Пермь, ул. Калинина, д. 45</t>
  </si>
  <si>
    <t>г. Пермь, ул. Камышловская, д. 11</t>
  </si>
  <si>
    <t>г. Пермь, ул. Камышловская, д. 13</t>
  </si>
  <si>
    <t>г. Пермь, ул. Камышловская, д. 19</t>
  </si>
  <si>
    <t>г. Пермь, ул. Капитанская, д. 54</t>
  </si>
  <si>
    <t>г. Пермь, ул. Карпинского, д. 58</t>
  </si>
  <si>
    <t>16.12.2024</t>
  </si>
  <si>
    <t>г. Пермь, ул. Кировоградская, д. 130</t>
  </si>
  <si>
    <t>г. Пермь, ул. Кировоградская, д. 182 б</t>
  </si>
  <si>
    <t>г. Пермь, ул. Кировоградская, д. 192 б</t>
  </si>
  <si>
    <t>06.02.2025</t>
  </si>
  <si>
    <t>г. Пермь, ул. Кирпичный завод, д. 2</t>
  </si>
  <si>
    <t>г. Пермь, ул. Кирпичный завод, д. 3</t>
  </si>
  <si>
    <t>г. Пермь, ул. Кирпичный завод, д. 5</t>
  </si>
  <si>
    <t>г. Пермь, ул. Козьмы Минина, д. 11, к. а</t>
  </si>
  <si>
    <t>10.01.2025</t>
  </si>
  <si>
    <t>г. Пермь, ул. Козьмы Минина, д. 1а</t>
  </si>
  <si>
    <t>10.11.2025</t>
  </si>
  <si>
    <t>г. Пермь, ул. Коломенская, д. 12</t>
  </si>
  <si>
    <t>г. Пермь, ул. Коломенская, д. 14</t>
  </si>
  <si>
    <t>26.06.2023</t>
  </si>
  <si>
    <t>г. Пермь, ул. Коломенская, д. 4</t>
  </si>
  <si>
    <t>10.10.2025</t>
  </si>
  <si>
    <t>г. Пермь, ул. Красина, д. 14</t>
  </si>
  <si>
    <t>г. Пермь, ул. Краснополянская, д. 20</t>
  </si>
  <si>
    <t>18.10.2024</t>
  </si>
  <si>
    <t>14.02.2025</t>
  </si>
  <si>
    <t>г. Пермь, ул. Краснополянская, д. 20А</t>
  </si>
  <si>
    <t>26.10.2024</t>
  </si>
  <si>
    <t>06.09.2025</t>
  </si>
  <si>
    <t>г. Пермь, ул. Краснополянская, д. 31</t>
  </si>
  <si>
    <t>26.12.2024</t>
  </si>
  <si>
    <t>г. Пермь, ул. Краснополянская, д. 33</t>
  </si>
  <si>
    <t>30.05.2023</t>
  </si>
  <si>
    <t>г. Пермь, ул. Краснополянская, д. 38</t>
  </si>
  <si>
    <t>15.12.2022</t>
  </si>
  <si>
    <t>г. Пермь, ул. Краснополянская, д. 40</t>
  </si>
  <si>
    <t>25.06.2025</t>
  </si>
  <si>
    <t>г. Пермь, ул. Ласьвинская, д. 24</t>
  </si>
  <si>
    <t>02.10.2025</t>
  </si>
  <si>
    <t>29.01.2025</t>
  </si>
  <si>
    <t>г. Пермь, ул. Левшинская, д. 32</t>
  </si>
  <si>
    <t>06.08.2025</t>
  </si>
  <si>
    <t>г. Пермь, ул. Лепешинской, д. 12</t>
  </si>
  <si>
    <t>г. Пермь, ул. Лепешинской, д. 20</t>
  </si>
  <si>
    <t>г. Пермь, ул. Линия 10-я, д. 19</t>
  </si>
  <si>
    <t>г. Пермь, ул. Линия 10-я, д. 21</t>
  </si>
  <si>
    <t>г. Пермь, ул. Линия 10-я, д. 27</t>
  </si>
  <si>
    <t>г. Пермь, ул. Линия 11-я, д. 10</t>
  </si>
  <si>
    <t>г. Пермь, ул. Линия 11-я, д. 11</t>
  </si>
  <si>
    <t>26.10.2022</t>
  </si>
  <si>
    <t>29.07.2025</t>
  </si>
  <si>
    <t>г. Пермь, ул. Линия 11-я, д. 14</t>
  </si>
  <si>
    <t>14.12.2025</t>
  </si>
  <si>
    <t>г. Пермь, ул. Линия 11-я, д. 17</t>
  </si>
  <si>
    <t>15.09.2023</t>
  </si>
  <si>
    <t>г. Пермь, ул. Линия 12-я, д. 19</t>
  </si>
  <si>
    <t>20.07.2022</t>
  </si>
  <si>
    <t>г. Пермь, ул. Линия 1-я, д. 41</t>
  </si>
  <si>
    <t>г. Пермь, ул. Линия 1-я, д. 41 б</t>
  </si>
  <si>
    <t>г. Пермь, ул. Линия 4-я, д. 15</t>
  </si>
  <si>
    <t>08.09.2025</t>
  </si>
  <si>
    <t>г. Пермь, ул. Липогорская 1-я, д. 8</t>
  </si>
  <si>
    <t>18.02.2025</t>
  </si>
  <si>
    <t>г. Пермь, ул. Лихвинская, д. 147</t>
  </si>
  <si>
    <t>г. Пермь, ул. Лужская, д. 10</t>
  </si>
  <si>
    <t>17.06.2025</t>
  </si>
  <si>
    <t>г. Пермь, ул. Лужская, д. 13</t>
  </si>
  <si>
    <t>г. Пермь, ул. Лужская, д. 8</t>
  </si>
  <si>
    <t>г. Пермь, ул. Лужская, д. 9</t>
  </si>
  <si>
    <t>16.09.2025</t>
  </si>
  <si>
    <t>г. Пермь, ул. Магистральная, д. 1А</t>
  </si>
  <si>
    <t>17.02.2025</t>
  </si>
  <si>
    <t>г. Пермь, ул. Магистральная, д. 1Б</t>
  </si>
  <si>
    <t>12.04.2025</t>
  </si>
  <si>
    <t>г. Пермь, ул. Магистральная, д. 4</t>
  </si>
  <si>
    <t>24.07.2025</t>
  </si>
  <si>
    <t>16.01.2024</t>
  </si>
  <si>
    <t>г. Пермь, ул. Машинистов, д. 22</t>
  </si>
  <si>
    <t>г. Пермь, ул. Машинистов, д. 55</t>
  </si>
  <si>
    <t>г. Пермь, ул. Маяковского, д. 1</t>
  </si>
  <si>
    <t>22.01.2025</t>
  </si>
  <si>
    <t>г. Пермь, ул. Маяковского, д. 15</t>
  </si>
  <si>
    <t>30.05.2025</t>
  </si>
  <si>
    <t>09.07.2025</t>
  </si>
  <si>
    <t>07.08.2025</t>
  </si>
  <si>
    <t>г. Пермь, ул. Молодежная, д. 2</t>
  </si>
  <si>
    <t>г. Пермь, ул. Невская, д. 16</t>
  </si>
  <si>
    <t>г. Пермь, ул. Невская, д. 22</t>
  </si>
  <si>
    <t>13.10.2025</t>
  </si>
  <si>
    <t>г. Пермь, ул. Невская, д. 4</t>
  </si>
  <si>
    <t>г. Пермь, ул. Невская, д. 5</t>
  </si>
  <si>
    <t>г. Пермь, ул. Нефтяников, д. 11а</t>
  </si>
  <si>
    <t>г. Пермь, ул. Нижнекурьинская, д. 12</t>
  </si>
  <si>
    <t>24.03.2025</t>
  </si>
  <si>
    <t>г. Пермь, ул. Новгородская 4-я, д. 10</t>
  </si>
  <si>
    <t>г. Пермь, ул. Новогодняя, д. 2а</t>
  </si>
  <si>
    <t>26.07.2025</t>
  </si>
  <si>
    <t>г. Пермь, ул. Новоржевская, д. 40</t>
  </si>
  <si>
    <t>07.05.2025</t>
  </si>
  <si>
    <t>г. Пермь, ул. Овчинникова, д. 26</t>
  </si>
  <si>
    <t>г. Пермь, ул. Овчинникова, д. 28</t>
  </si>
  <si>
    <t>г. Пермь, ул. Онежская, д. 7</t>
  </si>
  <si>
    <t>г. Пермь, ул. Пихтовая, д. 2</t>
  </si>
  <si>
    <t>г. Пермь, ул. Пихтовая, д. 24</t>
  </si>
  <si>
    <t>г. Пермь, ул. Пихтовая, д. 28</t>
  </si>
  <si>
    <t>27.05.2022</t>
  </si>
  <si>
    <t>г. Пермь, ул. Пихтовая, д. 30</t>
  </si>
  <si>
    <t>09.04.2024</t>
  </si>
  <si>
    <t>г. Пермь, ул. Пихтовая, д. 34</t>
  </si>
  <si>
    <t>г. Пермь, ул. Пихтовая, д. 36</t>
  </si>
  <si>
    <t>24.02.2022</t>
  </si>
  <si>
    <t>г. Пермь, ул. Пихтовая, д. 4</t>
  </si>
  <si>
    <t>г. Пермь, ул. Подгорная, д. 82</t>
  </si>
  <si>
    <t>25.11.2024</t>
  </si>
  <si>
    <t>г. Пермь, ул. Полевая, д. 3</t>
  </si>
  <si>
    <t>г. Пермь, ул. Полевая, д. 9</t>
  </si>
  <si>
    <t>г. Пермь, ул. Полтавская, д. 7</t>
  </si>
  <si>
    <t>г. Пермь, ул. Пономарева, д. 56А</t>
  </si>
  <si>
    <t>г. Пермь, ул. Портовая, д. 27</t>
  </si>
  <si>
    <t>30.11.2022</t>
  </si>
  <si>
    <t>г. Пермь, ул. Портовая, д. 31</t>
  </si>
  <si>
    <t>26.04.2024</t>
  </si>
  <si>
    <t>20.11.2024</t>
  </si>
  <si>
    <t>г. Пермь, ул. Портовая, д. 33</t>
  </si>
  <si>
    <t>26.05.2022</t>
  </si>
  <si>
    <t>г. Пермь, ул. Пристанционная, д. 2</t>
  </si>
  <si>
    <t>г. Пермь, ул. Пролетарская, д. 17</t>
  </si>
  <si>
    <t>г. Пермь, ул. Разгуляйская 2-я, д. 1</t>
  </si>
  <si>
    <t>22.02.2024</t>
  </si>
  <si>
    <t>г. Пермь, ул. Республиканская, д. 10</t>
  </si>
  <si>
    <t>г. Пермь, ул. Рионская, д. 4</t>
  </si>
  <si>
    <t>г. Пермь, ул. Рощинская, д. 6</t>
  </si>
  <si>
    <t>г. Пермь, ул. Рощинская, д. 8</t>
  </si>
  <si>
    <t>г. Пермь, ул. Рыночная 2-я, д. 26</t>
  </si>
  <si>
    <t>09.09.2025</t>
  </si>
  <si>
    <t>04.07.2025</t>
  </si>
  <si>
    <t>г. Пермь, ул. Рязанская, д. 9</t>
  </si>
  <si>
    <t>г. Пермь, ул. Сергинская, д. 22</t>
  </si>
  <si>
    <t>07.03.2024</t>
  </si>
  <si>
    <t>г. Пермь, ул. Сергинская, д. 22А</t>
  </si>
  <si>
    <t>г. Пермь, ул. Сергинская, д. 24</t>
  </si>
  <si>
    <t>г. Пермь, ул. Сокольская, д. 114</t>
  </si>
  <si>
    <t>г. Пермь, ул. Сокольская, д. 124</t>
  </si>
  <si>
    <t>г. Пермь, ул. Сокольская, д. 125</t>
  </si>
  <si>
    <t>26.05.2025</t>
  </si>
  <si>
    <t>г. Пермь, ул. Сокольская, д. 127</t>
  </si>
  <si>
    <t>г. Пермь, ул. Сокольская, д. 132</t>
  </si>
  <si>
    <t>15.08.2024</t>
  </si>
  <si>
    <t>г. Пермь, ул. Сокольская, д. 135</t>
  </si>
  <si>
    <t>г. Пермь, ул. Станционная, д. 7</t>
  </si>
  <si>
    <t>05.03.2025</t>
  </si>
  <si>
    <t>16.02.2024</t>
  </si>
  <si>
    <t>г. Пермь, ул. Таймырская, д. 8</t>
  </si>
  <si>
    <t>27.09.2024</t>
  </si>
  <si>
    <t>28.04.2025</t>
  </si>
  <si>
    <t>г. Пермь, ул. Танкистов, д. 20</t>
  </si>
  <si>
    <t>г. Пермь, ул. Танкистов, д. 23</t>
  </si>
  <si>
    <t>27.05.2025</t>
  </si>
  <si>
    <t>г. Пермь, ул. Танцорова, д. 17</t>
  </si>
  <si>
    <t>г. Пермь, ул. Танцорова, д. 28</t>
  </si>
  <si>
    <t>28.02.2023</t>
  </si>
  <si>
    <t>г. Пермь, ул. Танцорова, д. 44</t>
  </si>
  <si>
    <t>г. Пермь, ул. Танцорова, д. 68</t>
  </si>
  <si>
    <t>г. Пермь, ул. Телефонная, д. 9</t>
  </si>
  <si>
    <t>г. Пермь, ул. Трясолобова, д. 112</t>
  </si>
  <si>
    <t>г. Пермь, ул. Трясолобова, д. 114</t>
  </si>
  <si>
    <t>г. Пермь, ул. Трясолобова, д. 116</t>
  </si>
  <si>
    <t>02.11.2022</t>
  </si>
  <si>
    <t>г. Пермь, ул. Тургенева, д. 11</t>
  </si>
  <si>
    <t>г. Пермь, ул. Ударника, д. 3</t>
  </si>
  <si>
    <t>г. Пермь, ул. Узбекская, д. 78</t>
  </si>
  <si>
    <t>02.07.2024</t>
  </si>
  <si>
    <t>г. Пермь, ул. Узбекская, д. 82</t>
  </si>
  <si>
    <t>г. Пермь, ул. Уральская, д. 17</t>
  </si>
  <si>
    <t>17.04.2024</t>
  </si>
  <si>
    <t>г. Пермь, ул. Уральская, д. 44</t>
  </si>
  <si>
    <t>г. Пермь, ул. Уржумская, д. 3</t>
  </si>
  <si>
    <t>г. Пермь, ул. Уржумская, д. 4</t>
  </si>
  <si>
    <t>г. Пермь, ул. Физкультурников, д. 26</t>
  </si>
  <si>
    <t>г. Пермь, ул. Фокинская, д. 19</t>
  </si>
  <si>
    <t>г. Пермь, ул. Центральная ферма, д. 113</t>
  </si>
  <si>
    <t>г. Пермь, ул. Центральная ферма, д. 15</t>
  </si>
  <si>
    <t>г. Пермь, ул. Чусовская, д. 17</t>
  </si>
  <si>
    <t>г. Пермь, ул. Щигровская, д. 4</t>
  </si>
  <si>
    <t>27.11.2025</t>
  </si>
  <si>
    <t>г. Пермь, ул. Щигровская, д. 6</t>
  </si>
  <si>
    <t>г. Пермь, ул. Юнг Прикамья, д. 29</t>
  </si>
  <si>
    <t>04.06.2024</t>
  </si>
  <si>
    <t>05.09.2024</t>
  </si>
  <si>
    <t>г. Пермь, ш. Космонавтов, д. 216</t>
  </si>
  <si>
    <t>г. Пермь, ш. Космонавтов, д. 25</t>
  </si>
  <si>
    <t>24.01.2024</t>
  </si>
  <si>
    <t>г. Губаха, пгт. Углеуральский, ул. Белинского, д. 14</t>
  </si>
  <si>
    <t>г. Губаха, пгт. Углеуральский, ул. Белинского, д. 15</t>
  </si>
  <si>
    <t>29.11.2021</t>
  </si>
  <si>
    <t>06.12.2021</t>
  </si>
  <si>
    <t>16.04.2024</t>
  </si>
  <si>
    <t>09.12.2021</t>
  </si>
  <si>
    <t>г. Губаха, пгт. Углеуральский, ул. Серова, д. 5</t>
  </si>
  <si>
    <t>г. Губаха, п. Нагорнский, ул. Советская, д. 1</t>
  </si>
  <si>
    <t>г. Губаха, п. Нагорнский, ул. Советская, д. 32</t>
  </si>
  <si>
    <t>17.03.2023</t>
  </si>
  <si>
    <t>г. Губаха, п. Нагорнский, ул. Советская, д. 38</t>
  </si>
  <si>
    <t>г. Губаха, рп. Углеуральский, пер. 8 Марта, д. 31</t>
  </si>
  <si>
    <t>г. Добрянка, п. Вильва, ул. Советская, д. 11</t>
  </si>
  <si>
    <t>08.12.2022</t>
  </si>
  <si>
    <t>г. Добрянка, п. Вильва, ул. Фестивальная 2, д. 4</t>
  </si>
  <si>
    <t>г. Добрянка, п. Кыж, ул. Железнодорожная, д. 1</t>
  </si>
  <si>
    <t>г. Добрянка, п/ст. Боковая, ул. Железнодорожная, д. 2а</t>
  </si>
  <si>
    <t>г. Добрянка, п/ст. Боковая, ул. Железнодорожная, д. 3а</t>
  </si>
  <si>
    <t>г. Добрянка, п. Челва, ул. Лесная, д. 9</t>
  </si>
  <si>
    <t>г. Добрянка, ул. Жукова, д. 15</t>
  </si>
  <si>
    <t>20.11.2025</t>
  </si>
  <si>
    <t>г. Добрянка, ул. Калинина, д. 39В</t>
  </si>
  <si>
    <t>г. Добрянка, ул. Кирова, д. 1</t>
  </si>
  <si>
    <t>22.07.2022</t>
  </si>
  <si>
    <t>г. Добрянка, ул. Коммунизма, д. 10</t>
  </si>
  <si>
    <t>07.10.2022</t>
  </si>
  <si>
    <t>19.06.2025</t>
  </si>
  <si>
    <t>г. Добрянка, ул. Комсомольская, д. 46б</t>
  </si>
  <si>
    <t>06.08.2022</t>
  </si>
  <si>
    <t>г. Добрянка, ул. Комсомольская, д. 82</t>
  </si>
  <si>
    <t>11.06.2025</t>
  </si>
  <si>
    <t>г. Добрянка, ул. Копылова, д. 24</t>
  </si>
  <si>
    <t>06.07.2022</t>
  </si>
  <si>
    <t>22.05.2023</t>
  </si>
  <si>
    <t>г. Добрянка, ул. Крутогорская, д. 6</t>
  </si>
  <si>
    <t>06.09.2024</t>
  </si>
  <si>
    <t>г. Добрянка, ул. Толмачева, д. 4</t>
  </si>
  <si>
    <t>г. Добрянка, ул. Толмачева, д. 8</t>
  </si>
  <si>
    <t>г. Добрянка, ул. Трудовая, д. 31</t>
  </si>
  <si>
    <t>29.11.2023</t>
  </si>
  <si>
    <t>г. Добрянка, ул. Чудинова, д. 8</t>
  </si>
  <si>
    <t>г. Краснокамск, пер. Клубный, д. 1</t>
  </si>
  <si>
    <t>г. Краснокамск, пер. Торфяной, д. 1</t>
  </si>
  <si>
    <t>г. Краснокамск, пер. Торфяной, д. 3</t>
  </si>
  <si>
    <t>г. Краснокамск, ул. Белинского, д. 1</t>
  </si>
  <si>
    <t>г. Краснокамск, ул. Белинского, д. 12</t>
  </si>
  <si>
    <t>г. Краснокамск, ул. Белинского, д. 14</t>
  </si>
  <si>
    <t>г. Краснокамск, ул. Белинского, д. 14а</t>
  </si>
  <si>
    <t>11.01.2024</t>
  </si>
  <si>
    <t>г. Краснокамск, ул. Белинского, д. 1а</t>
  </si>
  <si>
    <t>г. Краснокамск, ул. Белинского, д. 4</t>
  </si>
  <si>
    <t>г. Краснокамск, ул. Белинского, д. 5</t>
  </si>
  <si>
    <t>г. Краснокамск, ул. Белинского, д. 8</t>
  </si>
  <si>
    <t>г. Краснокамск, ул. Бумажников, д. 11</t>
  </si>
  <si>
    <t>г. Краснокамск, ул. Бумажников, д. 6</t>
  </si>
  <si>
    <t>24.04.2023</t>
  </si>
  <si>
    <t>г. Краснокамск, ул. Карла Маркса, д. 20</t>
  </si>
  <si>
    <t>08.07.2022</t>
  </si>
  <si>
    <t>г. Краснокамск, ул. Карла Маркса, д. 45</t>
  </si>
  <si>
    <t>г. Краснокамск, ул. Карла Маркса, д. 46</t>
  </si>
  <si>
    <t>30.10.2023</t>
  </si>
  <si>
    <t>26.09.2023</t>
  </si>
  <si>
    <t>05.12.2023</t>
  </si>
  <si>
    <t>г. Краснокамск, ул. Карла Маркса, д. 51</t>
  </si>
  <si>
    <t>28.09.2022</t>
  </si>
  <si>
    <t>г. Краснокамск, ул. Киевская, д. 18</t>
  </si>
  <si>
    <t>18.11.2025</t>
  </si>
  <si>
    <t>г. Краснокамск, ул. Коммунистическая, д. 1а</t>
  </si>
  <si>
    <t>14.11.2024</t>
  </si>
  <si>
    <t>г. Краснокамск, ул. Льва Толстого, д. 11</t>
  </si>
  <si>
    <t>27.09.2023</t>
  </si>
  <si>
    <t>31.03.2022</t>
  </si>
  <si>
    <t>28.11.2022</t>
  </si>
  <si>
    <t>г. Краснокамск, ул. Пугачева, д. 19</t>
  </si>
  <si>
    <t>29.08.2025</t>
  </si>
  <si>
    <t>11.12.2025</t>
  </si>
  <si>
    <t>г. Краснокамск, ул. Советская, д. 10</t>
  </si>
  <si>
    <t>12.10.2023</t>
  </si>
  <si>
    <t>26.11.2025</t>
  </si>
  <si>
    <t>28.10.2025</t>
  </si>
  <si>
    <t>г. Краснокамск, ул. Советская, д. 31</t>
  </si>
  <si>
    <t>г. Краснокамск, ул. Советская, д. 33</t>
  </si>
  <si>
    <t>05.05.2025</t>
  </si>
  <si>
    <t>г. Кудымкар, пер. Спортивный, д. 10</t>
  </si>
  <si>
    <t>г. Кудымкар, ул. Братчикова, д. 27</t>
  </si>
  <si>
    <t>01.10.2025</t>
  </si>
  <si>
    <t>г. Кудымкар, ул. Весенняя, д. 8</t>
  </si>
  <si>
    <t>г. Кудымкар, ул. Герцена, д. 86</t>
  </si>
  <si>
    <t>г. Кудымкар, ул. Конституции, д. 5</t>
  </si>
  <si>
    <t>г. Кудымкар, ул. Репина, д. 9</t>
  </si>
  <si>
    <t>г. Кудымкар, ул. Сазонова, д. 15</t>
  </si>
  <si>
    <t>г. Кудымкар, ул. Сазонова, д. 17</t>
  </si>
  <si>
    <t>20.01.2025</t>
  </si>
  <si>
    <t>г. Кудымкар, ул. Сазонова, д. 19</t>
  </si>
  <si>
    <t>г. Кудымкар, ул. Сазонова, д. 23</t>
  </si>
  <si>
    <t>30.01.2025</t>
  </si>
  <si>
    <t>07.11.2025</t>
  </si>
  <si>
    <t>г. Кудымкар, ул. Сазонова, д. 27</t>
  </si>
  <si>
    <t>г. Кудымкар, ул. Сысолетина, д. 15</t>
  </si>
  <si>
    <t>г. Кудымкар, ул. Сысолетина, д. 19</t>
  </si>
  <si>
    <t>г. Кудымкар, ул. Энтузиастов, д. 1</t>
  </si>
  <si>
    <t>г. Кунгур, пер. Радищева, д. 34</t>
  </si>
  <si>
    <t>г. Кунгур, ул. 2-й Старый Кирпичный, д. 3</t>
  </si>
  <si>
    <t>27.02.2025</t>
  </si>
  <si>
    <t>г. Кунгур, ул. 9 Января, д. 122</t>
  </si>
  <si>
    <t>26.07.2022</t>
  </si>
  <si>
    <t>28.10.2022</t>
  </si>
  <si>
    <t>г. Кунгур, ул. Боровая, д. 1</t>
  </si>
  <si>
    <t>15.05.2023</t>
  </si>
  <si>
    <t>г. Кунгур, ул. Бочкарева, д. 225</t>
  </si>
  <si>
    <t>г. Кунгур, ул. Воровского, д. 11</t>
  </si>
  <si>
    <t>26.02.2025</t>
  </si>
  <si>
    <t>г. Кунгур, ул. Воровского, д. 25</t>
  </si>
  <si>
    <t>27.12.2021</t>
  </si>
  <si>
    <t>24.11.2023</t>
  </si>
  <si>
    <t>г. Кунгур, ул. Воровского, д. 9</t>
  </si>
  <si>
    <t>г. Кунгур, ул. Гагарина, д. 18</t>
  </si>
  <si>
    <t>г. Кунгур, ул. Гагарина, д. 24</t>
  </si>
  <si>
    <t>25.02.2025</t>
  </si>
  <si>
    <t>г. Кунгур, ул. Гоголя, д. 2Е</t>
  </si>
  <si>
    <t>г. Кунгур, ул. Гребнева, д. 147</t>
  </si>
  <si>
    <t>г. Кунгур, ул. Детская, д. 45</t>
  </si>
  <si>
    <t>г. Кунгур, ул. Зеленая, д. 9а</t>
  </si>
  <si>
    <t>г. Кунгур, ул. Иренская набережная, д. 10</t>
  </si>
  <si>
    <t>г. Кунгур, ул. Иренская набережная, д. 12</t>
  </si>
  <si>
    <t>г. Кунгур, ул. Иренская набережная, д. 8</t>
  </si>
  <si>
    <t>г. Кунгур, ул. Ириловская набережная, д. 7а</t>
  </si>
  <si>
    <t>г. Кунгур, ул. Карла Маркса, д. 31А</t>
  </si>
  <si>
    <t>г. Кунгур, ул. Карла Маркса, д. 43</t>
  </si>
  <si>
    <t>г. Кунгур, ул. Карла Маркса, д. 45</t>
  </si>
  <si>
    <t>17.08.2023</t>
  </si>
  <si>
    <t>г. Кунгур, ул. Кирова, д. 37</t>
  </si>
  <si>
    <t>г. Кунгур, ул. Коммунистическая, д. 10</t>
  </si>
  <si>
    <t>г. Кунгур, ул. Красная, д. 3</t>
  </si>
  <si>
    <t>28.11.2025</t>
  </si>
  <si>
    <t>г. Кунгур, ул. Красная, д. 4</t>
  </si>
  <si>
    <t>г. Кунгур, ул. Красная, д. 96</t>
  </si>
  <si>
    <t>г. Кунгур, ул. Ленина, д. 11а</t>
  </si>
  <si>
    <t>г. Кунгур, ул. Ленина, д. 49</t>
  </si>
  <si>
    <t>г. Кунгур, ул. Ленина, д. 53а</t>
  </si>
  <si>
    <t>г. Кунгур, ул. Луговая, д. 1а</t>
  </si>
  <si>
    <t>г. Кунгур, ул. Мамонтова, д. 29</t>
  </si>
  <si>
    <t>г. Кунгур, ул. Мамонтова, д. 3</t>
  </si>
  <si>
    <t>г. Кунгур, ул. Микушева, д. 15</t>
  </si>
  <si>
    <t>г. Кунгур, ул. Молодежная, д. 12</t>
  </si>
  <si>
    <t>г. Кунгур, ул. Молодежная, д. 21а</t>
  </si>
  <si>
    <t>г. Кунгур, ул. Молодежная, д. 27</t>
  </si>
  <si>
    <t>г. Кунгур, ул. Молодежная, д. 33</t>
  </si>
  <si>
    <t>г. Кунгур, ул. Новые дома, д. 6</t>
  </si>
  <si>
    <t>г. Кунгур, ул. Октябрьская, д. 12</t>
  </si>
  <si>
    <t>г. Кунгур, ул. Октябрьская, д. 139</t>
  </si>
  <si>
    <t>г. Кунгур, ул. Октябрьская, д. 178</t>
  </si>
  <si>
    <t>г. Кунгур, ул. Октябрьская, д. 27</t>
  </si>
  <si>
    <t>г. Кунгур, ул. Октябрьская, д. 8</t>
  </si>
  <si>
    <t>г. Кунгур, ул. Пролетарская, д. 117а</t>
  </si>
  <si>
    <t>г. Кунгур, ул. Пролетарская, д. 147</t>
  </si>
  <si>
    <t>г. Кунгур, ул. Пролетарская, д. 153</t>
  </si>
  <si>
    <t>г. Кунгур, ул. Пролетарская, д. 155а</t>
  </si>
  <si>
    <t>г. Кунгур, ул. Пугачева, д. 136а</t>
  </si>
  <si>
    <t>г. Кунгур, ул. Пугачева, д. 29</t>
  </si>
  <si>
    <t>г. Кунгур, ул. Пугачева, д. 59</t>
  </si>
  <si>
    <t>г. Кунгур, ул. Свободы, д. 123а</t>
  </si>
  <si>
    <t>г. Кунгур, ул. Свободы, д. 144а</t>
  </si>
  <si>
    <t>г. Кунгур, ул. Свободы, д. 7</t>
  </si>
  <si>
    <t>г. Кунгур, ул. Советская, д. 54</t>
  </si>
  <si>
    <t>г. Кунгур, ул. Советская, д. 62</t>
  </si>
  <si>
    <t>г. Кунгур, ул. Спортивная, д. 7</t>
  </si>
  <si>
    <t>г. Кунгур, ул. Старый Кирпичный, д. 10</t>
  </si>
  <si>
    <t>г. Кунгур, ул. Старый Кирпичный, д. 8</t>
  </si>
  <si>
    <t>г. Кунгур, ул. Старый Кирпичный, д. 9</t>
  </si>
  <si>
    <t>г. Кунгур, ул. Строителей, д. 2</t>
  </si>
  <si>
    <t>г. Кунгур, ул. Уральская, д. 14</t>
  </si>
  <si>
    <t>г. Кунгур, ул. Челюскинцев, д. 7</t>
  </si>
  <si>
    <t>г. Кунгур, ул. Челюскинцев, д. 8</t>
  </si>
  <si>
    <t>г. Кунгур, ул. Челюскинцев, д. 9</t>
  </si>
  <si>
    <t>г. Кунгур, ул. Юбилейная, д. 2</t>
  </si>
  <si>
    <t>д. Беркутово, ул. Мира, д. 3</t>
  </si>
  <si>
    <t>д. Исаковка, д. 45</t>
  </si>
  <si>
    <t>п. Ергач, ул. Дачная, д. 4</t>
  </si>
  <si>
    <t>п. Комсомольский, ул. Спортивная, д. 30</t>
  </si>
  <si>
    <t>с. Бым, ул. Октябрьская, д. 15</t>
  </si>
  <si>
    <t>с. Неволино, ул. Каменных, д. 14а</t>
  </si>
  <si>
    <t>с. Плеханово, ул. Мира, д. 84а</t>
  </si>
  <si>
    <t>26.03.2025</t>
  </si>
  <si>
    <t>27.03.2025</t>
  </si>
  <si>
    <t>13.11.2025</t>
  </si>
  <si>
    <t>д. Нижняя Гаревая, ул. Мира, д. 16</t>
  </si>
  <si>
    <t>д. Нижняя Гаревая, ул. Мира, д. 18</t>
  </si>
  <si>
    <t>пгт. Новоильинский, ул. Первомайская, д. 10</t>
  </si>
  <si>
    <t>пгт. Новоильинский, ул. Советская, д. 9</t>
  </si>
  <si>
    <t>рп. Октябрьский, ул. Васильева, д. 4</t>
  </si>
  <si>
    <t>рп. Октябрьский, ул. Васильева, д. 5</t>
  </si>
  <si>
    <t>рп. Октябрьский, ул. Васильева, д. 6</t>
  </si>
  <si>
    <t>рп. Октябрьский, ул. Васильева, д. 7</t>
  </si>
  <si>
    <t>г. Оса, ул. Комарова, д. 3</t>
  </si>
  <si>
    <t>04.08.2025</t>
  </si>
  <si>
    <t>г. Оса, ул. Маяковского, д. 44</t>
  </si>
  <si>
    <t>20.06.2024</t>
  </si>
  <si>
    <t>21.05.2024</t>
  </si>
  <si>
    <t>03.10.2024</t>
  </si>
  <si>
    <t>г. Оса, ул. Юбилейная, д. 17</t>
  </si>
  <si>
    <t>г. Оса, ул. Юбилейная, д. 23</t>
  </si>
  <si>
    <t>г. Оса, ул. Юбилейная, д. 25</t>
  </si>
  <si>
    <t>г. Соликамск, ул. Большевистская, д. 11/10</t>
  </si>
  <si>
    <t>г. Соликамск, ул. Большевистская, д. 13</t>
  </si>
  <si>
    <t>г. Соликамск, ул. Большевистская, д. 8</t>
  </si>
  <si>
    <t>г. Соликамск, ул. Бумажников, д. 3/12</t>
  </si>
  <si>
    <t>г. Соликамск, ул. Кирова, д. 24</t>
  </si>
  <si>
    <t>25.09.2024</t>
  </si>
  <si>
    <t>22.05.2025</t>
  </si>
  <si>
    <t>г. Чайковский, б-р. Приморский, д. 37</t>
  </si>
  <si>
    <t>г. Чайковский, б-р. Приморский, д. 43</t>
  </si>
  <si>
    <t>г. Чайковский, б-р. Приморский, д. 49</t>
  </si>
  <si>
    <t>г. Чайковский, пер. Колхозный, д. 4/1</t>
  </si>
  <si>
    <t>09.04.2025</t>
  </si>
  <si>
    <t>г. Чайковский, с. Фоки, ул. Ленина, д. 42</t>
  </si>
  <si>
    <t>09.01.2024</t>
  </si>
  <si>
    <t>г. Чайковский, с. Фоки, ул. Ленина, д. 61</t>
  </si>
  <si>
    <t>г. Чайковский, ул. Алексея Кирьянова, д. 10</t>
  </si>
  <si>
    <t>02.04.2025</t>
  </si>
  <si>
    <t>г. Чайковский, ул. Камская, д. 14</t>
  </si>
  <si>
    <t>10.06.2025</t>
  </si>
  <si>
    <t>г. Чайковский, ул. Карла Маркса, д. 38</t>
  </si>
  <si>
    <t>29.04.2025</t>
  </si>
  <si>
    <t>г. Чайковский, ул. Карла Маркса, д. 40</t>
  </si>
  <si>
    <t>24.08.2025</t>
  </si>
  <si>
    <t>09.06.2025</t>
  </si>
  <si>
    <t>г. Чайковский, ул. Ленина, д. 16</t>
  </si>
  <si>
    <t>03.06.2025</t>
  </si>
  <si>
    <t>г. Чайковский, ул. Мира, д. 15</t>
  </si>
  <si>
    <t>г. Чайковский, ул. Мира, д. 17</t>
  </si>
  <si>
    <t>г. Чайковский, ул. Мира, д. 3</t>
  </si>
  <si>
    <t>г. Чайковский, ул. Мира, д. 5</t>
  </si>
  <si>
    <t>20.05.2025</t>
  </si>
  <si>
    <t>г. Чайковский, ул. Нагорная, д. 6</t>
  </si>
  <si>
    <t>г. Чайковский, ул. Нефтяников, д. 14</t>
  </si>
  <si>
    <t>г. Чайковский, ул. Нефтяников, д. 18</t>
  </si>
  <si>
    <t>г. Чайковский, ул. Уральская, д. 10</t>
  </si>
  <si>
    <t>19.05.2025</t>
  </si>
  <si>
    <t>г. Чайковский, ул. Уральская, д. 5</t>
  </si>
  <si>
    <t>09.07.2024</t>
  </si>
  <si>
    <t>г. Чайковский, ул. Шлюзовая, д. 27</t>
  </si>
  <si>
    <t>г. Чайковский, ул. Шлюзовая, д. 29 а</t>
  </si>
  <si>
    <t>01.04.2025</t>
  </si>
  <si>
    <t>г. Чайковский, ул. Шлюзовая, д. 31</t>
  </si>
  <si>
    <t>г. Чернушка, пер. Крестьянский, д. 9</t>
  </si>
  <si>
    <t>26.12.2022</t>
  </si>
  <si>
    <t>г. Чернушка, ул. Северная, д. 63А</t>
  </si>
  <si>
    <t>г. Чернушка, ул. Сельхозтехника, д. 2</t>
  </si>
  <si>
    <t>17.01.2024</t>
  </si>
  <si>
    <t>24.03.2023</t>
  </si>
  <si>
    <t>г. Чернушка, ул. Южная, д. 12</t>
  </si>
  <si>
    <t>г. Чернушка, ул. Южная, д. 29</t>
  </si>
  <si>
    <t>д. Етыш, ул. Балезина, д. 4</t>
  </si>
  <si>
    <t>31.12.2024</t>
  </si>
  <si>
    <t>п. Азинский, ул. Буденного, д. 17б</t>
  </si>
  <si>
    <t>с. Ореховая Гора, ул. 1 Мая, д. 12</t>
  </si>
  <si>
    <t>09.10.2025</t>
  </si>
  <si>
    <t>с. Ореховая Гора, ул. Заречная, д. 9</t>
  </si>
  <si>
    <t>с. Рябки, ул. Пушкина, д. 59</t>
  </si>
  <si>
    <t>16.06.2022</t>
  </si>
  <si>
    <t>с. Тауш, ул. Больничная, д. 1</t>
  </si>
  <si>
    <t>с. Тауш, ул. Иванова, д. 15а</t>
  </si>
  <si>
    <t>г. Чусовой, п. Верхнечусовские Городки, ул. Калинина, д. 62</t>
  </si>
  <si>
    <t>г. Чусовой, п. Верхнечусовские Городки, ул. Карла Маркса, д. 14</t>
  </si>
  <si>
    <t>г. Чусовой, п. Верхнечусовские Городки, ул. Мира, д. 10</t>
  </si>
  <si>
    <t>г. Чусовой, п. Верхнечусовские Городки, ул. Мира, д. 36</t>
  </si>
  <si>
    <t>29.11.2024</t>
  </si>
  <si>
    <t>г. Чусовой, п. Верхнечусовские Городки, ул. Мира, д. 43</t>
  </si>
  <si>
    <t>г. Чусовой, п. Верхнечусовские Городки, ул. Победы, д. 17</t>
  </si>
  <si>
    <t>г. Чусовой, п. Верхнечусовские Городки, ул. Победы, д. 19</t>
  </si>
  <si>
    <t>г. Чусовой, п. Верхнечусовские Городки, ул. Пушкина, д. 7</t>
  </si>
  <si>
    <t>г. Чусовой, п. Всесвятская, ул. Железнодорожная, д. 7а</t>
  </si>
  <si>
    <t>г. Чусовой, п. Половинка, ул. Парковая, д. 10</t>
  </si>
  <si>
    <t>г. Чусовой, п. Утес, ул. Железнодорожная, д. 2</t>
  </si>
  <si>
    <t>г. Чусовой, рп. Калино, ул. Заводская, д. 4</t>
  </si>
  <si>
    <t>г. Чусовой, рп. Калино, ул. Лысьвенская, д. 8</t>
  </si>
  <si>
    <t>г. Чусовой, рп. Калино, ул. Пугачева, д. 23</t>
  </si>
  <si>
    <t>г. Чусовой, рп. Калино, ул. Серебряная, д. 3</t>
  </si>
  <si>
    <t>г. Чусовой, рп. Лямино, ул. Горького, д. 9</t>
  </si>
  <si>
    <t>г. Чусовой, рп. Лямино, ул. Мусинская, д. 2</t>
  </si>
  <si>
    <t>г. Чусовой, рп. Лямино, ул. Мусинская, д. 6</t>
  </si>
  <si>
    <t>г. Чусовой, рп. Лямино, ул. Набережная, д. 62</t>
  </si>
  <si>
    <t>г. Чусовой, рп. Лямино, ул. Свободы, д. 11</t>
  </si>
  <si>
    <t>г. Чусовой, рп. Лямино, ул. Свободы, д. 9</t>
  </si>
  <si>
    <t>г. Чусовой, рп. Скальный, ул. Железнодорожная, д. 1а</t>
  </si>
  <si>
    <t>г. Чусовой, с. Верхнее Калино, ул. Школьная, д. 9</t>
  </si>
  <si>
    <t>г. Чусовой, ул. Гребешок, д. 13а</t>
  </si>
  <si>
    <t>г. Чусовой, ул. Д.Бедного, д. 62а</t>
  </si>
  <si>
    <t>г. Чусовой, ул. Известковая, д. 3</t>
  </si>
  <si>
    <t>г. Чусовой, ул. Клубная, д. 1</t>
  </si>
  <si>
    <t>г. Чусовой, ул. Клубная, д. 21В</t>
  </si>
  <si>
    <t>г. Чусовой, ул. Лукоянова, д. 5</t>
  </si>
  <si>
    <t>г. Чусовой, ул. Матросова, д. 63</t>
  </si>
  <si>
    <t>г. Чусовой, ул. Мичурина, д. 4А</t>
  </si>
  <si>
    <t>г. Чусовой, ул. Октябрьская, д. 14</t>
  </si>
  <si>
    <t>г. Чусовой, ул. Орджоникидзе, д. 18</t>
  </si>
  <si>
    <t>г. Чусовой, ул. Пашийская, д. 51</t>
  </si>
  <si>
    <t>г. Чусовой, ул. Попова, д. 10</t>
  </si>
  <si>
    <t>г. Чусовой, ул. Революционная, д. 101</t>
  </si>
  <si>
    <t>г. Чусовой, ул. Революционная, д. 99</t>
  </si>
  <si>
    <t>г. Чусовой, ул. Саламатовская, д. 11</t>
  </si>
  <si>
    <t>г. Чусовой, ул. Саламатовская, д. 8</t>
  </si>
  <si>
    <t>21.02.2025</t>
  </si>
  <si>
    <t>г. Чусовой, ул. Северная, д. 7</t>
  </si>
  <si>
    <t>г. Чусовой, ул. Фрунзе, д. 11</t>
  </si>
  <si>
    <t>г. Чусовой, ул. Фрунзе, д. 15</t>
  </si>
  <si>
    <t>г. Чусовой, ул. Центральная, д. 13</t>
  </si>
  <si>
    <t>г. Чусовой, ул. Чусовская, д. 9</t>
  </si>
  <si>
    <t>г. Чусовой, ул. Шевченко, д. 3</t>
  </si>
  <si>
    <t>Заявка на получение финансовой поддержки за счет средств Фонда решение Правления от "15" декабря 2023 года № 01-7/4-2023/28008</t>
  </si>
  <si>
    <t>17.04.2025</t>
  </si>
  <si>
    <t>14.05.2025</t>
  </si>
  <si>
    <t>16.07.2024</t>
  </si>
  <si>
    <t>17.09.2024</t>
  </si>
  <si>
    <t>29.12.2025</t>
  </si>
  <si>
    <t>25.12.2025</t>
  </si>
  <si>
    <t>11.07.2024</t>
  </si>
  <si>
    <t>24.06.2025</t>
  </si>
  <si>
    <t>31.10.2024</t>
  </si>
  <si>
    <t>01.12.2025</t>
  </si>
  <si>
    <t>г. Пермь, ул. Горняков, д. 3</t>
  </si>
  <si>
    <t>04.03.2025</t>
  </si>
  <si>
    <t>16.08.2025</t>
  </si>
  <si>
    <t>23.05.2025</t>
  </si>
  <si>
    <t>20.08.2024</t>
  </si>
  <si>
    <t>27.05.2024</t>
  </si>
  <si>
    <t>21.03.2025</t>
  </si>
  <si>
    <t>30.04.2025</t>
  </si>
  <si>
    <t>26.08.2025</t>
  </si>
  <si>
    <t>09.12.2024</t>
  </si>
  <si>
    <t>18.06.2025</t>
  </si>
  <si>
    <t>25.10.2024</t>
  </si>
  <si>
    <t>г. Добрянка, д. Нижнее Красное, ул. Лесная, д. 4</t>
  </si>
  <si>
    <t>г. Добрянка, д. Нижнее Красное, ул. Набережная, д. 2</t>
  </si>
  <si>
    <t>г. Добрянка, д. Нижнее Красное, ул. Набережная, д. 3</t>
  </si>
  <si>
    <t>г. Добрянка, д. Нижнее Красное, ул. Набережная, д. 4</t>
  </si>
  <si>
    <t>г. Добрянка, д. Нижнее Красное, ул. Центральная, д. 2</t>
  </si>
  <si>
    <t>г. Добрянка, п. Вильва, ул. Школьная, д. 15</t>
  </si>
  <si>
    <t>г. Добрянка, п. Красное, ул. Набережная, д. 1А</t>
  </si>
  <si>
    <t>г. Добрянка, п. Красное, ул. Набережная, д. 8</t>
  </si>
  <si>
    <t>г. Добрянка, п. Челва, ул. Куйбышева, д. 10</t>
  </si>
  <si>
    <t>16.06.2025</t>
  </si>
  <si>
    <t>г. Добрянка, ул. Коммунизма, д. 8</t>
  </si>
  <si>
    <t>г. Добрянка, ул. Крутогорская, д. 7</t>
  </si>
  <si>
    <t>21.08.2024</t>
  </si>
  <si>
    <t>п. Набережный, ул. Лесная, д. 61</t>
  </si>
  <si>
    <t>08.04.2024</t>
  </si>
  <si>
    <t>18.09.2025</t>
  </si>
  <si>
    <t>05.09.2025</t>
  </si>
  <si>
    <t>рп. Октябрьский, ул. Трактовая, д. 49</t>
  </si>
  <si>
    <t>г. Оса, ул. Комарова, д. 11</t>
  </si>
  <si>
    <t>г. Оса, ул. Комарова, д. 5</t>
  </si>
  <si>
    <t>г. Оса, ул. Маяковского, д. 48</t>
  </si>
  <si>
    <t>23.10.2025</t>
  </si>
  <si>
    <t>г. Оса, ул. Маяковского, д. 54</t>
  </si>
  <si>
    <t>г. Оса, ул. Маяковского, д. 72</t>
  </si>
  <si>
    <t>г. Оса, ул. Юбилейная, д. 11</t>
  </si>
  <si>
    <t>г. Оса, ул. Юбилейная, д. 19</t>
  </si>
  <si>
    <t>г. Оса, ул. Юбилейная, д. 3</t>
  </si>
  <si>
    <t>г. Оса, ул. Юбилейная, д. 5</t>
  </si>
  <si>
    <t>г. Оса, ул. Юбилейная, д. 7</t>
  </si>
  <si>
    <t>г. Оса, ул. Юбилейная, д. 9</t>
  </si>
  <si>
    <t>п. Светлый, ул. Мира, д. 8</t>
  </si>
  <si>
    <t>д. Пищальниково, ул. Набережная, д. 22, к. а</t>
  </si>
  <si>
    <t>07.02.2025</t>
  </si>
  <si>
    <t>п. Ферма, ул. Нефтяников, д. 16</t>
  </si>
  <si>
    <t>25.04.2024</t>
  </si>
  <si>
    <t>11.02.2025</t>
  </si>
  <si>
    <t>11.09.2024</t>
  </si>
  <si>
    <t>26.06.2024</t>
  </si>
  <si>
    <t>Форма 4.3 Приложения 1 к 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</si>
  <si>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 ходе переселения граждан из аварийного жилищного фонда (иные программы субъекта Российской Федерации)</t>
  </si>
  <si>
    <t>Иные программы</t>
  </si>
  <si>
    <t>Итого по программе:</t>
  </si>
  <si>
    <t>г. Пермь, пер. Каслинский, д. 12</t>
  </si>
  <si>
    <t>г. Пермь, ул. Бабушкина, д. 3</t>
  </si>
  <si>
    <t>г. Пермь, ул. Барамзиной Татьяны, д. 23А</t>
  </si>
  <si>
    <t>г. Пермь, ул. Барамзиной Татьяны, д. 60</t>
  </si>
  <si>
    <t>г. Пермь, ул. Боровая, д. 14, к. а</t>
  </si>
  <si>
    <t>г. Пермь, ул. Боровая, д. 3</t>
  </si>
  <si>
    <t>г. Пермь, ул. Детская, д. 8</t>
  </si>
  <si>
    <t>г. Пермь, ул. Достоевского, д. 3</t>
  </si>
  <si>
    <t>г. Пермь, ул. Достоевского, д. 3а</t>
  </si>
  <si>
    <t>г. Пермь, ул. Екатерининская, д. 19</t>
  </si>
  <si>
    <t>г. Пермь, ул. Екатерининская, д. 21</t>
  </si>
  <si>
    <t>г. Пермь, ул. Екатерининская, д. 23, лит. А</t>
  </si>
  <si>
    <t>г. Пермь, ул. Екатерининская, д. 23, лит. Б</t>
  </si>
  <si>
    <t>г. Пермь, ул. Екатерининская, д. 29, лит. А</t>
  </si>
  <si>
    <t>г. Пермь, ул. Екатерининская, д. 60, лит. А</t>
  </si>
  <si>
    <t>г. Пермь, ул. Екатерининская, д. 64</t>
  </si>
  <si>
    <t>г. Пермь, ул. Екатерининская, д. 9, лит. В</t>
  </si>
  <si>
    <t>г. Пермь, ул. Карпинского, д. 1</t>
  </si>
  <si>
    <t>г. Пермь, ул. Карпинского, д. 10</t>
  </si>
  <si>
    <t>г. Пермь, ул. Карпинского, д. 11</t>
  </si>
  <si>
    <t>г. Пермь, ул. Карпинского, д. 12</t>
  </si>
  <si>
    <t>г. Пермь, ул. Карпинского, д. 13</t>
  </si>
  <si>
    <t>г. Пермь, ул. Карпинского, д. 18</t>
  </si>
  <si>
    <t>г. Пермь, ул. Карпинского, д. 20</t>
  </si>
  <si>
    <t>г. Пермь, ул. Карпинского, д. 22</t>
  </si>
  <si>
    <t>г. Пермь, ул. Карпинского, д. 5</t>
  </si>
  <si>
    <t>г. Пермь, ул. Коминтерна, д. 14А</t>
  </si>
  <si>
    <t>г. Пермь, ул. Красные Казармы, д. 18</t>
  </si>
  <si>
    <t>г. Пермь, ул. Красные Казармы, д. 19</t>
  </si>
  <si>
    <t>г. Пермь, ул. Куйбышева, д. 39</t>
  </si>
  <si>
    <t>г. Пермь, ул. Куйбышева, д. 80а</t>
  </si>
  <si>
    <t>г. Пермь, ул. Нытвенская, д. 5</t>
  </si>
  <si>
    <t>г. Пермь, ул. Папанинцев, д. 16</t>
  </si>
  <si>
    <t>г. Пермь, ул. Папанинцев, д. 4</t>
  </si>
  <si>
    <t>г. Пермь, ул. Папанинцев, д. 6</t>
  </si>
  <si>
    <t>г. Пермь, ул. Переселенческая, д. 105</t>
  </si>
  <si>
    <t>г. Пермь, ул. Пермская, д. 58, лит. А</t>
  </si>
  <si>
    <t>г. Пермь, ул. Пермская, д. 60C</t>
  </si>
  <si>
    <t>г. Пермь, ул. Пермская, д. 60, лит. В</t>
  </si>
  <si>
    <t>г. Пермь, ул. Ползунова, д. 5</t>
  </si>
  <si>
    <t>г. Пермь, ул. Ползунова, д. 5А</t>
  </si>
  <si>
    <t>г. Пермь, ул. Советская, д. 128, лит. А</t>
  </si>
  <si>
    <t>г. Пермь, ул. Тавричанская, д. 20</t>
  </si>
  <si>
    <t>г. Пермь, ул. Углеуральская, д. 4</t>
  </si>
  <si>
    <t>г. Пермь, ул. Углеуральская, д. 6</t>
  </si>
  <si>
    <t>г. Пермь, ул. Челюскинцев, д. 10</t>
  </si>
  <si>
    <t>г. Пермь, ул. Челюскинцев, д. 11</t>
  </si>
  <si>
    <t>Итого по Кизеловский муниципальный округ</t>
  </si>
  <si>
    <t>г. Кизел, п. Шахта, ул. Жуковского, д. 45</t>
  </si>
  <si>
    <t>г. Кизел, п. Шахта, ул. Полярная, д. 34</t>
  </si>
  <si>
    <t>г. Кизел, ул. Половинковская, д. 1</t>
  </si>
  <si>
    <t>г. Кунгур, ул. Степана Разина, д. 3В</t>
  </si>
  <si>
    <t>г. Лысьва, ул. Кошевого, д. 7</t>
  </si>
  <si>
    <t>д. Горбуново, ул. Центральная, д. 34</t>
  </si>
  <si>
    <t>Исполнение судебных решений за счет средств местного бюджета (без региональных программ)</t>
  </si>
  <si>
    <t>Итого по Березовский муниципальный округ</t>
  </si>
  <si>
    <t>с. Березовка, ул. Куйбышева, д. 28</t>
  </si>
  <si>
    <t>г. Пермь, п. Архиерейка, д. 4</t>
  </si>
  <si>
    <t>г. Пермь, п. Архиерейка, д. 7</t>
  </si>
  <si>
    <t>г. Пермь, ул. Адмирала Старикова, д. 28</t>
  </si>
  <si>
    <t>г. Пермь, ул. Адмирала Старикова, д. 29</t>
  </si>
  <si>
    <t>г. Пермь, ул. Александра Невского, д. 37</t>
  </si>
  <si>
    <t>г. Пермь, ул. Городищенская, д. 5</t>
  </si>
  <si>
    <t>г. Пермь, ул. Зарайская, д. 7</t>
  </si>
  <si>
    <t>г. Пермь, ул. Зарайская, д. 7А</t>
  </si>
  <si>
    <t>г. Пермь, ул. Зарайская, д. 7Б</t>
  </si>
  <si>
    <t>г. Пермь, ул. Каляева, д. 72</t>
  </si>
  <si>
    <t>г. Пермь, ул. Козьмы Минина, д. 9</t>
  </si>
  <si>
    <t>г. Пермь, ул. Колыбалова, д. 30</t>
  </si>
  <si>
    <t>г. Пермь, ул. Коминтерна, д. 12</t>
  </si>
  <si>
    <t>г. Пермь, ул. Красина, д. 35</t>
  </si>
  <si>
    <t>г. Пермь, ул. Куйбышева, д. 125</t>
  </si>
  <si>
    <t>г. Пермь, ул. Ласьва поселок, д. 1 (1420км)</t>
  </si>
  <si>
    <t>г. Пермь, ул. Левшинская, д. 37А</t>
  </si>
  <si>
    <t>г. Пермь, ул. Монастырская, д. 75</t>
  </si>
  <si>
    <t>г. Пермь, ул. Овчинникова, д. 13б</t>
  </si>
  <si>
    <t>г. Пермь, ул. Промысловая, д. 4</t>
  </si>
  <si>
    <t>г. Пермь, ул. Промысловая, д. 6</t>
  </si>
  <si>
    <t>г. Пермь, ул. Промысловая, д. 7</t>
  </si>
  <si>
    <t>г. Пермь, ул. Сусанина, д. 3</t>
  </si>
  <si>
    <t>г. Пермь, ул. Танцорова, д. 15</t>
  </si>
  <si>
    <t>г. Пермь, ул. Ударника, д. 4</t>
  </si>
  <si>
    <t>г. Пермь, ул. Ударника, д. 7</t>
  </si>
  <si>
    <t>г. Пермь, ул. Ударника, д. 9</t>
  </si>
  <si>
    <t>г. Пермь, ул. Фоминская, д. 42</t>
  </si>
  <si>
    <t>г. Пермь, ул. Хвойная, д. 3А</t>
  </si>
  <si>
    <t>г. Пермь, ул. Худанина, д. 16</t>
  </si>
  <si>
    <t>г. Пермь, ул. Энгельса, д. 12</t>
  </si>
  <si>
    <t>г. Пермь, ш. Космонавтов, д. 15</t>
  </si>
  <si>
    <t>г. Пермь, ш. Космонавтов, д. 15а</t>
  </si>
  <si>
    <t>Итого по Карагайский муниципальный округ</t>
  </si>
  <si>
    <t>с. Нердва, ул. Республиканская, д. 7</t>
  </si>
  <si>
    <t>г. Кунгур, ул. Гоголя, д. 1а</t>
  </si>
  <si>
    <t>г. Кунгур, ул. Красноармейская, д. 3</t>
  </si>
  <si>
    <t>г. Кунгур, ул. Кротовская, д. 52а</t>
  </si>
  <si>
    <t>г. Кунгур, ул. Мехренцева, д. 37а</t>
  </si>
  <si>
    <t>г. Лысьва, ул. Садовая, д. 84</t>
  </si>
  <si>
    <t>Об утверждении Порядка реализации мероприятий в рамках организации компактного проживания жителей городского округа "Город Кизел"</t>
  </si>
  <si>
    <t>О внесении изменений в муниципальную адресную Программу по сносу, реконструкции многоквартирных домов в целях развития застроенных территорий города Перми на 2011-2020 годы, утвержденную решением Пермской городской Думы от 25.10.2011 № 205</t>
  </si>
  <si>
    <t>Постановление №651 от 15.11.2018 "Об утверждении инвестиционного проекта "Приобретение в муниципальную собственность Александровского городского поселения помещений (жилых помещений) в 2019 году"</t>
  </si>
  <si>
    <t>г. Александровск, ул. Кирова, д. 42</t>
  </si>
  <si>
    <t>Постановление о порядке предоставления иных межбюджетных трансфертов на реализацию программ местного развития и обеспечение занятости для шахтерских городов и поселков от 13.07.2008 №428</t>
  </si>
  <si>
    <t>г. Губаха, пгт. Углеуральский, ул. Ватутина, д. 6</t>
  </si>
  <si>
    <t>г. Губаха, пгт. Углеуральский, ул. Ватутина, д. 8</t>
  </si>
  <si>
    <t>ПП Пермского края от 10.04.2015 №206-п" О предоставлении субсидий на реализацию муниципальных программ, ивестиционных проектов муниципальных образований Пермского края и приоритетных региональных проектов"</t>
  </si>
  <si>
    <t>г. Кунгур, ул. Труда, д. 48</t>
  </si>
  <si>
    <t>п/ст. Чайковская, пер. Машинистов, д. 4</t>
  </si>
  <si>
    <t>г. Чайковский, с. Фоки, ул. Заводская, д. 92</t>
  </si>
  <si>
    <t>РАП № 217-п от 24.04.2018 г.</t>
  </si>
  <si>
    <t>РАП от 24.04.2018  № 217-п по расселению аварийного жилищного фонда на территории Пермского края 2019-2020 годы</t>
  </si>
  <si>
    <t>д. Кондратово, ул. Камская, д. 15</t>
  </si>
  <si>
    <t>д. Кондратово, ул. Камская, д. 15а</t>
  </si>
  <si>
    <t>Высшее должностное лицо субъекта Российской Федерации (руководитель высшего
исполнительного органа государственной власти субъекта Российской Федерации)</t>
  </si>
  <si>
    <t>Форма 5 Приложения 1 к Порядку проведения мониторинга реализации региональных адресных программ по переселению граждан из аварийного жилищного фонда</t>
  </si>
  <si>
    <t>РЕЕСТР
наличия непредвиденных обстоятельств к отчету о ходе реализации региональных адресных программ 
по переселению граждан из аварийного жилищного фонда, признанного таковым до 01.01.2017 и подлежащего расселению в 2019-2025 гг.</t>
  </si>
  <si>
    <t xml:space="preserve">Реестр  представлен по состоянию  на </t>
  </si>
  <si>
    <t>№        п/п</t>
  </si>
  <si>
    <t>Расселяемый многоквартирный дом</t>
  </si>
  <si>
    <t>Способ переселения (тип контракта)</t>
  </si>
  <si>
    <t>Основания, по которым жители не переселены</t>
  </si>
  <si>
    <t>Наименование документа, подтверждающего возникновение непредвиденного обстоятельства/ номер такого документа/ номер судебного дела при наличии судебного спора</t>
  </si>
  <si>
    <t>Дата документа, подтверждающего возникновение непредвиденного обстоятельства</t>
  </si>
  <si>
    <t>Статус непредвиденного обстоятельства на отчетную дату</t>
  </si>
  <si>
    <t>Наименование документа, подтверждающего статус непредвиденного обстоятельства/ номер такого документа/ номер судебного дела при наличии судебного спора</t>
  </si>
  <si>
    <t xml:space="preserve">Дата документа, подтверждающего статус непредвиденного обстоятельства </t>
  </si>
  <si>
    <t>Адрес введенного в эксплуатацию МКД, в котором приобретаются
 жилые помещения</t>
  </si>
  <si>
    <t xml:space="preserve"> номер жилого помещения (квартиры)</t>
  </si>
  <si>
    <t>расселяемое помещение</t>
  </si>
  <si>
    <t>общая площадь</t>
  </si>
  <si>
    <t>число жителей</t>
  </si>
  <si>
    <t>х</t>
  </si>
  <si>
    <t>Итого по основанию "Вступление в наследство" и статусу "Открыто наследство"</t>
  </si>
  <si>
    <t>Итого по основанию "Судебный спор" и статусу "Решение апелляционной инстанции в пользу МО"</t>
  </si>
  <si>
    <t>Итого по основанию "Судебный спор" и статусу "Решение в пользу МО вступило в силу"</t>
  </si>
  <si>
    <t>Итого по основанию "Судебный спор" и статусу "Решение первой инстанции в пользу гражданина, срок подачи апелляции не истек"</t>
  </si>
  <si>
    <t>Итого по основанию "Судебный спор" и статусу "Решение первой инстанции в пользу МО, срок подачи апелляции не истек"</t>
  </si>
  <si>
    <t>Итого по основанию "Судебный спор" и статусу "Судебный спор, кассационная инстанция на рассмотрении"</t>
  </si>
  <si>
    <t>Итого по основанию "Судебный спор" и статусу "Судебный спор, первая инстанция на рассмотрении"</t>
  </si>
  <si>
    <t>Итого по край. Пермский, р-н. Октябрьский, рп. Октябрьский, ул. Карла Маркса, д. 18</t>
  </si>
  <si>
    <t>край. Пермский, р-н. Октябрьский, рп. Октябрьский, ул. Карла Маркса, д. 18</t>
  </si>
  <si>
    <t>Судебный спор</t>
  </si>
  <si>
    <t>Определение № 2-370/2025</t>
  </si>
  <si>
    <t>Судебный спор, первая инстанция на рассмотрении</t>
  </si>
  <si>
    <t>Итого по край. Пермский, р-н. Уинский, с. Уинское, ул. Ленина, д. 15</t>
  </si>
  <si>
    <t>край. Пермский, р-н. Уинский, с. Уинское, ул. Ленина, д. 15</t>
  </si>
  <si>
    <t>Определение № 2-598/2023</t>
  </si>
  <si>
    <t>Решение в пользу МО вступило в силу</t>
  </si>
  <si>
    <t>Решение Ординского районного суда г.Перми № 2-598/2023</t>
  </si>
  <si>
    <t>Итого по край. Пермский, г. Чайковский, ул. Карла Маркса, д. 36</t>
  </si>
  <si>
    <t>край. Пермский, г. Чайковский, ул. Карла Маркса, д. 36</t>
  </si>
  <si>
    <t>Определение № 2-2099/2023</t>
  </si>
  <si>
    <t>Решение Чайковского городского суда ПК № 33-7753/2025</t>
  </si>
  <si>
    <t>Итого по край. Пермский, г. Пермь, ул. Авиационная, д. 51</t>
  </si>
  <si>
    <t>край. Пермский, г. Пермь, ул. Авиационная, д. 51</t>
  </si>
  <si>
    <t>Определение № 2-5811/2024</t>
  </si>
  <si>
    <t>Решение Мотовилихинского районного суда г.Перми № 2-1042/2025(2-5811/2024)</t>
  </si>
  <si>
    <t>Итого по край. Пермский, г. Пермь, ул. Автозаводская, д. 26</t>
  </si>
  <si>
    <t>край. Пермский, г. Пермь, ул. Автозаводская, д. 26</t>
  </si>
  <si>
    <t>СЖФ</t>
  </si>
  <si>
    <t>Определение № 2-4367/2024</t>
  </si>
  <si>
    <t>Решение Кировского районного суда г.Перми № 2-4367/2024</t>
  </si>
  <si>
    <t>край. Пермский, г. Пермь, ул. Трясолобова, д. 73</t>
  </si>
  <si>
    <t>Итого по край. Пермский, г. Пермь, ул. Бахаревская 1-я, д. 28</t>
  </si>
  <si>
    <t>край. Пермский, г. Пермь, ул. Бахаревская 1-я, д. 28</t>
  </si>
  <si>
    <t>Определение № 2-9483/2024</t>
  </si>
  <si>
    <t>Судебный спор, кассационная инстанция на рассмотрении</t>
  </si>
  <si>
    <t>Кассационная жалоба № 8Г-18684/2025</t>
  </si>
  <si>
    <t>Итого по край. Пермский, г. Пермь, ул. Богдана Хмельницкого, д. 59</t>
  </si>
  <si>
    <t>край. Пермский, г. Пермь, ул. Богдана Хмельницкого, д. 59</t>
  </si>
  <si>
    <t>Определение № 2-4365/2024</t>
  </si>
  <si>
    <t>Решение Кировского районного суда г.Перми № 2-4365/2024</t>
  </si>
  <si>
    <t>Итого по край. Пермский, г. Пермь, ул. Генерала Наумова, д. 9</t>
  </si>
  <si>
    <t>край. Пермский, г. Пермь, ул. Генерала Наумова, д. 9</t>
  </si>
  <si>
    <t>9,15</t>
  </si>
  <si>
    <t>Определение № 2-4248/2024</t>
  </si>
  <si>
    <t>Решение Дзержинского районного суда г.Перми № 2-4248/2024</t>
  </si>
  <si>
    <t>Итого по край. Пермский, г. Пермь, ул. Емельяна Ярославского, д. 53</t>
  </si>
  <si>
    <t>край. Пермский, г. Пермь, ул. Емельяна Ярославского, д. 53</t>
  </si>
  <si>
    <t>Определение № 2-3359/2025</t>
  </si>
  <si>
    <t>Решение Свердловского районного суда г.Перми № 2-3359/2025</t>
  </si>
  <si>
    <t>Итого по край. Пермский, г. Пермь, ул. Зарайская, д. 1</t>
  </si>
  <si>
    <t>край. Пермский, г. Пермь, ул. Зарайская, д. 1</t>
  </si>
  <si>
    <t>Определение № 2-4632/2024</t>
  </si>
  <si>
    <t>Решение Орджоникидзевского районного суда г.Перми № 2-4632/2024</t>
  </si>
  <si>
    <t>Решение Орджоникидзевского районного суда г.Перми № 2-1002/2025</t>
  </si>
  <si>
    <t>Итого по край. Пермский, г. Пермь, ул. Индустриализации, д. 14</t>
  </si>
  <si>
    <t>край. Пермский, г. Пермь, ул. Индустриализации, д. 14</t>
  </si>
  <si>
    <t>Определение № 2-5654/2024</t>
  </si>
  <si>
    <t>Решение Мотовилихинского районного суда г.Перми № 2-5654/2024</t>
  </si>
  <si>
    <t>Итого по край. Пермский, г. Пермь, ул. Коломенская, д. 10</t>
  </si>
  <si>
    <t>край. Пермский, г. Пермь, ул. Коломенская, д. 10</t>
  </si>
  <si>
    <t>Определение № 2-3666/2025</t>
  </si>
  <si>
    <t>Решение Свердловского районного суда г.Перми № 2-3666/2025</t>
  </si>
  <si>
    <t>Итого по край. Пермский, г. Пермь, ул. Краснополянская, д. 13</t>
  </si>
  <si>
    <t>край. Пермский, г. Пермь, ул. Краснополянская, д. 13</t>
  </si>
  <si>
    <t>Определение № 2-7293/2024</t>
  </si>
  <si>
    <t>Определение № 2-6140/2025</t>
  </si>
  <si>
    <t>Итого по край. Пермский, г. Пермь, ул. Лепешинской, д. 10</t>
  </si>
  <si>
    <t>край. Пермский, г. Пермь, ул. Лепешинской, д. 10</t>
  </si>
  <si>
    <t>Определение № 2-4097/2024</t>
  </si>
  <si>
    <t>Решение Дзержинского районного суда г.Перми № 2-4097/2024</t>
  </si>
  <si>
    <t>Итого по край. Пермский, г. Пермь, ул. Лепешинской, д. 18</t>
  </si>
  <si>
    <t>край. Пермский, г. Пермь, ул. Лепешинской, д. 18</t>
  </si>
  <si>
    <t>СЖФ(РП)</t>
  </si>
  <si>
    <t>Определение № 2-3197/2024</t>
  </si>
  <si>
    <t>Решение Дзержинского районного суда г.Перми № 2-3197/2024</t>
  </si>
  <si>
    <t>край. Пермский, г. Пермь, ул. Адмирала Макарова, д. 34</t>
  </si>
  <si>
    <t>Определение № 2-4055/2024</t>
  </si>
  <si>
    <t>Решение Дзержинского районного суда г.Перми № 2-4055/2024</t>
  </si>
  <si>
    <t>Итого по край. Пермский, г. Пермь, ул. Линия 11-я, д. 17</t>
  </si>
  <si>
    <t>край. Пермский, г. Пермь, ул. Линия 11-я, д. 17</t>
  </si>
  <si>
    <t>Определение № 2-1779/2025</t>
  </si>
  <si>
    <t>Решение Мотовилихинского районного суда г. Перми № 2-1779/2025</t>
  </si>
  <si>
    <t>край. Пермский, г. Пермь, ул. Лодыгина, д. 54</t>
  </si>
  <si>
    <t>Итого по край. Пермский, г. Пермь, ул. Лихвинская, д. 147</t>
  </si>
  <si>
    <t>край. Пермский, г. Пермь, ул. Лихвинская, д. 147</t>
  </si>
  <si>
    <t>Определение № 2-2064/2025</t>
  </si>
  <si>
    <t>Решение апелляционной инстанции в пользу МО</t>
  </si>
  <si>
    <t>Апелляционное определение Пермского краевого суда № 33-7837/2025</t>
  </si>
  <si>
    <t>Итого по край. Пермский, г. Пермь, ул. Магистральная, д. 4</t>
  </si>
  <si>
    <t>край. Пермский, г. Пермь, ул. Магистральная, д. 4</t>
  </si>
  <si>
    <t>Определение № 2-4306/2024</t>
  </si>
  <si>
    <t>Решение Кировского районного суда г.Перми № 2-4306/2024</t>
  </si>
  <si>
    <t>Итого по край. Пермский, г. Пермь, ул. Овчинникова, д. 26</t>
  </si>
  <si>
    <t>край. Пермский, г. Пермь, ул. Овчинникова, д. 26</t>
  </si>
  <si>
    <t>Определение № 2-732/2025</t>
  </si>
  <si>
    <t>Решение Дзержинского районного суда г.Перми № 2-732/2025</t>
  </si>
  <si>
    <t>Итого по край. Пермский, г. Пермь, ул. Пихтовая, д. 24</t>
  </si>
  <si>
    <t>край. Пермский, г. Пермь, ул. Пихтовая, д. 24</t>
  </si>
  <si>
    <t>Определение № 2-3644/2025</t>
  </si>
  <si>
    <t>Решение Свердловского районного суда г.Перми № 2-3644/2025</t>
  </si>
  <si>
    <t>Итого по край. Пермский, г. Пермь, ул. Полтавская, д. 7</t>
  </si>
  <si>
    <t>край. Пермский, г. Пермь, ул. Полтавская, д. 7</t>
  </si>
  <si>
    <t>Определение № 2-3178/2024</t>
  </si>
  <si>
    <t>Решение Кировского районного суда г.Перми № 2-3178/2024</t>
  </si>
  <si>
    <t>край. Пермский, г. Пермь, ул. Торговая, д. 8</t>
  </si>
  <si>
    <t>Определение суда № 2-2121/2025</t>
  </si>
  <si>
    <t>Итого по край. Пермский, г. Пермь, ул. Телефонная, д. 9</t>
  </si>
  <si>
    <t>край. Пермский, г. Пермь, ул. Телефонная, д. 9</t>
  </si>
  <si>
    <t>Определение № 2-5808/2024</t>
  </si>
  <si>
    <t>Решение Мотовилихинского районного суда г.Перми № 2-1039/2025</t>
  </si>
  <si>
    <t>Итого по край. Пермский, г.о. Краснокамский, г. Краснокамск, ул. Белинского, д. 14а</t>
  </si>
  <si>
    <t>край. Пермский, г.о. Краснокамский, г. Краснокамск, ул. Белинского, д. 14а</t>
  </si>
  <si>
    <t>Вступление в наследство</t>
  </si>
  <si>
    <t>Свидетельство о смерти № IV-ВГ № 633309</t>
  </si>
  <si>
    <t>Открыто наследство</t>
  </si>
  <si>
    <t>Итого по край. Пермский, г.о. Краснокамский, г. Краснокамск, ул. Белинского, д. 1а</t>
  </si>
  <si>
    <t>край. Пермский, г.о. Краснокамский, г. Краснокамск, ул. Белинского, д. 1а</t>
  </si>
  <si>
    <t>Определение № 2-926/2025</t>
  </si>
  <si>
    <t>Решение Краснокамского городского суда ПК № 2-926/2025</t>
  </si>
  <si>
    <t>Итого по край. Пермский, г. Кунгур, ул. Микушева, д. 15</t>
  </si>
  <si>
    <t>край. Пермский, г. Кунгур, ул. Микушева, д. 15</t>
  </si>
  <si>
    <t>Определение № 2-965/2025</t>
  </si>
  <si>
    <t>Решение Кунгурского районного суда Пермского края № 2-965/2025</t>
  </si>
  <si>
    <t>Итого по край. Пермский, р-н. Нытвенский, г. Нытва, ул. Мира, д. 16а</t>
  </si>
  <si>
    <t>край. Пермский, р-н. Нытвенский, г. Нытва, ул. Мира, д. 16а</t>
  </si>
  <si>
    <t>Определение № 2-604/2025</t>
  </si>
  <si>
    <t>Решение Нытвенского районного суда ПК № 2-604/2025</t>
  </si>
  <si>
    <t>Итого по край. Пермский, г. Чайковский, б-р. Приморский, д. 47</t>
  </si>
  <si>
    <t>край. Пермский, г. Чайковский, б-р. Приморский, д. 47</t>
  </si>
  <si>
    <t>Определение № 2-1078/2025</t>
  </si>
  <si>
    <t>Решение Чайковского городского суда ПК № 2-1078/2025</t>
  </si>
  <si>
    <t>Итого по край. Пермский, г. Чайковский, б-р. Приморский, д. 49</t>
  </si>
  <si>
    <t>край. Пермский, г. Чайковский, б-р. Приморский, д. 49</t>
  </si>
  <si>
    <t>Определение № 2-1077/2025</t>
  </si>
  <si>
    <t>Решение Чайковского городского суда ПК № 2-1077/2025</t>
  </si>
  <si>
    <t>Итого по край. Пермский, г. Чайковский, ул. Горького, д. 12</t>
  </si>
  <si>
    <t>край. Пермский, г. Чайковский, ул. Горького, д. 12</t>
  </si>
  <si>
    <t>Определение № 2-1079/2025</t>
  </si>
  <si>
    <t>Решение Чайковского городского суда г.Перми № 2-1079/2025</t>
  </si>
  <si>
    <t>Итого по край. Пермский, г. Чайковский, ул. Ленина, д. 4</t>
  </si>
  <si>
    <t>край. Пермский, г. Чайковский, ул. Ленина, д. 4</t>
  </si>
  <si>
    <t>Определение № 2-1120/2025</t>
  </si>
  <si>
    <t>Решение первой инстанции в пользу МО, срок подачи апелляции не истек</t>
  </si>
  <si>
    <t>Решение Чайковского городского суда ПК № 2-1120/2025</t>
  </si>
  <si>
    <t>Итого по край. Пермский, г. Чайковский, ул. Мира, д. 13</t>
  </si>
  <si>
    <t>край. Пермский, г. Чайковский, ул. Мира, д. 13</t>
  </si>
  <si>
    <t>Определение № 2-1128/2025</t>
  </si>
  <si>
    <t>Решение первой инстанции в пользу гражданина, срок подачи апелляции не истек</t>
  </si>
  <si>
    <t>Решение Чайковского городского суда ПК № 2-1128/2025</t>
  </si>
  <si>
    <t>Итого по край. Пермский, г. Чайковский, ул. Мира, д. 17</t>
  </si>
  <si>
    <t>край. Пермский, г. Чайковский, ул. Мира, д. 17</t>
  </si>
  <si>
    <t>Определение № 2-1096/2025</t>
  </si>
  <si>
    <t>Решение Чайковского городского суда ПК № 2-1096/2025</t>
  </si>
  <si>
    <t>Свидетельство о смерти № IV-ВГ № 584015</t>
  </si>
  <si>
    <t>Итого по край. Пермский, г. Чайковский, ул. Молодежная, д. 5</t>
  </si>
  <si>
    <t>край. Пермский, г. Чайковский, ул. Молодежная, д. 5</t>
  </si>
  <si>
    <t>3-1</t>
  </si>
  <si>
    <t>Определение № 2-2099/2025</t>
  </si>
  <si>
    <t>Определение Чайковского городского суда № 2-2099/2025</t>
  </si>
  <si>
    <t>Итого по край. Пермский, г. Чайковский, ул. Нефтяников, д. 18</t>
  </si>
  <si>
    <t>край. Пермский, г. Чайковский, ул. Нефтяников, д. 18</t>
  </si>
  <si>
    <t>Определение № 2-1205/2025</t>
  </si>
  <si>
    <t>Итого по край. Пермский, г. Пермь, км. 1447, д. 2</t>
  </si>
  <si>
    <t>край. Пермский, г. Пермь, км. 1447, д. 2</t>
  </si>
  <si>
    <t>Определение № 2-4140/2025</t>
  </si>
  <si>
    <t>Решение Свердловского районного суда г.Перми № 2-4140/2025</t>
  </si>
  <si>
    <t>Итого по край. Пермский, г. Пермь, пер. Талицкий, д. 4</t>
  </si>
  <si>
    <t>край. Пермский, г. Пермь, пер. Талицкий, д. 4</t>
  </si>
  <si>
    <t>Определение ОРС № № 2-2782/2025</t>
  </si>
  <si>
    <t>Решение Орджоникидзевского районного суда г.Перми № 2-2782/2025</t>
  </si>
  <si>
    <t>Итого по край. Пермский, г. Пермь, ул. Анвара Гатауллина, д. 17</t>
  </si>
  <si>
    <t>край. Пермский, г. Пермь, ул. Анвара Гатауллина, д. 17</t>
  </si>
  <si>
    <t>Определение СРС № 2-4684/2025</t>
  </si>
  <si>
    <t>Решение Свердловского районного суда г.Перми № 2-4684/2025</t>
  </si>
  <si>
    <t>Определение СРС № № 2-4765/2025</t>
  </si>
  <si>
    <t>Решение Свердловского районного суда г.Перми № 2-4765/2025</t>
  </si>
  <si>
    <t>Итого по край. Пермский, г. Пермь, ул. Горняков, д. 3</t>
  </si>
  <si>
    <t>край. Пермский, г. Пермь, ул. Горняков, д. 3</t>
  </si>
  <si>
    <t>Определение № 2-3966/2024</t>
  </si>
  <si>
    <t>Решение Дзержинского районного суда г.Перми № 2-3966/2024</t>
  </si>
  <si>
    <t>край. Пермский, г. Пермь, проезд. Павловский 1-й, д. 3</t>
  </si>
  <si>
    <t>Итого по край. Пермский, г. Пермь, ул. Коломенская, д. 14</t>
  </si>
  <si>
    <t>край. Пермский, г. Пермь, ул. Коломенская, д. 14</t>
  </si>
  <si>
    <t>Определение № 2-4529/2025</t>
  </si>
  <si>
    <t>Решение Свердловского районного суда г.Перми № 2-4529/2025</t>
  </si>
  <si>
    <t>Итого по край. Пермский, г. Пермь, ул. Коломенская, д. 4</t>
  </si>
  <si>
    <t>край. Пермский, г. Пермь, ул. Коломенская, д. 4</t>
  </si>
  <si>
    <t>Определение № 2-5106/2025</t>
  </si>
  <si>
    <t>Решение Свердловского районного суда г.Перми № 2-5106/2025</t>
  </si>
  <si>
    <t>Итого по край. Пермский, г. Пермь, ул. Кочегаров, д. 35</t>
  </si>
  <si>
    <t>край. Пермский, г. Пермь, ул. Кочегаров, д. 35</t>
  </si>
  <si>
    <t>Определение ДРС № № 2-1992/2025</t>
  </si>
  <si>
    <t>Определение суда № 2-4677/2025</t>
  </si>
  <si>
    <t>Определение № 2-3406/2025</t>
  </si>
  <si>
    <t>Решение Свердловского районного суда г.Пермь № 2-3406/2025</t>
  </si>
  <si>
    <t>Итого по край. Пермский, г. Пермь, ул. Краснополянская, д. 29</t>
  </si>
  <si>
    <t>край. Пермский, г. Пермь, ул. Краснополянская, д. 29</t>
  </si>
  <si>
    <t>Определение СРС № № 2-4768/2025</t>
  </si>
  <si>
    <t>Решение Свердловского районного суда ПК № 2-4768/2025</t>
  </si>
  <si>
    <t>Итого по край. Пермский, г. Пермь, ул. Краснополянская, д. 36</t>
  </si>
  <si>
    <t>край. Пермский, г. Пермь, ул. Краснополянская, д. 36</t>
  </si>
  <si>
    <t>Определение суда № 2-4681/2025</t>
  </si>
  <si>
    <t>Решение Свердловского районного суда г.Перми № 2-4681/2025</t>
  </si>
  <si>
    <t>Итого по край. Пермский, г. Пермь, ул. Краснополянская, д. 40</t>
  </si>
  <si>
    <t>край. Пермский, г. Пермь, ул. Краснополянская, д. 40</t>
  </si>
  <si>
    <t>Определение СРС № № 2-4683/2025</t>
  </si>
  <si>
    <t>Решение Свердловского районного суда г.Перми № 2-4683/2025</t>
  </si>
  <si>
    <t>Итого по край. Пермский, г. Пермь, ул. Ладожская, д. 25</t>
  </si>
  <si>
    <t>край. Пермский, г. Пермь, ул. Ладожская, д. 25</t>
  </si>
  <si>
    <t>Определение № 2-2752/2025</t>
  </si>
  <si>
    <t>Решение Мотовилихинского районного суда г.Перми № 2-2752/2025</t>
  </si>
  <si>
    <t>Итого по край. Пермский, г. Пермь, ул. Левченко, д. 38</t>
  </si>
  <si>
    <t>край. Пермский, г. Пермь, ул. Левченко, д. 38</t>
  </si>
  <si>
    <t>Определение № 2-4293/2024</t>
  </si>
  <si>
    <t>Определение № 2-2632/2025</t>
  </si>
  <si>
    <t>Итого по край. Пермский, г. Пермь, ул. Линия 12-я, д. 19</t>
  </si>
  <si>
    <t>край. Пермский, г. Пермь, ул. Линия 12-я, д. 19</t>
  </si>
  <si>
    <t>4а</t>
  </si>
  <si>
    <t>Определение МРС № № 2-3147/2025</t>
  </si>
  <si>
    <t>Решение Мотовилихинского районного суда г.Перми № 2-3147/2025</t>
  </si>
  <si>
    <t>Определение МРС № № 2-3149/2025</t>
  </si>
  <si>
    <t>Решение Мотовилихинского районного суда г.Перми № 2-3149/2025</t>
  </si>
  <si>
    <t>Итого по край. Пермский, г. Пермь, ул. Маршала Рыбалко, д. 25</t>
  </si>
  <si>
    <t>край. Пермский, г. Пермь, ул. Маршала Рыбалко, д. 25</t>
  </si>
  <si>
    <t>Определение № 2-3802/2025</t>
  </si>
  <si>
    <t>Итого по край. Пермский, г. Пермь, ул. Пихтовая, д. 30а</t>
  </si>
  <si>
    <t>край. Пермский, г. Пермь, ул. Пихтовая, д. 30а</t>
  </si>
  <si>
    <t>Определение № 2-2150/2025</t>
  </si>
  <si>
    <t>Решение Ленинского районного суда г.Перми № 2-2150/2025</t>
  </si>
  <si>
    <t>Итого по край. Пермский, г. Пермь, ул. Пихтовая, д. 34</t>
  </si>
  <si>
    <t>край. Пермский, г. Пермь, ул. Пихтовая, д. 34</t>
  </si>
  <si>
    <t>Определение № 2-4527/2025</t>
  </si>
  <si>
    <t>Решение Свердловского районного суда г.Перми № 2-4527/2025</t>
  </si>
  <si>
    <t>Итого по край. Пермский, г. Пермь, ул. Танкистов, д. 20</t>
  </si>
  <si>
    <t>край. Пермский, г. Пермь, ул. Танкистов, д. 20</t>
  </si>
  <si>
    <t>Определение ИРС № № 2-2574/2025</t>
  </si>
  <si>
    <t>Решение Индустриального районного суда г.Перми № 2-2574/2025</t>
  </si>
  <si>
    <t>Итого по край. Пермский, г. Пермь, ул. Узбекская, д. 76</t>
  </si>
  <si>
    <t>край. Пермский, г. Пермь, ул. Узбекская, д. 76</t>
  </si>
  <si>
    <t>Определение Свердловского районного суда г. Перми № 2-4764//2025</t>
  </si>
  <si>
    <t>Определение Свердловского районного суда г. Перми № 2-4764/2025</t>
  </si>
  <si>
    <t>Итого по край. Пермский, р-н. Осинский, г. Оса, ул. Юбилейная, д. 23</t>
  </si>
  <si>
    <t>край. Пермский, р-н. Осинский, г. Оса, ул. Юбилейная, д. 23</t>
  </si>
  <si>
    <t>Определение № 2-475/2025</t>
  </si>
  <si>
    <t>Решение Осинского городского суда ПК № 2-475/2025</t>
  </si>
  <si>
    <t>Итого по край. Пермский, р-н. Осинский, п. Светлый, ул. Мира, д. 8</t>
  </si>
  <si>
    <t>край. Пермский, р-н. Осинский, п. Светлый, ул. Мира, д. 8</t>
  </si>
  <si>
    <t>Определение № 2-441/2025</t>
  </si>
  <si>
    <t>Гражданское дело № 2-441/2025</t>
  </si>
  <si>
    <t>Форма 6. Приложения 1 к
Порядку проведения мониторинга реализации региональных адресных программ по переселению граждан из аварийного жилищного фонда</t>
  </si>
  <si>
    <t>построенных домов/ домов, в которых приобретались помещения в рамках реализации программы переселения граждан из аварийного жилищного фонда</t>
  </si>
  <si>
    <t>Адрес дома, введенного в эксплуатацию</t>
  </si>
  <si>
    <t>Общая площадь дома</t>
  </si>
  <si>
    <t>Тип контракта</t>
  </si>
  <si>
    <t>Приобретаемая площадь по контракту</t>
  </si>
  <si>
    <t>Дата получения
разрешения на
строительство</t>
  </si>
  <si>
    <t>Наличие
положительного
заключения
экспертизы
проектной
документации</t>
  </si>
  <si>
    <t xml:space="preserve">Использование экономически эффективной проектной документации повторного использования </t>
  </si>
  <si>
    <t>Выполнение требований Минстроя РФ к приобретаемым/ строящимся жилым помещениям</t>
  </si>
  <si>
    <t>Дата ввода дома в эксплуатацию</t>
  </si>
  <si>
    <t>Класс энергетической эффективностивности многоквартирного дома</t>
  </si>
  <si>
    <t>Участие в приемке
дома в эксплуатацию
комиссии согласно
п.2.2.15 договора
о предоставлении и использовании финансовой поддержки Фонда</t>
  </si>
  <si>
    <t>в т.ч.
представителей
общественной
организации</t>
  </si>
  <si>
    <t>Примечания</t>
  </si>
  <si>
    <t>г. Пермь, ул. Магистральная, д. 86а</t>
  </si>
  <si>
    <t>Да</t>
  </si>
  <si>
    <t>Нет</t>
  </si>
  <si>
    <t>B</t>
  </si>
  <si>
    <t>г. Пермь, ул. Маяковского, д. 54</t>
  </si>
  <si>
    <t>г. Пермь, ул. Маяковского, д. 57</t>
  </si>
  <si>
    <t>г. Пермь, ул. Нейвинская, д. 5</t>
  </si>
  <si>
    <t>Частично</t>
  </si>
  <si>
    <t>г. Пермь, ул. Чайковского, д. 11</t>
  </si>
  <si>
    <t>B+</t>
  </si>
  <si>
    <t>г. Губаха, пр-кт. Ленина, д. 65</t>
  </si>
  <si>
    <t>г. Губаха, пр-кт. Октябрьский, д. 14в</t>
  </si>
  <si>
    <t>г. Добрянка, ул. Трудовые Резервы, д. 9</t>
  </si>
  <si>
    <t>г. Краснокамск, ул. Карла Маркса, д. 38</t>
  </si>
  <si>
    <t>г. Краснокамск, ул. Карла Маркса, д. 61</t>
  </si>
  <si>
    <t>г. Краснокамск, ул. Уральская, д. 10</t>
  </si>
  <si>
    <t>A</t>
  </si>
  <si>
    <t>г. Краснокамск, ул. Чапаева, д. 30</t>
  </si>
  <si>
    <t>г. Кудымкар, ул. Иакова Шестакова, д. 14 этап 1</t>
  </si>
  <si>
    <t>г. Кудымкар, ул. Иакова Шестакова, д. 14 этап 2</t>
  </si>
  <si>
    <t>г. Кунгур, ул. Свердлова, д. 31</t>
  </si>
  <si>
    <t>A++</t>
  </si>
  <si>
    <t>Итого по муниципальный округ город Березники:</t>
  </si>
  <si>
    <t>г. Березники, ул. Геннадия Братчикова, д. 6</t>
  </si>
  <si>
    <t>A+</t>
  </si>
  <si>
    <t>г. Березники, ул. Ивана Дощеникова, д. 1</t>
  </si>
  <si>
    <t>г. Березники, ул. Ивана Дощеникова, д. 3</t>
  </si>
  <si>
    <t>г. Березники, ул. Ростовская, д. 2</t>
  </si>
  <si>
    <t>г. Березники, ул. Строителей, д. 10</t>
  </si>
  <si>
    <t>г. Нытва, пр-кт. Ленина, д. 26, к. а</t>
  </si>
  <si>
    <t>рп. Октябрьский, ул. Васильева, д. 15</t>
  </si>
  <si>
    <t>Не присвоен</t>
  </si>
  <si>
    <t>г. Оса, пер. Светлый, д. 1</t>
  </si>
  <si>
    <t>г. Оса, пер. Светлый, д. 2</t>
  </si>
  <si>
    <t>г. Оса, пер. Светлый, д. 3</t>
  </si>
  <si>
    <t>г. Оса, пер. Светлый, д. 4</t>
  </si>
  <si>
    <t>г. Соликамск, ул. Сильвинитовая, д. 14</t>
  </si>
  <si>
    <t>г. Чайковский, ул. Кочетова, д. 1</t>
  </si>
  <si>
    <t>г. Чайковский, ул. Сосновая, д. 17 этап 1</t>
  </si>
  <si>
    <t>г. Чайковский, ул. Сосновая, д. 17 этап 2</t>
  </si>
  <si>
    <t>Итого по Чернушинский муниципальный округ:</t>
  </si>
  <si>
    <t>г. Чернушка, б-р. 48 Стрелковой Бригады, д. 5</t>
  </si>
  <si>
    <t>г. Чернушка, ул. Ленина, д. 38, к. 2</t>
  </si>
  <si>
    <t>г. Чусовой, ул. Космонавтов, д. 3</t>
  </si>
  <si>
    <t>г. Чусовой, ул. Космонавтов, д. 3а</t>
  </si>
  <si>
    <t>Форма 7 Приложения 1 к 
Порядку проведения мониторинга реализации региональных адресных программ по переселению граждан из аварийного жилищного фонда</t>
  </si>
  <si>
    <t>Реестр
домов, помещения в которых предоставлены гражданам по договору найма жилого помещения жилищного фонда социального использования или договору найма жилого помещения маневренного фонда
в рамках реализации программы переселения граждан из аварийного жилищного фонда</t>
  </si>
  <si>
    <t>№</t>
  </si>
  <si>
    <t>Адрес дома</t>
  </si>
  <si>
    <t>Тип жилого фонда</t>
  </si>
  <si>
    <t>Количество жилых помещений, приобретенных с участием средств Фонда</t>
  </si>
  <si>
    <t>Площадь жилых помещений, приобретенных с участием средств Фонда</t>
  </si>
  <si>
    <t>Количество жилых помещений, переданных гражданам по договорам найма</t>
  </si>
  <si>
    <t>Площадь жилых помещений, переданных гражданам по договорам найма</t>
  </si>
  <si>
    <t>Численность граждан</t>
  </si>
  <si>
    <t>Стоимость строительства/ приобретения жилых помещений</t>
  </si>
  <si>
    <t>Договор найма жилого помещения социального использования/ маневренного фонда</t>
  </si>
  <si>
    <t>Оператор наемного дома/ дома, в котором расположены жилые помещения маневренного фонда</t>
  </si>
  <si>
    <t xml:space="preserve">в том числе: </t>
  </si>
  <si>
    <t xml:space="preserve">Средняя ставка арендной платы </t>
  </si>
  <si>
    <t xml:space="preserve">Средняя продолжительность действия договора </t>
  </si>
  <si>
    <t>за счет средств  бюджета субъекта РФ</t>
  </si>
  <si>
    <t>руб. за кв.м.</t>
  </si>
  <si>
    <t>месяц</t>
  </si>
  <si>
    <t>"       "                                     20      года</t>
  </si>
</sst>
</file>

<file path=xl/styles.xml><?xml version="1.0" encoding="utf-8"?>
<styleSheet xmlns="http://schemas.openxmlformats.org/spreadsheetml/2006/main" xml:space="preserve">
  <numFmts count="2">
    <numFmt numFmtId="164" formatCode="###\ ###\ ###\ ##0.00"/>
    <numFmt numFmtId="165" formatCode="dd/mm/yyyy"/>
  </numFmts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12.000000"/>
      <color rgb="FF000000"/>
      <name val="Times New Roman"/>
    </font>
    <font>
      <b val="1"/>
      <i val="0"/>
      <strike val="0"/>
      <u val="none"/>
      <sz val="12.000000"/>
      <color rgb="FF000000"/>
      <name val="Times New Roman"/>
    </font>
    <font>
      <b val="0"/>
      <i val="0"/>
      <strike val="0"/>
      <u val="none"/>
      <sz val="10.000000"/>
      <color rgb="FF000000"/>
      <name val="Arial"/>
    </font>
    <font>
      <b val="0"/>
      <i val="0"/>
      <strike val="0"/>
      <u val="none"/>
      <sz val="14.000000"/>
      <color rgb="FF000000"/>
      <name val="Times New Roman"/>
    </font>
    <font>
      <b val="0"/>
      <i val="0"/>
      <strike val="0"/>
      <u val="none"/>
      <sz val="11.000000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0"/>
      <i val="0"/>
      <strike val="0"/>
      <u val="none"/>
      <sz val="16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4.000000"/>
      <color rgb="FF000000"/>
      <name val="Times New Roman"/>
    </font>
    <font>
      <b val="0"/>
      <i val="0"/>
      <strike val="0"/>
      <u val="none"/>
      <sz val="10"/>
      <color rgb="FF000000"/>
      <name val="SansSerif"/>
    </font>
    <font>
      <b val="0"/>
      <i val="0"/>
      <strike val="0"/>
      <u val="none"/>
      <sz val="14.000000"/>
      <color rgb="FF000000"/>
      <name val="SansSerif"/>
    </font>
    <font>
      <b val="0"/>
      <i val="0"/>
      <strike val="0"/>
      <u val="none"/>
      <sz val="14.000000"/>
      <color rgb="FF000000"/>
      <name val="Calibri"/>
    </font>
    <font>
      <b val="1"/>
      <i val="0"/>
      <strike val="0"/>
      <u val="none"/>
      <sz val="14.000000"/>
      <color rgb="FF000000"/>
      <name val="Calibri"/>
    </font>
    <font>
      <b val="0"/>
      <i val="0"/>
      <strike val="0"/>
      <u val="none"/>
      <sz val="14.00000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Times New Roman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1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28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right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true" shrinkToFit="false"/>
    </xf>
    <xf xfId="0" fontId="2" numFmtId="0" fillId="2" borderId="0" applyFont="1" applyNumberFormat="0" applyFill="0" applyBorder="0" applyAlignment="1">
      <alignment horizontal="left" vertical="bottom" textRotation="0" wrapText="true" shrinkToFit="false"/>
    </xf>
    <xf xfId="0" fontId="5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3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0" applyBorder="1" applyAlignment="1">
      <alignment horizontal="center" vertical="top" textRotation="0" wrapText="true" shrinkToFit="false"/>
    </xf>
    <xf xfId="0" fontId="2" numFmtId="0" fillId="2" borderId="2" applyFont="1" applyNumberFormat="0" applyFill="0" applyBorder="1" applyAlignment="1">
      <alignment horizontal="left" vertical="top" textRotation="0" wrapText="true" shrinkToFit="false"/>
    </xf>
    <xf xfId="0" fontId="2" numFmtId="4" fillId="2" borderId="2" applyFont="1" applyNumberFormat="1" applyFill="0" applyBorder="1" applyAlignment="1">
      <alignment horizontal="right" vertical="top" textRotation="0" wrapText="true" shrinkToFit="false"/>
    </xf>
    <xf xfId="0" fontId="2" numFmtId="3" fillId="2" borderId="2" applyFont="1" applyNumberFormat="1" applyFill="0" applyBorder="1" applyAlignment="1">
      <alignment horizontal="right" vertical="top" textRotation="0" wrapText="true" shrinkToFit="false"/>
    </xf>
    <xf xfId="0" fontId="2" numFmtId="3" fillId="2" borderId="0" applyFont="1" applyNumberFormat="1" applyFill="0" applyBorder="0" applyAlignment="1">
      <alignment horizontal="right" vertical="top" textRotation="0" wrapText="true" shrinkToFit="false"/>
    </xf>
    <xf xfId="0" fontId="2" numFmtId="4" fillId="2" borderId="2" applyFont="1" applyNumberFormat="1" applyFill="0" applyBorder="1" applyAlignment="1">
      <alignment horizontal="center" vertical="center" textRotation="0" wrapText="true" shrinkToFit="false"/>
    </xf>
    <xf xfId="0" fontId="2" numFmtId="49" fillId="2" borderId="2" applyFont="1" applyNumberFormat="1" applyFill="0" applyBorder="1" applyAlignment="1">
      <alignment horizontal="center" vertical="top" textRotation="0" wrapText="true" shrinkToFit="false"/>
    </xf>
    <xf xfId="0" fontId="2" numFmtId="4" fillId="2" borderId="2" applyFont="1" applyNumberFormat="1" applyFill="0" applyBorder="1" applyAlignment="1">
      <alignment horizontal="center" vertical="top" textRotation="0" wrapText="true" shrinkToFit="false"/>
    </xf>
    <xf xfId="0" fontId="3" numFmtId="49" fillId="2" borderId="2" applyFont="1" applyNumberFormat="1" applyFill="0" applyBorder="1" applyAlignment="1">
      <alignment horizontal="center" vertical="center" textRotation="0" wrapText="true" shrinkToFit="false"/>
    </xf>
    <xf xfId="0" fontId="6" numFmtId="0" fillId="2" borderId="3" applyFont="1" applyNumberFormat="0" applyFill="0" applyBorder="1" applyAlignment="1">
      <alignment horizontal="center" vertical="bottom" textRotation="0" wrapText="tru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1" applyFont="1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tru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 applyProtection="true">
      <alignment horizontal="center" vertical="bottom" textRotation="0" wrapText="true" shrinkToFit="false"/>
      <protection locked="false"/>
    </xf>
    <xf xfId="0" fontId="7" numFmtId="0" fillId="2" borderId="0" applyFont="1" applyNumberFormat="0" applyFill="0" applyBorder="0" applyAlignment="1">
      <alignment horizontal="left" vertical="center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3" fillId="2" borderId="2" applyFont="1" applyNumberFormat="1" applyFill="0" applyBorder="1" applyAlignment="1">
      <alignment horizontal="center" vertical="center" textRotation="0" wrapText="true" shrinkToFit="false"/>
    </xf>
    <xf xfId="0" fontId="8" numFmtId="4" fillId="2" borderId="2" applyFont="1" applyNumberFormat="1" applyFill="0" applyBorder="1" applyAlignment="1">
      <alignment horizontal="center" vertical="center" textRotation="0" wrapText="true" shrinkToFit="false"/>
    </xf>
    <xf xfId="0" fontId="7" numFmtId="0" fillId="3" borderId="2" applyFont="1" applyNumberFormat="0" applyFill="1" applyBorder="1" applyAlignment="1">
      <alignment horizontal="left" vertical="center" textRotation="0" wrapText="true" shrinkToFit="false"/>
    </xf>
    <xf xfId="0" fontId="7" numFmtId="3" fillId="2" borderId="2" applyFont="1" applyNumberFormat="1" applyFill="0" applyBorder="1" applyAlignment="1">
      <alignment horizontal="center" vertical="center" textRotation="0" wrapText="true" shrinkToFit="false"/>
    </xf>
    <xf xfId="0" fontId="7" numFmtId="4" fillId="2" borderId="2" applyFont="1" applyNumberFormat="1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3" fillId="3" borderId="2" applyFont="1" applyNumberFormat="1" applyFill="1" applyBorder="1" applyAlignment="1">
      <alignment horizontal="center" vertical="center" textRotation="0" wrapText="true" shrinkToFit="false"/>
    </xf>
    <xf xfId="0" fontId="7" numFmtId="4" fillId="3" borderId="2" applyFont="1" applyNumberFormat="1" applyFill="1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right" vertical="center" textRotation="0" wrapText="true" shrinkToFit="false"/>
    </xf>
    <xf xfId="0" fontId="9" numFmtId="0" fillId="2" borderId="0" applyFont="1" applyNumberFormat="0" applyFill="0" applyBorder="0" applyAlignment="1">
      <alignment horizontal="center" vertical="center" textRotation="0" wrapText="true" shrinkToFit="false"/>
    </xf>
    <xf xfId="0" fontId="9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14" fillId="2" borderId="2" applyFont="1" applyNumberFormat="1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7" numFmtId="0" fillId="2" borderId="7" applyFont="1" applyNumberFormat="0" applyFill="0" applyBorder="1" applyAlignment="1">
      <alignment horizontal="center" vertical="center" textRotation="0" wrapText="true" shrinkToFit="false"/>
    </xf>
    <xf xfId="0" fontId="7" numFmtId="0" fillId="2" borderId="8" applyFont="1" applyNumberFormat="0" applyFill="0" applyBorder="1" applyAlignment="1">
      <alignment horizontal="center" vertical="center" textRotation="0" wrapText="true" shrinkToFit="false"/>
    </xf>
    <xf xfId="0" fontId="7" numFmtId="0" fillId="2" borderId="9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center" textRotation="0" wrapText="true" shrinkToFit="false"/>
    </xf>
    <xf xfId="0" fontId="10" numFmtId="0" fillId="2" borderId="7" applyFont="1" applyNumberFormat="0" applyFill="0" applyBorder="1" applyAlignment="1">
      <alignment horizontal="center" vertical="center" textRotation="0" wrapText="true" shrinkToFit="false"/>
    </xf>
    <xf xfId="0" fontId="7" numFmtId="0" fillId="2" borderId="10" applyFont="1" applyNumberFormat="0" applyFill="0" applyBorder="1" applyAlignment="1">
      <alignment horizontal="center" vertical="center" textRotation="0" wrapText="true" shrinkToFit="false"/>
    </xf>
    <xf xfId="0" fontId="7" numFmtId="0" fillId="2" borderId="11" applyFont="1" applyNumberFormat="0" applyFill="0" applyBorder="1" applyAlignment="1">
      <alignment horizontal="center" vertical="center" textRotation="0" wrapText="true" shrinkToFit="false"/>
    </xf>
    <xf xfId="0" fontId="7" numFmtId="0" fillId="2" borderId="12" applyFont="1" applyNumberFormat="0" applyFill="0" applyBorder="1" applyAlignment="1">
      <alignment horizontal="center" vertical="center" textRotation="0" wrapText="true" shrinkToFit="false"/>
    </xf>
    <xf xfId="0" fontId="7" numFmtId="0" fillId="2" borderId="13" applyFont="1" applyNumberFormat="0" applyFill="0" applyBorder="1" applyAlignment="1">
      <alignment horizontal="center" vertical="center" textRotation="0" wrapText="true" shrinkToFit="false"/>
    </xf>
    <xf xfId="0" fontId="7" numFmtId="0" fillId="2" borderId="9" applyFont="1" applyNumberFormat="0" applyFill="0" applyBorder="1" applyAlignment="1">
      <alignment horizontal="center" vertical="center" textRotation="90" wrapText="true" shrinkToFit="false"/>
    </xf>
    <xf xfId="0" fontId="7" numFmtId="0" fillId="2" borderId="5" applyFont="1" applyNumberFormat="0" applyFill="0" applyBorder="1" applyAlignment="1">
      <alignment horizontal="center" vertical="center" textRotation="90" wrapText="true" shrinkToFit="false"/>
    </xf>
    <xf xfId="0" fontId="11" numFmtId="0" fillId="2" borderId="0" applyFont="1" applyNumberFormat="0" applyFill="0" applyBorder="0" applyAlignment="1">
      <alignment horizontal="right" vertical="center" textRotation="0" wrapText="true" shrinkToFit="false"/>
    </xf>
    <xf xfId="0" fontId="11" numFmtId="0" fillId="2" borderId="0" applyFont="1" applyNumberFormat="0" applyFill="0" applyBorder="0" applyAlignment="1">
      <alignment horizontal="right" vertical="center" textRotation="0" wrapText="false" shrinkToFit="false"/>
    </xf>
    <xf xfId="0" fontId="10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12" numFmtId="0" fillId="3" borderId="0" applyFont="1" applyNumberFormat="0" applyFill="1" applyBorder="0" applyAlignment="1">
      <alignment horizontal="center" vertical="center" textRotation="0" wrapText="tru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5" numFmtId="0" fillId="2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5" numFmtId="0" fillId="2" borderId="7" applyFont="1" applyNumberFormat="0" applyFill="0" applyBorder="1" applyAlignment="1">
      <alignment horizontal="left" vertical="bottom" textRotation="0" wrapText="true" shrinkToFit="false"/>
    </xf>
    <xf xfId="0" fontId="5" numFmtId="0" fillId="2" borderId="7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5" numFmtId="0" fillId="2" borderId="1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locked="false"/>
    </xf>
    <xf xfId="0" fontId="5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14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center" textRotation="0" wrapText="true" shrinkToFit="false"/>
    </xf>
    <xf xfId="0" fontId="5" numFmtId="0" fillId="2" borderId="2" applyFont="1" applyNumberFormat="0" applyFill="0" applyBorder="1" applyAlignment="1">
      <alignment horizontal="center" vertical="center" textRotation="90" wrapText="true" shrinkToFit="false"/>
    </xf>
    <xf xfId="0" fontId="5" numFmtId="0" fillId="2" borderId="4" applyFont="1" applyNumberFormat="0" applyFill="0" applyBorder="1" applyAlignment="1">
      <alignment horizontal="center" vertical="center" textRotation="90" wrapText="true" shrinkToFit="false"/>
    </xf>
    <xf xfId="0" fontId="5" numFmtId="0" fillId="3" borderId="6" applyFont="1" applyNumberFormat="0" applyFill="1" applyBorder="1" applyAlignment="1">
      <alignment horizontal="center" vertical="center" textRotation="90" wrapText="true" shrinkToFit="false"/>
    </xf>
    <xf xfId="0" fontId="5" numFmtId="0" fillId="2" borderId="2" applyFont="1" applyNumberFormat="0" applyFill="0" applyBorder="1" applyAlignment="1">
      <alignment horizontal="center" vertical="top" textRotation="0" wrapText="true" shrinkToFit="false"/>
    </xf>
    <xf xfId="0" fontId="5" numFmtId="0" fillId="2" borderId="8" applyFont="1" applyNumberFormat="0" applyFill="0" applyBorder="1" applyAlignment="1">
      <alignment horizontal="center" vertical="center" textRotation="90" wrapText="true" shrinkToFit="false"/>
    </xf>
    <xf xfId="0" fontId="5" numFmtId="0" fillId="2" borderId="9" applyFont="1" applyNumberFormat="0" applyFill="0" applyBorder="1" applyAlignment="1">
      <alignment horizontal="center" vertical="center" textRotation="90" wrapText="true" shrinkToFit="false"/>
    </xf>
    <xf xfId="0" fontId="5" numFmtId="0" fillId="2" borderId="4" applyFont="1" applyNumberFormat="0" applyFill="0" applyBorder="1" applyAlignment="1">
      <alignment horizontal="center" vertical="center" textRotation="0" wrapText="true" shrinkToFit="false"/>
    </xf>
    <xf xfId="0" fontId="5" numFmtId="0" fillId="2" borderId="12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0" wrapText="true" shrinkToFit="false"/>
    </xf>
    <xf xfId="0" fontId="5" numFmtId="0" fillId="2" borderId="9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90" wrapText="true" shrinkToFit="false"/>
    </xf>
    <xf xfId="0" fontId="5" numFmtId="0" fillId="3" borderId="2" applyFont="1" applyNumberFormat="0" applyFill="1" applyBorder="1" applyAlignment="1">
      <alignment horizontal="center" vertical="center" textRotation="0" wrapText="true" shrinkToFit="false"/>
    </xf>
    <xf xfId="0" fontId="12" numFmtId="0" fillId="3" borderId="2" applyFont="1" applyNumberFormat="0" applyFill="1" applyBorder="1" applyAlignment="1">
      <alignment horizontal="left" vertical="bottom" textRotation="0" wrapText="true" shrinkToFit="false"/>
    </xf>
    <xf xfId="0" fontId="12" numFmtId="1" fillId="3" borderId="2" applyFont="1" applyNumberFormat="1" applyFill="1" applyBorder="1" applyAlignment="1">
      <alignment horizontal="right" vertical="bottom" textRotation="0" wrapText="true" shrinkToFit="false"/>
    </xf>
    <xf xfId="0" fontId="12" numFmtId="164" fillId="3" borderId="2" applyFont="1" applyNumberFormat="1" applyFill="1" applyBorder="1" applyAlignment="1">
      <alignment horizontal="right" vertical="bottom" textRotation="0" wrapText="true" shrinkToFit="false"/>
    </xf>
    <xf xfId="0" fontId="12" numFmtId="0" fillId="3" borderId="2" applyFont="1" applyNumberFormat="0" applyFill="1" applyBorder="1" applyAlignment="1">
      <alignment horizontal="center" vertical="center" textRotation="0" wrapText="true" shrinkToFit="false"/>
    </xf>
    <xf xfId="0" fontId="12" numFmtId="0" fillId="3" borderId="6" applyFont="1" applyNumberFormat="0" applyFill="1" applyBorder="1" applyAlignment="1">
      <alignment horizontal="center" vertical="center" textRotation="0" wrapText="true" shrinkToFit="false"/>
    </xf>
    <xf xfId="0" fontId="12" numFmtId="0" fillId="3" borderId="7" applyFont="1" applyNumberFormat="0" applyFill="1" applyBorder="1" applyAlignment="1">
      <alignment horizontal="center" vertical="center" textRotation="0" wrapText="true" shrinkToFit="false"/>
    </xf>
    <xf xfId="0" fontId="12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2" borderId="2" applyFont="1" applyNumberFormat="0" applyFill="0" applyBorder="1" applyAlignment="1">
      <alignment horizontal="right" vertical="bottom" textRotation="0" wrapText="true" shrinkToFit="false"/>
    </xf>
    <xf xfId="0" fontId="5" numFmtId="0" fillId="3" borderId="2" applyFont="1" applyNumberFormat="0" applyFill="1" applyBorder="1" applyAlignment="1">
      <alignment horizontal="right" vertical="top" textRotation="0" wrapText="true" shrinkToFit="false"/>
    </xf>
    <xf xfId="0" fontId="5" numFmtId="14" fillId="3" borderId="2" applyFont="1" applyNumberFormat="1" applyFill="1" applyBorder="1" applyAlignment="1">
      <alignment horizontal="left" vertical="top" textRotation="0" wrapText="true" shrinkToFit="false"/>
    </xf>
    <xf xfId="0" fontId="5" numFmtId="0" fillId="3" borderId="2" applyFont="1" applyNumberFormat="0" applyFill="1" applyBorder="1" applyAlignment="1">
      <alignment horizontal="left" vertical="top" textRotation="0" wrapText="true" shrinkToFit="false"/>
    </xf>
    <xf xfId="0" fontId="5" numFmtId="165" fillId="3" borderId="2" applyFont="1" applyNumberFormat="1" applyFill="1" applyBorder="1" applyAlignment="1">
      <alignment horizontal="left" vertical="top" textRotation="0" wrapText="true" shrinkToFit="false"/>
    </xf>
    <xf xfId="0" fontId="5" numFmtId="0" fillId="2" borderId="2" applyFont="1" applyNumberFormat="0" applyFill="0" applyBorder="1" applyAlignment="1">
      <alignment horizontal="left" vertical="top" textRotation="0" wrapText="true" shrinkToFit="false"/>
    </xf>
    <xf xfId="0" fontId="5" numFmtId="3" fillId="3" borderId="2" applyFont="1" applyNumberFormat="1" applyFill="1" applyBorder="1" applyAlignment="1">
      <alignment horizontal="right" vertical="top" textRotation="0" wrapText="true" shrinkToFit="false"/>
    </xf>
    <xf xfId="0" fontId="5" numFmtId="4" fillId="3" borderId="2" applyFont="1" applyNumberFormat="1" applyFill="1" applyBorder="1" applyAlignment="1">
      <alignment horizontal="right" vertical="top" textRotation="0" wrapText="true" shrinkToFit="false"/>
    </xf>
    <xf xfId="0" fontId="5" numFmtId="4" fillId="2" borderId="2" applyFont="1" applyNumberFormat="1" applyFill="0" applyBorder="1" applyAlignment="1">
      <alignment horizontal="right" vertical="top" textRotation="0" wrapText="true" shrinkToFit="false"/>
    </xf>
    <xf xfId="0" fontId="5" numFmtId="4" fillId="3" borderId="2" applyFont="1" applyNumberFormat="1" applyFill="1" applyBorder="1" applyAlignment="1">
      <alignment horizontal="center" vertical="top" textRotation="0" wrapText="true" shrinkToFit="false"/>
    </xf>
    <xf xfId="0" fontId="5" numFmtId="3" fillId="2" borderId="2" applyFont="1" applyNumberFormat="1" applyFill="0" applyBorder="1" applyAlignment="1">
      <alignment horizontal="right" vertical="top" textRotation="0" wrapText="true" shrinkToFit="false"/>
    </xf>
    <xf xfId="0" fontId="5" numFmtId="14" fillId="2" borderId="2" applyFont="1" applyNumberFormat="1" applyFill="0" applyBorder="1" applyAlignment="1">
      <alignment horizontal="right" vertical="top" textRotation="0" wrapText="true" shrinkToFit="false"/>
    </xf>
    <xf xfId="0" fontId="5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6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5" numFmtId="0" fillId="2" borderId="0" applyFont="1" applyNumberFormat="0" applyFill="0" applyBorder="0" applyAlignment="1">
      <alignment horizontal="center" vertical="top" textRotation="0" wrapText="true" shrinkToFit="false"/>
    </xf>
    <xf xfId="0" fontId="2" numFmtId="0" fillId="2" borderId="3" applyFont="1" applyNumberFormat="0" applyFill="0" applyBorder="1" applyAlignment="1">
      <alignment horizontal="center" vertical="top" textRotation="0" wrapText="true" shrinkToFit="false"/>
    </xf>
    <xf xfId="0" fontId="13" numFmtId="0" fillId="2" borderId="0" applyFont="1" applyNumberFormat="0" applyFill="0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  <xf xfId="0" fontId="11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7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7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2" applyFont="1" applyNumberFormat="0" applyFill="0" applyBorder="1" applyAlignment="1" applyProtection="true">
      <alignment horizontal="center" vertical="center" textRotation="90" wrapText="true" shrinkToFit="false"/>
      <protection locked="false"/>
    </xf>
    <xf xfId="0" fontId="8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8" numFmtId="164" fillId="2" borderId="2" applyFont="1" applyNumberFormat="1" applyFill="0" applyBorder="1" applyAlignment="1">
      <alignment horizontal="center" vertical="center" textRotation="0" wrapText="true" shrinkToFit="false"/>
    </xf>
    <xf xfId="0" fontId="8" numFmtId="164" fillId="2" borderId="2" applyFont="1" applyNumberFormat="1" applyFill="0" applyBorder="1" applyAlignment="1">
      <alignment horizontal="center" vertical="bottom" textRotation="0" wrapText="true" shrinkToFit="false"/>
    </xf>
    <xf xfId="0" fontId="7" numFmtId="0" fillId="2" borderId="2" applyFont="1" applyNumberFormat="0" applyFill="0" applyBorder="1" applyAlignment="1">
      <alignment horizontal="left" vertical="bottom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true" shrinkToFit="false"/>
    </xf>
    <xf xfId="0" fontId="11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3" fillId="2" borderId="2" applyFont="1" applyNumberFormat="1" applyFill="0" applyBorder="1" applyAlignment="1">
      <alignment horizontal="right" vertical="bottom" textRotation="0" wrapText="true" shrinkToFit="false"/>
    </xf>
    <xf xfId="0" fontId="8" numFmtId="4" fillId="2" borderId="2" applyFont="1" applyNumberFormat="1" applyFill="0" applyBorder="1" applyAlignment="1">
      <alignment horizontal="right" vertical="bottom" textRotation="0" wrapText="true" shrinkToFit="false"/>
    </xf>
    <xf xfId="0" fontId="7" numFmtId="4" fillId="2" borderId="2" applyFont="1" applyNumberFormat="1" applyFill="0" applyBorder="1" applyAlignment="1">
      <alignment horizontal="right" vertical="bottom" textRotation="0" wrapText="true" shrinkToFit="false"/>
    </xf>
    <xf xfId="0" fontId="7" numFmtId="3" fillId="2" borderId="2" applyFont="1" applyNumberFormat="1" applyFill="0" applyBorder="1" applyAlignment="1">
      <alignment horizontal="right" vertical="bottom" textRotation="0" wrapText="true" shrinkToFit="false"/>
    </xf>
    <xf xfId="0" fontId="7" numFmtId="14" fillId="4" borderId="2" applyFont="1" applyNumberFormat="1" applyFill="1" applyBorder="1" applyAlignment="1">
      <alignment horizontal="right" vertical="bottom" textRotation="0" wrapText="true" shrinkToFit="false"/>
    </xf>
    <xf xfId="0" fontId="7" numFmtId="14" fillId="2" borderId="2" applyFont="1" applyNumberFormat="1" applyFill="0" applyBorder="1" applyAlignment="1">
      <alignment horizontal="center" vertical="bottom" textRotation="0" wrapText="true" shrinkToFit="false"/>
    </xf>
    <xf xfId="0" fontId="11" numFmtId="0" fillId="2" borderId="0" applyFont="1" applyNumberFormat="0" applyFill="0" applyBorder="0" applyAlignment="1" applyProtection="true">
      <alignment horizontal="right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3" applyFont="1" applyNumberFormat="0" applyFill="0" applyBorder="1" applyAlignment="1">
      <alignment horizontal="center" vertical="center" textRotation="0" wrapText="false" shrinkToFit="false"/>
    </xf>
    <xf xfId="0" fontId="8" numFmtId="0" fillId="2" borderId="2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2" numFmtId="0" fillId="2" borderId="0" applyFont="1" applyNumberFormat="0" applyFill="0" applyBorder="0" applyAlignment="1" applyProtection="true">
      <alignment horizontal="right" vertical="center" textRotation="0" wrapText="true" shrinkToFit="false"/>
      <protection locked="false"/>
    </xf>
    <xf xfId="0" fontId="12" numFmtId="0" fillId="2" borderId="0" applyFont="1" applyNumberFormat="0" applyFill="0" applyBorder="0" applyAlignment="1">
      <alignment horizontal="center" vertical="center" textRotation="0" wrapText="true" shrinkToFit="false"/>
    </xf>
    <xf xfId="0" fontId="14" numFmtId="0" fillId="2" borderId="0" applyFont="1" applyNumberFormat="0" applyFill="0" applyBorder="0" applyAlignment="1">
      <alignment horizontal="left" vertical="top" textRotation="0" wrapText="true" shrinkToFit="false"/>
    </xf>
    <xf xfId="0" fontId="15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/>
    </xf>
    <xf xfId="0" fontId="14" numFmtId="0" fillId="2" borderId="0" applyFont="1" applyNumberFormat="0" applyFill="0" applyBorder="0" applyAlignment="1">
      <alignment horizontal="general" vertical="top" textRotation="0" wrapText="true" shrinkToFit="false"/>
    </xf>
    <xf xfId="0" fontId="5" numFmtId="0" fillId="2" borderId="1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5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3" applyFont="1" applyNumberFormat="0" applyFill="0" applyBorder="1" applyAlignment="1">
      <alignment horizontal="center" vertical="center" textRotation="0" wrapText="true" shrinkToFit="false"/>
    </xf>
    <xf xfId="0" fontId="5" numFmtId="0" fillId="2" borderId="10" applyFont="1" applyNumberFormat="0" applyFill="0" applyBorder="1" applyAlignment="1">
      <alignment horizontal="center" vertical="center" textRotation="0" wrapText="tru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5" numFmtId="0" fillId="2" borderId="6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7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8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4" applyFont="1" applyNumberFormat="0" applyFill="0" applyBorder="1" applyAlignment="1">
      <alignment horizontal="center" vertical="bottom" textRotation="90" wrapText="true" shrinkToFit="false"/>
    </xf>
    <xf xfId="0" fontId="1" numFmtId="0" fillId="2" borderId="7" applyFont="1" applyNumberFormat="0" applyFill="0" applyBorder="1" applyAlignment="0">
      <alignment horizontal="general" vertical="bottom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5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9" applyFont="1" applyNumberFormat="0" applyFill="0" applyBorder="1" applyAlignment="1">
      <alignment horizontal="center" vertical="bottom" textRotation="90" wrapText="true" shrinkToFit="false"/>
    </xf>
    <xf xfId="0" fontId="5" numFmtId="0" fillId="2" borderId="5" applyFont="1" applyNumberFormat="0" applyFill="0" applyBorder="1" applyAlignment="1">
      <alignment horizontal="center" vertical="bottom" textRotation="90" wrapText="true" shrinkToFit="false"/>
    </xf>
    <xf xfId="0" fontId="16" numFmtId="0" fillId="2" borderId="2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12" numFmtId="0" fillId="2" borderId="15" applyFont="1" applyNumberFormat="0" applyFill="0" applyBorder="1" applyAlignment="1">
      <alignment horizontal="left" vertical="bottom" textRotation="0" wrapText="true" shrinkToFit="false"/>
    </xf>
    <xf xfId="0" fontId="12" numFmtId="3" fillId="2" borderId="2" applyFont="1" applyNumberFormat="1" applyFill="0" applyBorder="1" applyAlignment="1">
      <alignment horizontal="left" vertical="bottom" textRotation="0" wrapText="true" shrinkToFit="false"/>
    </xf>
    <xf xfId="0" fontId="12" numFmtId="4" fillId="2" borderId="2" applyFont="1" applyNumberFormat="1" applyFill="0" applyBorder="1" applyAlignment="1">
      <alignment horizontal="left" vertical="bottom" textRotation="0" wrapText="true" shrinkToFit="false"/>
    </xf>
    <xf xfId="0" fontId="16" numFmtId="0" fillId="2" borderId="4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12" numFmtId="3" fillId="2" borderId="4" applyFont="1" applyNumberFormat="1" applyFill="0" applyBorder="1" applyAlignment="1">
      <alignment horizontal="left" vertical="bottom" textRotation="0" wrapText="true" shrinkToFit="false"/>
    </xf>
    <xf xfId="0" fontId="12" numFmtId="4" fillId="2" borderId="4" applyFont="1" applyNumberFormat="1" applyFill="0" applyBorder="1" applyAlignment="1">
      <alignment horizontal="left" vertical="bottom" textRotation="0" wrapText="true" shrinkToFit="false"/>
    </xf>
    <xf xfId="0" fontId="12" numFmtId="0" fillId="2" borderId="6" applyFont="1" applyNumberFormat="0" applyFill="0" applyBorder="1" applyAlignment="1">
      <alignment horizontal="center" vertical="bottom" textRotation="0" wrapText="true" shrinkToFit="false"/>
    </xf>
    <xf xfId="0" fontId="12" numFmtId="0" fillId="2" borderId="5" applyFont="1" applyNumberFormat="0" applyFill="0" applyBorder="1" applyAlignment="1">
      <alignment horizontal="center" vertical="center" textRotation="0" wrapText="true" shrinkToFit="false"/>
    </xf>
    <xf xfId="0" fontId="12" numFmtId="0" fillId="2" borderId="5" applyFont="1" applyNumberFormat="0" applyFill="0" applyBorder="1" applyAlignment="1">
      <alignment horizontal="left" vertical="bottom" textRotation="0" wrapText="true" shrinkToFit="false"/>
    </xf>
    <xf xfId="0" fontId="12" numFmtId="3" fillId="2" borderId="5" applyFont="1" applyNumberFormat="1" applyFill="0" applyBorder="1" applyAlignment="1">
      <alignment horizontal="left" vertical="bottom" textRotation="0" wrapText="true" shrinkToFit="false"/>
    </xf>
    <xf xfId="0" fontId="12" numFmtId="4" fillId="2" borderId="5" applyFont="1" applyNumberFormat="1" applyFill="0" applyBorder="1" applyAlignment="1">
      <alignment horizontal="left" vertical="bottom" textRotation="0" wrapText="true" shrinkToFit="false"/>
    </xf>
    <xf xfId="0" fontId="5" numFmtId="0" fillId="2" borderId="2" applyFont="1" applyNumberFormat="0" applyFill="0" applyBorder="1" applyAlignment="1">
      <alignment horizontal="center" vertical="bottom" textRotation="0" wrapText="true" shrinkToFit="false"/>
    </xf>
    <xf xfId="0" fontId="5" numFmtId="0" fillId="2" borderId="2" applyFont="1" applyNumberFormat="0" applyFill="0" applyBorder="1" applyAlignment="1">
      <alignment horizontal="left" vertical="bottom" textRotation="0" wrapText="true" shrinkToFit="false"/>
    </xf>
    <xf xfId="0" fontId="5" numFmtId="3" fillId="2" borderId="2" applyFont="1" applyNumberFormat="1" applyFill="0" applyBorder="1" applyAlignment="1">
      <alignment horizontal="left" vertical="bottom" textRotation="0" wrapText="true" shrinkToFit="false"/>
    </xf>
    <xf xfId="0" fontId="5" numFmtId="4" fillId="2" borderId="2" applyFont="1" applyNumberFormat="1" applyFill="0" applyBorder="1" applyAlignment="1">
      <alignment horizontal="left" vertical="bottom" textRotation="0" wrapText="true" shrinkToFit="false"/>
    </xf>
    <xf xfId="0" fontId="5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5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5" numFmtId="0" fillId="2" borderId="0" applyFont="1" applyNumberFormat="0" applyFill="0" applyBorder="0" applyAlignment="1" applyProtection="true">
      <alignment horizontal="center" vertical="top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true" hidden="false"/>
    </xf>
    <xf xfId="0" fontId="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 hidden="false"/>
    </xf>
    <xf xfId="0" fontId="2" numFmtId="0" fillId="2" borderId="0" applyFont="1" applyNumberFormat="0" applyFill="0" applyBorder="0" applyAlignment="1" applyProtection="true">
      <alignment horizontal="right" vertical="center" textRotation="0" wrapText="true" shrinkToFit="false"/>
      <protection locked="true" hidden="false"/>
    </xf>
    <xf xfId="0" fontId="1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17" numFmtId="0" fillId="2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15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 hidden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locked="true" hidden="false"/>
    </xf>
    <xf xfId="0" fontId="5" numFmtId="0" fillId="2" borderId="1" applyFont="1" applyNumberFormat="0" applyFill="0" applyBorder="1" applyAlignment="1" applyProtection="true">
      <alignment horizontal="left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left" vertical="center" textRotation="0" wrapText="true" shrinkToFit="false"/>
      <protection locked="true" hidden="false"/>
    </xf>
    <xf xfId="0" fontId="4" numFmtId="0" fillId="2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center" vertical="center" textRotation="90" wrapText="true" shrinkToFit="false"/>
      <protection locked="true" hidden="false"/>
    </xf>
    <xf xfId="0" fontId="2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15" numFmtId="0" fillId="2" borderId="2" applyFont="1" applyNumberFormat="0" applyFill="0" applyBorder="1" applyAlignment="1" applyProtection="true">
      <alignment horizontal="general" vertical="bottom" textRotation="0" wrapText="true" shrinkToFit="false"/>
      <protection locked="false" hidden="false"/>
    </xf>
    <xf xfId="0" fontId="12" numFmtId="0" fillId="2" borderId="2" applyFont="1" applyNumberFormat="0" applyFill="0" applyBorder="1" applyAlignment="1" applyProtection="true">
      <alignment horizontal="left" vertical="center" textRotation="0" wrapText="true" shrinkToFit="false"/>
      <protection locked="true" hidden="false"/>
    </xf>
    <xf xfId="0" fontId="12" numFmtId="3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12" numFmtId="4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12" numFmtId="14" fillId="2" borderId="2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2" numFmtId="49" fillId="2" borderId="2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2" numFmtId="0" fillId="2" borderId="2" applyFont="1" applyNumberFormat="0" applyFill="0" applyBorder="1" applyAlignment="1" applyProtection="true">
      <alignment horizontal="left" vertical="bottom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center" vertical="bottom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left" vertical="bottom" textRotation="0" wrapText="true" shrinkToFit="false"/>
      <protection locked="true" hidden="false"/>
    </xf>
    <xf xfId="0" fontId="5" numFmtId="3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5" numFmtId="4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 hidden="false"/>
    </xf>
    <xf xfId="0" fontId="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5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 hidden="false"/>
    </xf>
    <xf xfId="0" fontId="5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 hidden="false"/>
    </xf>
    <xf xfId="0" fontId="5" numFmtId="0" fillId="2" borderId="0" applyFont="1" applyNumberFormat="0" applyFill="0" applyBorder="0" applyAlignment="1" applyProtection="true">
      <alignment horizontal="center" vertical="top" textRotation="0" wrapText="true" shrinkToFit="false"/>
      <protection locked="true" hidden="false"/>
    </xf>
    <xf xfId="0" fontId="2" numFmtId="0" fillId="2" borderId="3" applyFont="1" applyNumberFormat="0" applyFill="0" applyBorder="1" applyAlignment="1" applyProtection="true">
      <alignment horizontal="center" vertical="top" textRotation="0" wrapText="true" shrinkToFit="false"/>
      <protection locked="true"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7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18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1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center" vertical="bottom" textRotation="0" wrapText="true" shrinkToFit="false"/>
    </xf>
    <xf xfId="0" fontId="7" numFmtId="0" fillId="2" borderId="0" applyFont="1" applyNumberFormat="0" applyFill="0" applyBorder="0" applyAlignment="1">
      <alignment horizontal="general" vertical="bottom" textRotation="0" wrapText="true" shrinkToFit="false"/>
    </xf>
    <xf xfId="0" fontId="19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2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8" numFmtId="0" fillId="2" borderId="2" applyFont="1" applyNumberFormat="0" applyFill="0" applyBorder="1" applyAlignment="1">
      <alignment horizontal="left" vertical="bottom" textRotation="0" wrapText="true" shrinkToFit="false"/>
    </xf>
    <xf xfId="0" fontId="7" numFmtId="0" fillId="2" borderId="2" applyFont="1" applyNumberFormat="0" applyFill="0" applyBorder="1" applyAlignment="1">
      <alignment horizontal="right" vertical="bottom" textRotation="0" wrapText="true" shrinkToFit="false"/>
    </xf>
    <xf xfId="0" fontId="18" numFmtId="0" fillId="2" borderId="0" applyFont="1" applyNumberFormat="0" applyFill="0" applyBorder="0" applyAlignment="0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/>
    </xf>
    <xf xfId="0" fontId="11" numFmtId="0" fillId="2" borderId="3" applyFont="1" applyNumberFormat="0" applyFill="0" applyBorder="1" applyAlignment="1">
      <alignment horizontal="center" vertical="top" textRotation="0" wrapText="tru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top" textRotation="0" wrapText="true" shrinkToFit="false"/>
    </xf>
    <xf xfId="0" fontId="7" numFmtId="0" fillId="2" borderId="0" applyFont="1" applyNumberFormat="0" applyFill="0" applyBorder="0" applyAlignment="1" applyProtection="true">
      <alignment horizontal="center" vertical="top" textRotation="0" wrapText="true" shrinkToFit="false"/>
      <protection locked="false"/>
    </xf>
    <xf xfId="0" fontId="7" numFmtId="0" fillId="2" borderId="0" applyFont="1" applyNumberFormat="0" applyFill="0" applyBorder="0" applyAlignment="1">
      <alignment horizontal="left" vertical="bottom" textRotation="0" wrapText="true" shrinkToFit="false"/>
    </xf>
    <xf xfId="0" fontId="7" numFmtId="14" fillId="2" borderId="7" applyFont="1" applyNumberFormat="1" applyFill="0" applyBorder="1" applyAlignment="1">
      <alignment horizontal="center" vertical="bottom" textRotation="0" wrapText="true" shrinkToFit="false"/>
    </xf>
    <xf xfId="0" fontId="8" numFmtId="0" fillId="2" borderId="6" applyFont="1" applyNumberFormat="0" applyFill="0" applyBorder="1" applyAlignment="1">
      <alignment horizontal="center" vertical="center" textRotation="0" wrapText="true" shrinkToFit="false"/>
    </xf>
    <xf xfId="0" fontId="8" numFmtId="0" fillId="2" borderId="7" applyFont="1" applyNumberFormat="0" applyFill="0" applyBorder="1" applyAlignment="1">
      <alignment horizontal="center" vertical="center" textRotation="0" wrapText="true" shrinkToFit="false"/>
    </xf>
    <xf xfId="0" fontId="8" numFmtId="0" fillId="2" borderId="8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bottom" textRotation="0" wrapText="true" shrinkToFit="false"/>
    </xf>
    <xf xfId="0" fontId="20" numFmtId="0" fillId="2" borderId="0" applyFont="1" applyNumberFormat="0" applyFill="0" applyBorder="0" applyAlignment="0">
      <alignment horizontal="general" vertical="bottom" textRotation="0" wrapText="false" shrinkToFit="false"/>
    </xf>
    <xf xfId="0" fontId="7" numFmtId="0" fillId="2" borderId="2" applyFont="1" applyNumberFormat="0" applyFill="0" applyBorder="1" applyAlignment="1">
      <alignment horizontal="general" vertical="center" textRotation="0" wrapText="true" shrinkToFit="false"/>
    </xf>
    <xf xfId="0" fontId="8" numFmtId="0" fillId="2" borderId="2" applyFont="1" applyNumberFormat="0" applyFill="0" applyBorder="1" applyAlignment="1">
      <alignment horizontal="general" vertical="center" textRotation="0" wrapText="false" shrinkToFit="false"/>
    </xf>
    <xf xfId="0" fontId="8" numFmtId="0" fillId="2" borderId="2" applyFont="1" applyNumberFormat="0" applyFill="0" applyBorder="1" applyAlignment="1">
      <alignment horizontal="general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8" numFmtId="49" fillId="2" borderId="2" applyFont="1" applyNumberFormat="1" applyFill="0" applyBorder="1" applyAlignment="1">
      <alignment horizontal="center" vertical="center" textRotation="0" wrapText="true" shrinkToFit="false"/>
    </xf>
    <xf xfId="0" fontId="11" numFmtId="0" fillId="2" borderId="0" applyFont="1" applyNumberFormat="0" applyFill="0" applyBorder="0" applyAlignment="1">
      <alignment horizontal="center" vertical="top" textRotation="0" wrapText="true" shrinkToFit="false"/>
    </xf>
    <xf xfId="0" fontId="8" numFmtId="0" fillId="2" borderId="6" applyFont="1" applyNumberFormat="0" applyFill="0" applyBorder="1" applyAlignment="1">
      <alignment horizontal="left" vertical="center" textRotation="0" wrapText="true" shrinkToFit="false"/>
    </xf>
    <xf xfId="0" fontId="8" numFmtId="0" fillId="2" borderId="8" applyFont="1" applyNumberFormat="0" applyFill="0" applyBorder="1" applyAlignment="1">
      <alignment horizontal="left" vertical="center" textRotation="0" wrapText="true" shrinkToFit="false"/>
    </xf>
    <xf xfId="0" fontId="7" numFmtId="0" fillId="2" borderId="1" applyFont="1" applyNumberFormat="0" applyFill="0" applyBorder="1" applyAlignment="1">
      <alignment horizontal="left" vertical="center" textRotation="0" wrapText="false" shrinkToFit="false"/>
    </xf>
    <xf xfId="0" fontId="7" numFmtId="0" fillId="2" borderId="7" applyFont="1" applyNumberFormat="0" applyFill="0" applyBorder="1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left" vertical="center" textRotation="0" wrapText="false" shrinkToFit="false"/>
    </xf>
    <xf xfId="0" fontId="7" numFmtId="0" fillId="2" borderId="1" applyFont="1" applyNumberFormat="0" applyFill="0" applyBorder="1" applyAlignment="1">
      <alignment horizontal="center" vertical="bottom" textRotation="0" wrapText="false" shrinkToFit="false"/>
    </xf>
    <xf xfId="0" fontId="11" numFmtId="0" fillId="3" borderId="2" applyFont="1" applyNumberFormat="0" applyFill="1" applyBorder="1" applyAlignment="1" applyProtection="true">
      <alignment horizontal="left" vertical="center" textRotation="0" wrapText="true" shrinkToFit="false"/>
      <protection locked="false"/>
    </xf>
    <xf xfId="0" fontId="11" numFmtId="49" fillId="3" borderId="2" applyFont="1" applyNumberFormat="1" applyFill="1" applyBorder="1" applyAlignment="1">
      <alignment horizontal="center" vertical="center" textRotation="0" wrapText="true" shrinkToFit="false"/>
    </xf>
    <xf xfId="0" fontId="11" numFmtId="0" fillId="3" borderId="2" applyFont="1" applyNumberFormat="0" applyFill="1" applyBorder="1" applyAlignment="1">
      <alignment horizontal="center" vertical="center" textRotation="0" wrapText="true" shrinkToFit="false"/>
    </xf>
    <xf xfId="0" fontId="11" numFmtId="14" fillId="3" borderId="2" applyFont="1" applyNumberFormat="1" applyFill="1" applyBorder="1" applyAlignment="1">
      <alignment horizontal="center" vertical="center" textRotation="0" wrapText="true" shrinkToFit="false"/>
    </xf>
    <xf xfId="0" fontId="11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/>
    </xf>
    <xf xfId="0" fontId="21" numFmtId="0" fillId="3" borderId="2" applyFont="1" applyNumberFormat="0" applyFill="1" applyBorder="1" applyAlignment="1">
      <alignment horizontal="center" vertical="center" textRotation="0" wrapText="true" shrinkToFit="false"/>
    </xf>
    <xf xfId="0" fontId="21" numFmtId="4" fillId="3" borderId="2" applyFont="1" applyNumberFormat="1" applyFill="1" applyBorder="1" applyAlignment="1">
      <alignment horizontal="center" vertical="center" textRotation="0" wrapText="true" shrinkToFit="false"/>
    </xf>
    <xf xfId="0" fontId="11" numFmtId="4" fillId="3" borderId="2" applyFont="1" applyNumberFormat="1" applyFill="1" applyBorder="1" applyAlignment="1" applyProtection="true">
      <alignment horizontal="center" vertical="center" textRotation="0" wrapText="true" shrinkToFit="false"/>
      <protection locked="false"/>
    </xf>
    <xf xfId="0" fontId="11" numFmtId="49" fillId="3" borderId="2" applyFont="1" applyNumberFormat="1" applyFill="1" applyBorder="1" applyAlignment="1" applyProtection="true">
      <alignment horizontal="center" vertical="center" textRotation="0" wrapText="true" shrinkToFit="false"/>
      <protection locked="false"/>
    </xf>
    <xf xfId="0" fontId="11" numFmtId="0" fillId="3" borderId="4" applyFont="1" applyNumberFormat="0" applyFill="1" applyBorder="1" applyAlignment="1">
      <alignment horizontal="center" vertical="center" textRotation="0" wrapText="true" shrinkToFit="false"/>
    </xf>
    <xf xfId="0" fontId="11" numFmtId="0" fillId="2" borderId="0" applyFont="1" applyNumberFormat="0" applyFill="0" applyBorder="0" applyAlignment="1">
      <alignment horizontal="center" vertical="bottom" textRotation="0" wrapText="true" shrinkToFit="false"/>
    </xf>
    <xf xfId="0" fontId="11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/>
    </xf>
    <xf xfId="0" fontId="11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/>
    </xf>
    <xf xfId="0" fontId="11" numFmtId="0" fillId="2" borderId="0" applyFont="1" applyNumberFormat="0" applyFill="0" applyBorder="0" applyAlignment="1">
      <alignment horizontal="general" vertical="center" textRotation="0" wrapText="true" shrinkToFit="false"/>
    </xf>
    <xf xfId="0" fontId="11" numFmtId="0" fillId="2" borderId="0" applyFont="1" applyNumberFormat="0" applyFill="0" applyBorder="0" applyAlignment="1" applyProtection="true">
      <alignment horizontal="general" vertical="top" textRotation="0" wrapText="true" shrinkToFit="false"/>
      <protection locked="false"/>
    </xf>
    <xf xfId="0" fontId="11" numFmtId="0" fillId="2" borderId="0" applyFont="1" applyNumberFormat="0" applyFill="0" applyBorder="0" applyAlignment="1">
      <alignment horizontal="left" vertical="top" textRotation="0" wrapText="true" shrinkToFit="false"/>
    </xf>
    <xf xfId="0" fontId="21" numFmtId="0" fillId="3" borderId="6" applyFont="1" applyNumberFormat="0" applyFill="1" applyBorder="1" applyAlignment="1">
      <alignment horizontal="left" vertical="center" textRotation="0" wrapText="true" shrinkToFit="false"/>
    </xf>
    <xf xfId="0" fontId="21" numFmtId="0" fillId="3" borderId="7" applyFont="1" applyNumberFormat="0" applyFill="1" applyBorder="1" applyAlignment="1">
      <alignment horizontal="left" vertical="center" textRotation="0" wrapText="true" shrinkToFit="false"/>
    </xf>
    <xf xfId="0" fontId="11" numFmtId="0" fillId="2" borderId="0" applyFont="1" applyNumberFormat="0" applyFill="0" applyBorder="0" applyAlignment="1">
      <alignment horizontal="right" vertical="bottom" textRotation="0" wrapText="true" shrinkToFit="false"/>
    </xf>
    <xf xfId="0" fontId="11" numFmtId="0" fillId="2" borderId="0" applyFont="1" applyNumberFormat="0" applyFill="0" applyBorder="0" applyAlignment="1">
      <alignment horizontal="left" vertical="bottom" textRotation="0" wrapText="true" shrinkToFit="false"/>
    </xf>
    <xf xfId="0" fontId="11" numFmtId="0" fillId="2" borderId="1" applyFont="1" applyNumberFormat="0" applyFill="0" applyBorder="1" applyAlignment="1">
      <alignment horizontal="left" vertical="center" textRotation="0" wrapText="true" shrinkToFit="false"/>
    </xf>
    <xf xfId="0" fontId="21" numFmtId="0" fillId="2" borderId="0" applyFont="1" applyNumberFormat="0" applyFill="0" applyBorder="0" applyAlignment="1">
      <alignment horizontal="center" vertical="center" textRotation="0" wrapText="true" shrinkToFit="false"/>
    </xf>
    <xf xfId="0" fontId="11" numFmtId="0" fillId="2" borderId="0" applyFont="1" applyNumberFormat="0" applyFill="0" applyBorder="0" applyAlignment="0">
      <alignment horizontal="general" vertical="bottom" textRotation="0" wrapText="false" shrinkToFit="false"/>
    </xf>
    <xf xfId="0" fontId="7" numFmtId="0" fillId="5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832402f3671e9f39df9623715ec75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78a02bed6474ded78ce56b4759632e2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a6ee40f3b4e8984917aba53eaa295cb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445f491c478c1fe188dd8465bbc2597.pn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b43e60ad83075b3a53c145fda89fba8.pn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934ecae549df3187645d5a4a4e51c23.pn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3a6885fa64818ef6940059067a2f250.pn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0b01cb90961a7304a1b45ac36274c40.pn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230d35ebb6f889da5c7866e475b355b7.pn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ac594ca6a628a8c64f03774dab16e9a1.pn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dac10812d54c424b8a32ef5b9688e8b4.pn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9dba2a082bf205ce5ad7c4981718af8d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3</xdr:col>
      <xdr:colOff>0</xdr:colOff>
      <xdr:row>90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3</xdr:col>
      <xdr:colOff>0</xdr:colOff>
      <xdr:row>207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9</xdr:col>
      <xdr:colOff>0</xdr:colOff>
      <xdr:row>3907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16</xdr:col>
      <xdr:colOff>0</xdr:colOff>
      <xdr:row>524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6</xdr:col>
      <xdr:colOff>0</xdr:colOff>
      <xdr:row>17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0</xdr:colOff>
      <xdr:row>98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11</xdr:col>
      <xdr:colOff>0</xdr:colOff>
      <xdr:row>78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14</xdr:col>
      <xdr:colOff>0</xdr:colOff>
      <xdr:row>1443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14</xdr:col>
      <xdr:colOff>0</xdr:colOff>
      <xdr:row>250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10</xdr:col>
      <xdr:colOff>0</xdr:colOff>
      <xdr:row>158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10</xdr:col>
      <xdr:colOff>0</xdr:colOff>
      <xdr:row>63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0</xdr:colOff>
      <xdr:row>15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2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93"/>
  <sheetViews>
    <sheetView tabSelected="1" workbookViewId="0" showGridLines="true" showRowColHeaders="1">
      <selection activeCell="A1" sqref="A1"/>
    </sheetView>
  </sheetViews>
  <sheetFormatPr defaultRowHeight="14.4" defaultColWidth="19" outlineLevelRow="0" outlineLevelCol="0"/>
  <cols>
    <col min="1" max="1" width="7.140625" customWidth="true" style="0"/>
    <col min="2" max="2" width="50" customWidth="true" style="0"/>
    <col min="3" max="3" width="18.5703125" customWidth="true" style="0"/>
    <col min="4" max="4" width="20.85546875" customWidth="true" style="0"/>
    <col min="5" max="5" width="20.85546875" customWidth="true" style="0"/>
    <col min="6" max="6" width="20.85546875" customWidth="true" style="0"/>
  </cols>
  <sheetData>
    <row r="1" spans="1:8" customHeight="1" ht="75.75">
      <c r="A1" s="2"/>
      <c r="B1" s="2"/>
      <c r="C1" s="2"/>
      <c r="D1" s="2"/>
      <c r="E1" s="3" t="s">
        <v>0</v>
      </c>
      <c r="F1" s="3"/>
      <c r="G1"/>
      <c r="H1"/>
    </row>
    <row r="2" spans="1:8" customHeight="1" ht="67.9">
      <c r="A2" s="4" t="s">
        <v>1</v>
      </c>
      <c r="B2" s="4"/>
      <c r="C2" s="4"/>
      <c r="D2" s="4"/>
      <c r="E2" s="4"/>
      <c r="F2" s="4"/>
      <c r="G2"/>
      <c r="H2"/>
    </row>
    <row r="3" spans="1:8">
      <c r="A3" s="2"/>
      <c r="B3" s="2"/>
      <c r="C3" s="2"/>
      <c r="D3" s="2"/>
      <c r="E3" s="2"/>
      <c r="F3" s="5"/>
      <c r="G3"/>
      <c r="H3"/>
    </row>
    <row r="4" spans="1:8" customHeight="1" ht="13.35">
      <c r="A4" s="6" t="s">
        <v>2</v>
      </c>
      <c r="B4" s="6"/>
      <c r="C4" s="7" t="s">
        <v>3</v>
      </c>
      <c r="D4" s="7"/>
      <c r="E4" s="7"/>
      <c r="F4" s="2"/>
      <c r="G4"/>
      <c r="H4"/>
    </row>
    <row r="5" spans="1:8" customHeight="1" ht="17.45">
      <c r="A5" s="6" t="s">
        <v>4</v>
      </c>
      <c r="B5" s="6"/>
      <c r="C5" s="7" t="s">
        <v>5</v>
      </c>
      <c r="D5" s="7"/>
      <c r="E5" s="7"/>
      <c r="F5" s="2"/>
      <c r="G5"/>
      <c r="H5"/>
    </row>
    <row r="6" spans="1:8">
      <c r="A6" s="5"/>
      <c r="B6" s="2"/>
      <c r="C6" s="2"/>
      <c r="D6" s="2"/>
      <c r="E6" s="2"/>
      <c r="F6" s="2"/>
      <c r="G6"/>
      <c r="H6"/>
    </row>
    <row r="7" spans="1:8" customHeight="1" ht="60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/>
      <c r="H7"/>
    </row>
    <row r="8" spans="1:8" customHeight="1" ht="1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/>
      <c r="H8"/>
    </row>
    <row r="9" spans="1:8" customHeight="1" ht="15">
      <c r="A9" s="10" t="s">
        <v>12</v>
      </c>
      <c r="B9" s="10"/>
      <c r="C9" s="10"/>
      <c r="D9" s="10"/>
      <c r="E9" s="10"/>
      <c r="F9" s="10"/>
      <c r="G9"/>
      <c r="H9"/>
    </row>
    <row r="10" spans="1:8" customHeight="1" ht="15">
      <c r="A10" s="11">
        <v>1</v>
      </c>
      <c r="B10" s="12" t="s">
        <v>13</v>
      </c>
      <c r="C10" s="11" t="s">
        <v>14</v>
      </c>
      <c r="D10" s="13">
        <f>sum(D21,D43,D65)</f>
        <v>237233.94</v>
      </c>
      <c r="E10" s="13">
        <f>sum(E21,E43,E65)</f>
        <v>237233.94</v>
      </c>
      <c r="F10" s="13">
        <f>IF(ISERROR(D10-E10),0,D10-E10)</f>
        <v>0</v>
      </c>
      <c r="G10"/>
      <c r="H10"/>
    </row>
    <row r="11" spans="1:8" customHeight="1" ht="15">
      <c r="A11" s="11">
        <v>2</v>
      </c>
      <c r="B11" s="12" t="s">
        <v>15</v>
      </c>
      <c r="C11" s="11" t="s">
        <v>16</v>
      </c>
      <c r="D11" s="14">
        <f>sum(D22,D44,D66)</f>
        <v>6611</v>
      </c>
      <c r="E11" s="15">
        <v>6611</v>
      </c>
      <c r="F11" s="14">
        <f>IF(ISERROR(D11-E11),0,D11-E11)</f>
        <v>0</v>
      </c>
      <c r="G11"/>
      <c r="H11"/>
    </row>
    <row r="12" spans="1:8" customHeight="1" ht="45">
      <c r="A12" s="8">
        <v>3</v>
      </c>
      <c r="B12" s="12" t="s">
        <v>17</v>
      </c>
      <c r="C12" s="8" t="s">
        <v>18</v>
      </c>
      <c r="D12" s="14">
        <f>sum(D23,D45,D67)</f>
        <v>16877</v>
      </c>
      <c r="E12" s="14">
        <f>sum(E23,E45,E67)</f>
        <v>16877</v>
      </c>
      <c r="F12" s="14">
        <f>IF(ISERROR(D12-E12),0,D12-E12)</f>
        <v>0</v>
      </c>
      <c r="G12"/>
      <c r="H12"/>
    </row>
    <row r="13" spans="1:8" customHeight="1" ht="45">
      <c r="A13" s="8">
        <v>4</v>
      </c>
      <c r="B13" s="12" t="s">
        <v>19</v>
      </c>
      <c r="C13" s="8" t="s">
        <v>16</v>
      </c>
      <c r="D13" s="16" t="s">
        <v>20</v>
      </c>
      <c r="E13" s="14">
        <f>sum(E24,E46,E68)</f>
        <v>6762</v>
      </c>
      <c r="F13" s="16" t="s">
        <v>20</v>
      </c>
      <c r="G13"/>
      <c r="H13"/>
    </row>
    <row r="14" spans="1:8" customHeight="1" ht="47.25">
      <c r="A14" s="8" t="s">
        <v>21</v>
      </c>
      <c r="B14" s="12" t="s">
        <v>22</v>
      </c>
      <c r="C14" s="8" t="s">
        <v>16</v>
      </c>
      <c r="D14" s="16" t="s">
        <v>20</v>
      </c>
      <c r="E14" s="14">
        <f>sum(E25,E47,E69)</f>
        <v>3760</v>
      </c>
      <c r="F14" s="16" t="s">
        <v>20</v>
      </c>
      <c r="G14"/>
      <c r="H14"/>
    </row>
    <row r="15" spans="1:8" customHeight="1" ht="47.25">
      <c r="A15" s="8" t="s">
        <v>23</v>
      </c>
      <c r="B15" s="12" t="s">
        <v>24</v>
      </c>
      <c r="C15" s="8" t="s">
        <v>16</v>
      </c>
      <c r="D15" s="16" t="s">
        <v>20</v>
      </c>
      <c r="E15" s="14">
        <f>sum(E26,E48,E70)</f>
        <v>192</v>
      </c>
      <c r="F15" s="16" t="s">
        <v>20</v>
      </c>
      <c r="G15"/>
      <c r="H15"/>
    </row>
    <row r="16" spans="1:8" customHeight="1" ht="15">
      <c r="A16" s="11">
        <v>5</v>
      </c>
      <c r="B16" s="12" t="s">
        <v>25</v>
      </c>
      <c r="C16" s="11" t="s">
        <v>26</v>
      </c>
      <c r="D16" s="13">
        <f>sum(D27,D49,D71)</f>
        <v>14449554013.88</v>
      </c>
      <c r="E16" s="13">
        <f>sum(E27,E49,E71)</f>
        <v>14449554013.88</v>
      </c>
      <c r="F16" s="13">
        <f>IF(ISERROR(D16-E16),0,D16-E16)</f>
        <v>0</v>
      </c>
      <c r="G16"/>
      <c r="H16"/>
    </row>
    <row r="17" spans="1:8" customHeight="1" ht="15">
      <c r="A17" s="17" t="s">
        <v>27</v>
      </c>
      <c r="B17" s="12" t="s">
        <v>28</v>
      </c>
      <c r="C17" s="11" t="s">
        <v>26</v>
      </c>
      <c r="D17" s="13">
        <f>sum(D28,D50,D72)</f>
        <v>12205445187.38</v>
      </c>
      <c r="E17" s="13">
        <f>sum(E28,E50,E72)</f>
        <v>12205445187.38</v>
      </c>
      <c r="F17" s="13">
        <f>IF(ISERROR(D17-E17),0,D17-E17)</f>
        <v>0</v>
      </c>
      <c r="G17"/>
      <c r="H17"/>
    </row>
    <row r="18" spans="1:8" customHeight="1" ht="15">
      <c r="A18" s="17">
        <v>6</v>
      </c>
      <c r="B18" s="12" t="s">
        <v>29</v>
      </c>
      <c r="C18" s="11" t="s">
        <v>26</v>
      </c>
      <c r="D18" s="13">
        <f>sum(D29,D51,D73)</f>
        <v>80242972.94</v>
      </c>
      <c r="E18" s="13">
        <f>sum(E29,E51,E73)</f>
        <v>80242972.94</v>
      </c>
      <c r="F18" s="18" t="s">
        <v>20</v>
      </c>
      <c r="G18"/>
      <c r="H18"/>
    </row>
    <row r="19" spans="1:8" customHeight="1" ht="15">
      <c r="A19" s="17">
        <v>7</v>
      </c>
      <c r="B19" s="12" t="s">
        <v>30</v>
      </c>
      <c r="C19" s="11" t="s">
        <v>26</v>
      </c>
      <c r="D19" s="13">
        <f>sum(D30,D52,D74)</f>
        <v>0</v>
      </c>
      <c r="E19" s="13">
        <f>sum(E30,E52,E74)</f>
        <v>0</v>
      </c>
      <c r="F19" s="18" t="s">
        <v>20</v>
      </c>
      <c r="G19"/>
      <c r="H19"/>
    </row>
    <row r="20" spans="1:8" customHeight="1" ht="15">
      <c r="A20" s="19" t="s">
        <v>31</v>
      </c>
      <c r="B20" s="19"/>
      <c r="C20" s="19"/>
      <c r="D20" s="19"/>
      <c r="E20" s="19"/>
      <c r="F20" s="19"/>
      <c r="G20"/>
      <c r="H20"/>
    </row>
    <row r="21" spans="1:8" customHeight="1" ht="15">
      <c r="A21" s="11">
        <v>1</v>
      </c>
      <c r="B21" s="12" t="s">
        <v>13</v>
      </c>
      <c r="C21" s="11" t="s">
        <v>14</v>
      </c>
      <c r="D21" s="13">
        <f>sum(D32)</f>
        <v>60020.05</v>
      </c>
      <c r="E21" s="13">
        <f>sum(E32)</f>
        <v>60020.05</v>
      </c>
      <c r="F21" s="13">
        <f>IF(ISERROR(D21-E21),0,D21-E21)</f>
        <v>0</v>
      </c>
      <c r="G21"/>
      <c r="H21"/>
    </row>
    <row r="22" spans="1:8" customHeight="1" ht="15">
      <c r="A22" s="11">
        <v>2</v>
      </c>
      <c r="B22" s="12" t="s">
        <v>15</v>
      </c>
      <c r="C22" s="11" t="s">
        <v>16</v>
      </c>
      <c r="D22" s="14">
        <f>sum(D33)</f>
        <v>1651</v>
      </c>
      <c r="E22" s="14">
        <f>sum(E33)</f>
        <v>1651</v>
      </c>
      <c r="F22" s="14">
        <f>IF(ISERROR(D22-E22),0,D22-E22)</f>
        <v>0</v>
      </c>
      <c r="G22"/>
      <c r="H22"/>
    </row>
    <row r="23" spans="1:8" customHeight="1" ht="45">
      <c r="A23" s="11">
        <v>3</v>
      </c>
      <c r="B23" s="12" t="s">
        <v>32</v>
      </c>
      <c r="C23" s="11" t="s">
        <v>18</v>
      </c>
      <c r="D23" s="14">
        <f>sum(D34)</f>
        <v>4153</v>
      </c>
      <c r="E23" s="14">
        <f>sum(E34)</f>
        <v>4153</v>
      </c>
      <c r="F23" s="14">
        <f>IF(ISERROR(D23-E23),0,D23-E23)</f>
        <v>0</v>
      </c>
      <c r="G23"/>
      <c r="H23"/>
    </row>
    <row r="24" spans="1:8" customHeight="1" ht="45">
      <c r="A24" s="8">
        <v>4</v>
      </c>
      <c r="B24" s="12" t="s">
        <v>19</v>
      </c>
      <c r="C24" s="8" t="s">
        <v>16</v>
      </c>
      <c r="D24" s="16" t="s">
        <v>20</v>
      </c>
      <c r="E24" s="14">
        <f>sum(E35)</f>
        <v>1671</v>
      </c>
      <c r="F24" s="16" t="s">
        <v>20</v>
      </c>
      <c r="G24"/>
      <c r="H24"/>
    </row>
    <row r="25" spans="1:8" customHeight="1" ht="45">
      <c r="A25" s="8" t="s">
        <v>21</v>
      </c>
      <c r="B25" s="12" t="s">
        <v>22</v>
      </c>
      <c r="C25" s="8" t="s">
        <v>16</v>
      </c>
      <c r="D25" s="16" t="s">
        <v>20</v>
      </c>
      <c r="E25" s="14">
        <f>sum(E36)</f>
        <v>1185</v>
      </c>
      <c r="F25" s="16" t="s">
        <v>20</v>
      </c>
      <c r="G25"/>
      <c r="H25"/>
    </row>
    <row r="26" spans="1:8" customHeight="1" ht="47.25">
      <c r="A26" s="8" t="s">
        <v>23</v>
      </c>
      <c r="B26" s="12" t="s">
        <v>24</v>
      </c>
      <c r="C26" s="8" t="s">
        <v>16</v>
      </c>
      <c r="D26" s="16" t="s">
        <v>20</v>
      </c>
      <c r="E26" s="14">
        <f>sum(E37)</f>
        <v>54</v>
      </c>
      <c r="F26" s="16" t="s">
        <v>20</v>
      </c>
      <c r="G26"/>
      <c r="H26"/>
    </row>
    <row r="27" spans="1:8" customHeight="1" ht="15">
      <c r="A27" s="11">
        <v>5</v>
      </c>
      <c r="B27" s="12" t="s">
        <v>25</v>
      </c>
      <c r="C27" s="11" t="s">
        <v>26</v>
      </c>
      <c r="D27" s="13">
        <f>sum(D38)</f>
        <v>2852713264.59</v>
      </c>
      <c r="E27" s="13">
        <f>sum(E38)</f>
        <v>2852713264.59</v>
      </c>
      <c r="F27" s="13">
        <f>IF(ISERROR(D27-E27),0,D27-E27)</f>
        <v>0</v>
      </c>
      <c r="G27"/>
      <c r="H27"/>
    </row>
    <row r="28" spans="1:8" customHeight="1" ht="15">
      <c r="A28" s="17" t="s">
        <v>27</v>
      </c>
      <c r="B28" s="12" t="s">
        <v>28</v>
      </c>
      <c r="C28" s="11" t="s">
        <v>26</v>
      </c>
      <c r="D28" s="13">
        <f>sum(D39)</f>
        <v>2510722461.96</v>
      </c>
      <c r="E28" s="13">
        <f>sum(E39)</f>
        <v>2510722461.96</v>
      </c>
      <c r="F28" s="13">
        <f>IF(ISERROR(D28-E28),0,D28-E28)</f>
        <v>0</v>
      </c>
      <c r="G28"/>
      <c r="H28"/>
    </row>
    <row r="29" spans="1:8" customHeight="1" ht="15">
      <c r="A29" s="17">
        <v>6</v>
      </c>
      <c r="B29" s="12" t="s">
        <v>29</v>
      </c>
      <c r="C29" s="11" t="s">
        <v>26</v>
      </c>
      <c r="D29" s="13">
        <f>sum(D40)</f>
        <v>16475219.6</v>
      </c>
      <c r="E29" s="13">
        <f>sum(E40)</f>
        <v>16475219.6</v>
      </c>
      <c r="F29" s="18" t="s">
        <v>20</v>
      </c>
      <c r="G29"/>
      <c r="H29"/>
    </row>
    <row r="30" spans="1:8" customHeight="1" ht="30">
      <c r="A30" s="17">
        <v>7</v>
      </c>
      <c r="B30" s="12" t="s">
        <v>30</v>
      </c>
      <c r="C30" s="11" t="s">
        <v>26</v>
      </c>
      <c r="D30" s="13">
        <f>sum(D41)</f>
        <v>0</v>
      </c>
      <c r="E30" s="13">
        <f>sum(E41)</f>
        <v>0</v>
      </c>
      <c r="F30" s="18" t="s">
        <v>20</v>
      </c>
      <c r="G30" s="1"/>
      <c r="H30" s="1"/>
    </row>
    <row r="31" spans="1:8" customHeight="1" ht="15">
      <c r="A31" s="9" t="s">
        <v>33</v>
      </c>
      <c r="B31" s="9"/>
      <c r="C31" s="9"/>
      <c r="D31" s="9"/>
      <c r="E31" s="9"/>
      <c r="F31" s="9"/>
      <c r="G31"/>
      <c r="H31"/>
    </row>
    <row r="32" spans="1:8" customHeight="1" ht="15">
      <c r="A32" s="11">
        <v>1</v>
      </c>
      <c r="B32" s="12" t="s">
        <v>13</v>
      </c>
      <c r="C32" s="11" t="s">
        <v>14</v>
      </c>
      <c r="D32" s="13">
        <v>60020.05</v>
      </c>
      <c r="E32" s="13">
        <v>60020.05</v>
      </c>
      <c r="F32" s="13">
        <f>IF(ISERROR(D32-E32),0,D32-E32)</f>
        <v>0</v>
      </c>
      <c r="G32"/>
      <c r="H32"/>
    </row>
    <row r="33" spans="1:8" customHeight="1" ht="30">
      <c r="A33" s="11">
        <v>2</v>
      </c>
      <c r="B33" s="12" t="s">
        <v>15</v>
      </c>
      <c r="C33" s="11" t="s">
        <v>16</v>
      </c>
      <c r="D33" s="14">
        <v>1651</v>
      </c>
      <c r="E33" s="14">
        <v>1651</v>
      </c>
      <c r="F33" s="14">
        <f>IF(ISERROR(D33-E33),0,D33-E33)</f>
        <v>0</v>
      </c>
      <c r="G33"/>
      <c r="H33"/>
    </row>
    <row r="34" spans="1:8" customHeight="1" ht="15">
      <c r="A34" s="11">
        <v>3</v>
      </c>
      <c r="B34" s="12" t="s">
        <v>17</v>
      </c>
      <c r="C34" s="11" t="s">
        <v>18</v>
      </c>
      <c r="D34" s="14">
        <v>4153</v>
      </c>
      <c r="E34" s="14">
        <v>4153</v>
      </c>
      <c r="F34" s="14">
        <f>IF(ISERROR(D34-E34),0,D34-E34)</f>
        <v>0</v>
      </c>
      <c r="G34"/>
      <c r="H34"/>
    </row>
    <row r="35" spans="1:8" customHeight="1" ht="45">
      <c r="A35" s="8">
        <v>4</v>
      </c>
      <c r="B35" s="12" t="s">
        <v>19</v>
      </c>
      <c r="C35" s="8" t="s">
        <v>16</v>
      </c>
      <c r="D35" s="16" t="s">
        <v>20</v>
      </c>
      <c r="E35" s="14">
        <v>1671</v>
      </c>
      <c r="F35" s="16" t="s">
        <v>20</v>
      </c>
      <c r="G35"/>
      <c r="H35"/>
    </row>
    <row r="36" spans="1:8" customHeight="1" ht="45">
      <c r="A36" s="8" t="s">
        <v>21</v>
      </c>
      <c r="B36" s="12" t="s">
        <v>22</v>
      </c>
      <c r="C36" s="8" t="s">
        <v>16</v>
      </c>
      <c r="D36" s="16" t="s">
        <v>20</v>
      </c>
      <c r="E36" s="14">
        <v>1185</v>
      </c>
      <c r="F36" s="16" t="s">
        <v>20</v>
      </c>
      <c r="G36"/>
      <c r="H36"/>
    </row>
    <row r="37" spans="1:8" customHeight="1" ht="45">
      <c r="A37" s="8" t="s">
        <v>23</v>
      </c>
      <c r="B37" s="12" t="s">
        <v>24</v>
      </c>
      <c r="C37" s="8" t="s">
        <v>16</v>
      </c>
      <c r="D37" s="16" t="s">
        <v>20</v>
      </c>
      <c r="E37" s="14">
        <v>54</v>
      </c>
      <c r="F37" s="16" t="s">
        <v>20</v>
      </c>
      <c r="G37"/>
      <c r="H37"/>
    </row>
    <row r="38" spans="1:8" customHeight="1" ht="15">
      <c r="A38" s="11">
        <v>5</v>
      </c>
      <c r="B38" s="12" t="s">
        <v>25</v>
      </c>
      <c r="C38" s="11" t="s">
        <v>26</v>
      </c>
      <c r="D38" s="13">
        <v>2852713264.59</v>
      </c>
      <c r="E38" s="13">
        <v>2852713264.59</v>
      </c>
      <c r="F38" s="13">
        <f>IF(ISERROR(D38-E38),0,D38-E38)</f>
        <v>0</v>
      </c>
      <c r="G38"/>
      <c r="H38"/>
    </row>
    <row r="39" spans="1:8" customHeight="1" ht="15">
      <c r="A39" s="17" t="s">
        <v>27</v>
      </c>
      <c r="B39" s="12" t="s">
        <v>28</v>
      </c>
      <c r="C39" s="11" t="s">
        <v>26</v>
      </c>
      <c r="D39" s="13">
        <v>2510722461.96</v>
      </c>
      <c r="E39" s="13">
        <v>2510722461.96</v>
      </c>
      <c r="F39" s="13">
        <f>IF(ISERROR(D39-E39),0,D39-E39)</f>
        <v>0</v>
      </c>
      <c r="G39"/>
      <c r="H39"/>
    </row>
    <row r="40" spans="1:8" customHeight="1" ht="15">
      <c r="A40" s="17">
        <v>6</v>
      </c>
      <c r="B40" s="12" t="s">
        <v>29</v>
      </c>
      <c r="C40" s="11" t="s">
        <v>26</v>
      </c>
      <c r="D40" s="13">
        <v>16475219.6</v>
      </c>
      <c r="E40" s="13">
        <v>16475219.6</v>
      </c>
      <c r="F40" s="18" t="s">
        <v>20</v>
      </c>
      <c r="G40"/>
      <c r="H40"/>
    </row>
    <row r="41" spans="1:8" customHeight="1" ht="30">
      <c r="A41" s="17">
        <v>7</v>
      </c>
      <c r="B41" s="12" t="s">
        <v>30</v>
      </c>
      <c r="C41" s="11" t="s">
        <v>26</v>
      </c>
      <c r="D41" s="13">
        <v>0</v>
      </c>
      <c r="E41" s="13">
        <v>0</v>
      </c>
      <c r="F41" s="18" t="s">
        <v>20</v>
      </c>
      <c r="G41" s="1"/>
      <c r="H41" s="1"/>
    </row>
    <row r="42" spans="1:8" customHeight="1" ht="15">
      <c r="A42" s="19" t="s">
        <v>34</v>
      </c>
      <c r="B42" s="19"/>
      <c r="C42" s="19"/>
      <c r="D42" s="19"/>
      <c r="E42" s="19"/>
      <c r="F42" s="19"/>
      <c r="G42"/>
      <c r="H42"/>
    </row>
    <row r="43" spans="1:8" customHeight="1" ht="15">
      <c r="A43" s="11">
        <v>1</v>
      </c>
      <c r="B43" s="12" t="s">
        <v>13</v>
      </c>
      <c r="C43" s="11" t="s">
        <v>14</v>
      </c>
      <c r="D43" s="13">
        <f>sum(D54)</f>
        <v>153861.67</v>
      </c>
      <c r="E43" s="13">
        <f>sum(E54)</f>
        <v>153861.67</v>
      </c>
      <c r="F43" s="13">
        <f>IF(ISERROR(D43-E43),0,D43-E43)</f>
        <v>0</v>
      </c>
      <c r="G43"/>
      <c r="H43"/>
    </row>
    <row r="44" spans="1:8" customHeight="1" ht="15">
      <c r="A44" s="11">
        <v>2</v>
      </c>
      <c r="B44" s="12" t="s">
        <v>15</v>
      </c>
      <c r="C44" s="11" t="s">
        <v>16</v>
      </c>
      <c r="D44" s="14">
        <f>sum(D55)</f>
        <v>4250</v>
      </c>
      <c r="E44" s="14">
        <f>sum(E55)</f>
        <v>4250</v>
      </c>
      <c r="F44" s="14">
        <f>IF(ISERROR(D44-E44),0,D44-E44)</f>
        <v>0</v>
      </c>
      <c r="G44"/>
      <c r="H44"/>
    </row>
    <row r="45" spans="1:8" customHeight="1" ht="45">
      <c r="A45" s="11">
        <v>3</v>
      </c>
      <c r="B45" s="12" t="s">
        <v>32</v>
      </c>
      <c r="C45" s="11" t="s">
        <v>18</v>
      </c>
      <c r="D45" s="14">
        <f>sum(D56)</f>
        <v>10948</v>
      </c>
      <c r="E45" s="14">
        <f>sum(E56)</f>
        <v>10948</v>
      </c>
      <c r="F45" s="14">
        <f>IF(ISERROR(D45-E45),0,D45-E45)</f>
        <v>0</v>
      </c>
      <c r="G45"/>
      <c r="H45"/>
    </row>
    <row r="46" spans="1:8" customHeight="1" ht="45">
      <c r="A46" s="8">
        <v>4</v>
      </c>
      <c r="B46" s="12" t="s">
        <v>19</v>
      </c>
      <c r="C46" s="8" t="s">
        <v>16</v>
      </c>
      <c r="D46" s="16" t="s">
        <v>20</v>
      </c>
      <c r="E46" s="14">
        <f>sum(E57)</f>
        <v>4381</v>
      </c>
      <c r="F46" s="16" t="s">
        <v>20</v>
      </c>
      <c r="G46"/>
      <c r="H46"/>
    </row>
    <row r="47" spans="1:8" customHeight="1" ht="45">
      <c r="A47" s="8" t="s">
        <v>21</v>
      </c>
      <c r="B47" s="12" t="s">
        <v>22</v>
      </c>
      <c r="C47" s="8" t="s">
        <v>16</v>
      </c>
      <c r="D47" s="16" t="s">
        <v>20</v>
      </c>
      <c r="E47" s="14">
        <f>sum(E58)</f>
        <v>2332</v>
      </c>
      <c r="F47" s="16" t="s">
        <v>20</v>
      </c>
      <c r="G47"/>
      <c r="H47"/>
    </row>
    <row r="48" spans="1:8" customHeight="1" ht="47.25">
      <c r="A48" s="8" t="s">
        <v>23</v>
      </c>
      <c r="B48" s="12" t="s">
        <v>24</v>
      </c>
      <c r="C48" s="8" t="s">
        <v>16</v>
      </c>
      <c r="D48" s="16" t="s">
        <v>20</v>
      </c>
      <c r="E48" s="14">
        <f>sum(E59)</f>
        <v>138</v>
      </c>
      <c r="F48" s="16" t="s">
        <v>20</v>
      </c>
      <c r="G48"/>
      <c r="H48"/>
    </row>
    <row r="49" spans="1:8" customHeight="1" ht="15">
      <c r="A49" s="11">
        <v>5</v>
      </c>
      <c r="B49" s="12" t="s">
        <v>25</v>
      </c>
      <c r="C49" s="11" t="s">
        <v>26</v>
      </c>
      <c r="D49" s="13">
        <f>sum(D60)</f>
        <v>9951585995.12</v>
      </c>
      <c r="E49" s="13">
        <f>sum(E60)</f>
        <v>9951585995.12</v>
      </c>
      <c r="F49" s="13">
        <f>IF(ISERROR(D49-E49),0,D49-E49)</f>
        <v>0</v>
      </c>
      <c r="G49"/>
      <c r="H49"/>
    </row>
    <row r="50" spans="1:8" customHeight="1" ht="15">
      <c r="A50" s="17" t="s">
        <v>27</v>
      </c>
      <c r="B50" s="12" t="s">
        <v>28</v>
      </c>
      <c r="C50" s="11" t="s">
        <v>26</v>
      </c>
      <c r="D50" s="13">
        <f>sum(D61)</f>
        <v>9007637300.41</v>
      </c>
      <c r="E50" s="13">
        <f>sum(E61)</f>
        <v>9007637300.41</v>
      </c>
      <c r="F50" s="13">
        <f>IF(ISERROR(D50-E50),0,D50-E50)</f>
        <v>0</v>
      </c>
      <c r="G50"/>
      <c r="H50"/>
    </row>
    <row r="51" spans="1:8">
      <c r="A51" s="17">
        <v>6</v>
      </c>
      <c r="B51" s="12" t="s">
        <v>29</v>
      </c>
      <c r="C51" s="11" t="s">
        <v>26</v>
      </c>
      <c r="D51" s="13">
        <f>sum(D62)</f>
        <v>54873640.14</v>
      </c>
      <c r="E51" s="13">
        <f>sum(E62)</f>
        <v>54873640.14</v>
      </c>
      <c r="F51" s="18" t="s">
        <v>20</v>
      </c>
      <c r="G51"/>
      <c r="H51"/>
    </row>
    <row r="52" spans="1:8">
      <c r="A52" s="17">
        <v>7</v>
      </c>
      <c r="B52" s="12" t="s">
        <v>30</v>
      </c>
      <c r="C52" s="11" t="s">
        <v>26</v>
      </c>
      <c r="D52" s="13">
        <f>sum(D63)</f>
        <v>0</v>
      </c>
      <c r="E52" s="13">
        <f>sum(E63)</f>
        <v>0</v>
      </c>
      <c r="F52" s="18" t="s">
        <v>20</v>
      </c>
      <c r="G52" s="1"/>
      <c r="H52" s="1"/>
    </row>
    <row r="53" spans="1:8" customHeight="1" ht="15">
      <c r="A53" s="9" t="s">
        <v>35</v>
      </c>
      <c r="B53" s="9"/>
      <c r="C53" s="9"/>
      <c r="D53" s="9"/>
      <c r="E53" s="9"/>
      <c r="F53" s="9"/>
      <c r="G53"/>
      <c r="H53"/>
    </row>
    <row r="54" spans="1:8" customHeight="1" ht="15">
      <c r="A54" s="11">
        <v>1</v>
      </c>
      <c r="B54" s="12" t="s">
        <v>13</v>
      </c>
      <c r="C54" s="11" t="s">
        <v>14</v>
      </c>
      <c r="D54" s="13">
        <v>153861.67</v>
      </c>
      <c r="E54" s="13">
        <v>153861.67</v>
      </c>
      <c r="F54" s="13">
        <f>IF(ISERROR(D54-E54),0,D54-E54)</f>
        <v>0</v>
      </c>
      <c r="G54"/>
      <c r="H54"/>
    </row>
    <row r="55" spans="1:8" customHeight="1" ht="30">
      <c r="A55" s="11">
        <v>2</v>
      </c>
      <c r="B55" s="12" t="s">
        <v>15</v>
      </c>
      <c r="C55" s="11" t="s">
        <v>16</v>
      </c>
      <c r="D55" s="14">
        <v>4250</v>
      </c>
      <c r="E55" s="14">
        <v>4250</v>
      </c>
      <c r="F55" s="14">
        <f>IF(ISERROR(D55-E55),0,D55-E55)</f>
        <v>0</v>
      </c>
      <c r="G55"/>
      <c r="H55"/>
    </row>
    <row r="56" spans="1:8" customHeight="1" ht="15">
      <c r="A56" s="11">
        <v>3</v>
      </c>
      <c r="B56" s="12" t="s">
        <v>17</v>
      </c>
      <c r="C56" s="11" t="s">
        <v>18</v>
      </c>
      <c r="D56" s="14">
        <v>10948</v>
      </c>
      <c r="E56" s="14">
        <v>10948</v>
      </c>
      <c r="F56" s="14">
        <f>IF(ISERROR(D56-E56),0,D56-E56)</f>
        <v>0</v>
      </c>
      <c r="G56"/>
      <c r="H56"/>
    </row>
    <row r="57" spans="1:8" customHeight="1" ht="45">
      <c r="A57" s="8">
        <v>4</v>
      </c>
      <c r="B57" s="12" t="s">
        <v>19</v>
      </c>
      <c r="C57" s="8" t="s">
        <v>16</v>
      </c>
      <c r="D57" s="16" t="s">
        <v>20</v>
      </c>
      <c r="E57" s="14">
        <v>4381</v>
      </c>
      <c r="F57" s="16" t="s">
        <v>20</v>
      </c>
      <c r="G57"/>
      <c r="H57"/>
    </row>
    <row r="58" spans="1:8" customHeight="1" ht="45">
      <c r="A58" s="8" t="s">
        <v>21</v>
      </c>
      <c r="B58" s="12" t="s">
        <v>22</v>
      </c>
      <c r="C58" s="8" t="s">
        <v>16</v>
      </c>
      <c r="D58" s="16" t="s">
        <v>20</v>
      </c>
      <c r="E58" s="14">
        <v>2332</v>
      </c>
      <c r="F58" s="16" t="s">
        <v>20</v>
      </c>
      <c r="G58"/>
      <c r="H58"/>
    </row>
    <row r="59" spans="1:8" customHeight="1" ht="45">
      <c r="A59" s="8" t="s">
        <v>23</v>
      </c>
      <c r="B59" s="12" t="s">
        <v>24</v>
      </c>
      <c r="C59" s="8" t="s">
        <v>16</v>
      </c>
      <c r="D59" s="16" t="s">
        <v>20</v>
      </c>
      <c r="E59" s="14">
        <v>138</v>
      </c>
      <c r="F59" s="16" t="s">
        <v>20</v>
      </c>
      <c r="G59"/>
      <c r="H59"/>
    </row>
    <row r="60" spans="1:8" customHeight="1" ht="15">
      <c r="A60" s="11">
        <v>5</v>
      </c>
      <c r="B60" s="12" t="s">
        <v>25</v>
      </c>
      <c r="C60" s="11" t="s">
        <v>26</v>
      </c>
      <c r="D60" s="13">
        <v>9951585995.12</v>
      </c>
      <c r="E60" s="13">
        <v>9951585995.12</v>
      </c>
      <c r="F60" s="13">
        <f>IF(ISERROR(D60-E60),0,D60-E60)</f>
        <v>0</v>
      </c>
      <c r="G60"/>
      <c r="H60"/>
    </row>
    <row r="61" spans="1:8" customHeight="1" ht="15">
      <c r="A61" s="17" t="s">
        <v>27</v>
      </c>
      <c r="B61" s="12" t="s">
        <v>28</v>
      </c>
      <c r="C61" s="11" t="s">
        <v>26</v>
      </c>
      <c r="D61" s="13">
        <v>9007637300.41</v>
      </c>
      <c r="E61" s="13">
        <v>9007637300.41</v>
      </c>
      <c r="F61" s="13">
        <f>IF(ISERROR(D61-E61),0,D61-E61)</f>
        <v>0</v>
      </c>
      <c r="G61"/>
      <c r="H61"/>
    </row>
    <row r="62" spans="1:8" customHeight="1" ht="15">
      <c r="A62" s="17">
        <v>6</v>
      </c>
      <c r="B62" s="12" t="s">
        <v>29</v>
      </c>
      <c r="C62" s="11" t="s">
        <v>26</v>
      </c>
      <c r="D62" s="13">
        <v>54873640.14</v>
      </c>
      <c r="E62" s="13">
        <v>54873640.14</v>
      </c>
      <c r="F62" s="18" t="s">
        <v>20</v>
      </c>
      <c r="G62"/>
      <c r="H62"/>
    </row>
    <row r="63" spans="1:8" customHeight="1" ht="30">
      <c r="A63" s="17">
        <v>7</v>
      </c>
      <c r="B63" s="12" t="s">
        <v>30</v>
      </c>
      <c r="C63" s="11" t="s">
        <v>26</v>
      </c>
      <c r="D63" s="13">
        <v>0</v>
      </c>
      <c r="E63" s="13">
        <v>0</v>
      </c>
      <c r="F63" s="18" t="s">
        <v>20</v>
      </c>
      <c r="G63" s="1"/>
      <c r="H63" s="1"/>
    </row>
    <row r="64" spans="1:8" customHeight="1" ht="15">
      <c r="A64" s="19" t="s">
        <v>36</v>
      </c>
      <c r="B64" s="19"/>
      <c r="C64" s="19"/>
      <c r="D64" s="19"/>
      <c r="E64" s="19"/>
      <c r="F64" s="19"/>
      <c r="G64"/>
      <c r="H64"/>
    </row>
    <row r="65" spans="1:8" customHeight="1" ht="15">
      <c r="A65" s="11">
        <v>1</v>
      </c>
      <c r="B65" s="12" t="s">
        <v>13</v>
      </c>
      <c r="C65" s="11" t="s">
        <v>14</v>
      </c>
      <c r="D65" s="13">
        <f>sum(D76)</f>
        <v>23352.22</v>
      </c>
      <c r="E65" s="13">
        <f>sum(E76)</f>
        <v>23352.22</v>
      </c>
      <c r="F65" s="13">
        <f>IF(ISERROR(D65-E65),0,D65-E65)</f>
        <v>0</v>
      </c>
      <c r="G65"/>
      <c r="H65"/>
    </row>
    <row r="66" spans="1:8" customHeight="1" ht="15">
      <c r="A66" s="11">
        <v>2</v>
      </c>
      <c r="B66" s="12" t="s">
        <v>15</v>
      </c>
      <c r="C66" s="11" t="s">
        <v>16</v>
      </c>
      <c r="D66" s="14">
        <f>sum(D77)</f>
        <v>710</v>
      </c>
      <c r="E66" s="14">
        <f>sum(E77)</f>
        <v>710</v>
      </c>
      <c r="F66" s="14">
        <f>IF(ISERROR(D66-E66),0,D66-E66)</f>
        <v>0</v>
      </c>
      <c r="G66"/>
      <c r="H66"/>
    </row>
    <row r="67" spans="1:8" customHeight="1" ht="45">
      <c r="A67" s="11">
        <v>3</v>
      </c>
      <c r="B67" s="12" t="s">
        <v>32</v>
      </c>
      <c r="C67" s="11" t="s">
        <v>18</v>
      </c>
      <c r="D67" s="14">
        <f>sum(D78)</f>
        <v>1776</v>
      </c>
      <c r="E67" s="14">
        <f>sum(E78)</f>
        <v>1776</v>
      </c>
      <c r="F67" s="14">
        <f>IF(ISERROR(D67-E67),0,D67-E67)</f>
        <v>0</v>
      </c>
      <c r="G67"/>
      <c r="H67"/>
    </row>
    <row r="68" spans="1:8" customHeight="1" ht="45">
      <c r="A68" s="8">
        <v>4</v>
      </c>
      <c r="B68" s="12" t="s">
        <v>19</v>
      </c>
      <c r="C68" s="8" t="s">
        <v>16</v>
      </c>
      <c r="D68" s="16" t="s">
        <v>20</v>
      </c>
      <c r="E68" s="14">
        <f>sum(E79)</f>
        <v>710</v>
      </c>
      <c r="F68" s="16" t="s">
        <v>20</v>
      </c>
      <c r="G68"/>
      <c r="H68"/>
    </row>
    <row r="69" spans="1:8" customHeight="1" ht="45">
      <c r="A69" s="8" t="s">
        <v>21</v>
      </c>
      <c r="B69" s="12" t="s">
        <v>22</v>
      </c>
      <c r="C69" s="8" t="s">
        <v>16</v>
      </c>
      <c r="D69" s="16" t="s">
        <v>20</v>
      </c>
      <c r="E69" s="14">
        <f>sum(E80)</f>
        <v>243</v>
      </c>
      <c r="F69" s="16" t="s">
        <v>20</v>
      </c>
      <c r="G69"/>
      <c r="H69"/>
    </row>
    <row r="70" spans="1:8" customHeight="1" ht="47.25">
      <c r="A70" s="8" t="s">
        <v>23</v>
      </c>
      <c r="B70" s="12" t="s">
        <v>24</v>
      </c>
      <c r="C70" s="8" t="s">
        <v>16</v>
      </c>
      <c r="D70" s="16" t="s">
        <v>20</v>
      </c>
      <c r="E70" s="14">
        <f>sum(E81)</f>
        <v>0</v>
      </c>
      <c r="F70" s="16" t="s">
        <v>20</v>
      </c>
      <c r="G70"/>
      <c r="H70"/>
    </row>
    <row r="71" spans="1:8" customHeight="1" ht="15">
      <c r="A71" s="11">
        <v>5</v>
      </c>
      <c r="B71" s="12" t="s">
        <v>25</v>
      </c>
      <c r="C71" s="11" t="s">
        <v>26</v>
      </c>
      <c r="D71" s="13">
        <f>sum(D82)</f>
        <v>1645254754.17</v>
      </c>
      <c r="E71" s="13">
        <f>sum(E82)</f>
        <v>1645254754.17</v>
      </c>
      <c r="F71" s="13">
        <f>IF(ISERROR(D71-E71),0,D71-E71)</f>
        <v>0</v>
      </c>
      <c r="G71"/>
      <c r="H71"/>
    </row>
    <row r="72" spans="1:8" customHeight="1" ht="15">
      <c r="A72" s="17" t="s">
        <v>27</v>
      </c>
      <c r="B72" s="12" t="s">
        <v>28</v>
      </c>
      <c r="C72" s="11" t="s">
        <v>26</v>
      </c>
      <c r="D72" s="13">
        <f>sum(D83)</f>
        <v>687085425.01</v>
      </c>
      <c r="E72" s="13">
        <f>sum(E83)</f>
        <v>687085425.01</v>
      </c>
      <c r="F72" s="13">
        <f>IF(ISERROR(D72-E72),0,D72-E72)</f>
        <v>0</v>
      </c>
      <c r="G72"/>
      <c r="H72"/>
    </row>
    <row r="73" spans="1:8" customHeight="1" ht="15">
      <c r="A73" s="17">
        <v>6</v>
      </c>
      <c r="B73" s="12" t="s">
        <v>29</v>
      </c>
      <c r="C73" s="11" t="s">
        <v>26</v>
      </c>
      <c r="D73" s="13">
        <f>sum(D84)</f>
        <v>8894113.2</v>
      </c>
      <c r="E73" s="13">
        <f>sum(E84)</f>
        <v>8894113.2</v>
      </c>
      <c r="F73" s="18" t="s">
        <v>20</v>
      </c>
      <c r="G73"/>
      <c r="H73"/>
    </row>
    <row r="74" spans="1:8" customHeight="1" ht="30">
      <c r="A74" s="17">
        <v>7</v>
      </c>
      <c r="B74" s="12" t="s">
        <v>30</v>
      </c>
      <c r="C74" s="11" t="s">
        <v>26</v>
      </c>
      <c r="D74" s="13">
        <f>sum(D85)</f>
        <v>0</v>
      </c>
      <c r="E74" s="13">
        <f>sum(E85)</f>
        <v>0</v>
      </c>
      <c r="F74" s="18" t="s">
        <v>20</v>
      </c>
      <c r="G74" s="1"/>
      <c r="H74" s="1"/>
    </row>
    <row r="75" spans="1:8" customHeight="1" ht="15">
      <c r="A75" s="9" t="s">
        <v>37</v>
      </c>
      <c r="B75" s="9"/>
      <c r="C75" s="9"/>
      <c r="D75" s="9"/>
      <c r="E75" s="9"/>
      <c r="F75" s="9"/>
      <c r="G75"/>
      <c r="H75"/>
    </row>
    <row r="76" spans="1:8" customHeight="1" ht="15">
      <c r="A76" s="11">
        <v>1</v>
      </c>
      <c r="B76" s="12" t="s">
        <v>13</v>
      </c>
      <c r="C76" s="11" t="s">
        <v>14</v>
      </c>
      <c r="D76" s="13">
        <v>23352.22</v>
      </c>
      <c r="E76" s="13">
        <v>23352.22</v>
      </c>
      <c r="F76" s="13">
        <f>IF(ISERROR(D76-E76),0,D76-E76)</f>
        <v>0</v>
      </c>
      <c r="G76"/>
      <c r="H76"/>
    </row>
    <row r="77" spans="1:8" customHeight="1" ht="30">
      <c r="A77" s="11">
        <v>2</v>
      </c>
      <c r="B77" s="12" t="s">
        <v>15</v>
      </c>
      <c r="C77" s="11" t="s">
        <v>16</v>
      </c>
      <c r="D77" s="14">
        <v>710</v>
      </c>
      <c r="E77" s="14">
        <v>710</v>
      </c>
      <c r="F77" s="14">
        <f>IF(ISERROR(D77-E77),0,D77-E77)</f>
        <v>0</v>
      </c>
      <c r="G77"/>
      <c r="H77"/>
    </row>
    <row r="78" spans="1:8" customHeight="1" ht="15">
      <c r="A78" s="11">
        <v>3</v>
      </c>
      <c r="B78" s="12" t="s">
        <v>17</v>
      </c>
      <c r="C78" s="11" t="s">
        <v>18</v>
      </c>
      <c r="D78" s="14">
        <v>1776</v>
      </c>
      <c r="E78" s="14">
        <v>1776</v>
      </c>
      <c r="F78" s="14">
        <f>IF(ISERROR(D78-E78),0,D78-E78)</f>
        <v>0</v>
      </c>
      <c r="G78"/>
      <c r="H78"/>
    </row>
    <row r="79" spans="1:8" customHeight="1" ht="45">
      <c r="A79" s="8">
        <v>4</v>
      </c>
      <c r="B79" s="12" t="s">
        <v>19</v>
      </c>
      <c r="C79" s="8" t="s">
        <v>16</v>
      </c>
      <c r="D79" s="16" t="s">
        <v>20</v>
      </c>
      <c r="E79" s="14">
        <v>710</v>
      </c>
      <c r="F79" s="16" t="s">
        <v>20</v>
      </c>
      <c r="G79"/>
      <c r="H79"/>
    </row>
    <row r="80" spans="1:8" customHeight="1" ht="45">
      <c r="A80" s="8" t="s">
        <v>21</v>
      </c>
      <c r="B80" s="12" t="s">
        <v>22</v>
      </c>
      <c r="C80" s="8" t="s">
        <v>16</v>
      </c>
      <c r="D80" s="16" t="s">
        <v>20</v>
      </c>
      <c r="E80" s="14">
        <v>243</v>
      </c>
      <c r="F80" s="16" t="s">
        <v>20</v>
      </c>
      <c r="G80"/>
      <c r="H80"/>
    </row>
    <row r="81" spans="1:8" customHeight="1" ht="45">
      <c r="A81" s="8" t="s">
        <v>23</v>
      </c>
      <c r="B81" s="12" t="s">
        <v>24</v>
      </c>
      <c r="C81" s="8" t="s">
        <v>16</v>
      </c>
      <c r="D81" s="16" t="s">
        <v>20</v>
      </c>
      <c r="E81" s="14">
        <v>0</v>
      </c>
      <c r="F81" s="16" t="s">
        <v>20</v>
      </c>
      <c r="G81"/>
      <c r="H81"/>
    </row>
    <row r="82" spans="1:8" customHeight="1" ht="15">
      <c r="A82" s="11">
        <v>5</v>
      </c>
      <c r="B82" s="12" t="s">
        <v>25</v>
      </c>
      <c r="C82" s="11" t="s">
        <v>26</v>
      </c>
      <c r="D82" s="13">
        <v>1645254754.17</v>
      </c>
      <c r="E82" s="13">
        <v>1645254754.17</v>
      </c>
      <c r="F82" s="13">
        <f>IF(ISERROR(D82-E82),0,D82-E82)</f>
        <v>0</v>
      </c>
      <c r="G82"/>
      <c r="H82"/>
    </row>
    <row r="83" spans="1:8" customHeight="1" ht="15">
      <c r="A83" s="17" t="s">
        <v>27</v>
      </c>
      <c r="B83" s="12" t="s">
        <v>28</v>
      </c>
      <c r="C83" s="11" t="s">
        <v>26</v>
      </c>
      <c r="D83" s="13">
        <v>687085425.01</v>
      </c>
      <c r="E83" s="13">
        <v>687085425.01</v>
      </c>
      <c r="F83" s="13">
        <f>IF(ISERROR(D83-E83),0,D83-E83)</f>
        <v>0</v>
      </c>
      <c r="G83"/>
      <c r="H83"/>
    </row>
    <row r="84" spans="1:8" customHeight="1" ht="15">
      <c r="A84" s="17">
        <v>6</v>
      </c>
      <c r="B84" s="12" t="s">
        <v>29</v>
      </c>
      <c r="C84" s="11" t="s">
        <v>26</v>
      </c>
      <c r="D84" s="13">
        <v>8894113.2</v>
      </c>
      <c r="E84" s="13">
        <v>8894113.2</v>
      </c>
      <c r="F84" s="18" t="s">
        <v>20</v>
      </c>
      <c r="G84"/>
      <c r="H84"/>
    </row>
    <row r="85" spans="1:8" customHeight="1" ht="30">
      <c r="A85" s="17">
        <v>7</v>
      </c>
      <c r="B85" s="12" t="s">
        <v>30</v>
      </c>
      <c r="C85" s="11" t="s">
        <v>26</v>
      </c>
      <c r="D85" s="13">
        <v>0</v>
      </c>
      <c r="E85" s="13">
        <v>0</v>
      </c>
      <c r="F85" s="18" t="s">
        <v>20</v>
      </c>
      <c r="G85" s="1"/>
      <c r="H85" s="1"/>
    </row>
    <row r="86" spans="1:8">
      <c r="A86" s="20" t="s">
        <v>38</v>
      </c>
      <c r="B86" s="20"/>
      <c r="C86" s="21"/>
      <c r="D86" s="21"/>
      <c r="E86" s="21"/>
      <c r="F86" s="21"/>
      <c r="G86"/>
      <c r="H86"/>
    </row>
    <row r="87" spans="1:8">
      <c r="A87" s="20"/>
      <c r="B87" s="20"/>
      <c r="C87" s="22"/>
      <c r="D87" s="23"/>
      <c r="E87" s="24" t="s">
        <v>39</v>
      </c>
      <c r="F87" s="24"/>
      <c r="G87"/>
      <c r="H87"/>
    </row>
    <row r="88" spans="1:8" customHeight="1" ht="30">
      <c r="A88" s="21"/>
      <c r="B88" s="21"/>
      <c r="C88" s="21"/>
      <c r="D88" s="25" t="s">
        <v>40</v>
      </c>
      <c r="E88" s="26" t="s">
        <v>41</v>
      </c>
      <c r="F88" s="26"/>
      <c r="G88" s="1"/>
      <c r="H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  <mergeCell ref="A2:F2"/>
    <mergeCell ref="A4:B4"/>
    <mergeCell ref="C4:E4"/>
    <mergeCell ref="A5:B5"/>
    <mergeCell ref="C5:E5"/>
    <mergeCell ref="A9:F9"/>
    <mergeCell ref="A20:F20"/>
    <mergeCell ref="A31:F31"/>
    <mergeCell ref="A42:F42"/>
    <mergeCell ref="A53:F53"/>
    <mergeCell ref="A64:F64"/>
    <mergeCell ref="A75:F75"/>
    <mergeCell ref="A86:B87"/>
    <mergeCell ref="E87:F87"/>
    <mergeCell ref="E88:F88"/>
  </mergeCells>
  <printOptions gridLines="false" gridLinesSet="true" horizontalCentered="true"/>
  <pageMargins left="0.31496062992126" right="0.31496062992126" top="0.31496062992126" bottom="0.31496062992126" header="0.78740157480315" footer="0.78740157480315"/>
  <pageSetup paperSize="9" orientation="landscape" scale="100" fitToHeight="0" fitToWidth="1"/>
  <headerFooter differentOddEven="false" differentFirst="false" scaleWithDoc="true" alignWithMargins="true">
    <oddHeader/>
    <oddFooter>&amp;C&amp;"Times New Roman,обычный"&amp;12
</oddFooter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10"/>
  <sheetViews>
    <sheetView tabSelected="0" workbookViewId="0" showGridLines="true" showRowColHeaders="1">
      <selection activeCell="A1" sqref="A1"/>
    </sheetView>
  </sheetViews>
  <sheetFormatPr defaultRowHeight="14.4" defaultColWidth="8.5703125" outlineLevelRow="0" outlineLevelCol="0"/>
  <cols>
    <col min="1" max="1" width="36.28515625" customWidth="true" style="0"/>
    <col min="2" max="2" width="14.7109375" customWidth="true" style="0"/>
    <col min="3" max="3" width="14.7109375" customWidth="true" style="0"/>
    <col min="4" max="4" width="14.7109375" customWidth="true" style="0"/>
    <col min="5" max="5" width="19.7109375" customWidth="true" style="0"/>
    <col min="6" max="6" width="24.28515625" customWidth="true" style="0"/>
    <col min="7" max="7" width="24.28515625" customWidth="true" style="0"/>
    <col min="8" max="8" width="24.28515625" customWidth="true" style="0"/>
    <col min="9" max="9" width="19.7109375" customWidth="true" style="0"/>
  </cols>
  <sheetData>
    <row r="1" spans="1:11" customHeight="1" ht="75.75">
      <c r="A1" s="27"/>
      <c r="B1" s="27"/>
      <c r="C1" s="27"/>
      <c r="D1" s="27"/>
      <c r="E1" s="27"/>
      <c r="F1" s="27"/>
      <c r="G1" s="47" t="s">
        <v>42</v>
      </c>
      <c r="H1" s="47"/>
      <c r="I1" s="47"/>
      <c r="J1"/>
      <c r="K1"/>
    </row>
    <row r="2" spans="1:11" customHeight="1" ht="58.5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11"/>
      <c r="K2" s="11"/>
    </row>
    <row r="3" spans="1:11" customHeight="1" ht="25.5">
      <c r="A3" s="32" t="s">
        <v>2</v>
      </c>
      <c r="B3" s="32"/>
      <c r="C3" s="32"/>
      <c r="D3" s="31" t="s">
        <v>3</v>
      </c>
      <c r="E3" s="31"/>
      <c r="F3" s="31"/>
      <c r="G3" s="31"/>
      <c r="H3" s="35"/>
      <c r="I3" s="35"/>
      <c r="J3" s="11"/>
      <c r="K3" s="11"/>
    </row>
    <row r="4" spans="1:11" customHeight="1" ht="23.25">
      <c r="A4" s="32" t="s">
        <v>44</v>
      </c>
      <c r="B4" s="32"/>
      <c r="C4" s="32"/>
      <c r="D4" s="31" t="s">
        <v>5</v>
      </c>
      <c r="E4" s="31"/>
      <c r="F4" s="31"/>
      <c r="G4" s="31"/>
      <c r="H4" s="34"/>
      <c r="I4" s="34"/>
      <c r="J4"/>
      <c r="K4"/>
    </row>
    <row r="5" spans="1:11" customHeight="1" ht="11.25">
      <c r="A5" s="33"/>
      <c r="B5" s="33"/>
      <c r="C5" s="33"/>
      <c r="D5" s="33"/>
      <c r="E5" s="33"/>
      <c r="F5" s="33"/>
      <c r="G5" s="33"/>
      <c r="H5" s="33"/>
      <c r="I5" s="33"/>
      <c r="J5"/>
      <c r="K5"/>
    </row>
    <row r="6" spans="1:11" customHeight="1" ht="48.75">
      <c r="A6" s="29" t="s">
        <v>45</v>
      </c>
      <c r="B6" s="30" t="s">
        <v>46</v>
      </c>
      <c r="C6" s="30" t="s">
        <v>47</v>
      </c>
      <c r="D6" s="30" t="s">
        <v>48</v>
      </c>
      <c r="E6" s="29" t="s">
        <v>49</v>
      </c>
      <c r="F6" s="29"/>
      <c r="G6" s="29"/>
      <c r="H6" s="29"/>
      <c r="I6" s="29" t="s">
        <v>50</v>
      </c>
      <c r="J6"/>
      <c r="K6"/>
    </row>
    <row r="7" spans="1:11">
      <c r="A7" s="29"/>
      <c r="B7" s="30"/>
      <c r="C7" s="30"/>
      <c r="D7" s="30"/>
      <c r="E7" s="29"/>
      <c r="F7" s="29"/>
      <c r="G7" s="29"/>
      <c r="H7" s="29"/>
      <c r="I7" s="29"/>
      <c r="J7"/>
      <c r="K7"/>
    </row>
    <row r="8" spans="1:11" customHeight="1" ht="18.75">
      <c r="A8" s="29"/>
      <c r="B8" s="30"/>
      <c r="C8" s="30"/>
      <c r="D8" s="30"/>
      <c r="E8" s="29" t="s">
        <v>51</v>
      </c>
      <c r="F8" s="29" t="s">
        <v>52</v>
      </c>
      <c r="G8" s="29"/>
      <c r="H8" s="29"/>
      <c r="I8" s="29"/>
      <c r="J8"/>
      <c r="K8"/>
    </row>
    <row r="9" spans="1:11" customHeight="1" ht="118.5">
      <c r="A9" s="29"/>
      <c r="B9" s="30"/>
      <c r="C9" s="30"/>
      <c r="D9" s="30"/>
      <c r="E9" s="29"/>
      <c r="F9" s="29" t="s">
        <v>53</v>
      </c>
      <c r="G9" s="29" t="s">
        <v>54</v>
      </c>
      <c r="H9" s="29" t="s">
        <v>55</v>
      </c>
      <c r="I9" s="29"/>
      <c r="J9"/>
      <c r="K9"/>
    </row>
    <row r="10" spans="1:11" customHeight="1" ht="18.75">
      <c r="A10" s="29"/>
      <c r="B10" s="29" t="s">
        <v>16</v>
      </c>
      <c r="C10" s="29" t="s">
        <v>14</v>
      </c>
      <c r="D10" s="29" t="s">
        <v>14</v>
      </c>
      <c r="E10" s="29" t="s">
        <v>26</v>
      </c>
      <c r="F10" s="29" t="s">
        <v>26</v>
      </c>
      <c r="G10" s="29" t="s">
        <v>26</v>
      </c>
      <c r="H10" s="29" t="s">
        <v>26</v>
      </c>
      <c r="I10" s="29" t="s">
        <v>26</v>
      </c>
      <c r="J10"/>
      <c r="K10"/>
    </row>
    <row r="11" spans="1:11" customHeight="1" ht="18.75">
      <c r="A11" s="29">
        <v>1</v>
      </c>
      <c r="B11" s="29">
        <v>2</v>
      </c>
      <c r="C11" s="29">
        <v>3</v>
      </c>
      <c r="D11" s="29">
        <v>4</v>
      </c>
      <c r="E11" s="29">
        <v>5</v>
      </c>
      <c r="F11" s="29">
        <v>6</v>
      </c>
      <c r="G11" s="29">
        <v>7</v>
      </c>
      <c r="H11" s="29">
        <v>8</v>
      </c>
      <c r="I11" s="29">
        <v>9</v>
      </c>
      <c r="J11"/>
      <c r="K11"/>
    </row>
    <row r="12" spans="1:11" customHeight="1" ht="34.5">
      <c r="A12" s="36" t="s">
        <v>56</v>
      </c>
      <c r="B12" s="37">
        <f>sum(B29,B32,B34,B38,B41,B43,B45,B48,B52,B54,B56,B58,B61,B64,B67,B69,B74,B76,B78,B81,B85,B89,B92,B107,B113,B116,B118,B120,B123,B128,B131,B136,B139,B141,B143,B145,B148,B151,B156,B161,B163,B175,B179,B181,B183,B185,B187,B190,B192,B196,B198)</f>
        <v>6828</v>
      </c>
      <c r="C12" s="38">
        <f>sum(C29,C32,C34,C38,C41,C43,C45,C48,C52,C54,C56,C58,C61,C64,C67,C69,C74,C76,C78,C81,C85,C89,C92,C107,C113,C116,C118,C120,C123,C128,C131,C136,C139,C141,C143,C145,C148,C151,C156,C161,C163,C175,C179,C181,C183,C185,C187,C190,C192,C196,C198)</f>
        <v>249273.94</v>
      </c>
      <c r="D12" s="38">
        <f>sum(D29,D32,D34,D38,D41,D43,D45,D48,D52,D54,D56,D58,D61,D64,D67,D69,D74,D76,D78,D81,D85,D89,D92,D107,D113,D116,D118,D120,D123,D128,D131,D136,D139,D141,D143,D145,D148,D151,D156,D161,D163,D175,D179,D181,D183,D185,D187,D190,D192,D196,D198)</f>
        <v>237129.29</v>
      </c>
      <c r="E12" s="38">
        <f>sum(E29,E32,E34,E38,E41,E43,E45,E48,E52,E54,E56,E58,E61,E64,E67,E69,E74,E76,E78,E81,E85,E89,E92,E107,E113,E116,E118,E120,E123,E128,E131,E136,E139,E141,E143,E145,E148,E151,E156,E161,E163,E175,E179,E181,E183,E185,E187,E190,E192,E196,E198)</f>
        <v>14449554013.88</v>
      </c>
      <c r="F12" s="38">
        <f>sum(F29,F32,F34,F38,F41,F43,F45,F48,F52,F54,F56,F58,F61,F64,F67,F69,F74,F76,F78,F81,F85,F89,F92,F107,F113,F116,F118,F120,F123,F128,F131,F136,F139,F141,F143,F145,F148,F151,F156,F161,F163,F175,F179,F181,F183,F185,F187,F190,F192,F196,F198)</f>
        <v>12205445187.38</v>
      </c>
      <c r="G12" s="38">
        <f>sum(G29,G32,G34,G38,G41,G43,G45,G48,G52,G54,G56,G58,G61,G64,G67,G69,G74,G76,G78,G81,G85,G89,G92,G107,G113,G116,G118,G120,G123,G128,G131,G136,G139,G141,G143,G145,G148,G151,G156,G161,G163,G175,G179,G181,G183,G185,G187,G190,G192,G196,G198)</f>
        <v>2244108826.5</v>
      </c>
      <c r="H12" s="38">
        <f>sum(H29,H32,H34,H38,H41,H43,H45,H48,H52,H54,H56,H58,H61,H64,H67,H69,H74,H76,H78,H81,H85,H89,H92,H107,H113,H116,H118,H120,H123,H128,H131,H136,H139,H141,H143,H145,H148,H151,H156,H161,H163,H175,H179,H181,H183,H185,H187,H190,H192,H196,H198)</f>
        <v>0</v>
      </c>
      <c r="I12" s="38">
        <f>sum(I29,I32,I34,I38,I41,I43,I45,I48,I52,I54,I56,I58,I61,I64,I67,I69,I74,I76,I78,I81,I85,I89,I92,I107,I113,I116,I118,I120,I123,I128,I131,I136,I139,I141,I143,I145,I148,I151,I156,I161,I163,I175,I179,I181,I183,I185,I187,I190,I192,I196,I198)</f>
        <v>80242972.94</v>
      </c>
      <c r="J12"/>
      <c r="K12"/>
    </row>
    <row r="13" spans="1:11" customHeight="1" ht="34.5">
      <c r="A13" s="39" t="s">
        <v>57</v>
      </c>
      <c r="B13" s="40">
        <f>sum(B108,B132,B146,B176,B191)</f>
        <v>1355</v>
      </c>
      <c r="C13" s="41">
        <f>sum(C108,C132,C146,C176,C191)</f>
        <v>55444.15</v>
      </c>
      <c r="D13" s="41">
        <f>sum(D108,D132,D146,D176,D191)</f>
        <v>47699.7</v>
      </c>
      <c r="E13" s="41">
        <f>sum(E108,E132,E146,E176,E191)</f>
        <v>4514490677.04</v>
      </c>
      <c r="F13" s="41">
        <f>sum(F108,F132,F146,F176,F191)</f>
        <v>3470114204.84</v>
      </c>
      <c r="G13" s="41">
        <f>sum(G108,G132,G146,G176,G191)</f>
        <v>1044376472.2</v>
      </c>
      <c r="H13" s="41">
        <f>sum(H108,H132,H146,H176,H191)</f>
        <v>0</v>
      </c>
      <c r="I13" s="41">
        <f>sum(I108,I132,I146,I176,I191)</f>
        <v>0</v>
      </c>
      <c r="J13"/>
      <c r="K13"/>
    </row>
    <row r="14" spans="1:11" customHeight="1" ht="34.5">
      <c r="A14" s="42" t="s">
        <v>58</v>
      </c>
      <c r="B14" s="40">
        <f>sum(B35,B109)</f>
        <v>16</v>
      </c>
      <c r="C14" s="41">
        <f>sum(C35,C109)</f>
        <v>537.5</v>
      </c>
      <c r="D14" s="41">
        <f>sum(D35,D109)</f>
        <v>461.3</v>
      </c>
      <c r="E14" s="41">
        <f>sum(E35,E109)</f>
        <v>46925362.5</v>
      </c>
      <c r="F14" s="41">
        <f>sum(F35,F109)</f>
        <v>46925362.5</v>
      </c>
      <c r="G14" s="41">
        <f>sum(G35,G109)</f>
        <v>0</v>
      </c>
      <c r="H14" s="41">
        <f>sum(H35,H109)</f>
        <v>0</v>
      </c>
      <c r="I14" s="41">
        <f>sum(I35,I109)</f>
        <v>0</v>
      </c>
      <c r="J14"/>
      <c r="K14"/>
    </row>
    <row r="15" spans="1:11" customHeight="1" ht="34.5">
      <c r="A15" s="42" t="s">
        <v>59</v>
      </c>
      <c r="B15" s="40">
        <f>sum(B30,B33,B39,B44,B49,B70,B93,B114,B124,B129,B137,B152,B157,B164,B180,B193,B199)</f>
        <v>1307</v>
      </c>
      <c r="C15" s="41">
        <f>sum(C30,C33,C39,C44,C49,C70,C93,C114,C124,C129,C137,C152,C157,C164,C180,C193,C199)</f>
        <v>55276.03</v>
      </c>
      <c r="D15" s="41">
        <f>sum(D30,D33,D39,D44,D49,D70,D93,D114,D124,D129,D137,D152,D157,D164,D180,D193,D199)</f>
        <v>52551.65</v>
      </c>
      <c r="E15" s="41">
        <f>sum(E30,E33,E39,E44,E49,E70,E93,E114,E124,E129,E137,E152,E157,E164,E180,E193,E199)</f>
        <v>3654739297.83</v>
      </c>
      <c r="F15" s="41">
        <f>sum(F30,F33,F39,F44,F49,F70,F93,F114,F124,F129,F137,F152,F157,F164,F180,F193,F199)</f>
        <v>3050929651.04</v>
      </c>
      <c r="G15" s="41">
        <f>sum(G30,G33,G39,G44,G49,G70,G93,G114,G124,G129,G137,G152,G157,G164,G180,G193,G199)</f>
        <v>603809646.79</v>
      </c>
      <c r="H15" s="41">
        <f>sum(H30,H33,H39,H44,H49,H70,H93,H114,H124,H129,H137,H152,H157,H164,H180,H193,H199)</f>
        <v>0</v>
      </c>
      <c r="I15" s="41">
        <f>sum(I30,I33,I39,I44,I49,I70,I93,I114,I124,I129,I137,I152,I157,I164,I180,I193,I199)</f>
        <v>0</v>
      </c>
      <c r="J15"/>
      <c r="K15"/>
    </row>
    <row r="16" spans="1:11" customHeight="1" ht="34.5">
      <c r="A16" s="42" t="s">
        <v>60</v>
      </c>
      <c r="B16" s="40">
        <f>sum(B71,B86,B94,B147,B158)</f>
        <v>43</v>
      </c>
      <c r="C16" s="41">
        <f>sum(C71,C86,C94,C147,C158)</f>
        <v>2034.5</v>
      </c>
      <c r="D16" s="41">
        <f>sum(D71,D86,D94,D147,D158)</f>
        <v>1880.8</v>
      </c>
      <c r="E16" s="41">
        <f>sum(E71,E86,E94,E147,E158)</f>
        <v>103082939.71</v>
      </c>
      <c r="F16" s="41">
        <f>sum(F71,F86,F94,F147,F158)</f>
        <v>102647202.94</v>
      </c>
      <c r="G16" s="41">
        <f>sum(G71,G86,G94,G147,G158)</f>
        <v>435736.77</v>
      </c>
      <c r="H16" s="41">
        <f>sum(H71,H86,H94,H147,H158)</f>
        <v>0</v>
      </c>
      <c r="I16" s="41">
        <f>sum(I71,I86,I94,I147,I158)</f>
        <v>0</v>
      </c>
      <c r="J16"/>
      <c r="K16"/>
    </row>
    <row r="17" spans="1:11" customHeight="1" ht="34.5">
      <c r="A17" s="42" t="s">
        <v>61</v>
      </c>
      <c r="B17" s="40">
        <f>sum(B36,B46,B59,B62,B65,B72,B79,B82,B87,B90,B95,B110,B121,B125,B133,B149,B153,B159,B165,B182,B188,B194,B197,B200)</f>
        <v>207</v>
      </c>
      <c r="C17" s="41">
        <f>sum(C36,C46,C59,C62,C65,C72,C79,C82,C87,C90,C95,C110,C121,C125,C133,C149,C153,C159,C165,C182,C188,C194,C197,C200)</f>
        <v>9016</v>
      </c>
      <c r="D17" s="41">
        <f>sum(D36,D46,D59,D62,D65,D72,D79,D82,D87,D90,D95,D110,D121,D125,D133,D149,D153,D159,D165,D182,D188,D194,D197,D200)</f>
        <v>7870.83</v>
      </c>
      <c r="E17" s="41">
        <f>sum(E36,E46,E59,E62,E65,E72,E79,E82,E87,E90,E95,E110,E121,E125,E133,E149,E153,E159,E165,E182,E188,E194,E197,E200)</f>
        <v>416821248.57</v>
      </c>
      <c r="F17" s="41">
        <f>sum(F36,F46,F59,F62,F65,F72,F79,F82,F87,F90,F95,F110,F121,F125,F133,F149,F153,F159,F165,F182,F188,F194,F197,F200)</f>
        <v>285660636.18</v>
      </c>
      <c r="G17" s="41">
        <f>sum(G36,G46,G59,G62,G65,G72,G79,G82,G87,G90,G95,G110,G121,G125,G133,G149,G153,G159,G165,G182,G188,G194,G197,G200)</f>
        <v>131160612.39</v>
      </c>
      <c r="H17" s="41">
        <f>sum(H36,H46,H59,H62,H65,H72,H79,H82,H87,H90,H95,H110,H121,H125,H133,H149,H153,H159,H165,H182,H188,H194,H197,H200)</f>
        <v>0</v>
      </c>
      <c r="I17" s="41">
        <f>sum(I36,I46,I59,I62,I65,I72,I79,I82,I87,I90,I95,I110,I121,I125,I133,I149,I153,I159,I165,I182,I188,I194,I197,I200)</f>
        <v>0</v>
      </c>
      <c r="J17"/>
      <c r="K17"/>
    </row>
    <row r="18" spans="1:11" customHeight="1" ht="34.5">
      <c r="A18" s="42" t="s">
        <v>62</v>
      </c>
      <c r="B18" s="40">
        <f>sum(B31,B37,B40,B42,B50,B55,B57,B60,B63,B66,B68,B73,B75,B77,B83,B88,B91,B96,B111,B115,B117,B119,B122,B126,B130,B134,B138,B140,B142,B144,B154,B160,B162,B166,B177,B184,B186,B195,B201)</f>
        <v>3841</v>
      </c>
      <c r="C18" s="41">
        <f>sum(C31,C37,C40,C42,C50,C55,C57,C60,C63,C66,C68,C73,C75,C77,C83,C88,C91,C96,C111,C115,C117,C119,C122,C126,C130,C134,C138,C140,C142,C144,C154,C160,C162,C166,C177,C184,C186,C195,C201)</f>
        <v>124879.81</v>
      </c>
      <c r="D18" s="41">
        <f>sum(D31,D37,D40,D42,D50,D55,D57,D60,D63,D66,D68,D73,D75,D77,D83,D88,D91,D96,D111,D115,D117,D119,D122,D126,D130,D134,D138,D140,D142,D144,D154,D160,D162,D166,D177,D184,D186,D195,D201)</f>
        <v>124879.81</v>
      </c>
      <c r="E18" s="41">
        <f>sum(E31,E37,E40,E42,E50,E55,E57,E60,E63,E66,E68,E73,E75,E77,E83,E88,E91,E96,E111,E115,E117,E119,E122,E126,E130,E134,E138,E140,E142,E144,E154,E160,E162,E166,E177,E184,E186,E195,E201)</f>
        <v>5710911321.97</v>
      </c>
      <c r="F18" s="41">
        <f>sum(F31,F37,F40,F42,F50,F55,F57,F60,F63,F66,F68,F73,F75,F77,F83,F88,F91,F96,F111,F115,F117,F119,F122,F126,F130,F134,F138,F140,F142,F144,F154,F160,F162,F166,F177,F184,F186,F195,F201)</f>
        <v>5248387457.28</v>
      </c>
      <c r="G18" s="41">
        <f>sum(G31,G37,G40,G42,G50,G55,G57,G60,G63,G66,G68,G73,G75,G77,G83,G88,G91,G96,G111,G115,G117,G119,G122,G126,G130,G134,G138,G140,G142,G144,G154,G160,G162,G166,G177,G184,G186,G195,G201)</f>
        <v>462523864.69</v>
      </c>
      <c r="H18" s="41">
        <f>sum(H31,H37,H40,H42,H50,H55,H57,H60,H63,H66,H68,H73,H75,H77,H83,H88,H91,H96,H111,H115,H117,H119,H122,H126,H130,H134,H138,H140,H142,H144,H154,H160,H162,H166,H177,H184,H186,H195,H201)</f>
        <v>0</v>
      </c>
      <c r="I18" s="41">
        <f>sum(I31,I37,I40,I42,I50,I55,I57,I60,I63,I66,I68,I73,I75,I77,I83,I88,I91,I96,I111,I115,I117,I119,I122,I126,I130,I134,I138,I140,I142,I144,I154,I160,I162,I166,I177,I184,I186,I195,I201)</f>
        <v>0</v>
      </c>
      <c r="J18"/>
      <c r="K18"/>
    </row>
    <row r="19" spans="1:11" customHeight="1" ht="34.5">
      <c r="A19" s="42" t="s">
        <v>63</v>
      </c>
      <c r="B19" s="40">
        <f>sum(B47,B51,B53,B80,B84,B112,B127,B135,B150,B155,B178,B189,B202)</f>
        <v>59</v>
      </c>
      <c r="C19" s="41">
        <f>sum(C47,C51,C53,C80,C84,C112,C127,C135,C150,C155,C178,C189,C202)</f>
        <v>2085.95</v>
      </c>
      <c r="D19" s="41">
        <f>sum(D47,D51,D53,D80,D84,D112,D127,D135,D150,D155,D178,D189,D202)</f>
        <v>1785.2</v>
      </c>
      <c r="E19" s="41">
        <f>sum(E47,E51,E53,E80,E84,E112,E127,E135,E150,E155,E178,E189,E202)</f>
        <v>2583166.26</v>
      </c>
      <c r="F19" s="41">
        <f>sum(F47,F51,F53,F80,F84,F112,F127,F135,F150,F155,F178,F189,F202)</f>
        <v>780672.6</v>
      </c>
      <c r="G19" s="41">
        <f>sum(G47,G51,G53,G80,G84,G112,G127,G135,G150,G155,G178,G189,G202)</f>
        <v>1802493.66</v>
      </c>
      <c r="H19" s="41">
        <f>sum(H47,H51,H53,H80,H84,H112,H127,H135,H150,H155,H178,H189,H202)</f>
        <v>0</v>
      </c>
      <c r="I19" s="41">
        <f>sum(I47,I51,I53,I80,I84,I112,I127,I135,I150,I155,I178,I189,I202)</f>
        <v>80242972.94</v>
      </c>
      <c r="J19"/>
      <c r="K19"/>
    </row>
    <row r="20" spans="1:11" customHeight="1" ht="34.5">
      <c r="A20" s="36" t="s">
        <v>64</v>
      </c>
      <c r="B20" s="37">
        <f>sum(B29,B32,B34,B38,B41,B43,B45,B48,B52,B54,B56,B58,B61,B64,B67,B69,B74,B76,B78,B81,B85,B89,B92)</f>
        <v>1700</v>
      </c>
      <c r="C20" s="38">
        <f>sum(C29,C32,C34,C38,C41,C43,C45,C48,C52,C54,C56,C58,C61,C64,C67,C69,C74,C76,C78,C81,C85,C89,C92)</f>
        <v>61971.81</v>
      </c>
      <c r="D20" s="38">
        <f>sum(D29,D32,D34,D38,D41,D43,D45,D48,D52,D54,D56,D58,D61,D64,D67,D69,D74,D76,D78,D81,D85,D89,D92)</f>
        <v>60006.15</v>
      </c>
      <c r="E20" s="38">
        <f>sum(E29,E32,E34,E38,E41,E43,E45,E48,E52,E54,E56,E58,E61,E64,E67,E69,E74,E76,E78,E81,E85,E89,E92)</f>
        <v>2852713264.59</v>
      </c>
      <c r="F20" s="38">
        <f>sum(F29,F32,F34,F38,F41,F43,F45,F48,F52,F54,F56,F58,F61,F64,F67,F69,F74,F76,F78,F81,F85,F89,F92)</f>
        <v>2510722461.96</v>
      </c>
      <c r="G20" s="38">
        <f>sum(G29,G32,G34,G38,G41,G43,G45,G48,G52,G54,G56,G58,G61,G64,G67,G69,G74,G76,G78,G81,G85,G89,G92)</f>
        <v>341990802.63</v>
      </c>
      <c r="H20" s="38">
        <f>sum(H29,H32,H34,H38,H41,H43,H45,H48,H52,H54,H56,H58,H61,H64,H67,H69,H74,H76,H78,H81,H85,H89,H92)</f>
        <v>0</v>
      </c>
      <c r="I20" s="38">
        <f>sum(I29,I32,I34,I38,I41,I43,I45,I48,I52,I54,I56,I58,I61,I64,I67,I69,I74,I76,I78,I81,I85,I89,I92)</f>
        <v>16475219.6</v>
      </c>
      <c r="J20"/>
      <c r="K20"/>
    </row>
    <row r="21" spans="1:11" customHeight="1" ht="34.5">
      <c r="A21" s="42" t="s">
        <v>58</v>
      </c>
      <c r="B21" s="40">
        <f>sum(B35)</f>
        <v>7</v>
      </c>
      <c r="C21" s="41">
        <f>sum(C35)</f>
        <v>236.5</v>
      </c>
      <c r="D21" s="41">
        <f>sum(D35)</f>
        <v>203</v>
      </c>
      <c r="E21" s="41">
        <f>sum(E35)</f>
        <v>20647159.5</v>
      </c>
      <c r="F21" s="41">
        <f>sum(F35)</f>
        <v>20647159.5</v>
      </c>
      <c r="G21" s="41">
        <f>sum(G35)</f>
        <v>0</v>
      </c>
      <c r="H21" s="41">
        <f>sum(H35)</f>
        <v>0</v>
      </c>
      <c r="I21" s="41">
        <f>sum(I35)</f>
        <v>0</v>
      </c>
      <c r="J21"/>
      <c r="K21"/>
    </row>
    <row r="22" spans="1:11" customHeight="1" ht="34.5">
      <c r="A22" s="42" t="s">
        <v>59</v>
      </c>
      <c r="B22" s="40">
        <f>sum(B30,B33,B39,B44,B49,B70,B93)</f>
        <v>342</v>
      </c>
      <c r="C22" s="41">
        <f>sum(C30,C33,C39,C44,C49,C70,C93)</f>
        <v>15993.3</v>
      </c>
      <c r="D22" s="41">
        <f>sum(D30,D33,D39,D44,D49,D70,D93)</f>
        <v>14650.71</v>
      </c>
      <c r="E22" s="41">
        <f>sum(E30,E33,E39,E44,E49,E70,E93)</f>
        <v>908355743.38</v>
      </c>
      <c r="F22" s="41">
        <f>sum(F30,F33,F39,F44,F49,F70,F93)</f>
        <v>770528237.71</v>
      </c>
      <c r="G22" s="41">
        <f>sum(G30,G33,G39,G44,G49,G70,G93)</f>
        <v>137827505.67</v>
      </c>
      <c r="H22" s="41">
        <f>sum(H30,H33,H39,H44,H49,H70,H93)</f>
        <v>0</v>
      </c>
      <c r="I22" s="41">
        <f>sum(I30,I33,I39,I44,I49,I70,I93)</f>
        <v>0</v>
      </c>
      <c r="J22"/>
      <c r="K22"/>
    </row>
    <row r="23" spans="1:11" customHeight="1" ht="34.5">
      <c r="A23" s="42" t="s">
        <v>65</v>
      </c>
      <c r="B23" s="40">
        <f>sum(B71,B86,B94)</f>
        <v>21</v>
      </c>
      <c r="C23" s="41">
        <f>sum(C71,C86,C94)</f>
        <v>873.6</v>
      </c>
      <c r="D23" s="41">
        <f>sum(D71,D86,D94)</f>
        <v>791.9</v>
      </c>
      <c r="E23" s="41">
        <f>sum(E71,E86,E94)</f>
        <v>39551888.26</v>
      </c>
      <c r="F23" s="41">
        <f>sum(F71,F86,F94)</f>
        <v>39116151.49</v>
      </c>
      <c r="G23" s="41">
        <f>sum(G71,G86,G94)</f>
        <v>435736.77</v>
      </c>
      <c r="H23" s="41">
        <f>sum(H71,H86,H94)</f>
        <v>0</v>
      </c>
      <c r="I23" s="41">
        <f>sum(I71,I86,I94)</f>
        <v>0</v>
      </c>
      <c r="J23"/>
      <c r="K23"/>
    </row>
    <row r="24" spans="1:11" customHeight="1" ht="34.5">
      <c r="A24" s="42" t="s">
        <v>61</v>
      </c>
      <c r="B24" s="40">
        <f>sum(B36,B46,B59,B62,B65,B72,B79,B82,B87,B90,B95)</f>
        <v>105</v>
      </c>
      <c r="C24" s="41">
        <f>sum(C36,C46,C59,C62,C65,C72,C79,C82,C87,C90,C95)</f>
        <v>4834.7</v>
      </c>
      <c r="D24" s="41">
        <f>sum(D36,D46,D59,D62,D65,D72,D79,D82,D87,D90,D95)</f>
        <v>4374.63</v>
      </c>
      <c r="E24" s="41">
        <f>sum(E36,E46,E59,E62,E65,E72,E79,E82,E87,E90,E95)</f>
        <v>166116268.15</v>
      </c>
      <c r="F24" s="41">
        <f>sum(F36,F46,F59,F62,F65,F72,F79,F82,F87,F90,F95)</f>
        <v>140881437.94</v>
      </c>
      <c r="G24" s="41">
        <f>sum(G36,G46,G59,G62,G65,G72,G79,G82,G87,G90,G95)</f>
        <v>25234830.21</v>
      </c>
      <c r="H24" s="41">
        <f>sum(H36,H46,H59,H62,H65,H72,H79,H82,H87,H90,H95)</f>
        <v>0</v>
      </c>
      <c r="I24" s="41">
        <f>sum(I36,I46,I59,I62,I65,I72,I79,I82,I87,I90,I95)</f>
        <v>0</v>
      </c>
      <c r="J24"/>
      <c r="K24"/>
    </row>
    <row r="25" spans="1:11" customHeight="1" ht="34.5">
      <c r="A25" s="42" t="s">
        <v>62</v>
      </c>
      <c r="B25" s="40">
        <f>sum(B31,B37,B40,B42,B50,B55,B57,B60,B63,B66,B68,B73,B75,B77,B83,B88,B91,B96)</f>
        <v>1214</v>
      </c>
      <c r="C25" s="41">
        <f>sum(C31,C37,C40,C42,C50,C55,C57,C60,C63,C66,C68,C73,C75,C77,C83,C88,C91,C96)</f>
        <v>39630.81</v>
      </c>
      <c r="D25" s="41">
        <f>sum(D31,D37,D40,D42,D50,D55,D57,D60,D63,D66,D68,D73,D75,D77,D83,D88,D91,D96)</f>
        <v>39630.81</v>
      </c>
      <c r="E25" s="41">
        <f>sum(E31,E37,E40,E42,E50,E55,E57,E60,E63,E66,E68,E73,E75,E77,E83,E88,E91,E96)</f>
        <v>1718042205.3</v>
      </c>
      <c r="F25" s="41">
        <f>sum(F31,F37,F40,F42,F50,F55,F57,F60,F63,F66,F68,F73,F75,F77,F83,F88,F91,F96)</f>
        <v>1539549475.32</v>
      </c>
      <c r="G25" s="41">
        <f>sum(G31,G37,G40,G42,G50,G55,G57,G60,G63,G66,G68,G73,G75,G77,G83,G88,G91,G96)</f>
        <v>178492729.98</v>
      </c>
      <c r="H25" s="41">
        <f>sum(H31,H37,H40,H42,H50,H55,H57,H60,H63,H66,H68,H73,H75,H77,H83,H88,H91,H96)</f>
        <v>0</v>
      </c>
      <c r="I25" s="41">
        <f>sum(I31,I37,I40,I42,I50,I55,I57,I60,I63,I66,I68,I73,I75,I77,I83,I88,I91,I96)</f>
        <v>0</v>
      </c>
      <c r="J25"/>
      <c r="K25"/>
    </row>
    <row r="26" spans="1:11" customHeight="1" ht="34.5">
      <c r="A26" s="42" t="s">
        <v>63</v>
      </c>
      <c r="B26" s="40">
        <f>sum(B47,B51,B53,B80,B84)</f>
        <v>11</v>
      </c>
      <c r="C26" s="41">
        <f>sum(C47,C51,C53,C80,C84)</f>
        <v>402.9</v>
      </c>
      <c r="D26" s="41">
        <f>sum(D47,D51,D53,D80,D84)</f>
        <v>355.1</v>
      </c>
      <c r="E26" s="41">
        <f>sum(E47,E51,E53,E80,E84)</f>
        <v>0</v>
      </c>
      <c r="F26" s="41">
        <f>sum(F47,F51,F53,F80,F84)</f>
        <v>0</v>
      </c>
      <c r="G26" s="41">
        <f>sum(G47,G51,G53,G80,G84)</f>
        <v>0</v>
      </c>
      <c r="H26" s="41">
        <f>sum(H47,H51,H53,H80,H84)</f>
        <v>0</v>
      </c>
      <c r="I26" s="41">
        <f>sum(I47,I51,I53,I80,I84)</f>
        <v>16475219.6</v>
      </c>
      <c r="J26"/>
      <c r="K26"/>
    </row>
    <row r="27" spans="1:11" customHeight="1" ht="24.75">
      <c r="A27" s="28" t="s">
        <v>66</v>
      </c>
      <c r="B27" s="28"/>
      <c r="C27" s="28"/>
      <c r="D27" s="28"/>
      <c r="E27" s="28"/>
      <c r="F27" s="28"/>
      <c r="G27" s="28"/>
      <c r="H27" s="28"/>
      <c r="I27" s="28"/>
      <c r="J27"/>
      <c r="K27"/>
    </row>
    <row r="28" spans="1:11" customHeight="1" ht="34.5">
      <c r="A28" s="36" t="s">
        <v>67</v>
      </c>
      <c r="B28" s="37">
        <f>sum(B29,B32,B34,B38,B41,B43,B45,B48,B52,B54,B56,B58,B61,B64,B67,B69,B74,B76,B78,B81,B85,B89,B92)</f>
        <v>1700</v>
      </c>
      <c r="C28" s="38">
        <f>sum(C29,C32,C34,C38,C41,C43,C45,C48,C52,C54,C56,C58,C61,C64,C67,C69,C74,C76,C78,C81,C85,C89,C92)</f>
        <v>61971.81</v>
      </c>
      <c r="D28" s="38">
        <f>sum(D29,D32,D34,D38,D41,D43,D45,D48,D52,D54,D56,D58,D61,D64,D67,D69,D74,D76,D78,D81,D85,D89,D92)</f>
        <v>60006.15</v>
      </c>
      <c r="E28" s="38">
        <f>sum(E29,E32,E34,E38,E41,E43,E45,E48,E52,E54,E56,E58,E61,E64,E67,E69,E74,E76,E78,E81,E85,E89,E92)</f>
        <v>2852713264.59</v>
      </c>
      <c r="F28" s="38">
        <f>sum(F29,F32,F34,F38,F41,F43,F45,F48,F52,F54,F56,F58,F61,F64,F67,F69,F74,F76,F78,F81,F85,F89,F92)</f>
        <v>2510722461.96</v>
      </c>
      <c r="G28" s="38">
        <f>sum(G29,G32,G34,G38,G41,G43,G45,G48,G52,G54,G56,G58,G61,G64,G67,G69,G74,G76,G78,G81,G85,G89,G92)</f>
        <v>341990802.63</v>
      </c>
      <c r="H28" s="38">
        <f>sum(H29,H32,H34,H38,H41,H43,H45,H48,H52,H54,H56,H58,H61,H64,H67,H69,H74,H76,H78,H81,H85,H89,H92)</f>
        <v>0</v>
      </c>
      <c r="I28" s="38">
        <f>sum(I29,I32,I34,I38,I41,I43,I45,I48,I52,I54,I56,I58,I61,I64,I67,I69,I74,I76,I78,I81,I85,I89,I92)</f>
        <v>16475219.6</v>
      </c>
      <c r="J28"/>
      <c r="K28"/>
    </row>
    <row r="29" spans="1:11" customHeight="1" ht="34.5">
      <c r="A29" s="36" t="s">
        <v>68</v>
      </c>
      <c r="B29" s="37">
        <f>sum(B30:B31)</f>
        <v>93</v>
      </c>
      <c r="C29" s="38">
        <f>sum(C30:C31)</f>
        <v>4303.39</v>
      </c>
      <c r="D29" s="38">
        <f>sum(D30:D31)</f>
        <v>4138.8</v>
      </c>
      <c r="E29" s="38">
        <f>sum(E30:E31)</f>
        <v>265665839.11</v>
      </c>
      <c r="F29" s="38">
        <f>sum(F30:F31)</f>
        <v>225081818.85</v>
      </c>
      <c r="G29" s="38">
        <f>sum(G30:G31)</f>
        <v>40584020.26</v>
      </c>
      <c r="H29" s="38">
        <f>sum(H30:H31)</f>
        <v>0</v>
      </c>
      <c r="I29" s="38">
        <f>sum(I30:I31)</f>
        <v>0</v>
      </c>
      <c r="J29"/>
      <c r="K29"/>
    </row>
    <row r="30" spans="1:11" customHeight="1" ht="34.5">
      <c r="A30" s="42" t="s">
        <v>59</v>
      </c>
      <c r="B30" s="40">
        <v>79</v>
      </c>
      <c r="C30" s="41">
        <v>3678.1</v>
      </c>
      <c r="D30" s="41">
        <v>3513.51</v>
      </c>
      <c r="E30" s="41">
        <f>IFERROR(F30+G30+H30,0)</f>
        <v>253668746.61</v>
      </c>
      <c r="F30" s="41">
        <v>215409762.87</v>
      </c>
      <c r="G30" s="41">
        <v>38258983.74</v>
      </c>
      <c r="H30" s="41">
        <v>0</v>
      </c>
      <c r="I30" s="41">
        <v>0</v>
      </c>
      <c r="J30"/>
      <c r="K30"/>
    </row>
    <row r="31" spans="1:11" customHeight="1" ht="34.5">
      <c r="A31" s="42" t="s">
        <v>62</v>
      </c>
      <c r="B31" s="40">
        <v>14</v>
      </c>
      <c r="C31" s="41">
        <v>625.29</v>
      </c>
      <c r="D31" s="41">
        <v>625.29</v>
      </c>
      <c r="E31" s="41">
        <f>IFERROR(F31+G31+H31,0)</f>
        <v>11997092.5</v>
      </c>
      <c r="F31" s="41">
        <v>9672055.98</v>
      </c>
      <c r="G31" s="41">
        <v>2325036.52</v>
      </c>
      <c r="H31" s="41">
        <v>0</v>
      </c>
      <c r="I31" s="41">
        <v>0</v>
      </c>
      <c r="J31"/>
      <c r="K31"/>
    </row>
    <row r="32" spans="1:11" customHeight="1" ht="34.5">
      <c r="A32" s="36" t="s">
        <v>69</v>
      </c>
      <c r="B32" s="37">
        <f>sum(B33)</f>
        <v>8</v>
      </c>
      <c r="C32" s="38">
        <f>sum(C33)</f>
        <v>460.4</v>
      </c>
      <c r="D32" s="38">
        <f>sum(D33)</f>
        <v>383.9</v>
      </c>
      <c r="E32" s="38">
        <f>sum(E33)</f>
        <v>21468033.51</v>
      </c>
      <c r="F32" s="38">
        <f>sum(F33)</f>
        <v>17307046.93</v>
      </c>
      <c r="G32" s="38">
        <f>sum(G33)</f>
        <v>4160986.58</v>
      </c>
      <c r="H32" s="38">
        <f>sum(H33)</f>
        <v>0</v>
      </c>
      <c r="I32" s="38">
        <f>sum(I33)</f>
        <v>0</v>
      </c>
      <c r="J32"/>
      <c r="K32"/>
    </row>
    <row r="33" spans="1:11" customHeight="1" ht="34.5">
      <c r="A33" s="42" t="s">
        <v>59</v>
      </c>
      <c r="B33" s="40">
        <v>8</v>
      </c>
      <c r="C33" s="41">
        <v>460.4</v>
      </c>
      <c r="D33" s="41">
        <v>383.9</v>
      </c>
      <c r="E33" s="41">
        <f>IFERROR(F33+G33+H33,0)</f>
        <v>21468033.51</v>
      </c>
      <c r="F33" s="41">
        <v>17307046.93</v>
      </c>
      <c r="G33" s="41">
        <v>4160986.58</v>
      </c>
      <c r="H33" s="41">
        <v>0</v>
      </c>
      <c r="I33" s="41">
        <v>0</v>
      </c>
      <c r="J33"/>
      <c r="K33"/>
    </row>
    <row r="34" spans="1:11" customHeight="1" ht="34.5">
      <c r="A34" s="36" t="s">
        <v>70</v>
      </c>
      <c r="B34" s="37">
        <f>sum(B35:B37)</f>
        <v>448</v>
      </c>
      <c r="C34" s="38">
        <f>sum(C35:C37)</f>
        <v>12966.32</v>
      </c>
      <c r="D34" s="38">
        <f>sum(D35:D37)</f>
        <v>12931.52</v>
      </c>
      <c r="E34" s="38">
        <f>sum(E35:E37)</f>
        <v>732224426.24</v>
      </c>
      <c r="F34" s="38">
        <f>sum(F35:F37)</f>
        <v>676062263.37</v>
      </c>
      <c r="G34" s="38">
        <f>sum(G35:G37)</f>
        <v>56162162.87</v>
      </c>
      <c r="H34" s="38">
        <f>sum(H35:H37)</f>
        <v>0</v>
      </c>
      <c r="I34" s="38">
        <f>sum(I35:I37)</f>
        <v>0</v>
      </c>
      <c r="J34"/>
      <c r="K34"/>
    </row>
    <row r="35" spans="1:11" customHeight="1" ht="34.5">
      <c r="A35" s="42" t="s">
        <v>58</v>
      </c>
      <c r="B35" s="40">
        <v>7</v>
      </c>
      <c r="C35" s="41">
        <v>236.5</v>
      </c>
      <c r="D35" s="41">
        <v>203</v>
      </c>
      <c r="E35" s="41">
        <f>IFERROR(F35+G35+H35,0)</f>
        <v>20647159.5</v>
      </c>
      <c r="F35" s="41">
        <v>20647159.5</v>
      </c>
      <c r="G35" s="41">
        <v>0</v>
      </c>
      <c r="H35" s="41">
        <v>0</v>
      </c>
      <c r="I35" s="41">
        <v>0</v>
      </c>
      <c r="J35"/>
      <c r="K35"/>
    </row>
    <row r="36" spans="1:11" customHeight="1" ht="34.5">
      <c r="A36" s="42" t="s">
        <v>61</v>
      </c>
      <c r="B36" s="40">
        <v>1</v>
      </c>
      <c r="C36" s="41">
        <v>59</v>
      </c>
      <c r="D36" s="41">
        <v>57.7</v>
      </c>
      <c r="E36" s="41">
        <f>IFERROR(F36+G36+H36,0)</f>
        <v>3777106.74</v>
      </c>
      <c r="F36" s="41">
        <v>3777106.74</v>
      </c>
      <c r="G36" s="41">
        <v>0</v>
      </c>
      <c r="H36" s="41">
        <v>0</v>
      </c>
      <c r="I36" s="41">
        <v>0</v>
      </c>
      <c r="J36"/>
      <c r="K36"/>
    </row>
    <row r="37" spans="1:11" customHeight="1" ht="34.5">
      <c r="A37" s="42" t="s">
        <v>62</v>
      </c>
      <c r="B37" s="40">
        <v>440</v>
      </c>
      <c r="C37" s="41">
        <v>12670.82</v>
      </c>
      <c r="D37" s="41">
        <v>12670.82</v>
      </c>
      <c r="E37" s="41">
        <f>IFERROR(F37+G37+H37,0)</f>
        <v>707800160</v>
      </c>
      <c r="F37" s="41">
        <v>651637997.13</v>
      </c>
      <c r="G37" s="41">
        <v>56162162.87</v>
      </c>
      <c r="H37" s="41">
        <v>0</v>
      </c>
      <c r="I37" s="41">
        <v>0</v>
      </c>
      <c r="J37"/>
      <c r="K37"/>
    </row>
    <row r="38" spans="1:11" customHeight="1" ht="34.5">
      <c r="A38" s="36" t="s">
        <v>71</v>
      </c>
      <c r="B38" s="37">
        <f>sum(B39:B40)</f>
        <v>78</v>
      </c>
      <c r="C38" s="38">
        <f>sum(C39:C40)</f>
        <v>4721.3</v>
      </c>
      <c r="D38" s="38">
        <f>sum(D39:D40)</f>
        <v>4498.2</v>
      </c>
      <c r="E38" s="38">
        <f>sum(E39:E40)</f>
        <v>289297747.63</v>
      </c>
      <c r="F38" s="38">
        <f>sum(F39:F40)</f>
        <v>253893711.49</v>
      </c>
      <c r="G38" s="38">
        <f>sum(G39:G40)</f>
        <v>35404036.14</v>
      </c>
      <c r="H38" s="38">
        <f>sum(H39:H40)</f>
        <v>0</v>
      </c>
      <c r="I38" s="38">
        <f>sum(I39:I40)</f>
        <v>0</v>
      </c>
      <c r="J38"/>
      <c r="K38"/>
    </row>
    <row r="39" spans="1:11" customHeight="1" ht="34.5">
      <c r="A39" s="42" t="s">
        <v>59</v>
      </c>
      <c r="B39" s="40">
        <v>73</v>
      </c>
      <c r="C39" s="41">
        <v>4390.5</v>
      </c>
      <c r="D39" s="41">
        <v>4167.4</v>
      </c>
      <c r="E39" s="41">
        <f>IFERROR(F39+G39+H39,0)</f>
        <v>281689347.63</v>
      </c>
      <c r="F39" s="41">
        <v>246285311.49</v>
      </c>
      <c r="G39" s="41">
        <v>35404036.14</v>
      </c>
      <c r="H39" s="41">
        <v>0</v>
      </c>
      <c r="I39" s="41">
        <v>0</v>
      </c>
      <c r="J39"/>
      <c r="K39"/>
    </row>
    <row r="40" spans="1:11" customHeight="1" ht="34.5">
      <c r="A40" s="42" t="s">
        <v>62</v>
      </c>
      <c r="B40" s="40">
        <v>5</v>
      </c>
      <c r="C40" s="41">
        <v>330.8</v>
      </c>
      <c r="D40" s="41">
        <v>330.8</v>
      </c>
      <c r="E40" s="41">
        <f>IFERROR(F40+G40+H40,0)</f>
        <v>7608400</v>
      </c>
      <c r="F40" s="41">
        <v>7608400</v>
      </c>
      <c r="G40" s="41">
        <v>0</v>
      </c>
      <c r="H40" s="41">
        <v>0</v>
      </c>
      <c r="I40" s="41">
        <v>0</v>
      </c>
      <c r="J40"/>
      <c r="K40"/>
    </row>
    <row r="41" spans="1:11" customHeight="1" ht="34.5">
      <c r="A41" s="36" t="s">
        <v>72</v>
      </c>
      <c r="B41" s="37">
        <f>sum(B42)</f>
        <v>25</v>
      </c>
      <c r="C41" s="38">
        <f>sum(C42)</f>
        <v>1172.7</v>
      </c>
      <c r="D41" s="38">
        <f>sum(D42)</f>
        <v>1172.7</v>
      </c>
      <c r="E41" s="38">
        <f>sum(E42)</f>
        <v>48464126</v>
      </c>
      <c r="F41" s="38">
        <f>sum(F42)</f>
        <v>41698775.69</v>
      </c>
      <c r="G41" s="38">
        <f>sum(G42)</f>
        <v>6765350.31</v>
      </c>
      <c r="H41" s="38">
        <f>sum(H42)</f>
        <v>0</v>
      </c>
      <c r="I41" s="38">
        <f>sum(I42)</f>
        <v>0</v>
      </c>
      <c r="J41"/>
      <c r="K41"/>
    </row>
    <row r="42" spans="1:11" customHeight="1" ht="34.5">
      <c r="A42" s="42" t="s">
        <v>62</v>
      </c>
      <c r="B42" s="40">
        <v>25</v>
      </c>
      <c r="C42" s="41">
        <v>1172.7</v>
      </c>
      <c r="D42" s="41">
        <v>1172.7</v>
      </c>
      <c r="E42" s="41">
        <f>IFERROR(F42+G42+H42,0)</f>
        <v>48464126</v>
      </c>
      <c r="F42" s="41">
        <v>41698775.69</v>
      </c>
      <c r="G42" s="41">
        <v>6765350.31</v>
      </c>
      <c r="H42" s="41">
        <v>0</v>
      </c>
      <c r="I42" s="41">
        <v>0</v>
      </c>
      <c r="J42"/>
      <c r="K42"/>
    </row>
    <row r="43" spans="1:11" customHeight="1" ht="34.5">
      <c r="A43" s="36" t="s">
        <v>73</v>
      </c>
      <c r="B43" s="37">
        <f>sum(B44)</f>
        <v>3</v>
      </c>
      <c r="C43" s="38">
        <f>sum(C44)</f>
        <v>85</v>
      </c>
      <c r="D43" s="38">
        <f>sum(D44)</f>
        <v>68.4</v>
      </c>
      <c r="E43" s="38">
        <f>sum(E44)</f>
        <v>4944094.27</v>
      </c>
      <c r="F43" s="38">
        <f>sum(F44)</f>
        <v>4202725.47</v>
      </c>
      <c r="G43" s="38">
        <f>sum(G44)</f>
        <v>741368.8</v>
      </c>
      <c r="H43" s="38">
        <f>sum(H44)</f>
        <v>0</v>
      </c>
      <c r="I43" s="38">
        <f>sum(I44)</f>
        <v>0</v>
      </c>
      <c r="J43"/>
      <c r="K43"/>
    </row>
    <row r="44" spans="1:11" customHeight="1" ht="34.5">
      <c r="A44" s="42" t="s">
        <v>59</v>
      </c>
      <c r="B44" s="40">
        <v>3</v>
      </c>
      <c r="C44" s="41">
        <v>85</v>
      </c>
      <c r="D44" s="41">
        <v>68.4</v>
      </c>
      <c r="E44" s="41">
        <f>IFERROR(F44+G44+H44,0)</f>
        <v>4944094.27</v>
      </c>
      <c r="F44" s="41">
        <v>4202725.47</v>
      </c>
      <c r="G44" s="41">
        <v>741368.8</v>
      </c>
      <c r="H44" s="41">
        <v>0</v>
      </c>
      <c r="I44" s="41">
        <v>0</v>
      </c>
      <c r="J44"/>
      <c r="K44"/>
    </row>
    <row r="45" spans="1:11" customHeight="1" ht="34.5">
      <c r="A45" s="36" t="s">
        <v>74</v>
      </c>
      <c r="B45" s="37">
        <f>sum(B46:B47)</f>
        <v>18</v>
      </c>
      <c r="C45" s="38">
        <f>sum(C46:C47)</f>
        <v>838.8</v>
      </c>
      <c r="D45" s="38">
        <f>sum(D46:D47)</f>
        <v>821.86</v>
      </c>
      <c r="E45" s="38">
        <f>sum(E46:E47)</f>
        <v>20731680.1</v>
      </c>
      <c r="F45" s="38">
        <f>sum(F46:F47)</f>
        <v>18908894.37</v>
      </c>
      <c r="G45" s="38">
        <f>sum(G46:G47)</f>
        <v>1822785.73</v>
      </c>
      <c r="H45" s="38">
        <f>sum(H46:H47)</f>
        <v>0</v>
      </c>
      <c r="I45" s="38">
        <f>sum(I46:I47)</f>
        <v>8634295.6</v>
      </c>
      <c r="J45"/>
      <c r="K45"/>
    </row>
    <row r="46" spans="1:11" customHeight="1" ht="34.5">
      <c r="A46" s="42" t="s">
        <v>61</v>
      </c>
      <c r="B46" s="40">
        <v>13</v>
      </c>
      <c r="C46" s="41">
        <v>651.4</v>
      </c>
      <c r="D46" s="41">
        <v>635.76</v>
      </c>
      <c r="E46" s="41">
        <f>IFERROR(F46+G46+H46,0)</f>
        <v>20731680.1</v>
      </c>
      <c r="F46" s="41">
        <v>18908894.37</v>
      </c>
      <c r="G46" s="41">
        <v>1822785.73</v>
      </c>
      <c r="H46" s="41">
        <v>0</v>
      </c>
      <c r="I46" s="41">
        <v>0</v>
      </c>
      <c r="J46"/>
      <c r="K46"/>
    </row>
    <row r="47" spans="1:11" customHeight="1" ht="34.5">
      <c r="A47" s="42" t="s">
        <v>63</v>
      </c>
      <c r="B47" s="40">
        <v>5</v>
      </c>
      <c r="C47" s="41">
        <v>187.4</v>
      </c>
      <c r="D47" s="41">
        <v>186.1</v>
      </c>
      <c r="E47" s="41">
        <f>IFERROR(F47+G47+H47,0)</f>
        <v>0</v>
      </c>
      <c r="F47" s="41">
        <v>0</v>
      </c>
      <c r="G47" s="41">
        <v>0</v>
      </c>
      <c r="H47" s="41">
        <v>0</v>
      </c>
      <c r="I47" s="41">
        <v>8634295.6</v>
      </c>
      <c r="J47"/>
      <c r="K47"/>
    </row>
    <row r="48" spans="1:11" customHeight="1" ht="34.5">
      <c r="A48" s="36" t="s">
        <v>75</v>
      </c>
      <c r="B48" s="37">
        <f>sum(B49:B51)</f>
        <v>238</v>
      </c>
      <c r="C48" s="38">
        <f>sum(C49:C51)</f>
        <v>9018.4</v>
      </c>
      <c r="D48" s="38">
        <f>sum(D49:D51)</f>
        <v>8694.3</v>
      </c>
      <c r="E48" s="38">
        <f>sum(E49:E51)</f>
        <v>374438112.11</v>
      </c>
      <c r="F48" s="38">
        <f>sum(F49:F51)</f>
        <v>334050830.99</v>
      </c>
      <c r="G48" s="38">
        <f>sum(G49:G51)</f>
        <v>40387281.12</v>
      </c>
      <c r="H48" s="38">
        <f>sum(H49:H51)</f>
        <v>0</v>
      </c>
      <c r="I48" s="38">
        <f>sum(I49:I51)</f>
        <v>835128</v>
      </c>
      <c r="J48"/>
      <c r="K48"/>
    </row>
    <row r="49" spans="1:11" customHeight="1" ht="34.5">
      <c r="A49" s="42" t="s">
        <v>59</v>
      </c>
      <c r="B49" s="40">
        <v>112</v>
      </c>
      <c r="C49" s="41">
        <v>4808.3</v>
      </c>
      <c r="D49" s="41">
        <v>4501.6</v>
      </c>
      <c r="E49" s="41">
        <f>IFERROR(F49+G49+H49,0)</f>
        <v>210543903.36</v>
      </c>
      <c r="F49" s="41">
        <v>171766201.11</v>
      </c>
      <c r="G49" s="41">
        <v>38777702.25</v>
      </c>
      <c r="H49" s="41">
        <v>0</v>
      </c>
      <c r="I49" s="41">
        <v>0</v>
      </c>
      <c r="J49"/>
      <c r="K49"/>
    </row>
    <row r="50" spans="1:11" customHeight="1" ht="34.5">
      <c r="A50" s="42" t="s">
        <v>62</v>
      </c>
      <c r="B50" s="40">
        <v>125</v>
      </c>
      <c r="C50" s="41">
        <v>4174.7</v>
      </c>
      <c r="D50" s="41">
        <v>4174.7</v>
      </c>
      <c r="E50" s="41">
        <f>IFERROR(F50+G50+H50,0)</f>
        <v>163894208.75</v>
      </c>
      <c r="F50" s="41">
        <v>162284629.88</v>
      </c>
      <c r="G50" s="41">
        <v>1609578.87</v>
      </c>
      <c r="H50" s="41">
        <v>0</v>
      </c>
      <c r="I50" s="41">
        <v>0</v>
      </c>
      <c r="J50"/>
      <c r="K50"/>
    </row>
    <row r="51" spans="1:11" customHeight="1" ht="34.5">
      <c r="A51" s="42" t="s">
        <v>63</v>
      </c>
      <c r="B51" s="40">
        <v>1</v>
      </c>
      <c r="C51" s="41">
        <v>35.4</v>
      </c>
      <c r="D51" s="41">
        <v>18</v>
      </c>
      <c r="E51" s="41">
        <f>IFERROR(F51+G51+H51,0)</f>
        <v>0</v>
      </c>
      <c r="F51" s="41">
        <v>0</v>
      </c>
      <c r="G51" s="41">
        <v>0</v>
      </c>
      <c r="H51" s="41">
        <v>0</v>
      </c>
      <c r="I51" s="41">
        <v>835128</v>
      </c>
      <c r="J51"/>
      <c r="K51"/>
    </row>
    <row r="52" spans="1:11" customHeight="1" ht="34.5">
      <c r="A52" s="36" t="s">
        <v>76</v>
      </c>
      <c r="B52" s="37">
        <f>sum(B53)</f>
        <v>1</v>
      </c>
      <c r="C52" s="38">
        <f>sum(C53)</f>
        <v>29.3</v>
      </c>
      <c r="D52" s="38">
        <f>sum(D53)</f>
        <v>17.2</v>
      </c>
      <c r="E52" s="38">
        <f>sum(E53)</f>
        <v>0</v>
      </c>
      <c r="F52" s="38">
        <f>sum(F53)</f>
        <v>0</v>
      </c>
      <c r="G52" s="38">
        <f>sum(G53)</f>
        <v>0</v>
      </c>
      <c r="H52" s="38">
        <f>sum(H53)</f>
        <v>0</v>
      </c>
      <c r="I52" s="38">
        <f>sum(I53)</f>
        <v>798011.2</v>
      </c>
      <c r="J52"/>
      <c r="K52"/>
    </row>
    <row r="53" spans="1:11" customHeight="1" ht="34.5">
      <c r="A53" s="42" t="s">
        <v>63</v>
      </c>
      <c r="B53" s="40">
        <v>1</v>
      </c>
      <c r="C53" s="41">
        <v>29.3</v>
      </c>
      <c r="D53" s="41">
        <v>17.2</v>
      </c>
      <c r="E53" s="41">
        <f>IFERROR(F53+G53+H53,0)</f>
        <v>0</v>
      </c>
      <c r="F53" s="41">
        <v>0</v>
      </c>
      <c r="G53" s="41">
        <v>0</v>
      </c>
      <c r="H53" s="41">
        <v>0</v>
      </c>
      <c r="I53" s="41">
        <v>798011.2</v>
      </c>
      <c r="J53"/>
      <c r="K53"/>
    </row>
    <row r="54" spans="1:11" customHeight="1" ht="34.5">
      <c r="A54" s="36" t="s">
        <v>77</v>
      </c>
      <c r="B54" s="37">
        <f>sum(B55)</f>
        <v>17</v>
      </c>
      <c r="C54" s="38">
        <f>sum(C55)</f>
        <v>546.5</v>
      </c>
      <c r="D54" s="38">
        <f>sum(D55)</f>
        <v>546.5</v>
      </c>
      <c r="E54" s="38">
        <f>sum(E55)</f>
        <v>20971372.01</v>
      </c>
      <c r="F54" s="38">
        <f>sum(F55)</f>
        <v>17935629.59</v>
      </c>
      <c r="G54" s="38">
        <f>sum(G55)</f>
        <v>3035742.42</v>
      </c>
      <c r="H54" s="38">
        <f>sum(H55)</f>
        <v>0</v>
      </c>
      <c r="I54" s="38">
        <f>sum(I55)</f>
        <v>0</v>
      </c>
      <c r="J54"/>
      <c r="K54"/>
    </row>
    <row r="55" spans="1:11" customHeight="1" ht="34.5">
      <c r="A55" s="42" t="s">
        <v>62</v>
      </c>
      <c r="B55" s="40">
        <v>17</v>
      </c>
      <c r="C55" s="41">
        <v>546.5</v>
      </c>
      <c r="D55" s="41">
        <v>546.5</v>
      </c>
      <c r="E55" s="41">
        <f>IFERROR(F55+G55+H55,0)</f>
        <v>20971372.01</v>
      </c>
      <c r="F55" s="41">
        <v>17935629.59</v>
      </c>
      <c r="G55" s="41">
        <v>3035742.42</v>
      </c>
      <c r="H55" s="41">
        <v>0</v>
      </c>
      <c r="I55" s="41">
        <v>0</v>
      </c>
      <c r="J55"/>
      <c r="K55"/>
    </row>
    <row r="56" spans="1:11" customHeight="1" ht="34.5">
      <c r="A56" s="36" t="s">
        <v>78</v>
      </c>
      <c r="B56" s="37">
        <f>sum(B57)</f>
        <v>148</v>
      </c>
      <c r="C56" s="38">
        <f>sum(C57)</f>
        <v>4585.2</v>
      </c>
      <c r="D56" s="38">
        <f>sum(D57)</f>
        <v>4585.2</v>
      </c>
      <c r="E56" s="38">
        <f>sum(E57)</f>
        <v>187292385.07</v>
      </c>
      <c r="F56" s="38">
        <f>sum(F57)</f>
        <v>151431707.63</v>
      </c>
      <c r="G56" s="38">
        <f>sum(G57)</f>
        <v>35860677.44</v>
      </c>
      <c r="H56" s="38">
        <f>sum(H57)</f>
        <v>0</v>
      </c>
      <c r="I56" s="38">
        <f>sum(I57)</f>
        <v>0</v>
      </c>
      <c r="J56"/>
      <c r="K56"/>
    </row>
    <row r="57" spans="1:11" customHeight="1" ht="34.5">
      <c r="A57" s="42" t="s">
        <v>62</v>
      </c>
      <c r="B57" s="40">
        <v>148</v>
      </c>
      <c r="C57" s="41">
        <v>4585.2</v>
      </c>
      <c r="D57" s="41">
        <v>4585.2</v>
      </c>
      <c r="E57" s="41">
        <f>IFERROR(F57+G57+H57,0)</f>
        <v>187292385.07</v>
      </c>
      <c r="F57" s="41">
        <v>151431707.63</v>
      </c>
      <c r="G57" s="41">
        <v>35860677.44</v>
      </c>
      <c r="H57" s="41">
        <v>0</v>
      </c>
      <c r="I57" s="41">
        <v>0</v>
      </c>
      <c r="J57"/>
      <c r="K57"/>
    </row>
    <row r="58" spans="1:11" customHeight="1" ht="34.5">
      <c r="A58" s="36" t="s">
        <v>79</v>
      </c>
      <c r="B58" s="37">
        <f>sum(B59:B60)</f>
        <v>54</v>
      </c>
      <c r="C58" s="38">
        <f>sum(C59:C60)</f>
        <v>2532.4</v>
      </c>
      <c r="D58" s="38">
        <f>sum(D59:D60)</f>
        <v>2372.17</v>
      </c>
      <c r="E58" s="38">
        <f>sum(E59:E60)</f>
        <v>80686990.38</v>
      </c>
      <c r="F58" s="38">
        <f>sum(F59:F60)</f>
        <v>72019959.26</v>
      </c>
      <c r="G58" s="38">
        <f>sum(G59:G60)</f>
        <v>8667031.12</v>
      </c>
      <c r="H58" s="38">
        <f>sum(H59:H60)</f>
        <v>0</v>
      </c>
      <c r="I58" s="38">
        <f>sum(I59:I60)</f>
        <v>0</v>
      </c>
      <c r="J58"/>
      <c r="K58"/>
    </row>
    <row r="59" spans="1:11" customHeight="1" ht="34.5">
      <c r="A59" s="42" t="s">
        <v>61</v>
      </c>
      <c r="B59" s="40">
        <v>50</v>
      </c>
      <c r="C59" s="41">
        <v>2360.5</v>
      </c>
      <c r="D59" s="41">
        <v>2200.27</v>
      </c>
      <c r="E59" s="41">
        <f>IFERROR(F59+G59+H59,0)</f>
        <v>75342912.38</v>
      </c>
      <c r="F59" s="41">
        <v>69190959.26</v>
      </c>
      <c r="G59" s="41">
        <v>6151953.12</v>
      </c>
      <c r="H59" s="41">
        <v>0</v>
      </c>
      <c r="I59" s="41">
        <v>0</v>
      </c>
      <c r="J59"/>
      <c r="K59"/>
    </row>
    <row r="60" spans="1:11" customHeight="1" ht="34.5">
      <c r="A60" s="42" t="s">
        <v>62</v>
      </c>
      <c r="B60" s="40">
        <v>4</v>
      </c>
      <c r="C60" s="41">
        <v>171.9</v>
      </c>
      <c r="D60" s="41">
        <v>171.9</v>
      </c>
      <c r="E60" s="41">
        <f>IFERROR(F60+G60+H60,0)</f>
        <v>5344078</v>
      </c>
      <c r="F60" s="41">
        <v>2829000</v>
      </c>
      <c r="G60" s="41">
        <v>2515078</v>
      </c>
      <c r="H60" s="41">
        <v>0</v>
      </c>
      <c r="I60" s="41">
        <v>0</v>
      </c>
      <c r="J60"/>
      <c r="K60"/>
    </row>
    <row r="61" spans="1:11" customHeight="1" ht="34.5">
      <c r="A61" s="36" t="s">
        <v>80</v>
      </c>
      <c r="B61" s="37">
        <f>sum(B62:B63)</f>
        <v>69</v>
      </c>
      <c r="C61" s="38">
        <f>sum(C62:C63)</f>
        <v>2308.55</v>
      </c>
      <c r="D61" s="38">
        <f>sum(D62:D63)</f>
        <v>2229.95</v>
      </c>
      <c r="E61" s="38">
        <f>sum(E62:E63)</f>
        <v>64394926.58</v>
      </c>
      <c r="F61" s="38">
        <f>sum(F62:F63)</f>
        <v>55394316.88</v>
      </c>
      <c r="G61" s="38">
        <f>sum(G62:G63)</f>
        <v>9000609.7</v>
      </c>
      <c r="H61" s="38">
        <f>sum(H62:H63)</f>
        <v>0</v>
      </c>
      <c r="I61" s="38">
        <f>sum(I62:I63)</f>
        <v>0</v>
      </c>
      <c r="J61"/>
      <c r="K61"/>
    </row>
    <row r="62" spans="1:11" customHeight="1" ht="34.5">
      <c r="A62" s="42" t="s">
        <v>61</v>
      </c>
      <c r="B62" s="40">
        <v>18</v>
      </c>
      <c r="C62" s="41">
        <v>874.9</v>
      </c>
      <c r="D62" s="41">
        <v>796.3</v>
      </c>
      <c r="E62" s="41">
        <f>IFERROR(F62+G62+H62,0)</f>
        <v>32673215.38</v>
      </c>
      <c r="F62" s="41">
        <v>27644886.04</v>
      </c>
      <c r="G62" s="41">
        <v>5028329.34</v>
      </c>
      <c r="H62" s="41">
        <v>0</v>
      </c>
      <c r="I62" s="41">
        <v>0</v>
      </c>
      <c r="J62"/>
      <c r="K62"/>
    </row>
    <row r="63" spans="1:11" customHeight="1" ht="34.5">
      <c r="A63" s="42" t="s">
        <v>62</v>
      </c>
      <c r="B63" s="40">
        <v>51</v>
      </c>
      <c r="C63" s="41">
        <v>1433.65</v>
      </c>
      <c r="D63" s="41">
        <v>1433.65</v>
      </c>
      <c r="E63" s="41">
        <f>IFERROR(F63+G63+H63,0)</f>
        <v>31721711.2</v>
      </c>
      <c r="F63" s="41">
        <v>27749430.84</v>
      </c>
      <c r="G63" s="41">
        <v>3972280.36</v>
      </c>
      <c r="H63" s="41">
        <v>0</v>
      </c>
      <c r="I63" s="41">
        <v>0</v>
      </c>
      <c r="J63"/>
      <c r="K63"/>
    </row>
    <row r="64" spans="1:11" customHeight="1" ht="34.5">
      <c r="A64" s="36" t="s">
        <v>81</v>
      </c>
      <c r="B64" s="37">
        <f>sum(B65:B66)</f>
        <v>66</v>
      </c>
      <c r="C64" s="38">
        <f>sum(C65:C66)</f>
        <v>2681.8</v>
      </c>
      <c r="D64" s="38">
        <f>sum(D65:D66)</f>
        <v>2648.9</v>
      </c>
      <c r="E64" s="38">
        <f>sum(E65:E66)</f>
        <v>90974562</v>
      </c>
      <c r="F64" s="38">
        <f>sum(F65:F66)</f>
        <v>77960863.03</v>
      </c>
      <c r="G64" s="38">
        <f>sum(G65:G66)</f>
        <v>13013698.97</v>
      </c>
      <c r="H64" s="38">
        <f>sum(H65:H66)</f>
        <v>0</v>
      </c>
      <c r="I64" s="38">
        <f>sum(I65:I66)</f>
        <v>0</v>
      </c>
      <c r="J64"/>
      <c r="K64"/>
    </row>
    <row r="65" spans="1:11" customHeight="1" ht="34.5">
      <c r="A65" s="42" t="s">
        <v>61</v>
      </c>
      <c r="B65" s="40">
        <v>3</v>
      </c>
      <c r="C65" s="41">
        <v>128.9</v>
      </c>
      <c r="D65" s="41">
        <v>96</v>
      </c>
      <c r="E65" s="41">
        <f>IFERROR(F65+G65+H65,0)</f>
        <v>3272963.82</v>
      </c>
      <c r="F65" s="41">
        <v>3208063.82</v>
      </c>
      <c r="G65" s="41">
        <v>64900</v>
      </c>
      <c r="H65" s="41">
        <v>0</v>
      </c>
      <c r="I65" s="41">
        <v>0</v>
      </c>
      <c r="J65"/>
      <c r="K65"/>
    </row>
    <row r="66" spans="1:11" customHeight="1" ht="34.5">
      <c r="A66" s="42" t="s">
        <v>62</v>
      </c>
      <c r="B66" s="40">
        <v>63</v>
      </c>
      <c r="C66" s="41">
        <v>2552.9</v>
      </c>
      <c r="D66" s="41">
        <v>2552.9</v>
      </c>
      <c r="E66" s="41">
        <f>IFERROR(F66+G66+H66,0)</f>
        <v>87701598.18</v>
      </c>
      <c r="F66" s="41">
        <v>74752799.21</v>
      </c>
      <c r="G66" s="41">
        <v>12948798.97</v>
      </c>
      <c r="H66" s="41">
        <v>0</v>
      </c>
      <c r="I66" s="41">
        <v>0</v>
      </c>
      <c r="J66"/>
      <c r="K66"/>
    </row>
    <row r="67" spans="1:11" customHeight="1" ht="34.5">
      <c r="A67" s="36" t="s">
        <v>82</v>
      </c>
      <c r="B67" s="37">
        <f>sum(B68)</f>
        <v>21</v>
      </c>
      <c r="C67" s="38">
        <f>sum(C68)</f>
        <v>742.97</v>
      </c>
      <c r="D67" s="38">
        <f>sum(D68)</f>
        <v>742.97</v>
      </c>
      <c r="E67" s="38">
        <f>sum(E68)</f>
        <v>28579706.74</v>
      </c>
      <c r="F67" s="38">
        <f>sum(F68)</f>
        <v>24406455.38</v>
      </c>
      <c r="G67" s="38">
        <f>sum(G68)</f>
        <v>4173251.36</v>
      </c>
      <c r="H67" s="38">
        <f>sum(H68)</f>
        <v>0</v>
      </c>
      <c r="I67" s="38">
        <f>sum(I68)</f>
        <v>0</v>
      </c>
      <c r="J67"/>
      <c r="K67"/>
    </row>
    <row r="68" spans="1:11" customHeight="1" ht="34.5">
      <c r="A68" s="42" t="s">
        <v>62</v>
      </c>
      <c r="B68" s="40">
        <v>21</v>
      </c>
      <c r="C68" s="41">
        <v>742.97</v>
      </c>
      <c r="D68" s="41">
        <v>742.97</v>
      </c>
      <c r="E68" s="41">
        <f>IFERROR(F68+G68+H68,0)</f>
        <v>28579706.74</v>
      </c>
      <c r="F68" s="41">
        <v>24406455.38</v>
      </c>
      <c r="G68" s="41">
        <v>4173251.36</v>
      </c>
      <c r="H68" s="41">
        <v>0</v>
      </c>
      <c r="I68" s="41">
        <v>0</v>
      </c>
      <c r="J68"/>
      <c r="K68"/>
    </row>
    <row r="69" spans="1:11" customHeight="1" ht="34.5">
      <c r="A69" s="36" t="s">
        <v>83</v>
      </c>
      <c r="B69" s="37">
        <f>sum(B70:B73)</f>
        <v>108</v>
      </c>
      <c r="C69" s="38">
        <f>sum(C70:C73)</f>
        <v>3703.7</v>
      </c>
      <c r="D69" s="38">
        <f>sum(D70:D73)</f>
        <v>3212.4</v>
      </c>
      <c r="E69" s="38">
        <f>sum(E70:E73)</f>
        <v>181582464.03</v>
      </c>
      <c r="F69" s="38">
        <f>sum(F70:F73)</f>
        <v>158992895.29</v>
      </c>
      <c r="G69" s="38">
        <f>sum(G70:G73)</f>
        <v>22589568.74</v>
      </c>
      <c r="H69" s="38">
        <f>sum(H70:H73)</f>
        <v>0</v>
      </c>
      <c r="I69" s="38">
        <f>sum(I70:I73)</f>
        <v>0</v>
      </c>
      <c r="J69"/>
      <c r="K69"/>
    </row>
    <row r="70" spans="1:11" customHeight="1" ht="34.5">
      <c r="A70" s="42" t="s">
        <v>59</v>
      </c>
      <c r="B70" s="40">
        <v>45</v>
      </c>
      <c r="C70" s="41">
        <v>1740.1</v>
      </c>
      <c r="D70" s="41">
        <v>1378.6</v>
      </c>
      <c r="E70" s="41">
        <f>IFERROR(F70+G70+H70,0)</f>
        <v>95337208.52</v>
      </c>
      <c r="F70" s="41">
        <v>84030215.59</v>
      </c>
      <c r="G70" s="41">
        <v>11306992.93</v>
      </c>
      <c r="H70" s="41">
        <v>0</v>
      </c>
      <c r="I70" s="41">
        <v>0</v>
      </c>
      <c r="J70"/>
      <c r="K70"/>
    </row>
    <row r="71" spans="1:11" customHeight="1" ht="34.5">
      <c r="A71" s="42" t="s">
        <v>65</v>
      </c>
      <c r="B71" s="40">
        <v>3</v>
      </c>
      <c r="C71" s="41">
        <v>113.6</v>
      </c>
      <c r="D71" s="41">
        <v>65.7</v>
      </c>
      <c r="E71" s="41">
        <f>IFERROR(F71+G71+H71,0)</f>
        <v>3674003.13</v>
      </c>
      <c r="F71" s="41">
        <v>3238266.36</v>
      </c>
      <c r="G71" s="41">
        <v>435736.77</v>
      </c>
      <c r="H71" s="41">
        <v>0</v>
      </c>
      <c r="I71" s="41">
        <v>0</v>
      </c>
      <c r="J71"/>
      <c r="K71"/>
    </row>
    <row r="72" spans="1:11" customHeight="1" ht="34.5">
      <c r="A72" s="42" t="s">
        <v>61</v>
      </c>
      <c r="B72" s="40">
        <v>8</v>
      </c>
      <c r="C72" s="41">
        <v>300.5</v>
      </c>
      <c r="D72" s="41">
        <v>218.6</v>
      </c>
      <c r="E72" s="41">
        <f>IFERROR(F72+G72+H72,0)</f>
        <v>10349398.4</v>
      </c>
      <c r="F72" s="41">
        <v>3783806.37</v>
      </c>
      <c r="G72" s="41">
        <v>6565592.03</v>
      </c>
      <c r="H72" s="41">
        <v>0</v>
      </c>
      <c r="I72" s="41">
        <v>0</v>
      </c>
      <c r="J72"/>
      <c r="K72"/>
    </row>
    <row r="73" spans="1:11" customHeight="1" ht="34.5">
      <c r="A73" s="42" t="s">
        <v>62</v>
      </c>
      <c r="B73" s="40">
        <v>52</v>
      </c>
      <c r="C73" s="41">
        <v>1549.5</v>
      </c>
      <c r="D73" s="41">
        <v>1549.5</v>
      </c>
      <c r="E73" s="41">
        <f>IFERROR(F73+G73+H73,0)</f>
        <v>72221853.98</v>
      </c>
      <c r="F73" s="41">
        <v>67940606.97</v>
      </c>
      <c r="G73" s="41">
        <v>4281247.01</v>
      </c>
      <c r="H73" s="41">
        <v>0</v>
      </c>
      <c r="I73" s="41">
        <v>0</v>
      </c>
      <c r="J73"/>
      <c r="K73"/>
    </row>
    <row r="74" spans="1:11" customHeight="1" ht="34.5">
      <c r="A74" s="36" t="s">
        <v>84</v>
      </c>
      <c r="B74" s="37">
        <f>sum(B75)</f>
        <v>48</v>
      </c>
      <c r="C74" s="38">
        <f>sum(C75)</f>
        <v>1951.77</v>
      </c>
      <c r="D74" s="38">
        <f>sum(D75)</f>
        <v>1951.77</v>
      </c>
      <c r="E74" s="38">
        <f>sum(E75)</f>
        <v>78039418.2</v>
      </c>
      <c r="F74" s="38">
        <f>sum(F75)</f>
        <v>69155107.63</v>
      </c>
      <c r="G74" s="38">
        <f>sum(G75)</f>
        <v>8884310.57</v>
      </c>
      <c r="H74" s="38">
        <f>sum(H75)</f>
        <v>0</v>
      </c>
      <c r="I74" s="38">
        <f>sum(I75)</f>
        <v>0</v>
      </c>
      <c r="J74"/>
      <c r="K74"/>
    </row>
    <row r="75" spans="1:11" customHeight="1" ht="34.5">
      <c r="A75" s="42" t="s">
        <v>62</v>
      </c>
      <c r="B75" s="40">
        <v>48</v>
      </c>
      <c r="C75" s="41">
        <v>1951.77</v>
      </c>
      <c r="D75" s="41">
        <v>1951.77</v>
      </c>
      <c r="E75" s="41">
        <f>IFERROR(F75+G75+H75,0)</f>
        <v>78039418.2</v>
      </c>
      <c r="F75" s="41">
        <v>69155107.63</v>
      </c>
      <c r="G75" s="41">
        <v>8884310.57</v>
      </c>
      <c r="H75" s="41">
        <v>0</v>
      </c>
      <c r="I75" s="41">
        <v>0</v>
      </c>
      <c r="J75"/>
      <c r="K75"/>
    </row>
    <row r="76" spans="1:11" customHeight="1" ht="34.5">
      <c r="A76" s="36" t="s">
        <v>85</v>
      </c>
      <c r="B76" s="37">
        <f>sum(B77)</f>
        <v>1</v>
      </c>
      <c r="C76" s="38">
        <f>sum(C77)</f>
        <v>33.43</v>
      </c>
      <c r="D76" s="38">
        <f>sum(D77)</f>
        <v>33.43</v>
      </c>
      <c r="E76" s="38">
        <f>sum(E77)</f>
        <v>1786209.86</v>
      </c>
      <c r="F76" s="38">
        <f>sum(F77)</f>
        <v>0</v>
      </c>
      <c r="G76" s="38">
        <f>sum(G77)</f>
        <v>1786209.86</v>
      </c>
      <c r="H76" s="38">
        <f>sum(H77)</f>
        <v>0</v>
      </c>
      <c r="I76" s="38">
        <f>sum(I77)</f>
        <v>0</v>
      </c>
      <c r="J76"/>
      <c r="K76"/>
    </row>
    <row r="77" spans="1:11" customHeight="1" ht="34.5">
      <c r="A77" s="42" t="s">
        <v>62</v>
      </c>
      <c r="B77" s="40">
        <v>1</v>
      </c>
      <c r="C77" s="41">
        <v>33.43</v>
      </c>
      <c r="D77" s="41">
        <v>33.43</v>
      </c>
      <c r="E77" s="41">
        <f>IFERROR(F77+G77+H77,0)</f>
        <v>1786209.86</v>
      </c>
      <c r="F77" s="41">
        <v>0</v>
      </c>
      <c r="G77" s="41">
        <v>1786209.86</v>
      </c>
      <c r="H77" s="41">
        <v>0</v>
      </c>
      <c r="I77" s="41">
        <v>0</v>
      </c>
      <c r="J77"/>
      <c r="K77"/>
    </row>
    <row r="78" spans="1:11" customHeight="1" ht="34.5">
      <c r="A78" s="36" t="s">
        <v>86</v>
      </c>
      <c r="B78" s="37">
        <f>sum(B79:B80)</f>
        <v>6</v>
      </c>
      <c r="C78" s="38">
        <f>sum(C79:C80)</f>
        <v>224.9</v>
      </c>
      <c r="D78" s="38">
        <f>sum(D79:D80)</f>
        <v>171</v>
      </c>
      <c r="E78" s="38">
        <f>sum(E79:E80)</f>
        <v>5214414.48</v>
      </c>
      <c r="F78" s="38">
        <f>sum(F79:F80)</f>
        <v>4779435.44</v>
      </c>
      <c r="G78" s="38">
        <f>sum(G79:G80)</f>
        <v>434979.04</v>
      </c>
      <c r="H78" s="38">
        <f>sum(H79:H80)</f>
        <v>0</v>
      </c>
      <c r="I78" s="38">
        <f>sum(I79:I80)</f>
        <v>4588564.4</v>
      </c>
      <c r="J78"/>
      <c r="K78"/>
    </row>
    <row r="79" spans="1:11" customHeight="1" ht="34.5">
      <c r="A79" s="42" t="s">
        <v>61</v>
      </c>
      <c r="B79" s="40">
        <v>3</v>
      </c>
      <c r="C79" s="41">
        <v>117.4</v>
      </c>
      <c r="D79" s="41">
        <v>72.1</v>
      </c>
      <c r="E79" s="41">
        <f>IFERROR(F79+G79+H79,0)</f>
        <v>5214414.48</v>
      </c>
      <c r="F79" s="41">
        <v>4779435.44</v>
      </c>
      <c r="G79" s="41">
        <v>434979.04</v>
      </c>
      <c r="H79" s="41">
        <v>0</v>
      </c>
      <c r="I79" s="41">
        <v>0</v>
      </c>
      <c r="J79"/>
      <c r="K79"/>
    </row>
    <row r="80" spans="1:11" customHeight="1" ht="34.5">
      <c r="A80" s="42" t="s">
        <v>63</v>
      </c>
      <c r="B80" s="40">
        <v>3</v>
      </c>
      <c r="C80" s="41">
        <v>107.5</v>
      </c>
      <c r="D80" s="41">
        <v>98.9</v>
      </c>
      <c r="E80" s="41">
        <f>IFERROR(F80+G80+H80,0)</f>
        <v>0</v>
      </c>
      <c r="F80" s="41">
        <v>0</v>
      </c>
      <c r="G80" s="41">
        <v>0</v>
      </c>
      <c r="H80" s="41">
        <v>0</v>
      </c>
      <c r="I80" s="41">
        <v>4588564.4</v>
      </c>
      <c r="J80"/>
      <c r="K80"/>
    </row>
    <row r="81" spans="1:11" customHeight="1" ht="34.5">
      <c r="A81" s="36" t="s">
        <v>87</v>
      </c>
      <c r="B81" s="37">
        <f>sum(B82:B84)</f>
        <v>57</v>
      </c>
      <c r="C81" s="38">
        <f>sum(C82:C84)</f>
        <v>2169.03</v>
      </c>
      <c r="D81" s="38">
        <f>sum(D82:D84)</f>
        <v>2158.83</v>
      </c>
      <c r="E81" s="38">
        <f>sum(E82:E84)</f>
        <v>104532707.43</v>
      </c>
      <c r="F81" s="38">
        <f>sum(F82:F84)</f>
        <v>89427204.24</v>
      </c>
      <c r="G81" s="38">
        <f>sum(G82:G84)</f>
        <v>15105503.19</v>
      </c>
      <c r="H81" s="38">
        <f>sum(H82:H84)</f>
        <v>0</v>
      </c>
      <c r="I81" s="38">
        <f>sum(I82:I84)</f>
        <v>1619220.4</v>
      </c>
      <c r="J81"/>
      <c r="K81"/>
    </row>
    <row r="82" spans="1:11" customHeight="1" ht="34.5">
      <c r="A82" s="42" t="s">
        <v>61</v>
      </c>
      <c r="B82" s="40">
        <v>1</v>
      </c>
      <c r="C82" s="41">
        <v>50.3</v>
      </c>
      <c r="D82" s="41">
        <v>48.5</v>
      </c>
      <c r="E82" s="41">
        <f>IFERROR(F82+G82+H82,0)</f>
        <v>3266382.09</v>
      </c>
      <c r="F82" s="41">
        <v>1126929.57</v>
      </c>
      <c r="G82" s="41">
        <v>2139452.52</v>
      </c>
      <c r="H82" s="41">
        <v>0</v>
      </c>
      <c r="I82" s="41">
        <v>0</v>
      </c>
      <c r="J82"/>
      <c r="K82"/>
    </row>
    <row r="83" spans="1:11" customHeight="1" ht="34.5">
      <c r="A83" s="42" t="s">
        <v>62</v>
      </c>
      <c r="B83" s="40">
        <v>55</v>
      </c>
      <c r="C83" s="41">
        <v>2075.43</v>
      </c>
      <c r="D83" s="41">
        <v>2075.43</v>
      </c>
      <c r="E83" s="41">
        <f>IFERROR(F83+G83+H83,0)</f>
        <v>101266325.34</v>
      </c>
      <c r="F83" s="41">
        <v>88300274.67</v>
      </c>
      <c r="G83" s="41">
        <v>12966050.67</v>
      </c>
      <c r="H83" s="41">
        <v>0</v>
      </c>
      <c r="I83" s="41">
        <v>0</v>
      </c>
      <c r="J83"/>
      <c r="K83"/>
    </row>
    <row r="84" spans="1:11" customHeight="1" ht="34.5">
      <c r="A84" s="42" t="s">
        <v>63</v>
      </c>
      <c r="B84" s="40">
        <v>1</v>
      </c>
      <c r="C84" s="41">
        <v>43.3</v>
      </c>
      <c r="D84" s="41">
        <v>34.9</v>
      </c>
      <c r="E84" s="41">
        <f>IFERROR(F84+G84+H84,0)</f>
        <v>0</v>
      </c>
      <c r="F84" s="41">
        <v>0</v>
      </c>
      <c r="G84" s="41">
        <v>0</v>
      </c>
      <c r="H84" s="41">
        <v>0</v>
      </c>
      <c r="I84" s="41">
        <v>1619220.4</v>
      </c>
      <c r="J84"/>
      <c r="K84"/>
    </row>
    <row r="85" spans="1:11" customHeight="1" ht="34.5">
      <c r="A85" s="36" t="s">
        <v>88</v>
      </c>
      <c r="B85" s="37">
        <f>sum(B86:B88)</f>
        <v>49</v>
      </c>
      <c r="C85" s="38">
        <f>sum(C86:C88)</f>
        <v>1669.3</v>
      </c>
      <c r="D85" s="38">
        <f>sum(D86:D88)</f>
        <v>1620.5</v>
      </c>
      <c r="E85" s="38">
        <f>sum(E86:E88)</f>
        <v>69845344.06</v>
      </c>
      <c r="F85" s="38">
        <f>sum(F86:F88)</f>
        <v>63618359.22</v>
      </c>
      <c r="G85" s="38">
        <f>sum(G86:G88)</f>
        <v>6226984.84</v>
      </c>
      <c r="H85" s="38">
        <f>sum(H86:H88)</f>
        <v>0</v>
      </c>
      <c r="I85" s="38">
        <f>sum(I86:I88)</f>
        <v>0</v>
      </c>
      <c r="J85"/>
      <c r="K85"/>
    </row>
    <row r="86" spans="1:11" customHeight="1" ht="34.5">
      <c r="A86" s="42" t="s">
        <v>65</v>
      </c>
      <c r="B86" s="40">
        <v>6</v>
      </c>
      <c r="C86" s="41">
        <v>230.3</v>
      </c>
      <c r="D86" s="41">
        <v>217.9</v>
      </c>
      <c r="E86" s="41">
        <f>IFERROR(F86+G86+H86,0)</f>
        <v>12173979.93</v>
      </c>
      <c r="F86" s="41">
        <v>12173979.93</v>
      </c>
      <c r="G86" s="41">
        <v>0</v>
      </c>
      <c r="H86" s="41">
        <v>0</v>
      </c>
      <c r="I86" s="41">
        <v>0</v>
      </c>
      <c r="J86"/>
      <c r="K86"/>
    </row>
    <row r="87" spans="1:11" customHeight="1" ht="34.5">
      <c r="A87" s="42" t="s">
        <v>61</v>
      </c>
      <c r="B87" s="40">
        <v>4</v>
      </c>
      <c r="C87" s="41">
        <v>127.6</v>
      </c>
      <c r="D87" s="41">
        <v>91.2</v>
      </c>
      <c r="E87" s="41">
        <f>IFERROR(F87+G87+H87,0)</f>
        <v>5390774.76</v>
      </c>
      <c r="F87" s="41">
        <v>2495103</v>
      </c>
      <c r="G87" s="41">
        <v>2895671.76</v>
      </c>
      <c r="H87" s="41">
        <v>0</v>
      </c>
      <c r="I87" s="41">
        <v>0</v>
      </c>
      <c r="J87"/>
      <c r="K87"/>
    </row>
    <row r="88" spans="1:11" customHeight="1" ht="34.5">
      <c r="A88" s="42" t="s">
        <v>62</v>
      </c>
      <c r="B88" s="40">
        <v>39</v>
      </c>
      <c r="C88" s="41">
        <v>1311.4</v>
      </c>
      <c r="D88" s="41">
        <v>1311.4</v>
      </c>
      <c r="E88" s="41">
        <f>IFERROR(F88+G88+H88,0)</f>
        <v>52280589.37</v>
      </c>
      <c r="F88" s="41">
        <v>48949276.29</v>
      </c>
      <c r="G88" s="41">
        <v>3331313.08</v>
      </c>
      <c r="H88" s="41">
        <v>0</v>
      </c>
      <c r="I88" s="41">
        <v>0</v>
      </c>
      <c r="J88"/>
      <c r="K88"/>
    </row>
    <row r="89" spans="1:11" customHeight="1" ht="34.5">
      <c r="A89" s="36" t="s">
        <v>89</v>
      </c>
      <c r="B89" s="37">
        <f>sum(B90:B91)</f>
        <v>88</v>
      </c>
      <c r="C89" s="38">
        <f>sum(C90:C91)</f>
        <v>3088.05</v>
      </c>
      <c r="D89" s="38">
        <f>sum(D90:D91)</f>
        <v>3082.15</v>
      </c>
      <c r="E89" s="38">
        <f>sum(E90:E91)</f>
        <v>96841294.1</v>
      </c>
      <c r="F89" s="38">
        <f>sum(F90:F91)</f>
        <v>81928673.08</v>
      </c>
      <c r="G89" s="38">
        <f>sum(G90:G91)</f>
        <v>14912621.02</v>
      </c>
      <c r="H89" s="38">
        <f>sum(H90:H91)</f>
        <v>0</v>
      </c>
      <c r="I89" s="38">
        <f>sum(I90:I91)</f>
        <v>0</v>
      </c>
      <c r="J89"/>
      <c r="K89"/>
    </row>
    <row r="90" spans="1:11" customHeight="1" ht="34.5">
      <c r="A90" s="42" t="s">
        <v>61</v>
      </c>
      <c r="B90" s="40">
        <v>3</v>
      </c>
      <c r="C90" s="41">
        <v>127.9</v>
      </c>
      <c r="D90" s="41">
        <v>122</v>
      </c>
      <c r="E90" s="41">
        <f>IFERROR(F90+G90+H90,0)</f>
        <v>4320000</v>
      </c>
      <c r="F90" s="41">
        <v>4188833.33</v>
      </c>
      <c r="G90" s="41">
        <v>131166.67</v>
      </c>
      <c r="H90" s="41">
        <v>0</v>
      </c>
      <c r="I90" s="41">
        <v>0</v>
      </c>
      <c r="J90"/>
      <c r="K90"/>
    </row>
    <row r="91" spans="1:11" customHeight="1" ht="34.5">
      <c r="A91" s="42" t="s">
        <v>62</v>
      </c>
      <c r="B91" s="40">
        <v>85</v>
      </c>
      <c r="C91" s="41">
        <v>2960.15</v>
      </c>
      <c r="D91" s="41">
        <v>2960.15</v>
      </c>
      <c r="E91" s="41">
        <f>IFERROR(F91+G91+H91,0)</f>
        <v>92521294.1</v>
      </c>
      <c r="F91" s="41">
        <v>77739839.75</v>
      </c>
      <c r="G91" s="41">
        <v>14781454.35</v>
      </c>
      <c r="H91" s="41">
        <v>0</v>
      </c>
      <c r="I91" s="41">
        <v>0</v>
      </c>
      <c r="J91"/>
      <c r="K91"/>
    </row>
    <row r="92" spans="1:11" customHeight="1" ht="34.5">
      <c r="A92" s="36" t="s">
        <v>90</v>
      </c>
      <c r="B92" s="37">
        <f>sum(B93:B96)</f>
        <v>56</v>
      </c>
      <c r="C92" s="38">
        <f>sum(C93:C96)</f>
        <v>2138.6</v>
      </c>
      <c r="D92" s="38">
        <f>sum(D93:D96)</f>
        <v>1923.5</v>
      </c>
      <c r="E92" s="38">
        <f>sum(E93:E96)</f>
        <v>84737410.68</v>
      </c>
      <c r="F92" s="38">
        <f>sum(F93:F96)</f>
        <v>72465788.13</v>
      </c>
      <c r="G92" s="38">
        <f>sum(G93:G96)</f>
        <v>12271622.55</v>
      </c>
      <c r="H92" s="38">
        <f>sum(H93:H96)</f>
        <v>0</v>
      </c>
      <c r="I92" s="38">
        <f>sum(I93:I96)</f>
        <v>0</v>
      </c>
      <c r="J92"/>
      <c r="K92"/>
    </row>
    <row r="93" spans="1:11" customHeight="1" ht="34.5">
      <c r="A93" s="42" t="s">
        <v>59</v>
      </c>
      <c r="B93" s="40">
        <v>22</v>
      </c>
      <c r="C93" s="41">
        <v>830.9</v>
      </c>
      <c r="D93" s="41">
        <v>637.3</v>
      </c>
      <c r="E93" s="41">
        <f>IFERROR(F93+G93+H93,0)</f>
        <v>40704409.48</v>
      </c>
      <c r="F93" s="41">
        <v>31526974.25</v>
      </c>
      <c r="G93" s="41">
        <v>9177435.23</v>
      </c>
      <c r="H93" s="41">
        <v>0</v>
      </c>
      <c r="I93" s="41">
        <v>0</v>
      </c>
      <c r="J93"/>
      <c r="K93"/>
    </row>
    <row r="94" spans="1:11" customHeight="1" ht="34.5">
      <c r="A94" s="42" t="s">
        <v>65</v>
      </c>
      <c r="B94" s="40">
        <v>12</v>
      </c>
      <c r="C94" s="41">
        <v>529.7</v>
      </c>
      <c r="D94" s="41">
        <v>508.3</v>
      </c>
      <c r="E94" s="41">
        <f>IFERROR(F94+G94+H94,0)</f>
        <v>23703905.2</v>
      </c>
      <c r="F94" s="41">
        <v>23703905.2</v>
      </c>
      <c r="G94" s="41">
        <v>0</v>
      </c>
      <c r="H94" s="41">
        <v>0</v>
      </c>
      <c r="I94" s="41">
        <v>0</v>
      </c>
      <c r="J94"/>
      <c r="K94"/>
    </row>
    <row r="95" spans="1:11" customHeight="1" ht="34.5">
      <c r="A95" s="42" t="s">
        <v>61</v>
      </c>
      <c r="B95" s="40">
        <v>1</v>
      </c>
      <c r="C95" s="41">
        <v>36.3</v>
      </c>
      <c r="D95" s="41">
        <v>36.2</v>
      </c>
      <c r="E95" s="41">
        <f>IFERROR(F95+G95+H95,0)</f>
        <v>1777420</v>
      </c>
      <c r="F95" s="41">
        <v>1777420</v>
      </c>
      <c r="G95" s="41">
        <v>0</v>
      </c>
      <c r="H95" s="41">
        <v>0</v>
      </c>
      <c r="I95" s="41">
        <v>0</v>
      </c>
      <c r="J95"/>
      <c r="K95"/>
    </row>
    <row r="96" spans="1:11" customHeight="1" ht="34.5">
      <c r="A96" s="42" t="s">
        <v>62</v>
      </c>
      <c r="B96" s="40">
        <v>21</v>
      </c>
      <c r="C96" s="41">
        <v>741.7</v>
      </c>
      <c r="D96" s="41">
        <v>741.7</v>
      </c>
      <c r="E96" s="41">
        <f>IFERROR(F96+G96+H96,0)</f>
        <v>18551676</v>
      </c>
      <c r="F96" s="41">
        <v>15457488.68</v>
      </c>
      <c r="G96" s="41">
        <v>3094187.32</v>
      </c>
      <c r="H96" s="41">
        <v>0</v>
      </c>
      <c r="I96" s="41">
        <v>0</v>
      </c>
      <c r="J96"/>
      <c r="K96"/>
    </row>
    <row r="97" spans="1:11" customHeight="1" ht="34.5">
      <c r="A97" s="36" t="s">
        <v>91</v>
      </c>
      <c r="B97" s="37">
        <f>sum(B107,B113,B116,B118,B120,B123,B128,B131,B136,B139,B141,B143,B145,B148,B151,B156,B161,B163)</f>
        <v>4420</v>
      </c>
      <c r="C97" s="38">
        <f>sum(C107,C113,C116,C118,C120,C123,C128,C131,C136,C139,C141,C143,C145,C148,C151,C156,C161,C163)</f>
        <v>161437.89</v>
      </c>
      <c r="D97" s="38">
        <f>sum(D107,D113,D116,D118,D120,D123,D128,D131,D136,D139,D141,D143,D145,D148,D151,D156,D161,D163)</f>
        <v>153850.67</v>
      </c>
      <c r="E97" s="38">
        <f>sum(E107,E113,E116,E118,E120,E123,E128,E131,E136,E139,E141,E143,E145,E148,E151,E156,E161,E163)</f>
        <v>9951585995.12</v>
      </c>
      <c r="F97" s="38">
        <f>sum(F107,F113,F116,F118,F120,F123,F128,F131,F136,F139,F141,F143,F145,F148,F151,F156,F161,F163)</f>
        <v>9007637300.41</v>
      </c>
      <c r="G97" s="38">
        <f>sum(G107,G113,G116,G118,G120,G123,G128,G131,G136,G139,G141,G143,G145,G148,G151,G156,G161,G163)</f>
        <v>943948694.71</v>
      </c>
      <c r="H97" s="38">
        <f>sum(H107,H113,H116,H118,H120,H123,H128,H131,H136,H139,H141,H143,H145,H148,H151,H156,H161,H163)</f>
        <v>0</v>
      </c>
      <c r="I97" s="38">
        <f>sum(I107,I113,I116,I118,I120,I123,I128,I131,I136,I139,I141,I143,I145,I148,I151,I156,I161,I163)</f>
        <v>54873640.14</v>
      </c>
      <c r="J97"/>
      <c r="K97"/>
    </row>
    <row r="98" spans="1:11">
      <c r="A98" s="39" t="s">
        <v>57</v>
      </c>
      <c r="B98" s="40">
        <f>sum(B108,B132,B146)</f>
        <v>1064</v>
      </c>
      <c r="C98" s="41">
        <f>sum(C108,C132,C146)</f>
        <v>43483.15</v>
      </c>
      <c r="D98" s="41">
        <f>sum(D108,D132,D146)</f>
        <v>37506.33</v>
      </c>
      <c r="E98" s="41">
        <f>sum(E108,E132,E146)</f>
        <v>3483554605.8</v>
      </c>
      <c r="F98" s="41">
        <f>sum(F108,F132,F146)</f>
        <v>2976284322.27</v>
      </c>
      <c r="G98" s="41">
        <f>sum(G108,G132,G146)</f>
        <v>507270283.53</v>
      </c>
      <c r="H98" s="41">
        <f>sum(H108,H132,H146)</f>
        <v>0</v>
      </c>
      <c r="I98" s="41">
        <f>sum(I108,I132,I146)</f>
        <v>0</v>
      </c>
      <c r="J98"/>
      <c r="K98"/>
    </row>
    <row r="99" spans="1:11" customHeight="1" ht="34.5">
      <c r="A99" s="42" t="s">
        <v>58</v>
      </c>
      <c r="B99" s="40">
        <f>sum(B109)</f>
        <v>9</v>
      </c>
      <c r="C99" s="41">
        <f>sum(C109)</f>
        <v>301</v>
      </c>
      <c r="D99" s="41">
        <f>sum(D109)</f>
        <v>258.3</v>
      </c>
      <c r="E99" s="41">
        <f>sum(E109)</f>
        <v>26278203</v>
      </c>
      <c r="F99" s="41">
        <f>sum(F109)</f>
        <v>26278203</v>
      </c>
      <c r="G99" s="41">
        <f>sum(G109)</f>
        <v>0</v>
      </c>
      <c r="H99" s="41">
        <f>sum(H109)</f>
        <v>0</v>
      </c>
      <c r="I99" s="41">
        <f>sum(I109)</f>
        <v>0</v>
      </c>
      <c r="J99"/>
      <c r="K99"/>
    </row>
    <row r="100" spans="1:11" customHeight="1" ht="34.5">
      <c r="A100" s="42" t="s">
        <v>59</v>
      </c>
      <c r="B100" s="40">
        <f>sum(B114,B124,B129,B137,B152,B157,B164)</f>
        <v>848</v>
      </c>
      <c r="C100" s="41">
        <f>sum(C114,C124,C129,C137,C152,C157,C164)</f>
        <v>34131.13</v>
      </c>
      <c r="D100" s="41">
        <f>sum(D114,D124,D129,D137,D152,D157,D164)</f>
        <v>33101.68</v>
      </c>
      <c r="E100" s="41">
        <f>sum(E114,E124,E129,E137,E152,E157,E164)</f>
        <v>2385401593.98</v>
      </c>
      <c r="F100" s="41">
        <f>sum(F114,F124,F129,F137,F152,F157,F164)</f>
        <v>2140227614.84</v>
      </c>
      <c r="G100" s="41">
        <f>sum(G114,G124,G129,G137,G152,G157,G164)</f>
        <v>245173979.14</v>
      </c>
      <c r="H100" s="41">
        <f>sum(H114,H124,H129,H137,H152,H157,H164)</f>
        <v>0</v>
      </c>
      <c r="I100" s="41">
        <f>sum(I114,I124,I129,I137,I152,I157,I164)</f>
        <v>0</v>
      </c>
      <c r="J100"/>
      <c r="K100"/>
    </row>
    <row r="101" spans="1:11" customHeight="1" ht="34.5">
      <c r="A101" s="42" t="s">
        <v>65</v>
      </c>
      <c r="B101" s="40">
        <f>sum(B147,B158)</f>
        <v>22</v>
      </c>
      <c r="C101" s="41">
        <f>sum(C147,C158)</f>
        <v>1160.9</v>
      </c>
      <c r="D101" s="41">
        <f>sum(D147,D158)</f>
        <v>1088.9</v>
      </c>
      <c r="E101" s="41">
        <f>sum(E147,E158)</f>
        <v>63531051.45</v>
      </c>
      <c r="F101" s="41">
        <f>sum(F147,F158)</f>
        <v>63531051.45</v>
      </c>
      <c r="G101" s="41">
        <f>sum(G147,G158)</f>
        <v>0</v>
      </c>
      <c r="H101" s="41">
        <f>sum(H147,H158)</f>
        <v>0</v>
      </c>
      <c r="I101" s="41">
        <f>sum(I147,I158)</f>
        <v>0</v>
      </c>
      <c r="J101"/>
      <c r="K101"/>
    </row>
    <row r="102" spans="1:11" customHeight="1" ht="34.5">
      <c r="A102" s="42" t="s">
        <v>61</v>
      </c>
      <c r="B102" s="40">
        <f>sum(B110,B121,B125,B133,B149,B153,B159,B165)</f>
        <v>49</v>
      </c>
      <c r="C102" s="41">
        <f>sum(C110,C121,C125,C133,C149,C153,C159,C165)</f>
        <v>2251.5</v>
      </c>
      <c r="D102" s="41">
        <f>sum(D110,D121,D125,D133,D149,D153,D159,D165)</f>
        <v>2002.6</v>
      </c>
      <c r="E102" s="41">
        <f>sum(E110,E121,E125,E133,E149,E153,E159,E165)</f>
        <v>148615184.47</v>
      </c>
      <c r="F102" s="41">
        <f>sum(F110,F121,F125,F133,F149,F153,F159,F165)</f>
        <v>142912531.57</v>
      </c>
      <c r="G102" s="41">
        <f>sum(G110,G121,G125,G133,G149,G153,G159,G165)</f>
        <v>5702652.9</v>
      </c>
      <c r="H102" s="41">
        <f>sum(H110,H121,H125,H133,H149,H153,H159,H165)</f>
        <v>0</v>
      </c>
      <c r="I102" s="41">
        <f>sum(I110,I121,I125,I133,I149,I153,I159,I165)</f>
        <v>0</v>
      </c>
      <c r="J102"/>
      <c r="K102"/>
    </row>
    <row r="103" spans="1:11" customHeight="1" ht="34.5">
      <c r="A103" s="42" t="s">
        <v>62</v>
      </c>
      <c r="B103" s="40">
        <f>sum(B111,B115,B117,B119,B122,B126,B130,B134,B138,B140,B142,B144,B154,B160,B162,B166)</f>
        <v>2386</v>
      </c>
      <c r="C103" s="41">
        <f>sum(C111,C115,C117,C119,C122,C126,C130,C134,C138,C140,C142,C144,C154,C160,C162,C166)</f>
        <v>78654.46</v>
      </c>
      <c r="D103" s="41">
        <f>sum(D111,D115,D117,D119,D122,D126,D130,D134,D138,D140,D142,D144,D154,D160,D162,D166)</f>
        <v>78654.46</v>
      </c>
      <c r="E103" s="41">
        <f>sum(E111,E115,E117,E119,E122,E126,E130,E134,E138,E140,E142,E144,E154,E160,E162,E166)</f>
        <v>3841622190.16</v>
      </c>
      <c r="F103" s="41">
        <f>sum(F111,F115,F117,F119,F122,F126,F130,F134,F138,F140,F142,F144,F154,F160,F162,F166)</f>
        <v>3657622904.68</v>
      </c>
      <c r="G103" s="41">
        <f>sum(G111,G115,G117,G119,G122,G126,G130,G134,G138,G140,G142,G144,G154,G160,G162,G166)</f>
        <v>183999285.48</v>
      </c>
      <c r="H103" s="41">
        <f>sum(H111,H115,H117,H119,H122,H126,H130,H134,H138,H140,H142,H144,H154,H160,H162,H166)</f>
        <v>0</v>
      </c>
      <c r="I103" s="41">
        <f>sum(I111,I115,I117,I119,I122,I126,I130,I134,I138,I140,I142,I144,I154,I160,I162,I166)</f>
        <v>0</v>
      </c>
      <c r="J103"/>
      <c r="K103"/>
    </row>
    <row r="104" spans="1:11" customHeight="1" ht="34.5">
      <c r="A104" s="42" t="s">
        <v>63</v>
      </c>
      <c r="B104" s="40">
        <f>sum(B112,B127,B135,B150,B155)</f>
        <v>42</v>
      </c>
      <c r="C104" s="41">
        <f>sum(C112,C127,C135,C150,C155)</f>
        <v>1455.75</v>
      </c>
      <c r="D104" s="41">
        <f>sum(D112,D127,D135,D150,D155)</f>
        <v>1238.4</v>
      </c>
      <c r="E104" s="41">
        <f>sum(E112,E127,E135,E150,E155)</f>
        <v>2583166.26</v>
      </c>
      <c r="F104" s="41">
        <f>sum(F112,F127,F135,F150,F155)</f>
        <v>780672.6</v>
      </c>
      <c r="G104" s="41">
        <f>sum(G112,G127,G135,G150,G155)</f>
        <v>1802493.66</v>
      </c>
      <c r="H104" s="41">
        <f>sum(H112,H127,H135,H150,H155)</f>
        <v>0</v>
      </c>
      <c r="I104" s="41">
        <f>sum(I112,I127,I135,I150,I155)</f>
        <v>54873640.14</v>
      </c>
      <c r="J104"/>
      <c r="K104"/>
    </row>
    <row r="105" spans="1:11" customHeight="1" ht="24.75">
      <c r="A105" s="28" t="s">
        <v>92</v>
      </c>
      <c r="B105" s="28"/>
      <c r="C105" s="28"/>
      <c r="D105" s="28"/>
      <c r="E105" s="28"/>
      <c r="F105" s="28"/>
      <c r="G105" s="28"/>
      <c r="H105" s="28"/>
      <c r="I105" s="28"/>
      <c r="J105"/>
      <c r="K105"/>
    </row>
    <row r="106" spans="1:11" customHeight="1" ht="34.5">
      <c r="A106" s="36" t="s">
        <v>67</v>
      </c>
      <c r="B106" s="37">
        <f>sum(B107,B113,B116,B118,B120,B123,B128,B131,B136,B139,B141,B143,B145,B148,B151,B156,B161,B163)</f>
        <v>4420</v>
      </c>
      <c r="C106" s="38">
        <f>sum(C107,C113,C116,C118,C120,C123,C128,C131,C136,C139,C141,C143,C145,C148,C151,C156,C161,C163)</f>
        <v>161437.89</v>
      </c>
      <c r="D106" s="38">
        <f>sum(D107,D113,D116,D118,D120,D123,D128,D131,D136,D139,D141,D143,D145,D148,D151,D156,D161,D163)</f>
        <v>153850.67</v>
      </c>
      <c r="E106" s="38">
        <f>sum(E107,E113,E116,E118,E120,E123,E128,E131,E136,E139,E141,E143,E145,E148,E151,E156,E161,E163)</f>
        <v>9951585995.12</v>
      </c>
      <c r="F106" s="38">
        <f>sum(F107,F113,F116,F118,F120,F123,F128,F131,F136,F139,F141,F143,F145,F148,F151,F156,F161,F163)</f>
        <v>9007637300.41</v>
      </c>
      <c r="G106" s="38">
        <f>sum(G107,G113,G116,G118,G120,G123,G128,G131,G136,G139,G141,G143,G145,G148,G151,G156,G161,G163)</f>
        <v>943948694.71</v>
      </c>
      <c r="H106" s="38">
        <f>sum(H107,H113,H116,H118,H120,H123,H128,H131,H136,H139,H141,H143,H145,H148,H151,H156,H161,H163)</f>
        <v>0</v>
      </c>
      <c r="I106" s="38">
        <f>sum(I107,I113,I116,I118,I120,I123,I128,I131,I136,I139,I141,I143,I145,I148,I151,I156,I161,I163)</f>
        <v>54873640.14</v>
      </c>
      <c r="J106"/>
      <c r="K106"/>
    </row>
    <row r="107" spans="1:11" customHeight="1" ht="34.5">
      <c r="A107" s="36" t="s">
        <v>70</v>
      </c>
      <c r="B107" s="37">
        <f>sum(B108:B112)</f>
        <v>1966</v>
      </c>
      <c r="C107" s="38">
        <f>sum(C108:C112)</f>
        <v>66526.57</v>
      </c>
      <c r="D107" s="38">
        <f>sum(D108:D112)</f>
        <v>61626.5</v>
      </c>
      <c r="E107" s="38">
        <f>sum(E108:E112)</f>
        <v>4579125088.02</v>
      </c>
      <c r="F107" s="38">
        <f>sum(F108:F112)</f>
        <v>4107896690.12</v>
      </c>
      <c r="G107" s="38">
        <f>sum(G108:G112)</f>
        <v>471228397.9</v>
      </c>
      <c r="H107" s="38">
        <f>sum(H108:H112)</f>
        <v>0</v>
      </c>
      <c r="I107" s="38">
        <f>sum(I108:I112)</f>
        <v>42165775.74</v>
      </c>
      <c r="J107"/>
      <c r="K107"/>
    </row>
    <row r="108" spans="1:11" customHeight="1" ht="34.5">
      <c r="A108" s="39" t="s">
        <v>57</v>
      </c>
      <c r="B108" s="43">
        <v>784</v>
      </c>
      <c r="C108" s="44">
        <v>30758.95</v>
      </c>
      <c r="D108" s="44">
        <v>26255.63</v>
      </c>
      <c r="E108" s="41">
        <f>IFERROR(F108+G108+H108,0)</f>
        <v>2506701750.79</v>
      </c>
      <c r="F108" s="44">
        <v>2146809998.86</v>
      </c>
      <c r="G108" s="44">
        <v>359891751.93</v>
      </c>
      <c r="H108" s="44">
        <v>0</v>
      </c>
      <c r="I108" s="44">
        <v>0</v>
      </c>
      <c r="J108"/>
      <c r="K108"/>
    </row>
    <row r="109" spans="1:11" customHeight="1" ht="34.5">
      <c r="A109" s="42" t="s">
        <v>58</v>
      </c>
      <c r="B109" s="40">
        <v>9</v>
      </c>
      <c r="C109" s="41">
        <v>301</v>
      </c>
      <c r="D109" s="41">
        <v>258.3</v>
      </c>
      <c r="E109" s="41">
        <f>IFERROR(F109+G109+H109,0)</f>
        <v>26278203</v>
      </c>
      <c r="F109" s="41">
        <v>26278203</v>
      </c>
      <c r="G109" s="41">
        <v>0</v>
      </c>
      <c r="H109" s="41">
        <v>0</v>
      </c>
      <c r="I109" s="41">
        <v>0</v>
      </c>
      <c r="J109"/>
      <c r="K109"/>
    </row>
    <row r="110" spans="1:11" customHeight="1" ht="34.5">
      <c r="A110" s="42" t="s">
        <v>61</v>
      </c>
      <c r="B110" s="40">
        <v>28</v>
      </c>
      <c r="C110" s="41">
        <v>1178.7</v>
      </c>
      <c r="D110" s="41">
        <v>1013.9</v>
      </c>
      <c r="E110" s="41">
        <f>IFERROR(F110+G110+H110,0)</f>
        <v>86783679.57</v>
      </c>
      <c r="F110" s="41">
        <v>86783679.57</v>
      </c>
      <c r="G110" s="41">
        <v>0</v>
      </c>
      <c r="H110" s="41">
        <v>0</v>
      </c>
      <c r="I110" s="41">
        <v>0</v>
      </c>
      <c r="J110"/>
      <c r="K110"/>
    </row>
    <row r="111" spans="1:11" customHeight="1" ht="34.5">
      <c r="A111" s="42" t="s">
        <v>62</v>
      </c>
      <c r="B111" s="40">
        <v>1111</v>
      </c>
      <c r="C111" s="41">
        <v>33134.17</v>
      </c>
      <c r="D111" s="41">
        <v>33134.17</v>
      </c>
      <c r="E111" s="41">
        <f>IFERROR(F111+G111+H111,0)</f>
        <v>1956778288.4</v>
      </c>
      <c r="F111" s="41">
        <v>1847244136.09</v>
      </c>
      <c r="G111" s="41">
        <v>109534152.31</v>
      </c>
      <c r="H111" s="41">
        <v>0</v>
      </c>
      <c r="I111" s="41">
        <v>0</v>
      </c>
      <c r="J111"/>
      <c r="K111"/>
    </row>
    <row r="112" spans="1:11" customHeight="1" ht="34.5">
      <c r="A112" s="42" t="s">
        <v>63</v>
      </c>
      <c r="B112" s="40">
        <v>34</v>
      </c>
      <c r="C112" s="41">
        <v>1153.75</v>
      </c>
      <c r="D112" s="41">
        <v>964.5</v>
      </c>
      <c r="E112" s="41">
        <f>IFERROR(F112+G112+H112,0)</f>
        <v>2583166.26</v>
      </c>
      <c r="F112" s="41">
        <v>780672.6</v>
      </c>
      <c r="G112" s="41">
        <v>1802493.66</v>
      </c>
      <c r="H112" s="41">
        <v>0</v>
      </c>
      <c r="I112" s="41">
        <v>42165775.74</v>
      </c>
      <c r="J112"/>
      <c r="K112"/>
    </row>
    <row r="113" spans="1:11" customHeight="1" ht="34.5">
      <c r="A113" s="36" t="s">
        <v>71</v>
      </c>
      <c r="B113" s="37">
        <f>sum(B114:B115)</f>
        <v>32</v>
      </c>
      <c r="C113" s="38">
        <f>sum(C114:C115)</f>
        <v>1913.8</v>
      </c>
      <c r="D113" s="38">
        <f>sum(D114:D115)</f>
        <v>1856.9</v>
      </c>
      <c r="E113" s="38">
        <f>sum(E114:E115)</f>
        <v>77580848.1</v>
      </c>
      <c r="F113" s="38">
        <f>sum(F114:F115)</f>
        <v>69732258.39</v>
      </c>
      <c r="G113" s="38">
        <f>sum(G114:G115)</f>
        <v>7848589.71</v>
      </c>
      <c r="H113" s="38">
        <f>sum(H114:H115)</f>
        <v>0</v>
      </c>
      <c r="I113" s="38">
        <f>sum(I114:I115)</f>
        <v>0</v>
      </c>
      <c r="J113"/>
      <c r="K113"/>
    </row>
    <row r="114" spans="1:11" customHeight="1" ht="34.5">
      <c r="A114" s="42" t="s">
        <v>59</v>
      </c>
      <c r="B114" s="40">
        <v>14</v>
      </c>
      <c r="C114" s="41">
        <v>900.8</v>
      </c>
      <c r="D114" s="41">
        <v>843.9</v>
      </c>
      <c r="E114" s="41">
        <f>IFERROR(F114+G114+H114,0)</f>
        <v>57653938.1</v>
      </c>
      <c r="F114" s="41">
        <v>49805348.39</v>
      </c>
      <c r="G114" s="41">
        <v>7848589.71</v>
      </c>
      <c r="H114" s="41">
        <v>0</v>
      </c>
      <c r="I114" s="41">
        <v>0</v>
      </c>
      <c r="J114"/>
      <c r="K114"/>
    </row>
    <row r="115" spans="1:11" customHeight="1" ht="34.5">
      <c r="A115" s="42" t="s">
        <v>62</v>
      </c>
      <c r="B115" s="40">
        <v>18</v>
      </c>
      <c r="C115" s="41">
        <v>1013</v>
      </c>
      <c r="D115" s="41">
        <v>1013</v>
      </c>
      <c r="E115" s="41">
        <f>IFERROR(F115+G115+H115,0)</f>
        <v>19926910</v>
      </c>
      <c r="F115" s="41">
        <v>19926910</v>
      </c>
      <c r="G115" s="41">
        <v>0</v>
      </c>
      <c r="H115" s="41">
        <v>0</v>
      </c>
      <c r="I115" s="41">
        <v>0</v>
      </c>
      <c r="J115"/>
      <c r="K115"/>
    </row>
    <row r="116" spans="1:11" customHeight="1" ht="34.5">
      <c r="A116" s="36" t="s">
        <v>72</v>
      </c>
      <c r="B116" s="37">
        <f>sum(B117)</f>
        <v>66</v>
      </c>
      <c r="C116" s="38">
        <f>sum(C117)</f>
        <v>2546.52</v>
      </c>
      <c r="D116" s="38">
        <f>sum(D117)</f>
        <v>2546.52</v>
      </c>
      <c r="E116" s="38">
        <f>sum(E117)</f>
        <v>102820749.21</v>
      </c>
      <c r="F116" s="38">
        <f>sum(F117)</f>
        <v>100232044.56</v>
      </c>
      <c r="G116" s="38">
        <f>sum(G117)</f>
        <v>2588704.65</v>
      </c>
      <c r="H116" s="38">
        <f>sum(H117)</f>
        <v>0</v>
      </c>
      <c r="I116" s="38">
        <f>sum(I117)</f>
        <v>0</v>
      </c>
      <c r="J116"/>
      <c r="K116"/>
    </row>
    <row r="117" spans="1:11" customHeight="1" ht="34.5">
      <c r="A117" s="42" t="s">
        <v>62</v>
      </c>
      <c r="B117" s="40">
        <v>66</v>
      </c>
      <c r="C117" s="41">
        <v>2546.52</v>
      </c>
      <c r="D117" s="41">
        <v>2546.52</v>
      </c>
      <c r="E117" s="41">
        <f>IFERROR(F117+G117+H117,0)</f>
        <v>102820749.21</v>
      </c>
      <c r="F117" s="41">
        <v>100232044.56</v>
      </c>
      <c r="G117" s="41">
        <v>2588704.65</v>
      </c>
      <c r="H117" s="41">
        <v>0</v>
      </c>
      <c r="I117" s="41">
        <v>0</v>
      </c>
      <c r="J117"/>
      <c r="K117"/>
    </row>
    <row r="118" spans="1:11" customHeight="1" ht="34.5">
      <c r="A118" s="36" t="s">
        <v>93</v>
      </c>
      <c r="B118" s="37">
        <f>sum(B119)</f>
        <v>2</v>
      </c>
      <c r="C118" s="38">
        <f>sum(C119)</f>
        <v>78.88</v>
      </c>
      <c r="D118" s="38">
        <f>sum(D119)</f>
        <v>78.88</v>
      </c>
      <c r="E118" s="38">
        <f>sum(E119)</f>
        <v>2846159.18</v>
      </c>
      <c r="F118" s="38">
        <f>sum(F119)</f>
        <v>0</v>
      </c>
      <c r="G118" s="38">
        <f>sum(G119)</f>
        <v>2846159.18</v>
      </c>
      <c r="H118" s="38">
        <f>sum(H119)</f>
        <v>0</v>
      </c>
      <c r="I118" s="38">
        <f>sum(I119)</f>
        <v>0</v>
      </c>
      <c r="J118"/>
      <c r="K118"/>
    </row>
    <row r="119" spans="1:11" customHeight="1" ht="34.5">
      <c r="A119" s="42" t="s">
        <v>62</v>
      </c>
      <c r="B119" s="40">
        <v>2</v>
      </c>
      <c r="C119" s="41">
        <v>78.88</v>
      </c>
      <c r="D119" s="41">
        <v>78.88</v>
      </c>
      <c r="E119" s="41">
        <f>IFERROR(F119+G119+H119,0)</f>
        <v>2846159.18</v>
      </c>
      <c r="F119" s="41">
        <v>0</v>
      </c>
      <c r="G119" s="41">
        <v>2846159.18</v>
      </c>
      <c r="H119" s="41">
        <v>0</v>
      </c>
      <c r="I119" s="41">
        <v>0</v>
      </c>
      <c r="J119"/>
      <c r="K119"/>
    </row>
    <row r="120" spans="1:11" customHeight="1" ht="34.5">
      <c r="A120" s="36" t="s">
        <v>75</v>
      </c>
      <c r="B120" s="37">
        <f>sum(B121:B122)</f>
        <v>480</v>
      </c>
      <c r="C120" s="38">
        <f>sum(C121:C122)</f>
        <v>13820.53</v>
      </c>
      <c r="D120" s="38">
        <f>sum(D121:D122)</f>
        <v>13810.03</v>
      </c>
      <c r="E120" s="38">
        <f>sum(E121:E122)</f>
        <v>539094360.71</v>
      </c>
      <c r="F120" s="38">
        <f>sum(F121:F122)</f>
        <v>523648186.45</v>
      </c>
      <c r="G120" s="38">
        <f>sum(G121:G122)</f>
        <v>15446174.26</v>
      </c>
      <c r="H120" s="38">
        <f>sum(H121:H122)</f>
        <v>0</v>
      </c>
      <c r="I120" s="38">
        <f>sum(I121:I122)</f>
        <v>0</v>
      </c>
      <c r="J120"/>
      <c r="K120"/>
    </row>
    <row r="121" spans="1:11" customHeight="1" ht="34.5">
      <c r="A121" s="42" t="s">
        <v>61</v>
      </c>
      <c r="B121" s="40">
        <v>10</v>
      </c>
      <c r="C121" s="41">
        <v>480.8</v>
      </c>
      <c r="D121" s="41">
        <v>470.3</v>
      </c>
      <c r="E121" s="41">
        <f>IFERROR(F121+G121+H121,0)</f>
        <v>31476791.66</v>
      </c>
      <c r="F121" s="41">
        <v>31476791.66</v>
      </c>
      <c r="G121" s="41">
        <v>0</v>
      </c>
      <c r="H121" s="41">
        <v>0</v>
      </c>
      <c r="I121" s="41">
        <v>0</v>
      </c>
      <c r="J121"/>
      <c r="K121"/>
    </row>
    <row r="122" spans="1:11" customHeight="1" ht="34.5">
      <c r="A122" s="42" t="s">
        <v>62</v>
      </c>
      <c r="B122" s="40">
        <v>470</v>
      </c>
      <c r="C122" s="41">
        <v>13339.73</v>
      </c>
      <c r="D122" s="41">
        <v>13339.73</v>
      </c>
      <c r="E122" s="41">
        <f>IFERROR(F122+G122+H122,0)</f>
        <v>507617569.05</v>
      </c>
      <c r="F122" s="41">
        <v>492171394.79</v>
      </c>
      <c r="G122" s="41">
        <v>15446174.26</v>
      </c>
      <c r="H122" s="41">
        <v>0</v>
      </c>
      <c r="I122" s="41">
        <v>0</v>
      </c>
      <c r="J122"/>
      <c r="K122"/>
    </row>
    <row r="123" spans="1:11" customHeight="1" ht="34.5">
      <c r="A123" s="36" t="s">
        <v>76</v>
      </c>
      <c r="B123" s="37">
        <f>sum(B124:B127)</f>
        <v>180</v>
      </c>
      <c r="C123" s="38">
        <f>sum(C124:C127)</f>
        <v>7231.35</v>
      </c>
      <c r="D123" s="38">
        <f>sum(D124:D127)</f>
        <v>6957.65</v>
      </c>
      <c r="E123" s="38">
        <f>sum(E124:E127)</f>
        <v>490258140.99</v>
      </c>
      <c r="F123" s="38">
        <f>sum(F124:F127)</f>
        <v>454566695.77</v>
      </c>
      <c r="G123" s="38">
        <f>sum(G124:G127)</f>
        <v>35691445.22</v>
      </c>
      <c r="H123" s="38">
        <f>sum(H124:H127)</f>
        <v>0</v>
      </c>
      <c r="I123" s="38">
        <f>sum(I124:I127)</f>
        <v>4249873.6</v>
      </c>
      <c r="J123"/>
      <c r="K123"/>
    </row>
    <row r="124" spans="1:11" customHeight="1" ht="34.5">
      <c r="A124" s="42" t="s">
        <v>59</v>
      </c>
      <c r="B124" s="40">
        <v>170</v>
      </c>
      <c r="C124" s="41">
        <v>6982.9</v>
      </c>
      <c r="D124" s="41">
        <v>6717.3</v>
      </c>
      <c r="E124" s="41">
        <f>IFERROR(F124+G124+H124,0)</f>
        <v>482113812.02</v>
      </c>
      <c r="F124" s="41">
        <v>450291085.8</v>
      </c>
      <c r="G124" s="41">
        <v>31822726.22</v>
      </c>
      <c r="H124" s="41">
        <v>0</v>
      </c>
      <c r="I124" s="41">
        <v>0</v>
      </c>
      <c r="J124"/>
      <c r="K124"/>
    </row>
    <row r="125" spans="1:11" customHeight="1" ht="34.5">
      <c r="A125" s="42" t="s">
        <v>61</v>
      </c>
      <c r="B125" s="40">
        <v>1</v>
      </c>
      <c r="C125" s="41">
        <v>43.5</v>
      </c>
      <c r="D125" s="41">
        <v>39.3</v>
      </c>
      <c r="E125" s="41">
        <f>IFERROR(F125+G125+H125,0)</f>
        <v>2694696.07</v>
      </c>
      <c r="F125" s="41">
        <v>2694696.07</v>
      </c>
      <c r="G125" s="41">
        <v>0</v>
      </c>
      <c r="H125" s="41">
        <v>0</v>
      </c>
      <c r="I125" s="41">
        <v>0</v>
      </c>
      <c r="J125"/>
      <c r="K125"/>
    </row>
    <row r="126" spans="1:11" customHeight="1" ht="34.5">
      <c r="A126" s="42" t="s">
        <v>62</v>
      </c>
      <c r="B126" s="40">
        <v>6</v>
      </c>
      <c r="C126" s="41">
        <v>109.45</v>
      </c>
      <c r="D126" s="41">
        <v>109.45</v>
      </c>
      <c r="E126" s="41">
        <f>IFERROR(F126+G126+H126,0)</f>
        <v>5449632.9</v>
      </c>
      <c r="F126" s="41">
        <v>1580913.9</v>
      </c>
      <c r="G126" s="41">
        <v>3868719</v>
      </c>
      <c r="H126" s="41">
        <v>0</v>
      </c>
      <c r="I126" s="41">
        <v>0</v>
      </c>
      <c r="J126"/>
      <c r="K126"/>
    </row>
    <row r="127" spans="1:11" customHeight="1" ht="34.5">
      <c r="A127" s="42" t="s">
        <v>63</v>
      </c>
      <c r="B127" s="40">
        <v>3</v>
      </c>
      <c r="C127" s="41">
        <v>95.5</v>
      </c>
      <c r="D127" s="41">
        <v>91.6</v>
      </c>
      <c r="E127" s="41">
        <f>IFERROR(F127+G127+H127,0)</f>
        <v>0</v>
      </c>
      <c r="F127" s="41">
        <v>0</v>
      </c>
      <c r="G127" s="41">
        <v>0</v>
      </c>
      <c r="H127" s="41">
        <v>0</v>
      </c>
      <c r="I127" s="41">
        <v>4249873.6</v>
      </c>
      <c r="J127"/>
      <c r="K127"/>
    </row>
    <row r="128" spans="1:11" customHeight="1" ht="34.5">
      <c r="A128" s="36" t="s">
        <v>77</v>
      </c>
      <c r="B128" s="37">
        <f>sum(B129:B130)</f>
        <v>131</v>
      </c>
      <c r="C128" s="38">
        <f>sum(C129:C130)</f>
        <v>5198.27</v>
      </c>
      <c r="D128" s="38">
        <f>sum(D129:D130)</f>
        <v>5070.5</v>
      </c>
      <c r="E128" s="38">
        <f>sum(E129:E130)</f>
        <v>302886383.83</v>
      </c>
      <c r="F128" s="38">
        <f>sum(F129:F130)</f>
        <v>270351051.23</v>
      </c>
      <c r="G128" s="38">
        <f>sum(G129:G130)</f>
        <v>32535332.6</v>
      </c>
      <c r="H128" s="38">
        <f>sum(H129:H130)</f>
        <v>0</v>
      </c>
      <c r="I128" s="38">
        <f>sum(I129:I130)</f>
        <v>0</v>
      </c>
      <c r="J128"/>
      <c r="K128"/>
    </row>
    <row r="129" spans="1:11" customHeight="1" ht="34.5">
      <c r="A129" s="42" t="s">
        <v>59</v>
      </c>
      <c r="B129" s="40">
        <v>88</v>
      </c>
      <c r="C129" s="41">
        <v>3699.8</v>
      </c>
      <c r="D129" s="41">
        <v>3572.03</v>
      </c>
      <c r="E129" s="41">
        <f>IFERROR(F129+G129+H129,0)</f>
        <v>242837358.83</v>
      </c>
      <c r="F129" s="41">
        <v>218835809.64</v>
      </c>
      <c r="G129" s="41">
        <v>24001549.19</v>
      </c>
      <c r="H129" s="41">
        <v>0</v>
      </c>
      <c r="I129" s="41">
        <v>0</v>
      </c>
      <c r="J129"/>
      <c r="K129"/>
    </row>
    <row r="130" spans="1:11" customHeight="1" ht="34.5">
      <c r="A130" s="42" t="s">
        <v>62</v>
      </c>
      <c r="B130" s="40">
        <v>43</v>
      </c>
      <c r="C130" s="41">
        <v>1498.47</v>
      </c>
      <c r="D130" s="41">
        <v>1498.47</v>
      </c>
      <c r="E130" s="41">
        <f>IFERROR(F130+G130+H130,0)</f>
        <v>60049025</v>
      </c>
      <c r="F130" s="41">
        <v>51515241.59</v>
      </c>
      <c r="G130" s="41">
        <v>8533783.41</v>
      </c>
      <c r="H130" s="41">
        <v>0</v>
      </c>
      <c r="I130" s="41">
        <v>0</v>
      </c>
      <c r="J130"/>
      <c r="K130"/>
    </row>
    <row r="131" spans="1:11" customHeight="1" ht="34.5">
      <c r="A131" s="36" t="s">
        <v>78</v>
      </c>
      <c r="B131" s="37">
        <f>sum(B132:B135)</f>
        <v>512</v>
      </c>
      <c r="C131" s="38">
        <f>sum(C132:C135)</f>
        <v>20255.55</v>
      </c>
      <c r="D131" s="38">
        <f>sum(D132:D135)</f>
        <v>19045.35</v>
      </c>
      <c r="E131" s="38">
        <f>sum(E132:E135)</f>
        <v>1212354460.4</v>
      </c>
      <c r="F131" s="38">
        <f>sum(F132:F135)</f>
        <v>1094170332.47</v>
      </c>
      <c r="G131" s="38">
        <f>sum(G132:G135)</f>
        <v>118184127.93</v>
      </c>
      <c r="H131" s="38">
        <f>sum(H132:H135)</f>
        <v>0</v>
      </c>
      <c r="I131" s="38">
        <f>sum(I132:I135)</f>
        <v>1651697.6</v>
      </c>
      <c r="J131"/>
      <c r="K131"/>
    </row>
    <row r="132" spans="1:11" customHeight="1" ht="34.5">
      <c r="A132" s="39" t="s">
        <v>57</v>
      </c>
      <c r="B132" s="43">
        <v>215</v>
      </c>
      <c r="C132" s="44">
        <v>9079.7</v>
      </c>
      <c r="D132" s="44">
        <v>7885.7</v>
      </c>
      <c r="E132" s="41">
        <f>IFERROR(F132+G132+H132,0)</f>
        <v>719344653.66</v>
      </c>
      <c r="F132" s="44">
        <v>606113992.61</v>
      </c>
      <c r="G132" s="44">
        <v>113230661.05</v>
      </c>
      <c r="H132" s="44">
        <v>0</v>
      </c>
      <c r="I132" s="44">
        <v>0</v>
      </c>
      <c r="J132"/>
      <c r="K132"/>
    </row>
    <row r="133" spans="1:11" customHeight="1" ht="34.5">
      <c r="A133" s="42" t="s">
        <v>61</v>
      </c>
      <c r="B133" s="40">
        <v>3</v>
      </c>
      <c r="C133" s="41">
        <v>165.8</v>
      </c>
      <c r="D133" s="41">
        <v>151.3</v>
      </c>
      <c r="E133" s="41">
        <f>IFERROR(F133+G133+H133,0)</f>
        <v>8083333.34</v>
      </c>
      <c r="F133" s="41">
        <v>8083333.34</v>
      </c>
      <c r="G133" s="41">
        <v>0</v>
      </c>
      <c r="H133" s="41">
        <v>0</v>
      </c>
      <c r="I133" s="41">
        <v>0</v>
      </c>
      <c r="J133"/>
      <c r="K133"/>
    </row>
    <row r="134" spans="1:11" customHeight="1" ht="34.5">
      <c r="A134" s="42" t="s">
        <v>62</v>
      </c>
      <c r="B134" s="40">
        <v>293</v>
      </c>
      <c r="C134" s="41">
        <v>10972.75</v>
      </c>
      <c r="D134" s="41">
        <v>10972.75</v>
      </c>
      <c r="E134" s="41">
        <f>IFERROR(F134+G134+H134,0)</f>
        <v>484926473.4</v>
      </c>
      <c r="F134" s="41">
        <v>479973006.52</v>
      </c>
      <c r="G134" s="41">
        <v>4953466.88</v>
      </c>
      <c r="H134" s="41">
        <v>0</v>
      </c>
      <c r="I134" s="41">
        <v>0</v>
      </c>
      <c r="J134"/>
      <c r="K134"/>
    </row>
    <row r="135" spans="1:11" customHeight="1" ht="34.5">
      <c r="A135" s="42" t="s">
        <v>63</v>
      </c>
      <c r="B135" s="40">
        <v>1</v>
      </c>
      <c r="C135" s="41">
        <v>37.3</v>
      </c>
      <c r="D135" s="41">
        <v>35.6</v>
      </c>
      <c r="E135" s="41">
        <f>IFERROR(F135+G135+H135,0)</f>
        <v>0</v>
      </c>
      <c r="F135" s="41">
        <v>0</v>
      </c>
      <c r="G135" s="41">
        <v>0</v>
      </c>
      <c r="H135" s="41">
        <v>0</v>
      </c>
      <c r="I135" s="41">
        <v>1651697.6</v>
      </c>
      <c r="J135"/>
      <c r="K135"/>
    </row>
    <row r="136" spans="1:11" customHeight="1" ht="34.5">
      <c r="A136" s="36" t="s">
        <v>94</v>
      </c>
      <c r="B136" s="37">
        <f>sum(B137:B138)</f>
        <v>70</v>
      </c>
      <c r="C136" s="38">
        <f>sum(C137:C138)</f>
        <v>2885.08</v>
      </c>
      <c r="D136" s="38">
        <f>sum(D137:D138)</f>
        <v>2685.25</v>
      </c>
      <c r="E136" s="38">
        <f>sum(E137:E138)</f>
        <v>192516613.61</v>
      </c>
      <c r="F136" s="38">
        <f>sum(F137:F138)</f>
        <v>171859301.82</v>
      </c>
      <c r="G136" s="38">
        <f>sum(G137:G138)</f>
        <v>20657311.79</v>
      </c>
      <c r="H136" s="38">
        <f>sum(H137:H138)</f>
        <v>0</v>
      </c>
      <c r="I136" s="38">
        <f>sum(I137:I138)</f>
        <v>0</v>
      </c>
      <c r="J136"/>
      <c r="K136"/>
    </row>
    <row r="137" spans="1:11" customHeight="1" ht="34.5">
      <c r="A137" s="42" t="s">
        <v>59</v>
      </c>
      <c r="B137" s="40">
        <v>67</v>
      </c>
      <c r="C137" s="41">
        <v>2778.73</v>
      </c>
      <c r="D137" s="41">
        <v>2578.9</v>
      </c>
      <c r="E137" s="41">
        <f>IFERROR(F137+G137+H137,0)</f>
        <v>190273663.61</v>
      </c>
      <c r="F137" s="41">
        <v>170006351.82</v>
      </c>
      <c r="G137" s="41">
        <v>20267311.79</v>
      </c>
      <c r="H137" s="41">
        <v>0</v>
      </c>
      <c r="I137" s="41">
        <v>0</v>
      </c>
      <c r="J137"/>
      <c r="K137"/>
    </row>
    <row r="138" spans="1:11" customHeight="1" ht="34.5">
      <c r="A138" s="42" t="s">
        <v>62</v>
      </c>
      <c r="B138" s="40">
        <v>3</v>
      </c>
      <c r="C138" s="41">
        <v>106.35</v>
      </c>
      <c r="D138" s="41">
        <v>106.35</v>
      </c>
      <c r="E138" s="41">
        <f>IFERROR(F138+G138+H138,0)</f>
        <v>2242950</v>
      </c>
      <c r="F138" s="41">
        <v>1852950</v>
      </c>
      <c r="G138" s="41">
        <v>390000</v>
      </c>
      <c r="H138" s="41">
        <v>0</v>
      </c>
      <c r="I138" s="41">
        <v>0</v>
      </c>
      <c r="J138"/>
      <c r="K138"/>
    </row>
    <row r="139" spans="1:11" customHeight="1" ht="34.5">
      <c r="A139" s="36" t="s">
        <v>81</v>
      </c>
      <c r="B139" s="37">
        <f>sum(B140)</f>
        <v>49</v>
      </c>
      <c r="C139" s="38">
        <f>sum(C140)</f>
        <v>2774.3</v>
      </c>
      <c r="D139" s="38">
        <f>sum(D140)</f>
        <v>2774.3</v>
      </c>
      <c r="E139" s="38">
        <f>sum(E140)</f>
        <v>98575317.88</v>
      </c>
      <c r="F139" s="38">
        <f>sum(F140)</f>
        <v>92866416.34</v>
      </c>
      <c r="G139" s="38">
        <f>sum(G140)</f>
        <v>5708901.54</v>
      </c>
      <c r="H139" s="38">
        <f>sum(H140)</f>
        <v>0</v>
      </c>
      <c r="I139" s="38">
        <f>sum(I140)</f>
        <v>0</v>
      </c>
      <c r="J139"/>
      <c r="K139"/>
    </row>
    <row r="140" spans="1:11" customHeight="1" ht="34.5">
      <c r="A140" s="42" t="s">
        <v>62</v>
      </c>
      <c r="B140" s="40">
        <v>49</v>
      </c>
      <c r="C140" s="41">
        <v>2774.3</v>
      </c>
      <c r="D140" s="41">
        <v>2774.3</v>
      </c>
      <c r="E140" s="41">
        <f>IFERROR(F140+G140+H140,0)</f>
        <v>98575317.88</v>
      </c>
      <c r="F140" s="41">
        <v>92866416.34</v>
      </c>
      <c r="G140" s="41">
        <v>5708901.54</v>
      </c>
      <c r="H140" s="41">
        <v>0</v>
      </c>
      <c r="I140" s="41">
        <v>0</v>
      </c>
      <c r="J140"/>
      <c r="K140"/>
    </row>
    <row r="141" spans="1:11" customHeight="1" ht="34.5">
      <c r="A141" s="36" t="s">
        <v>82</v>
      </c>
      <c r="B141" s="37">
        <f>sum(B142)</f>
        <v>5</v>
      </c>
      <c r="C141" s="38">
        <f>sum(C142)</f>
        <v>212.6</v>
      </c>
      <c r="D141" s="38">
        <f>sum(D142)</f>
        <v>212.6</v>
      </c>
      <c r="E141" s="38">
        <f>sum(E142)</f>
        <v>12456032</v>
      </c>
      <c r="F141" s="38">
        <f>sum(F142)</f>
        <v>9589568.29</v>
      </c>
      <c r="G141" s="38">
        <f>sum(G142)</f>
        <v>2866463.71</v>
      </c>
      <c r="H141" s="38">
        <f>sum(H142)</f>
        <v>0</v>
      </c>
      <c r="I141" s="38">
        <f>sum(I142)</f>
        <v>0</v>
      </c>
      <c r="J141"/>
      <c r="K141"/>
    </row>
    <row r="142" spans="1:11" customHeight="1" ht="34.5">
      <c r="A142" s="42" t="s">
        <v>62</v>
      </c>
      <c r="B142" s="40">
        <v>5</v>
      </c>
      <c r="C142" s="41">
        <v>212.6</v>
      </c>
      <c r="D142" s="41">
        <v>212.6</v>
      </c>
      <c r="E142" s="41">
        <f>IFERROR(F142+G142+H142,0)</f>
        <v>12456032</v>
      </c>
      <c r="F142" s="41">
        <v>9589568.29</v>
      </c>
      <c r="G142" s="41">
        <v>2866463.71</v>
      </c>
      <c r="H142" s="41">
        <v>0</v>
      </c>
      <c r="I142" s="41">
        <v>0</v>
      </c>
      <c r="J142"/>
      <c r="K142"/>
    </row>
    <row r="143" spans="1:11" customHeight="1" ht="34.5">
      <c r="A143" s="36" t="s">
        <v>95</v>
      </c>
      <c r="B143" s="37">
        <f>sum(B144)</f>
        <v>8</v>
      </c>
      <c r="C143" s="38">
        <f>sum(C144)</f>
        <v>333.1</v>
      </c>
      <c r="D143" s="38">
        <f>sum(D144)</f>
        <v>333.1</v>
      </c>
      <c r="E143" s="38">
        <f>sum(E144)</f>
        <v>19584628.66</v>
      </c>
      <c r="F143" s="38">
        <f>sum(F144)</f>
        <v>19584628.66</v>
      </c>
      <c r="G143" s="38">
        <f>sum(G144)</f>
        <v>0</v>
      </c>
      <c r="H143" s="38">
        <f>sum(H144)</f>
        <v>0</v>
      </c>
      <c r="I143" s="38">
        <f>sum(I144)</f>
        <v>0</v>
      </c>
      <c r="J143"/>
      <c r="K143"/>
    </row>
    <row r="144" spans="1:11" customHeight="1" ht="34.5">
      <c r="A144" s="42" t="s">
        <v>62</v>
      </c>
      <c r="B144" s="40">
        <v>8</v>
      </c>
      <c r="C144" s="41">
        <v>333.1</v>
      </c>
      <c r="D144" s="41">
        <v>333.1</v>
      </c>
      <c r="E144" s="41">
        <f>IFERROR(F144+G144+H144,0)</f>
        <v>19584628.66</v>
      </c>
      <c r="F144" s="41">
        <v>19584628.66</v>
      </c>
      <c r="G144" s="41">
        <v>0</v>
      </c>
      <c r="H144" s="41">
        <v>0</v>
      </c>
      <c r="I144" s="41">
        <v>0</v>
      </c>
      <c r="J144"/>
      <c r="K144"/>
    </row>
    <row r="145" spans="1:11" customHeight="1" ht="34.5">
      <c r="A145" s="36" t="s">
        <v>84</v>
      </c>
      <c r="B145" s="37">
        <f>sum(B146:B147)</f>
        <v>78</v>
      </c>
      <c r="C145" s="38">
        <f>sum(C146:C147)</f>
        <v>4457.5</v>
      </c>
      <c r="D145" s="38">
        <f>sum(D146:D147)</f>
        <v>4110.3</v>
      </c>
      <c r="E145" s="38">
        <f>sum(E146:E147)</f>
        <v>301886344.55</v>
      </c>
      <c r="F145" s="38">
        <f>sum(F146:F147)</f>
        <v>267738474</v>
      </c>
      <c r="G145" s="38">
        <f>sum(G146:G147)</f>
        <v>34147870.55</v>
      </c>
      <c r="H145" s="38">
        <f>sum(H146:H147)</f>
        <v>0</v>
      </c>
      <c r="I145" s="38">
        <f>sum(I146:I147)</f>
        <v>0</v>
      </c>
      <c r="J145"/>
      <c r="K145"/>
    </row>
    <row r="146" spans="1:11" customHeight="1" ht="34.5">
      <c r="A146" s="39" t="s">
        <v>57</v>
      </c>
      <c r="B146" s="43">
        <v>65</v>
      </c>
      <c r="C146" s="44">
        <v>3644.5</v>
      </c>
      <c r="D146" s="44">
        <v>3365</v>
      </c>
      <c r="E146" s="41">
        <f>IFERROR(F146+G146+H146,0)</f>
        <v>257508201.35</v>
      </c>
      <c r="F146" s="44">
        <v>223360330.8</v>
      </c>
      <c r="G146" s="44">
        <v>34147870.55</v>
      </c>
      <c r="H146" s="44">
        <v>0</v>
      </c>
      <c r="I146" s="44">
        <v>0</v>
      </c>
      <c r="J146"/>
      <c r="K146"/>
    </row>
    <row r="147" spans="1:11" customHeight="1" ht="34.5">
      <c r="A147" s="42" t="s">
        <v>65</v>
      </c>
      <c r="B147" s="40">
        <v>13</v>
      </c>
      <c r="C147" s="41">
        <v>813</v>
      </c>
      <c r="D147" s="41">
        <v>745.3</v>
      </c>
      <c r="E147" s="41">
        <f>IFERROR(F147+G147+H147,0)</f>
        <v>44378143.2</v>
      </c>
      <c r="F147" s="41">
        <v>44378143.2</v>
      </c>
      <c r="G147" s="41">
        <v>0</v>
      </c>
      <c r="H147" s="41">
        <v>0</v>
      </c>
      <c r="I147" s="41">
        <v>0</v>
      </c>
      <c r="J147"/>
      <c r="K147"/>
    </row>
    <row r="148" spans="1:11" customHeight="1" ht="34.5">
      <c r="A148" s="36" t="s">
        <v>86</v>
      </c>
      <c r="B148" s="37">
        <f>sum(B149:B150)</f>
        <v>2</v>
      </c>
      <c r="C148" s="38">
        <f>sum(C149:C150)</f>
        <v>80.7</v>
      </c>
      <c r="D148" s="38">
        <f>sum(D149:D150)</f>
        <v>57.7</v>
      </c>
      <c r="E148" s="38">
        <f>sum(E149:E150)</f>
        <v>2000000</v>
      </c>
      <c r="F148" s="38">
        <f>sum(F149:F150)</f>
        <v>1764513.67</v>
      </c>
      <c r="G148" s="38">
        <f>sum(G149:G150)</f>
        <v>235486.33</v>
      </c>
      <c r="H148" s="38">
        <f>sum(H149:H150)</f>
        <v>0</v>
      </c>
      <c r="I148" s="38">
        <f>sum(I149:I150)</f>
        <v>992874.4</v>
      </c>
      <c r="J148"/>
      <c r="K148"/>
    </row>
    <row r="149" spans="1:11" customHeight="1" ht="34.5">
      <c r="A149" s="42" t="s">
        <v>61</v>
      </c>
      <c r="B149" s="40">
        <v>1</v>
      </c>
      <c r="C149" s="41">
        <v>41.2</v>
      </c>
      <c r="D149" s="41">
        <v>36.3</v>
      </c>
      <c r="E149" s="41">
        <f>IFERROR(F149+G149+H149,0)</f>
        <v>2000000</v>
      </c>
      <c r="F149" s="41">
        <v>1764513.67</v>
      </c>
      <c r="G149" s="41">
        <v>235486.33</v>
      </c>
      <c r="H149" s="41">
        <v>0</v>
      </c>
      <c r="I149" s="41">
        <v>0</v>
      </c>
      <c r="J149"/>
      <c r="K149"/>
    </row>
    <row r="150" spans="1:11" customHeight="1" ht="34.5">
      <c r="A150" s="42" t="s">
        <v>63</v>
      </c>
      <c r="B150" s="40">
        <v>1</v>
      </c>
      <c r="C150" s="41">
        <v>39.5</v>
      </c>
      <c r="D150" s="41">
        <v>21.4</v>
      </c>
      <c r="E150" s="41">
        <f>IFERROR(F150+G150+H150,0)</f>
        <v>0</v>
      </c>
      <c r="F150" s="41">
        <v>0</v>
      </c>
      <c r="G150" s="41">
        <v>0</v>
      </c>
      <c r="H150" s="41">
        <v>0</v>
      </c>
      <c r="I150" s="41">
        <v>992874.4</v>
      </c>
      <c r="J150"/>
      <c r="K150"/>
    </row>
    <row r="151" spans="1:11" customHeight="1" ht="34.5">
      <c r="A151" s="36" t="s">
        <v>87</v>
      </c>
      <c r="B151" s="37">
        <f>sum(B152:B155)</f>
        <v>513</v>
      </c>
      <c r="C151" s="38">
        <f>sum(C152:C155)</f>
        <v>18965.14</v>
      </c>
      <c r="D151" s="38">
        <f>sum(D152:D155)</f>
        <v>18677.84</v>
      </c>
      <c r="E151" s="38">
        <f>sum(E152:E155)</f>
        <v>1136226418.27</v>
      </c>
      <c r="F151" s="38">
        <f>sum(F152:F155)</f>
        <v>1023090927.35</v>
      </c>
      <c r="G151" s="38">
        <f>sum(G152:G155)</f>
        <v>113135490.92</v>
      </c>
      <c r="H151" s="38">
        <f>sum(H152:H155)</f>
        <v>0</v>
      </c>
      <c r="I151" s="38">
        <f>sum(I152:I155)</f>
        <v>5813418.8</v>
      </c>
      <c r="J151"/>
      <c r="K151"/>
    </row>
    <row r="152" spans="1:11" customHeight="1" ht="34.5">
      <c r="A152" s="42" t="s">
        <v>59</v>
      </c>
      <c r="B152" s="40">
        <v>292</v>
      </c>
      <c r="C152" s="41">
        <v>10393.8</v>
      </c>
      <c r="D152" s="41">
        <v>10138.7</v>
      </c>
      <c r="E152" s="41">
        <f>IFERROR(F152+G152+H152,0)</f>
        <v>717795942.96</v>
      </c>
      <c r="F152" s="41">
        <v>633600516.52</v>
      </c>
      <c r="G152" s="41">
        <v>84195426.44</v>
      </c>
      <c r="H152" s="41">
        <v>0</v>
      </c>
      <c r="I152" s="41">
        <v>0</v>
      </c>
      <c r="J152"/>
      <c r="K152"/>
    </row>
    <row r="153" spans="1:11" customHeight="1" ht="34.5">
      <c r="A153" s="42" t="s">
        <v>61</v>
      </c>
      <c r="B153" s="40">
        <v>1</v>
      </c>
      <c r="C153" s="41">
        <v>100</v>
      </c>
      <c r="D153" s="41">
        <v>72.2</v>
      </c>
      <c r="E153" s="41">
        <f>IFERROR(F153+G153+H153,0)</f>
        <v>5467166.57</v>
      </c>
      <c r="F153" s="41">
        <v>0</v>
      </c>
      <c r="G153" s="41">
        <v>5467166.57</v>
      </c>
      <c r="H153" s="41">
        <v>0</v>
      </c>
      <c r="I153" s="41">
        <v>0</v>
      </c>
      <c r="J153"/>
      <c r="K153"/>
    </row>
    <row r="154" spans="1:11" customHeight="1" ht="34.5">
      <c r="A154" s="42" t="s">
        <v>62</v>
      </c>
      <c r="B154" s="40">
        <v>217</v>
      </c>
      <c r="C154" s="41">
        <v>8341.64</v>
      </c>
      <c r="D154" s="41">
        <v>8341.64</v>
      </c>
      <c r="E154" s="41">
        <f>IFERROR(F154+G154+H154,0)</f>
        <v>412963308.74</v>
      </c>
      <c r="F154" s="41">
        <v>389490410.83</v>
      </c>
      <c r="G154" s="41">
        <v>23472897.91</v>
      </c>
      <c r="H154" s="41">
        <v>0</v>
      </c>
      <c r="I154" s="41">
        <v>0</v>
      </c>
      <c r="J154"/>
      <c r="K154"/>
    </row>
    <row r="155" spans="1:11" customHeight="1" ht="34.5">
      <c r="A155" s="42" t="s">
        <v>63</v>
      </c>
      <c r="B155" s="40">
        <v>3</v>
      </c>
      <c r="C155" s="41">
        <v>129.7</v>
      </c>
      <c r="D155" s="41">
        <v>125.3</v>
      </c>
      <c r="E155" s="41">
        <f>IFERROR(F155+G155+H155,0)</f>
        <v>0</v>
      </c>
      <c r="F155" s="41">
        <v>0</v>
      </c>
      <c r="G155" s="41">
        <v>0</v>
      </c>
      <c r="H155" s="41">
        <v>0</v>
      </c>
      <c r="I155" s="41">
        <v>5813418.8</v>
      </c>
      <c r="J155"/>
      <c r="K155"/>
    </row>
    <row r="156" spans="1:11" customHeight="1" ht="34.5">
      <c r="A156" s="36" t="s">
        <v>88</v>
      </c>
      <c r="B156" s="37">
        <f>sum(B157:B160)</f>
        <v>73</v>
      </c>
      <c r="C156" s="38">
        <f>sum(C157:C160)</f>
        <v>3185.3</v>
      </c>
      <c r="D156" s="38">
        <f>sum(D157:D160)</f>
        <v>3167.6</v>
      </c>
      <c r="E156" s="38">
        <f>sum(E157:E160)</f>
        <v>139912506.37</v>
      </c>
      <c r="F156" s="38">
        <f>sum(F157:F160)</f>
        <v>136122643.74</v>
      </c>
      <c r="G156" s="38">
        <f>sum(G157:G160)</f>
        <v>3789862.63</v>
      </c>
      <c r="H156" s="38">
        <f>sum(H157:H160)</f>
        <v>0</v>
      </c>
      <c r="I156" s="38">
        <f>sum(I157:I160)</f>
        <v>0</v>
      </c>
      <c r="J156"/>
      <c r="K156"/>
    </row>
    <row r="157" spans="1:11" customHeight="1" ht="34.5">
      <c r="A157" s="42" t="s">
        <v>59</v>
      </c>
      <c r="B157" s="40">
        <v>5</v>
      </c>
      <c r="C157" s="41">
        <v>179.7</v>
      </c>
      <c r="D157" s="41">
        <v>182.3</v>
      </c>
      <c r="E157" s="41">
        <f>IFERROR(F157+G157+H157,0)</f>
        <v>9886815.12</v>
      </c>
      <c r="F157" s="41">
        <v>9886815.12</v>
      </c>
      <c r="G157" s="41">
        <v>0</v>
      </c>
      <c r="H157" s="41">
        <v>0</v>
      </c>
      <c r="I157" s="41">
        <v>0</v>
      </c>
      <c r="J157"/>
      <c r="K157"/>
    </row>
    <row r="158" spans="1:11" customHeight="1" ht="34.5">
      <c r="A158" s="42" t="s">
        <v>65</v>
      </c>
      <c r="B158" s="40">
        <v>9</v>
      </c>
      <c r="C158" s="41">
        <v>347.9</v>
      </c>
      <c r="D158" s="41">
        <v>343.6</v>
      </c>
      <c r="E158" s="41">
        <f>IFERROR(F158+G158+H158,0)</f>
        <v>19152908.25</v>
      </c>
      <c r="F158" s="41">
        <v>19152908.25</v>
      </c>
      <c r="G158" s="41">
        <v>0</v>
      </c>
      <c r="H158" s="41">
        <v>0</v>
      </c>
      <c r="I158" s="41">
        <v>0</v>
      </c>
      <c r="J158"/>
      <c r="K158"/>
    </row>
    <row r="159" spans="1:11" customHeight="1" ht="34.5">
      <c r="A159" s="42" t="s">
        <v>61</v>
      </c>
      <c r="B159" s="40">
        <v>3</v>
      </c>
      <c r="C159" s="41">
        <v>150.6</v>
      </c>
      <c r="D159" s="41">
        <v>134.6</v>
      </c>
      <c r="E159" s="41">
        <f>IFERROR(F159+G159+H159,0)</f>
        <v>9109517.26</v>
      </c>
      <c r="F159" s="41">
        <v>9109517.26</v>
      </c>
      <c r="G159" s="41">
        <v>0</v>
      </c>
      <c r="H159" s="41">
        <v>0</v>
      </c>
      <c r="I159" s="41">
        <v>0</v>
      </c>
      <c r="J159"/>
      <c r="K159"/>
    </row>
    <row r="160" spans="1:11" customHeight="1" ht="34.5">
      <c r="A160" s="42" t="s">
        <v>62</v>
      </c>
      <c r="B160" s="40">
        <v>56</v>
      </c>
      <c r="C160" s="41">
        <v>2507.1</v>
      </c>
      <c r="D160" s="41">
        <v>2507.1</v>
      </c>
      <c r="E160" s="41">
        <f>IFERROR(F160+G160+H160,0)</f>
        <v>101763265.74</v>
      </c>
      <c r="F160" s="41">
        <v>97973403.11</v>
      </c>
      <c r="G160" s="41">
        <v>3789862.63</v>
      </c>
      <c r="H160" s="41">
        <v>0</v>
      </c>
      <c r="I160" s="41">
        <v>0</v>
      </c>
      <c r="J160"/>
      <c r="K160"/>
    </row>
    <row r="161" spans="1:11" customHeight="1" ht="34.5">
      <c r="A161" s="36" t="s">
        <v>89</v>
      </c>
      <c r="B161" s="37">
        <f>sum(B162)</f>
        <v>38</v>
      </c>
      <c r="C161" s="38">
        <f>sum(C162)</f>
        <v>1646.6</v>
      </c>
      <c r="D161" s="38">
        <f>sum(D162)</f>
        <v>1646.6</v>
      </c>
      <c r="E161" s="38">
        <f>sum(E162)</f>
        <v>52553880</v>
      </c>
      <c r="F161" s="38">
        <f>sum(F162)</f>
        <v>52553880</v>
      </c>
      <c r="G161" s="38">
        <f>sum(G162)</f>
        <v>0</v>
      </c>
      <c r="H161" s="38">
        <f>sum(H162)</f>
        <v>0</v>
      </c>
      <c r="I161" s="38">
        <f>sum(I162)</f>
        <v>0</v>
      </c>
      <c r="J161"/>
      <c r="K161"/>
    </row>
    <row r="162" spans="1:11" customHeight="1" ht="34.5">
      <c r="A162" s="42" t="s">
        <v>62</v>
      </c>
      <c r="B162" s="40">
        <v>38</v>
      </c>
      <c r="C162" s="41">
        <v>1646.6</v>
      </c>
      <c r="D162" s="41">
        <v>1646.6</v>
      </c>
      <c r="E162" s="41">
        <f>IFERROR(F162+G162+H162,0)</f>
        <v>52553880</v>
      </c>
      <c r="F162" s="41">
        <v>52553880</v>
      </c>
      <c r="G162" s="41">
        <v>0</v>
      </c>
      <c r="H162" s="41">
        <v>0</v>
      </c>
      <c r="I162" s="41">
        <v>0</v>
      </c>
      <c r="J162"/>
      <c r="K162"/>
    </row>
    <row r="163" spans="1:11" customHeight="1" ht="34.5">
      <c r="A163" s="36" t="s">
        <v>96</v>
      </c>
      <c r="B163" s="37">
        <f>sum(B164:B166)</f>
        <v>215</v>
      </c>
      <c r="C163" s="38">
        <f>sum(C164:C166)</f>
        <v>9326.1</v>
      </c>
      <c r="D163" s="38">
        <f>sum(D164:D166)</f>
        <v>9193.05</v>
      </c>
      <c r="E163" s="38">
        <f>sum(E164:E166)</f>
        <v>688908063.34</v>
      </c>
      <c r="F163" s="38">
        <f>sum(F164:F166)</f>
        <v>611869687.55</v>
      </c>
      <c r="G163" s="38">
        <f>sum(G164:G166)</f>
        <v>77038375.79</v>
      </c>
      <c r="H163" s="38">
        <f>sum(H164:H166)</f>
        <v>0</v>
      </c>
      <c r="I163" s="38">
        <f>sum(I164:I166)</f>
        <v>0</v>
      </c>
      <c r="J163"/>
      <c r="K163"/>
    </row>
    <row r="164" spans="1:11" customHeight="1" ht="34.5">
      <c r="A164" s="42" t="s">
        <v>59</v>
      </c>
      <c r="B164" s="40">
        <v>212</v>
      </c>
      <c r="C164" s="41">
        <v>9195.4</v>
      </c>
      <c r="D164" s="41">
        <v>9068.55</v>
      </c>
      <c r="E164" s="41">
        <f>IFERROR(F164+G164+H164,0)</f>
        <v>684840063.34</v>
      </c>
      <c r="F164" s="41">
        <v>607801687.55</v>
      </c>
      <c r="G164" s="41">
        <v>77038375.79</v>
      </c>
      <c r="H164" s="41">
        <v>0</v>
      </c>
      <c r="I164" s="41">
        <v>0</v>
      </c>
      <c r="J164"/>
      <c r="K164"/>
    </row>
    <row r="165" spans="1:11" customHeight="1" ht="34.5">
      <c r="A165" s="42" t="s">
        <v>61</v>
      </c>
      <c r="B165" s="40">
        <v>2</v>
      </c>
      <c r="C165" s="41">
        <v>90.9</v>
      </c>
      <c r="D165" s="41">
        <v>84.7</v>
      </c>
      <c r="E165" s="41">
        <f>IFERROR(F165+G165+H165,0)</f>
        <v>3000000</v>
      </c>
      <c r="F165" s="41">
        <v>3000000</v>
      </c>
      <c r="G165" s="41">
        <v>0</v>
      </c>
      <c r="H165" s="41">
        <v>0</v>
      </c>
      <c r="I165" s="41">
        <v>0</v>
      </c>
      <c r="J165"/>
      <c r="K165"/>
    </row>
    <row r="166" spans="1:11" customHeight="1" ht="34.5">
      <c r="A166" s="42" t="s">
        <v>62</v>
      </c>
      <c r="B166" s="40">
        <v>1</v>
      </c>
      <c r="C166" s="41">
        <v>39.8</v>
      </c>
      <c r="D166" s="41">
        <v>39.8</v>
      </c>
      <c r="E166" s="41">
        <f>IFERROR(F166+G166+H166,0)</f>
        <v>1068000</v>
      </c>
      <c r="F166" s="41">
        <v>1068000</v>
      </c>
      <c r="G166" s="41">
        <v>0</v>
      </c>
      <c r="H166" s="41">
        <v>0</v>
      </c>
      <c r="I166" s="41">
        <v>0</v>
      </c>
      <c r="J166"/>
      <c r="K166"/>
    </row>
    <row r="167" spans="1:11" customHeight="1" ht="34.5">
      <c r="A167" s="36" t="s">
        <v>97</v>
      </c>
      <c r="B167" s="37">
        <f>sum(B175,B179,B181,B183,B185,B187,B190,B192,B196,B198)</f>
        <v>708</v>
      </c>
      <c r="C167" s="38">
        <f>sum(C175,C179,C181,C183,C185,C187,C190,C192,C196,C198)</f>
        <v>25864.24</v>
      </c>
      <c r="D167" s="38">
        <f>sum(D175,D179,D181,D183,D185,D187,D190,D192,D196,D198)</f>
        <v>23272.47</v>
      </c>
      <c r="E167" s="38">
        <f>sum(E175,E179,E181,E183,E185,E187,E190,E192,E196,E198)</f>
        <v>1645254754.17</v>
      </c>
      <c r="F167" s="38">
        <f>sum(F175,F179,F181,F183,F185,F187,F190,F192,F196,F198)</f>
        <v>687085425.01</v>
      </c>
      <c r="G167" s="38">
        <f>sum(G175,G179,G181,G183,G185,G187,G190,G192,G196,G198)</f>
        <v>958169329.16</v>
      </c>
      <c r="H167" s="38">
        <f>sum(H175,H179,H181,H183,H185,H187,H190,H192,H196,H198)</f>
        <v>0</v>
      </c>
      <c r="I167" s="38">
        <f>sum(I175,I179,I181,I183,I185,I187,I190,I192,I196,I198)</f>
        <v>8894113.2</v>
      </c>
      <c r="J167"/>
      <c r="K167"/>
    </row>
    <row r="168" spans="1:11" customHeight="1" ht="34.5">
      <c r="A168" s="39" t="s">
        <v>57</v>
      </c>
      <c r="B168" s="40">
        <f>sum(B176,B191)</f>
        <v>291</v>
      </c>
      <c r="C168" s="41">
        <f>sum(C176,C191)</f>
        <v>11961</v>
      </c>
      <c r="D168" s="41">
        <f>sum(D176,D191)</f>
        <v>10193.37</v>
      </c>
      <c r="E168" s="41">
        <f>sum(E176,E191)</f>
        <v>1030936071.24</v>
      </c>
      <c r="F168" s="41">
        <f>sum(F176,F191)</f>
        <v>493829882.57</v>
      </c>
      <c r="G168" s="41">
        <f>sum(G176,G191)</f>
        <v>537106188.67</v>
      </c>
      <c r="H168" s="41">
        <f>sum(H176,H191)</f>
        <v>0</v>
      </c>
      <c r="I168" s="41">
        <f>sum(I176,I191)</f>
        <v>0</v>
      </c>
      <c r="J168"/>
      <c r="K168"/>
    </row>
    <row r="169" spans="1:11" customHeight="1" ht="34.5">
      <c r="A169" s="42" t="s">
        <v>59</v>
      </c>
      <c r="B169" s="40">
        <f>sum(B180,B193,B199)</f>
        <v>117</v>
      </c>
      <c r="C169" s="41">
        <f>sum(C180,C193,C199)</f>
        <v>5151.6</v>
      </c>
      <c r="D169" s="41">
        <f>sum(D180,D193,D199)</f>
        <v>4799.26</v>
      </c>
      <c r="E169" s="41">
        <f>sum(E180,E193,E199)</f>
        <v>360981960.47</v>
      </c>
      <c r="F169" s="41">
        <f>sum(F180,F193,F199)</f>
        <v>140173798.49</v>
      </c>
      <c r="G169" s="41">
        <f>sum(G180,G193,G199)</f>
        <v>220808161.98</v>
      </c>
      <c r="H169" s="41">
        <f>sum(H180,H193,H199)</f>
        <v>0</v>
      </c>
      <c r="I169" s="41">
        <f>sum(I180,I193,I199)</f>
        <v>0</v>
      </c>
      <c r="J169"/>
      <c r="K169"/>
    </row>
    <row r="170" spans="1:11" customHeight="1" ht="34.5">
      <c r="A170" s="42" t="s">
        <v>61</v>
      </c>
      <c r="B170" s="40">
        <f>sum(B182,B188,B194,B197,B200)</f>
        <v>53</v>
      </c>
      <c r="C170" s="41">
        <f>sum(C182,C188,C194,C197,C200)</f>
        <v>1929.8</v>
      </c>
      <c r="D170" s="41">
        <f>sum(D182,D188,D194,D197,D200)</f>
        <v>1493.6</v>
      </c>
      <c r="E170" s="41">
        <f>sum(E182,E188,E194,E197,E200)</f>
        <v>102089795.95</v>
      </c>
      <c r="F170" s="41">
        <f>sum(F182,F188,F194,F197,F200)</f>
        <v>1866666.67</v>
      </c>
      <c r="G170" s="41">
        <f>sum(G182,G188,G194,G197,G200)</f>
        <v>100223129.28</v>
      </c>
      <c r="H170" s="41">
        <f>sum(H182,H188,H194,H197,H200)</f>
        <v>0</v>
      </c>
      <c r="I170" s="41">
        <f>sum(I182,I188,I194,I197,I200)</f>
        <v>0</v>
      </c>
      <c r="J170"/>
      <c r="K170"/>
    </row>
    <row r="171" spans="1:11" customHeight="1" ht="34.5">
      <c r="A171" s="42" t="s">
        <v>62</v>
      </c>
      <c r="B171" s="40">
        <f>sum(B177,B184,B186,B195,B201)</f>
        <v>241</v>
      </c>
      <c r="C171" s="41">
        <f>sum(C177,C184,C186,C195,C201)</f>
        <v>6594.54</v>
      </c>
      <c r="D171" s="41">
        <f>sum(D177,D184,D186,D195,D201)</f>
        <v>6594.54</v>
      </c>
      <c r="E171" s="41">
        <f>sum(E177,E184,E186,E195,E201)</f>
        <v>151246926.51</v>
      </c>
      <c r="F171" s="41">
        <f>sum(F177,F184,F186,F195,F201)</f>
        <v>51215077.28</v>
      </c>
      <c r="G171" s="41">
        <f>sum(G177,G184,G186,G195,G201)</f>
        <v>100031849.23</v>
      </c>
      <c r="H171" s="41">
        <f>sum(H177,H184,H186,H195,H201)</f>
        <v>0</v>
      </c>
      <c r="I171" s="41">
        <f>sum(I177,I184,I186,I195,I201)</f>
        <v>0</v>
      </c>
      <c r="J171"/>
      <c r="K171"/>
    </row>
    <row r="172" spans="1:11" customHeight="1" ht="34.5">
      <c r="A172" s="42" t="s">
        <v>63</v>
      </c>
      <c r="B172" s="40">
        <f>sum(B178,B189,B202)</f>
        <v>6</v>
      </c>
      <c r="C172" s="41">
        <f>sum(C178,C189,C202)</f>
        <v>227.3</v>
      </c>
      <c r="D172" s="41">
        <f>sum(D178,D189,D202)</f>
        <v>191.7</v>
      </c>
      <c r="E172" s="41">
        <f>sum(E178,E189,E202)</f>
        <v>0</v>
      </c>
      <c r="F172" s="41">
        <f>sum(F178,F189,F202)</f>
        <v>0</v>
      </c>
      <c r="G172" s="41">
        <f>sum(G178,G189,G202)</f>
        <v>0</v>
      </c>
      <c r="H172" s="41">
        <f>sum(H178,H189,H202)</f>
        <v>0</v>
      </c>
      <c r="I172" s="41">
        <f>sum(I178,I189,I202)</f>
        <v>8894113.2</v>
      </c>
      <c r="J172"/>
      <c r="K172"/>
    </row>
    <row r="173" spans="1:11" customHeight="1" ht="24.75">
      <c r="A173" s="28" t="s">
        <v>98</v>
      </c>
      <c r="B173" s="28"/>
      <c r="C173" s="28"/>
      <c r="D173" s="28"/>
      <c r="E173" s="28"/>
      <c r="F173" s="28"/>
      <c r="G173" s="28"/>
      <c r="H173" s="28"/>
      <c r="I173" s="28"/>
      <c r="J173"/>
      <c r="K173"/>
    </row>
    <row r="174" spans="1:11" customHeight="1" ht="34.5">
      <c r="A174" s="36" t="s">
        <v>67</v>
      </c>
      <c r="B174" s="37">
        <f>sum(B175,B179,B181,B183,B185,B187,B190,B192,B196,B198)</f>
        <v>708</v>
      </c>
      <c r="C174" s="38">
        <f>sum(C175,C179,C181,C183,C185,C187,C190,C192,C196,C198)</f>
        <v>25864.24</v>
      </c>
      <c r="D174" s="38">
        <f>sum(D175,D179,D181,D183,D185,D187,D190,D192,D196,D198)</f>
        <v>23272.47</v>
      </c>
      <c r="E174" s="38">
        <f>sum(E175,E179,E181,E183,E185,E187,E190,E192,E196,E198)</f>
        <v>1645254754.17</v>
      </c>
      <c r="F174" s="38">
        <f>sum(F175,F179,F181,F183,F185,F187,F190,F192,F196,F198)</f>
        <v>687085425.01</v>
      </c>
      <c r="G174" s="38">
        <f>sum(G175,G179,G181,G183,G185,G187,G190,G192,G196,G198)</f>
        <v>958169329.16</v>
      </c>
      <c r="H174" s="38">
        <f>sum(H175,H179,H181,H183,H185,H187,H190,H192,H196,H198)</f>
        <v>0</v>
      </c>
      <c r="I174" s="38">
        <f>sum(I175,I179,I181,I183,I185,I187,I190,I192,I196,I198)</f>
        <v>8894113.2</v>
      </c>
      <c r="J174"/>
      <c r="K174"/>
    </row>
    <row r="175" spans="1:11" customHeight="1" ht="34.5">
      <c r="A175" s="36" t="s">
        <v>70</v>
      </c>
      <c r="B175" s="37">
        <f>sum(B176:B178)</f>
        <v>438</v>
      </c>
      <c r="C175" s="38">
        <f>sum(C176:C178)</f>
        <v>14438.68</v>
      </c>
      <c r="D175" s="38">
        <f>sum(D176:D178)</f>
        <v>12899.45</v>
      </c>
      <c r="E175" s="38">
        <f>sum(E176:E178)</f>
        <v>917755623.41</v>
      </c>
      <c r="F175" s="38">
        <f>sum(F176:F178)</f>
        <v>400424925.71</v>
      </c>
      <c r="G175" s="38">
        <f>sum(G176:G178)</f>
        <v>517330697.7</v>
      </c>
      <c r="H175" s="38">
        <f>sum(H176:H178)</f>
        <v>0</v>
      </c>
      <c r="I175" s="38">
        <f>sum(I176:I178)</f>
        <v>4203477.6</v>
      </c>
      <c r="J175"/>
      <c r="K175"/>
    </row>
    <row r="176" spans="1:11" customHeight="1" ht="34.5">
      <c r="A176" s="39" t="s">
        <v>57</v>
      </c>
      <c r="B176" s="43">
        <v>241</v>
      </c>
      <c r="C176" s="44">
        <v>9379</v>
      </c>
      <c r="D176" s="44">
        <v>7870.57</v>
      </c>
      <c r="E176" s="41">
        <f>IFERROR(F176+G176+H176,0)</f>
        <v>850321194.74</v>
      </c>
      <c r="F176" s="44">
        <v>400424925.71</v>
      </c>
      <c r="G176" s="44">
        <v>449896269.03</v>
      </c>
      <c r="H176" s="44">
        <v>0</v>
      </c>
      <c r="I176" s="44">
        <v>0</v>
      </c>
      <c r="J176"/>
      <c r="K176"/>
    </row>
    <row r="177" spans="1:11" customHeight="1" ht="34.5">
      <c r="A177" s="42" t="s">
        <v>62</v>
      </c>
      <c r="B177" s="40">
        <v>193</v>
      </c>
      <c r="C177" s="41">
        <v>4938.28</v>
      </c>
      <c r="D177" s="41">
        <v>4938.28</v>
      </c>
      <c r="E177" s="41">
        <f>IFERROR(F177+G177+H177,0)</f>
        <v>67434428.67</v>
      </c>
      <c r="F177" s="41">
        <v>0</v>
      </c>
      <c r="G177" s="41">
        <v>67434428.67</v>
      </c>
      <c r="H177" s="41">
        <v>0</v>
      </c>
      <c r="I177" s="41">
        <v>0</v>
      </c>
      <c r="J177"/>
      <c r="K177"/>
    </row>
    <row r="178" spans="1:11" customHeight="1" ht="34.5">
      <c r="A178" s="42" t="s">
        <v>63</v>
      </c>
      <c r="B178" s="40">
        <v>4</v>
      </c>
      <c r="C178" s="41">
        <v>121.4</v>
      </c>
      <c r="D178" s="41">
        <v>90.6</v>
      </c>
      <c r="E178" s="41">
        <f>IFERROR(F178+G178+H178,0)</f>
        <v>0</v>
      </c>
      <c r="F178" s="41">
        <v>0</v>
      </c>
      <c r="G178" s="41">
        <v>0</v>
      </c>
      <c r="H178" s="41">
        <v>0</v>
      </c>
      <c r="I178" s="41">
        <v>4203477.6</v>
      </c>
      <c r="J178"/>
      <c r="K178"/>
    </row>
    <row r="179" spans="1:11" customHeight="1" ht="34.5">
      <c r="A179" s="36" t="s">
        <v>93</v>
      </c>
      <c r="B179" s="37">
        <f>sum(B180)</f>
        <v>69</v>
      </c>
      <c r="C179" s="38">
        <f>sum(C180)</f>
        <v>2957.5</v>
      </c>
      <c r="D179" s="38">
        <f>sum(D180)</f>
        <v>2804.1</v>
      </c>
      <c r="E179" s="38">
        <f>sum(E180)</f>
        <v>208196780.47</v>
      </c>
      <c r="F179" s="38">
        <f>sum(F180)</f>
        <v>93343367.59</v>
      </c>
      <c r="G179" s="38">
        <f>sum(G180)</f>
        <v>114853412.88</v>
      </c>
      <c r="H179" s="38">
        <f>sum(H180)</f>
        <v>0</v>
      </c>
      <c r="I179" s="38">
        <f>sum(I180)</f>
        <v>0</v>
      </c>
      <c r="J179"/>
      <c r="K179"/>
    </row>
    <row r="180" spans="1:11" customHeight="1" ht="34.5">
      <c r="A180" s="42" t="s">
        <v>59</v>
      </c>
      <c r="B180" s="40">
        <v>69</v>
      </c>
      <c r="C180" s="41">
        <v>2957.5</v>
      </c>
      <c r="D180" s="41">
        <v>2804.1</v>
      </c>
      <c r="E180" s="41">
        <f>IFERROR(F180+G180+H180,0)</f>
        <v>208196780.47</v>
      </c>
      <c r="F180" s="41">
        <v>93343367.59</v>
      </c>
      <c r="G180" s="41">
        <v>114853412.88</v>
      </c>
      <c r="H180" s="41">
        <v>0</v>
      </c>
      <c r="I180" s="41">
        <v>0</v>
      </c>
      <c r="J180"/>
      <c r="K180"/>
    </row>
    <row r="181" spans="1:11" customHeight="1" ht="34.5">
      <c r="A181" s="36" t="s">
        <v>74</v>
      </c>
      <c r="B181" s="37">
        <f>sum(B182)</f>
        <v>4</v>
      </c>
      <c r="C181" s="38">
        <f>sum(C182)</f>
        <v>178.4</v>
      </c>
      <c r="D181" s="38">
        <f>sum(D182)</f>
        <v>147.3</v>
      </c>
      <c r="E181" s="38">
        <f>sum(E182)</f>
        <v>4954288.2</v>
      </c>
      <c r="F181" s="38">
        <f>sum(F182)</f>
        <v>0</v>
      </c>
      <c r="G181" s="38">
        <f>sum(G182)</f>
        <v>4954288.2</v>
      </c>
      <c r="H181" s="38">
        <f>sum(H182)</f>
        <v>0</v>
      </c>
      <c r="I181" s="38">
        <f>sum(I182)</f>
        <v>0</v>
      </c>
      <c r="J181"/>
      <c r="K181"/>
    </row>
    <row r="182" spans="1:11" customHeight="1" ht="34.5">
      <c r="A182" s="42" t="s">
        <v>61</v>
      </c>
      <c r="B182" s="40">
        <v>4</v>
      </c>
      <c r="C182" s="41">
        <v>178.4</v>
      </c>
      <c r="D182" s="41">
        <v>147.3</v>
      </c>
      <c r="E182" s="41">
        <f>IFERROR(F182+G182+H182,0)</f>
        <v>4954288.2</v>
      </c>
      <c r="F182" s="41">
        <v>0</v>
      </c>
      <c r="G182" s="41">
        <v>4954288.2</v>
      </c>
      <c r="H182" s="41">
        <v>0</v>
      </c>
      <c r="I182" s="41">
        <v>0</v>
      </c>
      <c r="J182"/>
      <c r="K182"/>
    </row>
    <row r="183" spans="1:11" customHeight="1" ht="34.5">
      <c r="A183" s="36" t="s">
        <v>75</v>
      </c>
      <c r="B183" s="37">
        <f>sum(B184)</f>
        <v>16</v>
      </c>
      <c r="C183" s="38">
        <f>sum(C184)</f>
        <v>491.4</v>
      </c>
      <c r="D183" s="38">
        <f>sum(D184)</f>
        <v>491.4</v>
      </c>
      <c r="E183" s="38">
        <f>sum(E184)</f>
        <v>20157910</v>
      </c>
      <c r="F183" s="38">
        <f>sum(F184)</f>
        <v>0</v>
      </c>
      <c r="G183" s="38">
        <f>sum(G184)</f>
        <v>20157910</v>
      </c>
      <c r="H183" s="38">
        <f>sum(H184)</f>
        <v>0</v>
      </c>
      <c r="I183" s="38">
        <f>sum(I184)</f>
        <v>0</v>
      </c>
      <c r="J183"/>
      <c r="K183"/>
    </row>
    <row r="184" spans="1:11" customHeight="1" ht="34.5">
      <c r="A184" s="42" t="s">
        <v>62</v>
      </c>
      <c r="B184" s="40">
        <v>16</v>
      </c>
      <c r="C184" s="41">
        <v>491.4</v>
      </c>
      <c r="D184" s="41">
        <v>491.4</v>
      </c>
      <c r="E184" s="41">
        <f>IFERROR(F184+G184+H184,0)</f>
        <v>20157910</v>
      </c>
      <c r="F184" s="41">
        <v>0</v>
      </c>
      <c r="G184" s="41">
        <v>20157910</v>
      </c>
      <c r="H184" s="41">
        <v>0</v>
      </c>
      <c r="I184" s="41">
        <v>0</v>
      </c>
      <c r="J184"/>
      <c r="K184"/>
    </row>
    <row r="185" spans="1:11" customHeight="1" ht="34.5">
      <c r="A185" s="36" t="s">
        <v>78</v>
      </c>
      <c r="B185" s="37">
        <f>sum(B186)</f>
        <v>6</v>
      </c>
      <c r="C185" s="38">
        <f>sum(C186)</f>
        <v>217.7</v>
      </c>
      <c r="D185" s="38">
        <f>sum(D186)</f>
        <v>217.7</v>
      </c>
      <c r="E185" s="38">
        <f>sum(E186)</f>
        <v>10732728.44</v>
      </c>
      <c r="F185" s="38">
        <f>sum(F186)</f>
        <v>0</v>
      </c>
      <c r="G185" s="38">
        <f>sum(G186)</f>
        <v>10732728.44</v>
      </c>
      <c r="H185" s="38">
        <f>sum(H186)</f>
        <v>0</v>
      </c>
      <c r="I185" s="38">
        <f>sum(I186)</f>
        <v>0</v>
      </c>
      <c r="J185"/>
      <c r="K185"/>
    </row>
    <row r="186" spans="1:11" customHeight="1" ht="34.5">
      <c r="A186" s="42" t="s">
        <v>62</v>
      </c>
      <c r="B186" s="40">
        <v>6</v>
      </c>
      <c r="C186" s="41">
        <v>217.7</v>
      </c>
      <c r="D186" s="41">
        <v>217.7</v>
      </c>
      <c r="E186" s="41">
        <f>IFERROR(F186+G186+H186,0)</f>
        <v>10732728.44</v>
      </c>
      <c r="F186" s="41">
        <v>0</v>
      </c>
      <c r="G186" s="41">
        <v>10732728.44</v>
      </c>
      <c r="H186" s="41">
        <v>0</v>
      </c>
      <c r="I186" s="41">
        <v>0</v>
      </c>
      <c r="J186"/>
      <c r="K186"/>
    </row>
    <row r="187" spans="1:11" customHeight="1" ht="34.5">
      <c r="A187" s="36" t="s">
        <v>80</v>
      </c>
      <c r="B187" s="37">
        <f>sum(B188:B189)</f>
        <v>4</v>
      </c>
      <c r="C187" s="38">
        <f>sum(C188:C189)</f>
        <v>223.1</v>
      </c>
      <c r="D187" s="38">
        <f>sum(D188:D189)</f>
        <v>239.3</v>
      </c>
      <c r="E187" s="38">
        <f>sum(E188:E189)</f>
        <v>8718747.35</v>
      </c>
      <c r="F187" s="38">
        <f>sum(F188:F189)</f>
        <v>0</v>
      </c>
      <c r="G187" s="38">
        <f>sum(G188:G189)</f>
        <v>8718747.35</v>
      </c>
      <c r="H187" s="38">
        <f>sum(H188:H189)</f>
        <v>0</v>
      </c>
      <c r="I187" s="38">
        <f>sum(I188:I189)</f>
        <v>2551780</v>
      </c>
      <c r="J187"/>
      <c r="K187"/>
    </row>
    <row r="188" spans="1:11" customHeight="1" ht="34.5">
      <c r="A188" s="42" t="s">
        <v>61</v>
      </c>
      <c r="B188" s="40">
        <v>3</v>
      </c>
      <c r="C188" s="41">
        <v>173</v>
      </c>
      <c r="D188" s="41">
        <v>184.3</v>
      </c>
      <c r="E188" s="41">
        <f>IFERROR(F188+G188+H188,0)</f>
        <v>8718747.35</v>
      </c>
      <c r="F188" s="41">
        <v>0</v>
      </c>
      <c r="G188" s="41">
        <v>8718747.35</v>
      </c>
      <c r="H188" s="41">
        <v>0</v>
      </c>
      <c r="I188" s="41">
        <v>0</v>
      </c>
      <c r="J188"/>
      <c r="K188"/>
    </row>
    <row r="189" spans="1:11" customHeight="1" ht="34.5">
      <c r="A189" s="42" t="s">
        <v>63</v>
      </c>
      <c r="B189" s="40">
        <v>1</v>
      </c>
      <c r="C189" s="41">
        <v>50.1</v>
      </c>
      <c r="D189" s="41">
        <v>55</v>
      </c>
      <c r="E189" s="41">
        <f>IFERROR(F189+G189+H189,0)</f>
        <v>0</v>
      </c>
      <c r="F189" s="41">
        <v>0</v>
      </c>
      <c r="G189" s="41">
        <v>0</v>
      </c>
      <c r="H189" s="41">
        <v>0</v>
      </c>
      <c r="I189" s="41">
        <v>2551780</v>
      </c>
      <c r="J189"/>
      <c r="K189"/>
    </row>
    <row r="190" spans="1:11" customHeight="1" ht="34.5">
      <c r="A190" s="36" t="s">
        <v>99</v>
      </c>
      <c r="B190" s="37">
        <f>sum(B191)</f>
        <v>50</v>
      </c>
      <c r="C190" s="38">
        <f>sum(C191)</f>
        <v>2582</v>
      </c>
      <c r="D190" s="38">
        <f>sum(D191)</f>
        <v>2322.8</v>
      </c>
      <c r="E190" s="38">
        <f>sum(E191)</f>
        <v>180614876.5</v>
      </c>
      <c r="F190" s="38">
        <f>sum(F191)</f>
        <v>93404956.86</v>
      </c>
      <c r="G190" s="38">
        <f>sum(G191)</f>
        <v>87209919.64</v>
      </c>
      <c r="H190" s="38">
        <f>sum(H191)</f>
        <v>0</v>
      </c>
      <c r="I190" s="38">
        <f>sum(I191)</f>
        <v>0</v>
      </c>
      <c r="J190"/>
      <c r="K190"/>
    </row>
    <row r="191" spans="1:11" customHeight="1" ht="34.5">
      <c r="A191" s="39" t="s">
        <v>57</v>
      </c>
      <c r="B191" s="43">
        <v>50</v>
      </c>
      <c r="C191" s="44">
        <v>2582</v>
      </c>
      <c r="D191" s="44">
        <v>2322.8</v>
      </c>
      <c r="E191" s="41">
        <f>IFERROR(F191+G191+H191,0)</f>
        <v>180614876.5</v>
      </c>
      <c r="F191" s="44">
        <v>93404956.86</v>
      </c>
      <c r="G191" s="44">
        <v>87209919.64</v>
      </c>
      <c r="H191" s="44">
        <v>0</v>
      </c>
      <c r="I191" s="44">
        <v>0</v>
      </c>
      <c r="J191"/>
      <c r="K191"/>
    </row>
    <row r="192" spans="1:11" customHeight="1" ht="34.5">
      <c r="A192" s="36" t="s">
        <v>95</v>
      </c>
      <c r="B192" s="37">
        <f>sum(B193:B195)</f>
        <v>57</v>
      </c>
      <c r="C192" s="38">
        <f>sum(C193:C195)</f>
        <v>2416</v>
      </c>
      <c r="D192" s="38">
        <f>sum(D193:D195)</f>
        <v>2274.76</v>
      </c>
      <c r="E192" s="38">
        <f>sum(E193:E195)</f>
        <v>164758990.07</v>
      </c>
      <c r="F192" s="38">
        <f>sum(F193:F195)</f>
        <v>87459880.97</v>
      </c>
      <c r="G192" s="38">
        <f>sum(G193:G195)</f>
        <v>77299109.1</v>
      </c>
      <c r="H192" s="38">
        <f>sum(H193:H195)</f>
        <v>0</v>
      </c>
      <c r="I192" s="38">
        <f>sum(I193:I195)</f>
        <v>0</v>
      </c>
      <c r="J192"/>
      <c r="K192"/>
    </row>
    <row r="193" spans="1:11" customHeight="1" ht="34.5">
      <c r="A193" s="42" t="s">
        <v>59</v>
      </c>
      <c r="B193" s="40">
        <v>39</v>
      </c>
      <c r="C193" s="41">
        <v>1722.2</v>
      </c>
      <c r="D193" s="41">
        <v>1571.26</v>
      </c>
      <c r="E193" s="41">
        <f>IFERROR(F193+G193+H193,0)</f>
        <v>124129540</v>
      </c>
      <c r="F193" s="41">
        <v>46830430.9</v>
      </c>
      <c r="G193" s="41">
        <v>77299109.1</v>
      </c>
      <c r="H193" s="41">
        <v>0</v>
      </c>
      <c r="I193" s="41">
        <v>0</v>
      </c>
      <c r="J193"/>
      <c r="K193"/>
    </row>
    <row r="194" spans="1:11" customHeight="1" ht="34.5">
      <c r="A194" s="42" t="s">
        <v>61</v>
      </c>
      <c r="B194" s="40">
        <v>1</v>
      </c>
      <c r="C194" s="41">
        <v>29.9</v>
      </c>
      <c r="D194" s="41">
        <v>39.6</v>
      </c>
      <c r="E194" s="41">
        <f>IFERROR(F194+G194+H194,0)</f>
        <v>1866666.67</v>
      </c>
      <c r="F194" s="41">
        <v>1866666.67</v>
      </c>
      <c r="G194" s="41">
        <v>0</v>
      </c>
      <c r="H194" s="41">
        <v>0</v>
      </c>
      <c r="I194" s="41">
        <v>0</v>
      </c>
      <c r="J194"/>
      <c r="K194"/>
    </row>
    <row r="195" spans="1:11" customHeight="1" ht="34.5">
      <c r="A195" s="42" t="s">
        <v>62</v>
      </c>
      <c r="B195" s="40">
        <v>17</v>
      </c>
      <c r="C195" s="41">
        <v>663.9</v>
      </c>
      <c r="D195" s="41">
        <v>663.9</v>
      </c>
      <c r="E195" s="41">
        <f>IFERROR(F195+G195+H195,0)</f>
        <v>38762783.4</v>
      </c>
      <c r="F195" s="41">
        <v>38762783.4</v>
      </c>
      <c r="G195" s="41">
        <v>0</v>
      </c>
      <c r="H195" s="41">
        <v>0</v>
      </c>
      <c r="I195" s="41">
        <v>0</v>
      </c>
      <c r="J195"/>
      <c r="K195"/>
    </row>
    <row r="196" spans="1:11" customHeight="1" ht="34.5">
      <c r="A196" s="36" t="s">
        <v>83</v>
      </c>
      <c r="B196" s="37">
        <f>sum(B197)</f>
        <v>42</v>
      </c>
      <c r="C196" s="38">
        <f>sum(C197)</f>
        <v>1445.1</v>
      </c>
      <c r="D196" s="38">
        <f>sum(D197)</f>
        <v>1034.1</v>
      </c>
      <c r="E196" s="38">
        <f>sum(E197)</f>
        <v>79233776.1</v>
      </c>
      <c r="F196" s="38">
        <f>sum(F197)</f>
        <v>0</v>
      </c>
      <c r="G196" s="38">
        <f>sum(G197)</f>
        <v>79233776.1</v>
      </c>
      <c r="H196" s="38">
        <f>sum(H197)</f>
        <v>0</v>
      </c>
      <c r="I196" s="38">
        <f>sum(I197)</f>
        <v>0</v>
      </c>
      <c r="J196"/>
      <c r="K196"/>
    </row>
    <row r="197" spans="1:11" customHeight="1" ht="34.5">
      <c r="A197" s="42" t="s">
        <v>61</v>
      </c>
      <c r="B197" s="40">
        <v>42</v>
      </c>
      <c r="C197" s="41">
        <v>1445.1</v>
      </c>
      <c r="D197" s="41">
        <v>1034.1</v>
      </c>
      <c r="E197" s="41">
        <f>IFERROR(F197+G197+H197,0)</f>
        <v>79233776.1</v>
      </c>
      <c r="F197" s="41">
        <v>0</v>
      </c>
      <c r="G197" s="41">
        <v>79233776.1</v>
      </c>
      <c r="H197" s="41">
        <v>0</v>
      </c>
      <c r="I197" s="41">
        <v>0</v>
      </c>
      <c r="J197"/>
      <c r="K197"/>
    </row>
    <row r="198" spans="1:11" customHeight="1" ht="34.5">
      <c r="A198" s="36" t="s">
        <v>87</v>
      </c>
      <c r="B198" s="37">
        <f>sum(B199:B202)</f>
        <v>22</v>
      </c>
      <c r="C198" s="38">
        <f>sum(C199:C202)</f>
        <v>914.36</v>
      </c>
      <c r="D198" s="38">
        <f>sum(D199:D202)</f>
        <v>841.56</v>
      </c>
      <c r="E198" s="38">
        <f>sum(E199:E202)</f>
        <v>50131033.63</v>
      </c>
      <c r="F198" s="38">
        <f>sum(F199:F202)</f>
        <v>12452293.88</v>
      </c>
      <c r="G198" s="38">
        <f>sum(G199:G202)</f>
        <v>37678739.75</v>
      </c>
      <c r="H198" s="38">
        <f>sum(H199:H202)</f>
        <v>0</v>
      </c>
      <c r="I198" s="38">
        <f>sum(I199:I202)</f>
        <v>2138855.6</v>
      </c>
      <c r="J198"/>
      <c r="K198"/>
    </row>
    <row r="199" spans="1:11" customHeight="1" ht="34.5">
      <c r="A199" s="42" t="s">
        <v>59</v>
      </c>
      <c r="B199" s="40">
        <v>9</v>
      </c>
      <c r="C199" s="41">
        <v>471.9</v>
      </c>
      <c r="D199" s="41">
        <v>423.9</v>
      </c>
      <c r="E199" s="41">
        <f>IFERROR(F199+G199+H199,0)</f>
        <v>28655640</v>
      </c>
      <c r="F199" s="41">
        <v>0</v>
      </c>
      <c r="G199" s="41">
        <v>28655640</v>
      </c>
      <c r="H199" s="41">
        <v>0</v>
      </c>
      <c r="I199" s="41">
        <v>0</v>
      </c>
      <c r="J199"/>
      <c r="K199"/>
    </row>
    <row r="200" spans="1:11" customHeight="1" ht="34.5">
      <c r="A200" s="42" t="s">
        <v>61</v>
      </c>
      <c r="B200" s="40">
        <v>3</v>
      </c>
      <c r="C200" s="41">
        <v>103.4</v>
      </c>
      <c r="D200" s="41">
        <v>88.3</v>
      </c>
      <c r="E200" s="41">
        <f>IFERROR(F200+G200+H200,0)</f>
        <v>7316317.63</v>
      </c>
      <c r="F200" s="41">
        <v>0</v>
      </c>
      <c r="G200" s="41">
        <v>7316317.63</v>
      </c>
      <c r="H200" s="41">
        <v>0</v>
      </c>
      <c r="I200" s="41">
        <v>0</v>
      </c>
      <c r="J200"/>
      <c r="K200"/>
    </row>
    <row r="201" spans="1:11" customHeight="1" ht="34.5">
      <c r="A201" s="42" t="s">
        <v>62</v>
      </c>
      <c r="B201" s="40">
        <v>9</v>
      </c>
      <c r="C201" s="41">
        <v>283.26</v>
      </c>
      <c r="D201" s="41">
        <v>283.26</v>
      </c>
      <c r="E201" s="41">
        <f>IFERROR(F201+G201+H201,0)</f>
        <v>14159076</v>
      </c>
      <c r="F201" s="41">
        <v>12452293.88</v>
      </c>
      <c r="G201" s="41">
        <v>1706782.12</v>
      </c>
      <c r="H201" s="41">
        <v>0</v>
      </c>
      <c r="I201" s="41">
        <v>0</v>
      </c>
      <c r="J201"/>
      <c r="K201"/>
    </row>
    <row r="202" spans="1:11" customHeight="1" ht="34.5">
      <c r="A202" s="42" t="s">
        <v>63</v>
      </c>
      <c r="B202" s="40">
        <v>1</v>
      </c>
      <c r="C202" s="41">
        <v>55.8</v>
      </c>
      <c r="D202" s="41">
        <v>46.1</v>
      </c>
      <c r="E202" s="41">
        <f>IFERROR(F202+G202+H202,0)</f>
        <v>0</v>
      </c>
      <c r="F202" s="41">
        <v>0</v>
      </c>
      <c r="G202" s="41">
        <v>0</v>
      </c>
      <c r="H202" s="41">
        <v>0</v>
      </c>
      <c r="I202" s="41">
        <v>2138855.6</v>
      </c>
      <c r="J202"/>
      <c r="K202"/>
    </row>
    <row r="203" spans="1:11">
      <c r="A203" s="45"/>
      <c r="B203" s="45"/>
      <c r="C203" s="45"/>
      <c r="D203"/>
      <c r="E203"/>
      <c r="F203"/>
      <c r="G203"/>
      <c r="H203"/>
      <c r="I203"/>
      <c r="J203"/>
      <c r="K203"/>
    </row>
    <row r="204" spans="1:11" customHeight="1" ht="90.75">
      <c r="A204" s="27" t="s">
        <v>38</v>
      </c>
      <c r="B204" s="27"/>
      <c r="C204" s="27"/>
      <c r="D204" s="46"/>
      <c r="E204" s="46"/>
      <c r="F204" s="46"/>
      <c r="G204" s="46"/>
      <c r="H204" s="27" t="s">
        <v>39</v>
      </c>
      <c r="I204" s="27"/>
      <c r="J204"/>
      <c r="K204"/>
    </row>
    <row r="205" spans="1:11" customHeight="1" ht="18.75">
      <c r="A205"/>
      <c r="B205"/>
      <c r="C205"/>
      <c r="D205" s="27" t="s">
        <v>40</v>
      </c>
      <c r="E205" s="27"/>
      <c r="F205" s="27"/>
      <c r="G205" s="27"/>
      <c r="H205" s="27" t="s">
        <v>100</v>
      </c>
      <c r="I205" s="27"/>
      <c r="J205"/>
      <c r="K2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I1"/>
    <mergeCell ref="A4:C4"/>
    <mergeCell ref="A3:C3"/>
    <mergeCell ref="I6:I9"/>
    <mergeCell ref="E8:E9"/>
    <mergeCell ref="F8:H8"/>
    <mergeCell ref="D4:G4"/>
    <mergeCell ref="A6:A10"/>
    <mergeCell ref="B6:B9"/>
    <mergeCell ref="C6:C9"/>
    <mergeCell ref="D6:D9"/>
    <mergeCell ref="E6:H7"/>
    <mergeCell ref="A2:I2"/>
    <mergeCell ref="D3:G3"/>
    <mergeCell ref="A27:I27"/>
    <mergeCell ref="A105:I105"/>
    <mergeCell ref="A173:I173"/>
    <mergeCell ref="A204:C204"/>
    <mergeCell ref="H204:I204"/>
    <mergeCell ref="D205:G205"/>
    <mergeCell ref="H205:I205"/>
  </mergeCells>
  <printOptions gridLines="false" gridLinesSet="true"/>
  <pageMargins left="0.70833333333333" right="0.70833333333333" top="0.74791666666667" bottom="0.74791666666667" header="0.51180555555555" footer="0.51180555555555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X39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7.42578125" customWidth="true" style="0"/>
    <col min="2" max="2" width="12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25.140625" customWidth="true" style="0"/>
    <col min="8" max="8" width="25.140625" customWidth="true" style="0"/>
    <col min="9" max="9" width="25.140625" customWidth="true" style="0"/>
    <col min="10" max="10" width="25.140625" customWidth="true" style="0"/>
    <col min="11" max="11" width="20.7109375" customWidth="true" style="0"/>
    <col min="12" max="12" width="20.7109375" customWidth="true" style="0"/>
    <col min="13" max="13" width="20.7109375" customWidth="true" style="0"/>
    <col min="14" max="14" width="20.7109375" customWidth="true" style="0"/>
    <col min="15" max="15" width="20.7109375" customWidth="true" style="0"/>
    <col min="16" max="16" width="20.7109375" customWidth="true" style="0"/>
    <col min="17" max="17" width="20.7109375" customWidth="true" style="0"/>
    <col min="18" max="18" width="20.7109375" customWidth="true" style="0"/>
    <col min="19" max="19" width="20.7109375" customWidth="true" style="0"/>
    <col min="20" max="20" width="20.7109375" customWidth="true" style="0"/>
    <col min="21" max="21" width="20.7109375" customWidth="true" style="0"/>
    <col min="22" max="22" width="20.7109375" customWidth="true" style="0"/>
  </cols>
  <sheetData>
    <row r="1" spans="1:24" customHeight="1" ht="75.7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 s="65" t="s">
        <v>101</v>
      </c>
      <c r="U1" s="66"/>
      <c r="V1" s="66"/>
      <c r="W1"/>
      <c r="X1"/>
    </row>
    <row r="2" spans="1:24" customHeight="1" ht="81">
      <c r="A2" s="48" t="s">
        <v>102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/>
      <c r="X2"/>
    </row>
    <row r="3" spans="1:24" customHeight="1" ht="33">
      <c r="A3" s="32" t="s">
        <v>2</v>
      </c>
      <c r="B3" s="32"/>
      <c r="C3" s="32"/>
      <c r="D3" s="32"/>
      <c r="E3" s="32"/>
      <c r="F3" s="67" t="s">
        <v>3</v>
      </c>
      <c r="G3" s="67"/>
      <c r="H3" s="67"/>
      <c r="I3" s="67"/>
      <c r="J3" s="67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/>
      <c r="X3"/>
    </row>
    <row r="4" spans="1:24" customHeight="1" ht="33">
      <c r="A4" s="32" t="s">
        <v>44</v>
      </c>
      <c r="B4" s="32"/>
      <c r="C4" s="32"/>
      <c r="D4" s="32"/>
      <c r="E4" s="32"/>
      <c r="F4" s="58" t="s">
        <v>5</v>
      </c>
      <c r="G4" s="58"/>
      <c r="H4" s="58"/>
      <c r="I4" s="58"/>
      <c r="J4" s="5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/>
      <c r="X4"/>
    </row>
    <row r="5" spans="1:24" customHeight="1" ht="4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/>
      <c r="X5"/>
    </row>
    <row r="6" spans="1:24" customHeight="1" ht="18.75">
      <c r="A6" s="52" t="s">
        <v>6</v>
      </c>
      <c r="B6" s="59" t="s">
        <v>103</v>
      </c>
      <c r="C6" s="27"/>
      <c r="D6" s="60"/>
      <c r="E6" s="63" t="s">
        <v>104</v>
      </c>
      <c r="F6" s="64" t="s">
        <v>105</v>
      </c>
      <c r="G6" s="52" t="s">
        <v>106</v>
      </c>
      <c r="H6" s="52"/>
      <c r="I6" s="52"/>
      <c r="J6" s="52"/>
      <c r="K6" s="29" t="s">
        <v>107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/>
      <c r="X6"/>
    </row>
    <row r="7" spans="1:24" customHeight="1" ht="15">
      <c r="A7" s="29"/>
      <c r="B7" s="59"/>
      <c r="C7" s="27"/>
      <c r="D7" s="60"/>
      <c r="E7" s="63"/>
      <c r="F7" s="30"/>
      <c r="G7" s="29"/>
      <c r="H7" s="29"/>
      <c r="I7" s="29"/>
      <c r="J7" s="29"/>
      <c r="K7" s="29" t="s">
        <v>108</v>
      </c>
      <c r="L7" s="51" t="s">
        <v>109</v>
      </c>
      <c r="M7" s="51" t="s">
        <v>110</v>
      </c>
      <c r="N7" s="51" t="s">
        <v>55</v>
      </c>
      <c r="O7" s="29" t="s">
        <v>52</v>
      </c>
      <c r="P7" s="29"/>
      <c r="Q7" s="29"/>
      <c r="R7" s="29"/>
      <c r="S7" s="29"/>
      <c r="T7" s="29"/>
      <c r="U7" s="29"/>
      <c r="V7" s="29"/>
      <c r="W7"/>
      <c r="X7"/>
    </row>
    <row r="8" spans="1:24" customHeight="1" ht="15">
      <c r="A8" s="29"/>
      <c r="B8" s="59"/>
      <c r="C8" s="27"/>
      <c r="D8" s="60"/>
      <c r="E8" s="63"/>
      <c r="F8" s="30"/>
      <c r="G8" s="29"/>
      <c r="H8" s="29"/>
      <c r="I8" s="29"/>
      <c r="J8" s="29"/>
      <c r="K8" s="29"/>
      <c r="L8" s="56"/>
      <c r="M8" s="56"/>
      <c r="N8" s="56"/>
      <c r="O8" s="29" t="s">
        <v>111</v>
      </c>
      <c r="P8" s="29"/>
      <c r="Q8" s="29"/>
      <c r="R8" s="29"/>
      <c r="S8" s="29" t="s">
        <v>112</v>
      </c>
      <c r="T8" s="29"/>
      <c r="U8" s="29"/>
      <c r="V8" s="29"/>
      <c r="W8"/>
      <c r="X8"/>
    </row>
    <row r="9" spans="1:24" customHeight="1" ht="18.75">
      <c r="A9" s="29"/>
      <c r="B9" s="61"/>
      <c r="C9" s="46"/>
      <c r="D9" s="62"/>
      <c r="E9" s="63"/>
      <c r="F9" s="30"/>
      <c r="G9" s="51" t="s">
        <v>108</v>
      </c>
      <c r="H9" s="53" t="s">
        <v>52</v>
      </c>
      <c r="I9" s="54"/>
      <c r="J9" s="55"/>
      <c r="K9" s="29"/>
      <c r="L9" s="56"/>
      <c r="M9" s="56"/>
      <c r="N9" s="56"/>
      <c r="O9" s="51" t="s">
        <v>108</v>
      </c>
      <c r="P9" s="53" t="s">
        <v>52</v>
      </c>
      <c r="Q9" s="54"/>
      <c r="R9" s="55"/>
      <c r="S9" s="29" t="s">
        <v>108</v>
      </c>
      <c r="T9" s="29" t="s">
        <v>52</v>
      </c>
      <c r="U9" s="29"/>
      <c r="V9" s="29"/>
      <c r="W9"/>
      <c r="X9"/>
    </row>
    <row r="10" spans="1:24" customHeight="1" ht="94.5">
      <c r="A10" s="29"/>
      <c r="B10" s="51" t="s">
        <v>113</v>
      </c>
      <c r="C10" s="29" t="s">
        <v>114</v>
      </c>
      <c r="D10" s="29" t="s">
        <v>115</v>
      </c>
      <c r="E10" s="64"/>
      <c r="F10" s="30"/>
      <c r="G10" s="52"/>
      <c r="H10" s="29" t="s">
        <v>53</v>
      </c>
      <c r="I10" s="29" t="s">
        <v>110</v>
      </c>
      <c r="J10" s="29" t="s">
        <v>55</v>
      </c>
      <c r="K10" s="29"/>
      <c r="L10" s="52"/>
      <c r="M10" s="52"/>
      <c r="N10" s="52"/>
      <c r="O10" s="52"/>
      <c r="P10" s="29" t="s">
        <v>109</v>
      </c>
      <c r="Q10" s="29" t="s">
        <v>110</v>
      </c>
      <c r="R10" s="29" t="s">
        <v>55</v>
      </c>
      <c r="S10" s="29"/>
      <c r="T10" s="29" t="s">
        <v>109</v>
      </c>
      <c r="U10" s="29" t="s">
        <v>110</v>
      </c>
      <c r="V10" s="29" t="s">
        <v>55</v>
      </c>
      <c r="W10"/>
      <c r="X10"/>
    </row>
    <row r="11" spans="1:24" customHeight="1" ht="26.25">
      <c r="A11" s="29"/>
      <c r="B11" s="52"/>
      <c r="C11" s="29"/>
      <c r="D11" s="29"/>
      <c r="E11" s="29" t="s">
        <v>16</v>
      </c>
      <c r="F11" s="29" t="s">
        <v>14</v>
      </c>
      <c r="G11" s="29" t="s">
        <v>26</v>
      </c>
      <c r="H11" s="29" t="s">
        <v>26</v>
      </c>
      <c r="I11" s="29" t="s">
        <v>26</v>
      </c>
      <c r="J11" s="29" t="s">
        <v>26</v>
      </c>
      <c r="K11" s="29" t="s">
        <v>26</v>
      </c>
      <c r="L11" s="29" t="s">
        <v>26</v>
      </c>
      <c r="M11" s="29" t="s">
        <v>26</v>
      </c>
      <c r="N11" s="29" t="s">
        <v>26</v>
      </c>
      <c r="O11" s="29" t="s">
        <v>26</v>
      </c>
      <c r="P11" s="29" t="s">
        <v>26</v>
      </c>
      <c r="Q11" s="29" t="s">
        <v>26</v>
      </c>
      <c r="R11" s="29" t="s">
        <v>26</v>
      </c>
      <c r="S11" s="29" t="s">
        <v>26</v>
      </c>
      <c r="T11" s="29" t="s">
        <v>26</v>
      </c>
      <c r="U11" s="29" t="s">
        <v>26</v>
      </c>
      <c r="V11" s="29" t="s">
        <v>26</v>
      </c>
      <c r="W11"/>
      <c r="X11"/>
    </row>
    <row r="12" spans="1:24" customHeight="1" ht="39">
      <c r="A12" s="29">
        <v>1</v>
      </c>
      <c r="B12" s="29">
        <v>2</v>
      </c>
      <c r="C12" s="29">
        <v>3</v>
      </c>
      <c r="D12" s="29">
        <v>4</v>
      </c>
      <c r="E12" s="29">
        <v>5</v>
      </c>
      <c r="F12" s="29">
        <v>6</v>
      </c>
      <c r="G12" s="29">
        <v>7</v>
      </c>
      <c r="H12" s="29">
        <v>8</v>
      </c>
      <c r="I12" s="29">
        <v>9</v>
      </c>
      <c r="J12" s="29">
        <v>10</v>
      </c>
      <c r="K12" s="29">
        <v>11</v>
      </c>
      <c r="L12" s="29">
        <v>12</v>
      </c>
      <c r="M12" s="29">
        <v>13</v>
      </c>
      <c r="N12" s="29">
        <v>14</v>
      </c>
      <c r="O12" s="29">
        <v>15</v>
      </c>
      <c r="P12" s="29">
        <v>16</v>
      </c>
      <c r="Q12" s="29">
        <v>17</v>
      </c>
      <c r="R12" s="29">
        <v>18</v>
      </c>
      <c r="S12" s="29">
        <v>19</v>
      </c>
      <c r="T12" s="29">
        <v>20</v>
      </c>
      <c r="U12" s="29">
        <v>21</v>
      </c>
      <c r="V12" s="29">
        <v>22</v>
      </c>
      <c r="W12"/>
      <c r="X12"/>
    </row>
    <row r="13" spans="1:24" customHeight="1" ht="34.5">
      <c r="A13" s="36" t="s">
        <v>56</v>
      </c>
      <c r="B13" s="36"/>
      <c r="C13" s="36"/>
      <c r="D13" s="36"/>
      <c r="E13" s="37">
        <f>sum(E14,E1249,E3654)</f>
        <v>3841</v>
      </c>
      <c r="F13" s="38">
        <f>sum(F14,F1249,F3654)</f>
        <v>124879.81</v>
      </c>
      <c r="G13" s="38">
        <f>sum(G14,G1249,G3654)</f>
        <v>5604983507.55</v>
      </c>
      <c r="H13" s="38">
        <f>sum(H14,H1249,H3654)</f>
        <v>5147479757.3</v>
      </c>
      <c r="I13" s="38">
        <f>sum(I14,I1249,I3654)</f>
        <v>457503750.25</v>
      </c>
      <c r="J13" s="38">
        <f>sum(J14,J1249,J3654)</f>
        <v>0</v>
      </c>
      <c r="K13" s="38">
        <f>sum(K14,K1249,K3654)</f>
        <v>105927814.42</v>
      </c>
      <c r="L13" s="38">
        <f>sum(L14,L1249,L3654)</f>
        <v>100907699.98</v>
      </c>
      <c r="M13" s="38">
        <f>sum(M14,M1249,M3654)</f>
        <v>5020114.44</v>
      </c>
      <c r="N13" s="38">
        <f>sum(N14,N1249,N3654)</f>
        <v>0</v>
      </c>
      <c r="O13" s="38">
        <f>sum(O14,O1249,O3654)</f>
        <v>105927814.42</v>
      </c>
      <c r="P13" s="38">
        <f>sum(P14,P1249,P3654)</f>
        <v>100907699.98</v>
      </c>
      <c r="Q13" s="38">
        <f>sum(Q14,Q1249,Q3654)</f>
        <v>5020114.44</v>
      </c>
      <c r="R13" s="38">
        <f>sum(R14,R1249,R3654)</f>
        <v>0</v>
      </c>
      <c r="S13" s="38">
        <f>sum(S14,S1249,S3654)</f>
        <v>0</v>
      </c>
      <c r="T13" s="38">
        <f>sum(T14,T1249,T3654)</f>
        <v>0</v>
      </c>
      <c r="U13" s="38">
        <f>sum(U14,U1249,U3654)</f>
        <v>0</v>
      </c>
      <c r="V13" s="38">
        <f>sum(V14,V1249,V3654)</f>
        <v>0</v>
      </c>
      <c r="W13"/>
      <c r="X13"/>
    </row>
    <row r="14" spans="1:24" customHeight="1" ht="34.5">
      <c r="A14" s="36" t="s">
        <v>116</v>
      </c>
      <c r="B14" s="36"/>
      <c r="C14" s="36"/>
      <c r="D14" s="36"/>
      <c r="E14" s="37">
        <f>sum(E16)</f>
        <v>1214</v>
      </c>
      <c r="F14" s="38">
        <f>sum(F16)</f>
        <v>39630.81</v>
      </c>
      <c r="G14" s="38">
        <f>sum(G16)</f>
        <v>1686704414.73</v>
      </c>
      <c r="H14" s="38">
        <f>sum(H16)</f>
        <v>1513231799.19</v>
      </c>
      <c r="I14" s="38">
        <f>sum(I16)</f>
        <v>173472615.54</v>
      </c>
      <c r="J14" s="38">
        <f>sum(J16)</f>
        <v>0</v>
      </c>
      <c r="K14" s="38">
        <f>sum(K16)</f>
        <v>31337790.57</v>
      </c>
      <c r="L14" s="38">
        <f>sum(L16)</f>
        <v>26317676.13</v>
      </c>
      <c r="M14" s="38">
        <f>sum(M16)</f>
        <v>5020114.44</v>
      </c>
      <c r="N14" s="38">
        <f>sum(N16)</f>
        <v>0</v>
      </c>
      <c r="O14" s="38">
        <f>sum(O16)</f>
        <v>31337790.57</v>
      </c>
      <c r="P14" s="38">
        <f>sum(P16)</f>
        <v>26317676.13</v>
      </c>
      <c r="Q14" s="38">
        <f>sum(Q16)</f>
        <v>5020114.44</v>
      </c>
      <c r="R14" s="38">
        <f>sum(R16)</f>
        <v>0</v>
      </c>
      <c r="S14" s="38">
        <f>sum(S16)</f>
        <v>0</v>
      </c>
      <c r="T14" s="38">
        <f>sum(T16)</f>
        <v>0</v>
      </c>
      <c r="U14" s="38">
        <f>sum(U16)</f>
        <v>0</v>
      </c>
      <c r="V14" s="38">
        <f>sum(V16)</f>
        <v>0</v>
      </c>
      <c r="W14"/>
      <c r="X14"/>
    </row>
    <row r="15" spans="1:24" customHeight="1" ht="18.75">
      <c r="A15" s="28" t="s">
        <v>33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/>
      <c r="X15"/>
    </row>
    <row r="16" spans="1:24" customHeight="1" ht="34.5">
      <c r="A16" s="36" t="s">
        <v>67</v>
      </c>
      <c r="B16" s="36"/>
      <c r="C16" s="36"/>
      <c r="D16" s="36"/>
      <c r="E16" s="37">
        <f>sum(E17,E22,E463,E512,E638,E694,E716,E756,E774,E789,E841,E927,E953,E1017,E1039,E1188,E1194,E1247)</f>
        <v>1214</v>
      </c>
      <c r="F16" s="38">
        <f>sum(F17,F22,F463,F512,F638,F694,F716,F756,F774,F789,F841,F927,F953,F1017,F1039,F1188,F1194,F1247)</f>
        <v>39630.81</v>
      </c>
      <c r="G16" s="38">
        <f>sum(G17,G22,G463,G512,G638,G694,G716,G756,G774,G789,G841,G927,G953,G1017,G1039,G1188,G1194,G1247)</f>
        <v>1686704414.73</v>
      </c>
      <c r="H16" s="38">
        <f>sum(H17,H22,H463,H512,H638,H694,H716,H756,H774,H789,H841,H927,H953,H1017,H1039,H1188,H1194,H1247)</f>
        <v>1513231799.19</v>
      </c>
      <c r="I16" s="38">
        <f>sum(I17,I22,I463,I512,I638,I694,I716,I756,I774,I789,I841,I927,I953,I1017,I1039,I1188,I1194,I1247)</f>
        <v>173472615.54</v>
      </c>
      <c r="J16" s="38">
        <f>sum(J17,J22,J463,J512,J638,J694,J716,J756,J774,J789,J841,J927,J953,J1017,J1039,J1188,J1194,J1247)</f>
        <v>0</v>
      </c>
      <c r="K16" s="38">
        <f>sum(K17,K22,K463,K512,K638,K694,K716,K756,K774,K789,K841,K927,K953,K1017,K1039,K1188,K1194,K1247)</f>
        <v>31337790.57</v>
      </c>
      <c r="L16" s="38">
        <f>sum(L17,L22,L463,L512,L638,L694,L716,L756,L774,L789,L841,L927,L953,L1017,L1039,L1188,L1194,L1247)</f>
        <v>26317676.13</v>
      </c>
      <c r="M16" s="38">
        <f>sum(M17,M22,M463,M512,M638,M694,M716,M756,M774,M789,M841,M927,M953,M1017,M1039,M1188,M1194,M1247)</f>
        <v>5020114.44</v>
      </c>
      <c r="N16" s="38">
        <f>sum(N17,N22,N463,N512,N638,N694,N716,N756,N774,N789,N841,N927,N953,N1017,N1039,N1188,N1194,N1247)</f>
        <v>0</v>
      </c>
      <c r="O16" s="38">
        <f>sum(O17,O22,O463,O512,O638,O694,O716,O756,O774,O789,O841,O927,O953,O1017,O1039,O1188,O1194,O1247)</f>
        <v>31337790.57</v>
      </c>
      <c r="P16" s="38">
        <f>sum(P17,P22,P463,P512,P638,P694,P716,P756,P774,P789,P841,P927,P953,P1017,P1039,P1188,P1194,P1247)</f>
        <v>26317676.13</v>
      </c>
      <c r="Q16" s="38">
        <f>sum(Q17,Q22,Q463,Q512,Q638,Q694,Q716,Q756,Q774,Q789,Q841,Q927,Q953,Q1017,Q1039,Q1188,Q1194,Q1247)</f>
        <v>5020114.44</v>
      </c>
      <c r="R16" s="38">
        <f>sum(R17,R22,R463,R512,R638,R694,R716,R756,R774,R789,R841,R927,R953,R1017,R1039,R1188,R1194,R1247)</f>
        <v>0</v>
      </c>
      <c r="S16" s="38">
        <f>sum(S17,S22,S463,S512,S638,S694,S716,S756,S774,S789,S841,S927,S953,S1017,S1039,S1188,S1194,S1247)</f>
        <v>0</v>
      </c>
      <c r="T16" s="38">
        <f>sum(T17,T22,T463,T512,T638,T694,T716,T756,T774,T789,T841,T927,T953,T1017,T1039,T1188,T1194,T1247)</f>
        <v>0</v>
      </c>
      <c r="U16" s="38">
        <f>sum(U17,U22,U463,U512,U638,U694,U716,U756,U774,U789,U841,U927,U953,U1017,U1039,U1188,U1194,U1247)</f>
        <v>0</v>
      </c>
      <c r="V16" s="38">
        <f>sum(V17,V22,V463,V512,V638,V694,V716,V756,V774,V789,V841,V927,V953,V1017,V1039,V1188,V1194,V1247)</f>
        <v>0</v>
      </c>
      <c r="W16"/>
      <c r="X16"/>
    </row>
    <row r="17" spans="1:24" customHeight="1" ht="34.5">
      <c r="A17" s="36" t="s">
        <v>79</v>
      </c>
      <c r="B17" s="36"/>
      <c r="C17" s="36"/>
      <c r="D17" s="36"/>
      <c r="E17" s="37">
        <f>sum(E18:E21)</f>
        <v>4</v>
      </c>
      <c r="F17" s="38">
        <f>sum(F18:F21)</f>
        <v>171.9</v>
      </c>
      <c r="G17" s="38">
        <f>sum(G18:G21)</f>
        <v>5344078</v>
      </c>
      <c r="H17" s="38">
        <f>sum(H18:H21)</f>
        <v>2829000</v>
      </c>
      <c r="I17" s="38">
        <f>sum(I18:I21)</f>
        <v>2515078</v>
      </c>
      <c r="J17" s="38">
        <f>sum(J18:J21)</f>
        <v>0</v>
      </c>
      <c r="K17" s="38">
        <f>sum(K18:K21)</f>
        <v>0</v>
      </c>
      <c r="L17" s="38">
        <f>sum(L18:L21)</f>
        <v>0</v>
      </c>
      <c r="M17" s="38">
        <f>sum(M18:M21)</f>
        <v>0</v>
      </c>
      <c r="N17" s="38">
        <f>sum(N18:N21)</f>
        <v>0</v>
      </c>
      <c r="O17" s="38">
        <f>sum(O18:O21)</f>
        <v>0</v>
      </c>
      <c r="P17" s="38">
        <f>sum(P18:P21)</f>
        <v>0</v>
      </c>
      <c r="Q17" s="38">
        <f>sum(Q18:Q21)</f>
        <v>0</v>
      </c>
      <c r="R17" s="38">
        <f>sum(R18:R21)</f>
        <v>0</v>
      </c>
      <c r="S17" s="38">
        <f>sum(S18:S21)</f>
        <v>0</v>
      </c>
      <c r="T17" s="38">
        <f>sum(T18:T21)</f>
        <v>0</v>
      </c>
      <c r="U17" s="38">
        <f>sum(U18:U21)</f>
        <v>0</v>
      </c>
      <c r="V17" s="38">
        <f>sum(V18:V21)</f>
        <v>0</v>
      </c>
      <c r="W17"/>
      <c r="X17"/>
    </row>
    <row r="18" spans="1:24">
      <c r="A18" s="29">
        <v>1</v>
      </c>
      <c r="B18" s="29" t="s">
        <v>117</v>
      </c>
      <c r="C18" s="50">
        <v>44529</v>
      </c>
      <c r="D18" s="29">
        <v>3</v>
      </c>
      <c r="E18" s="40">
        <v>1</v>
      </c>
      <c r="F18" s="41">
        <v>52.9</v>
      </c>
      <c r="G18" s="41">
        <f>IFERROR(H18+I18+J18,0)</f>
        <v>1525000</v>
      </c>
      <c r="H18" s="41">
        <v>1525000</v>
      </c>
      <c r="I18" s="41">
        <v>0</v>
      </c>
      <c r="J18" s="41">
        <v>0</v>
      </c>
      <c r="K18" s="41">
        <f>IFERROR(L18+M18+N18,0)</f>
        <v>0</v>
      </c>
      <c r="L18" s="41">
        <f>IFERROR(P18+T18,0)</f>
        <v>0</v>
      </c>
      <c r="M18" s="41">
        <f>IFERROR(Q18+U18,0)</f>
        <v>0</v>
      </c>
      <c r="N18" s="41">
        <f>IFERROR(R18+V18,0)</f>
        <v>0</v>
      </c>
      <c r="O18" s="41">
        <f>IFERROR(P18+Q18+R18,0)</f>
        <v>0</v>
      </c>
      <c r="P18" s="41">
        <v>0</v>
      </c>
      <c r="Q18" s="41">
        <v>0</v>
      </c>
      <c r="R18" s="41">
        <v>0</v>
      </c>
      <c r="S18" s="41">
        <f>IFERROR(T18+U18+V18,0)</f>
        <v>0</v>
      </c>
      <c r="T18" s="41">
        <v>0</v>
      </c>
      <c r="U18" s="41">
        <v>0</v>
      </c>
      <c r="V18" s="41">
        <v>0</v>
      </c>
      <c r="W18"/>
      <c r="X18"/>
    </row>
    <row r="19" spans="1:24">
      <c r="A19" s="29">
        <v>2</v>
      </c>
      <c r="B19" s="29" t="s">
        <v>117</v>
      </c>
      <c r="C19" s="50">
        <v>44707</v>
      </c>
      <c r="D19" s="29">
        <v>30</v>
      </c>
      <c r="E19" s="40">
        <v>1</v>
      </c>
      <c r="F19" s="41">
        <v>42.1</v>
      </c>
      <c r="G19" s="41">
        <f>IFERROR(H19+I19+J19,0)</f>
        <v>1304000</v>
      </c>
      <c r="H19" s="41">
        <v>1304000</v>
      </c>
      <c r="I19" s="41">
        <v>0</v>
      </c>
      <c r="J19" s="41">
        <v>0</v>
      </c>
      <c r="K19" s="41">
        <f>IFERROR(L19+M19+N19,0)</f>
        <v>0</v>
      </c>
      <c r="L19" s="41">
        <f>IFERROR(P19+T19,0)</f>
        <v>0</v>
      </c>
      <c r="M19" s="41">
        <f>IFERROR(Q19+U19,0)</f>
        <v>0</v>
      </c>
      <c r="N19" s="41">
        <f>IFERROR(R19+V19,0)</f>
        <v>0</v>
      </c>
      <c r="O19" s="41">
        <f>IFERROR(P19+Q19+R19,0)</f>
        <v>0</v>
      </c>
      <c r="P19" s="41">
        <v>0</v>
      </c>
      <c r="Q19" s="41">
        <v>0</v>
      </c>
      <c r="R19" s="41">
        <v>0</v>
      </c>
      <c r="S19" s="41">
        <f>IFERROR(T19+U19+V19,0)</f>
        <v>0</v>
      </c>
      <c r="T19" s="41">
        <v>0</v>
      </c>
      <c r="U19" s="41">
        <v>0</v>
      </c>
      <c r="V19" s="41">
        <v>0</v>
      </c>
      <c r="W19"/>
      <c r="X19"/>
    </row>
    <row r="20" spans="1:24">
      <c r="A20" s="29">
        <v>3</v>
      </c>
      <c r="B20" s="29" t="s">
        <v>117</v>
      </c>
      <c r="C20" s="50">
        <v>44796</v>
      </c>
      <c r="D20" s="29">
        <v>5</v>
      </c>
      <c r="E20" s="40">
        <v>1</v>
      </c>
      <c r="F20" s="41">
        <v>39.3</v>
      </c>
      <c r="G20" s="41">
        <f>IFERROR(H20+I20+J20,0)</f>
        <v>1246981</v>
      </c>
      <c r="H20" s="41">
        <v>0</v>
      </c>
      <c r="I20" s="41">
        <v>1246981</v>
      </c>
      <c r="J20" s="41">
        <v>0</v>
      </c>
      <c r="K20" s="41">
        <f>IFERROR(L20+M20+N20,0)</f>
        <v>0</v>
      </c>
      <c r="L20" s="41">
        <f>IFERROR(P20+T20,0)</f>
        <v>0</v>
      </c>
      <c r="M20" s="41">
        <f>IFERROR(Q20+U20,0)</f>
        <v>0</v>
      </c>
      <c r="N20" s="41">
        <f>IFERROR(R20+V20,0)</f>
        <v>0</v>
      </c>
      <c r="O20" s="41">
        <f>IFERROR(P20+Q20+R20,0)</f>
        <v>0</v>
      </c>
      <c r="P20" s="41">
        <v>0</v>
      </c>
      <c r="Q20" s="41">
        <v>0</v>
      </c>
      <c r="R20" s="41">
        <v>0</v>
      </c>
      <c r="S20" s="41">
        <f>IFERROR(T20+U20+V20,0)</f>
        <v>0</v>
      </c>
      <c r="T20" s="41">
        <v>0</v>
      </c>
      <c r="U20" s="41">
        <v>0</v>
      </c>
      <c r="V20" s="41">
        <v>0</v>
      </c>
      <c r="W20"/>
      <c r="X20"/>
    </row>
    <row r="21" spans="1:24">
      <c r="A21" s="29">
        <v>4</v>
      </c>
      <c r="B21" s="29" t="s">
        <v>117</v>
      </c>
      <c r="C21" s="50">
        <v>44861</v>
      </c>
      <c r="D21" s="29">
        <v>32</v>
      </c>
      <c r="E21" s="40">
        <v>1</v>
      </c>
      <c r="F21" s="41">
        <v>37.6</v>
      </c>
      <c r="G21" s="41">
        <f>IFERROR(H21+I21+J21,0)</f>
        <v>1268097</v>
      </c>
      <c r="H21" s="41">
        <v>0</v>
      </c>
      <c r="I21" s="41">
        <v>1268097</v>
      </c>
      <c r="J21" s="41">
        <v>0</v>
      </c>
      <c r="K21" s="41">
        <f>IFERROR(L21+M21+N21,0)</f>
        <v>0</v>
      </c>
      <c r="L21" s="41">
        <f>IFERROR(P21+T21,0)</f>
        <v>0</v>
      </c>
      <c r="M21" s="41">
        <f>IFERROR(Q21+U21,0)</f>
        <v>0</v>
      </c>
      <c r="N21" s="41">
        <f>IFERROR(R21+V21,0)</f>
        <v>0</v>
      </c>
      <c r="O21" s="41">
        <f>IFERROR(P21+Q21+R21,0)</f>
        <v>0</v>
      </c>
      <c r="P21" s="41">
        <v>0</v>
      </c>
      <c r="Q21" s="41">
        <v>0</v>
      </c>
      <c r="R21" s="41">
        <v>0</v>
      </c>
      <c r="S21" s="41">
        <f>IFERROR(T21+U21+V21,0)</f>
        <v>0</v>
      </c>
      <c r="T21" s="41">
        <v>0</v>
      </c>
      <c r="U21" s="41">
        <v>0</v>
      </c>
      <c r="V21" s="41">
        <v>0</v>
      </c>
      <c r="W21"/>
      <c r="X21"/>
    </row>
    <row r="22" spans="1:24" customHeight="1" ht="34.5">
      <c r="A22" s="36" t="s">
        <v>70</v>
      </c>
      <c r="B22" s="36"/>
      <c r="C22" s="36"/>
      <c r="D22" s="36"/>
      <c r="E22" s="37">
        <f>sum(E23:E462)</f>
        <v>440</v>
      </c>
      <c r="F22" s="38">
        <f>sum(F23:F462)</f>
        <v>12670.82</v>
      </c>
      <c r="G22" s="38">
        <f>sum(G23:G462)</f>
        <v>707294718</v>
      </c>
      <c r="H22" s="38">
        <f>sum(H23:H462)</f>
        <v>651132555.13</v>
      </c>
      <c r="I22" s="38">
        <f>sum(I23:I462)</f>
        <v>56162162.87</v>
      </c>
      <c r="J22" s="38">
        <f>sum(J23:J462)</f>
        <v>0</v>
      </c>
      <c r="K22" s="38">
        <f>sum(K23:K462)</f>
        <v>505442</v>
      </c>
      <c r="L22" s="38">
        <f>sum(L23:L462)</f>
        <v>505442</v>
      </c>
      <c r="M22" s="38">
        <f>sum(M23:M462)</f>
        <v>0</v>
      </c>
      <c r="N22" s="38">
        <f>sum(N23:N462)</f>
        <v>0</v>
      </c>
      <c r="O22" s="38">
        <f>sum(O23:O462)</f>
        <v>505442</v>
      </c>
      <c r="P22" s="38">
        <f>sum(P23:P462)</f>
        <v>505442</v>
      </c>
      <c r="Q22" s="38">
        <f>sum(Q23:Q462)</f>
        <v>0</v>
      </c>
      <c r="R22" s="38">
        <f>sum(R23:R462)</f>
        <v>0</v>
      </c>
      <c r="S22" s="38">
        <f>sum(S23:S462)</f>
        <v>0</v>
      </c>
      <c r="T22" s="38">
        <f>sum(T23:T462)</f>
        <v>0</v>
      </c>
      <c r="U22" s="38">
        <f>sum(U23:U462)</f>
        <v>0</v>
      </c>
      <c r="V22" s="38">
        <f>sum(V23:V462)</f>
        <v>0</v>
      </c>
      <c r="W22"/>
      <c r="X22"/>
    </row>
    <row r="23" spans="1:24">
      <c r="A23" s="29">
        <v>5</v>
      </c>
      <c r="B23" s="29" t="s">
        <v>117</v>
      </c>
      <c r="C23" s="50">
        <v>44494</v>
      </c>
      <c r="D23" s="29" t="s">
        <v>118</v>
      </c>
      <c r="E23" s="40">
        <v>1</v>
      </c>
      <c r="F23" s="41">
        <v>29.9</v>
      </c>
      <c r="G23" s="41">
        <f>IFERROR(H23+I23+J23,0)</f>
        <v>1119621.5</v>
      </c>
      <c r="H23" s="41">
        <v>1119621.5</v>
      </c>
      <c r="I23" s="41">
        <v>0</v>
      </c>
      <c r="J23" s="41">
        <v>0</v>
      </c>
      <c r="K23" s="41">
        <f>IFERROR(L23+M23+N23,0)</f>
        <v>0</v>
      </c>
      <c r="L23" s="41">
        <f>IFERROR(P23+T23,0)</f>
        <v>0</v>
      </c>
      <c r="M23" s="41">
        <f>IFERROR(Q23+U23,0)</f>
        <v>0</v>
      </c>
      <c r="N23" s="41">
        <f>IFERROR(R23+V23,0)</f>
        <v>0</v>
      </c>
      <c r="O23" s="41">
        <f>IFERROR(P23+Q23+R23,0)</f>
        <v>0</v>
      </c>
      <c r="P23" s="41">
        <v>0</v>
      </c>
      <c r="Q23" s="41">
        <v>0</v>
      </c>
      <c r="R23" s="41">
        <v>0</v>
      </c>
      <c r="S23" s="41">
        <f>IFERROR(T23+U23+V23,0)</f>
        <v>0</v>
      </c>
      <c r="T23" s="41">
        <v>0</v>
      </c>
      <c r="U23" s="41">
        <v>0</v>
      </c>
      <c r="V23" s="41">
        <v>0</v>
      </c>
      <c r="W23"/>
      <c r="X23"/>
    </row>
    <row r="24" spans="1:24">
      <c r="A24" s="29">
        <v>6</v>
      </c>
      <c r="B24" s="29" t="s">
        <v>117</v>
      </c>
      <c r="C24" s="50">
        <v>44531</v>
      </c>
      <c r="D24" s="29" t="s">
        <v>119</v>
      </c>
      <c r="E24" s="40">
        <v>1</v>
      </c>
      <c r="F24" s="41">
        <v>27.2</v>
      </c>
      <c r="G24" s="41">
        <f>IFERROR(H24+I24+J24,0)</f>
        <v>1110700</v>
      </c>
      <c r="H24" s="41">
        <v>1110700</v>
      </c>
      <c r="I24" s="41">
        <v>0</v>
      </c>
      <c r="J24" s="41">
        <v>0</v>
      </c>
      <c r="K24" s="41">
        <f>IFERROR(L24+M24+N24,0)</f>
        <v>0</v>
      </c>
      <c r="L24" s="41">
        <f>IFERROR(P24+T24,0)</f>
        <v>0</v>
      </c>
      <c r="M24" s="41">
        <f>IFERROR(Q24+U24,0)</f>
        <v>0</v>
      </c>
      <c r="N24" s="41">
        <f>IFERROR(R24+V24,0)</f>
        <v>0</v>
      </c>
      <c r="O24" s="41">
        <f>IFERROR(P24+Q24+R24,0)</f>
        <v>0</v>
      </c>
      <c r="P24" s="41">
        <v>0</v>
      </c>
      <c r="Q24" s="41">
        <v>0</v>
      </c>
      <c r="R24" s="41">
        <v>0</v>
      </c>
      <c r="S24" s="41">
        <f>IFERROR(T24+U24+V24,0)</f>
        <v>0</v>
      </c>
      <c r="T24" s="41">
        <v>0</v>
      </c>
      <c r="U24" s="41">
        <v>0</v>
      </c>
      <c r="V24" s="41">
        <v>0</v>
      </c>
      <c r="W24"/>
      <c r="X24"/>
    </row>
    <row r="25" spans="1:24">
      <c r="A25" s="29">
        <v>7</v>
      </c>
      <c r="B25" s="29" t="s">
        <v>117</v>
      </c>
      <c r="C25" s="50">
        <v>44531</v>
      </c>
      <c r="D25" s="29" t="s">
        <v>120</v>
      </c>
      <c r="E25" s="40">
        <v>1</v>
      </c>
      <c r="F25" s="41">
        <v>46.2</v>
      </c>
      <c r="G25" s="41">
        <f>IFERROR(H25+I25+J25,0)</f>
        <v>2456000</v>
      </c>
      <c r="H25" s="41">
        <v>2456000</v>
      </c>
      <c r="I25" s="41">
        <v>0</v>
      </c>
      <c r="J25" s="41">
        <v>0</v>
      </c>
      <c r="K25" s="41">
        <f>IFERROR(L25+M25+N25,0)</f>
        <v>0</v>
      </c>
      <c r="L25" s="41">
        <f>IFERROR(P25+T25,0)</f>
        <v>0</v>
      </c>
      <c r="M25" s="41">
        <f>IFERROR(Q25+U25,0)</f>
        <v>0</v>
      </c>
      <c r="N25" s="41">
        <f>IFERROR(R25+V25,0)</f>
        <v>0</v>
      </c>
      <c r="O25" s="41">
        <f>IFERROR(P25+Q25+R25,0)</f>
        <v>0</v>
      </c>
      <c r="P25" s="41">
        <v>0</v>
      </c>
      <c r="Q25" s="41">
        <v>0</v>
      </c>
      <c r="R25" s="41">
        <v>0</v>
      </c>
      <c r="S25" s="41">
        <f>IFERROR(T25+U25+V25,0)</f>
        <v>0</v>
      </c>
      <c r="T25" s="41">
        <v>0</v>
      </c>
      <c r="U25" s="41">
        <v>0</v>
      </c>
      <c r="V25" s="41">
        <v>0</v>
      </c>
      <c r="W25"/>
      <c r="X25"/>
    </row>
    <row r="26" spans="1:24">
      <c r="A26" s="29">
        <v>8</v>
      </c>
      <c r="B26" s="29" t="s">
        <v>117</v>
      </c>
      <c r="C26" s="50">
        <v>44532</v>
      </c>
      <c r="D26" s="29" t="s">
        <v>121</v>
      </c>
      <c r="E26" s="40">
        <v>1</v>
      </c>
      <c r="F26" s="41">
        <v>49.1</v>
      </c>
      <c r="G26" s="41">
        <f>IFERROR(H26+I26+J26,0)</f>
        <v>2435000</v>
      </c>
      <c r="H26" s="41">
        <v>2435000</v>
      </c>
      <c r="I26" s="41">
        <v>0</v>
      </c>
      <c r="J26" s="41">
        <v>0</v>
      </c>
      <c r="K26" s="41">
        <f>IFERROR(L26+M26+N26,0)</f>
        <v>0</v>
      </c>
      <c r="L26" s="41">
        <f>IFERROR(P26+T26,0)</f>
        <v>0</v>
      </c>
      <c r="M26" s="41">
        <f>IFERROR(Q26+U26,0)</f>
        <v>0</v>
      </c>
      <c r="N26" s="41">
        <f>IFERROR(R26+V26,0)</f>
        <v>0</v>
      </c>
      <c r="O26" s="41">
        <f>IFERROR(P26+Q26+R26,0)</f>
        <v>0</v>
      </c>
      <c r="P26" s="41">
        <v>0</v>
      </c>
      <c r="Q26" s="41">
        <v>0</v>
      </c>
      <c r="R26" s="41">
        <v>0</v>
      </c>
      <c r="S26" s="41">
        <f>IFERROR(T26+U26+V26,0)</f>
        <v>0</v>
      </c>
      <c r="T26" s="41">
        <v>0</v>
      </c>
      <c r="U26" s="41">
        <v>0</v>
      </c>
      <c r="V26" s="41">
        <v>0</v>
      </c>
      <c r="W26"/>
      <c r="X26"/>
    </row>
    <row r="27" spans="1:24">
      <c r="A27" s="29">
        <v>9</v>
      </c>
      <c r="B27" s="29" t="s">
        <v>117</v>
      </c>
      <c r="C27" s="50">
        <v>44536</v>
      </c>
      <c r="D27" s="29" t="s">
        <v>122</v>
      </c>
      <c r="E27" s="40">
        <v>1</v>
      </c>
      <c r="F27" s="41">
        <v>25.4</v>
      </c>
      <c r="G27" s="41">
        <f>IFERROR(H27+I27+J27,0)</f>
        <v>1163400</v>
      </c>
      <c r="H27" s="41">
        <v>1163400</v>
      </c>
      <c r="I27" s="41">
        <v>0</v>
      </c>
      <c r="J27" s="41">
        <v>0</v>
      </c>
      <c r="K27" s="41">
        <f>IFERROR(L27+M27+N27,0)</f>
        <v>0</v>
      </c>
      <c r="L27" s="41">
        <f>IFERROR(P27+T27,0)</f>
        <v>0</v>
      </c>
      <c r="M27" s="41">
        <f>IFERROR(Q27+U27,0)</f>
        <v>0</v>
      </c>
      <c r="N27" s="41">
        <f>IFERROR(R27+V27,0)</f>
        <v>0</v>
      </c>
      <c r="O27" s="41">
        <f>IFERROR(P27+Q27+R27,0)</f>
        <v>0</v>
      </c>
      <c r="P27" s="41">
        <v>0</v>
      </c>
      <c r="Q27" s="41">
        <v>0</v>
      </c>
      <c r="R27" s="41">
        <v>0</v>
      </c>
      <c r="S27" s="41">
        <f>IFERROR(T27+U27+V27,0)</f>
        <v>0</v>
      </c>
      <c r="T27" s="41">
        <v>0</v>
      </c>
      <c r="U27" s="41">
        <v>0</v>
      </c>
      <c r="V27" s="41">
        <v>0</v>
      </c>
      <c r="W27"/>
      <c r="X27"/>
    </row>
    <row r="28" spans="1:24">
      <c r="A28" s="29">
        <v>10</v>
      </c>
      <c r="B28" s="29" t="s">
        <v>117</v>
      </c>
      <c r="C28" s="50">
        <v>44536</v>
      </c>
      <c r="D28" s="29" t="s">
        <v>123</v>
      </c>
      <c r="E28" s="40">
        <v>1</v>
      </c>
      <c r="F28" s="41">
        <v>31.6</v>
      </c>
      <c r="G28" s="41">
        <f>IFERROR(H28+I28+J28,0)</f>
        <v>1051100</v>
      </c>
      <c r="H28" s="41">
        <v>1051100</v>
      </c>
      <c r="I28" s="41">
        <v>0</v>
      </c>
      <c r="J28" s="41">
        <v>0</v>
      </c>
      <c r="K28" s="41">
        <f>IFERROR(L28+M28+N28,0)</f>
        <v>0</v>
      </c>
      <c r="L28" s="41">
        <f>IFERROR(P28+T28,0)</f>
        <v>0</v>
      </c>
      <c r="M28" s="41">
        <f>IFERROR(Q28+U28,0)</f>
        <v>0</v>
      </c>
      <c r="N28" s="41">
        <f>IFERROR(R28+V28,0)</f>
        <v>0</v>
      </c>
      <c r="O28" s="41">
        <f>IFERROR(P28+Q28+R28,0)</f>
        <v>0</v>
      </c>
      <c r="P28" s="41">
        <v>0</v>
      </c>
      <c r="Q28" s="41">
        <v>0</v>
      </c>
      <c r="R28" s="41">
        <v>0</v>
      </c>
      <c r="S28" s="41">
        <f>IFERROR(T28+U28+V28,0)</f>
        <v>0</v>
      </c>
      <c r="T28" s="41">
        <v>0</v>
      </c>
      <c r="U28" s="41">
        <v>0</v>
      </c>
      <c r="V28" s="41">
        <v>0</v>
      </c>
      <c r="W28"/>
      <c r="X28"/>
    </row>
    <row r="29" spans="1:24">
      <c r="A29" s="29">
        <v>11</v>
      </c>
      <c r="B29" s="29" t="s">
        <v>117</v>
      </c>
      <c r="C29" s="50">
        <v>44536</v>
      </c>
      <c r="D29" s="29" t="s">
        <v>124</v>
      </c>
      <c r="E29" s="40">
        <v>1</v>
      </c>
      <c r="F29" s="41">
        <v>22.5</v>
      </c>
      <c r="G29" s="41">
        <f>IFERROR(H29+I29+J29,0)</f>
        <v>1134296</v>
      </c>
      <c r="H29" s="41">
        <v>1134296</v>
      </c>
      <c r="I29" s="41">
        <v>0</v>
      </c>
      <c r="J29" s="41">
        <v>0</v>
      </c>
      <c r="K29" s="41">
        <f>IFERROR(L29+M29+N29,0)</f>
        <v>0</v>
      </c>
      <c r="L29" s="41">
        <f>IFERROR(P29+T29,0)</f>
        <v>0</v>
      </c>
      <c r="M29" s="41">
        <f>IFERROR(Q29+U29,0)</f>
        <v>0</v>
      </c>
      <c r="N29" s="41">
        <f>IFERROR(R29+V29,0)</f>
        <v>0</v>
      </c>
      <c r="O29" s="41">
        <f>IFERROR(P29+Q29+R29,0)</f>
        <v>0</v>
      </c>
      <c r="P29" s="41">
        <v>0</v>
      </c>
      <c r="Q29" s="41">
        <v>0</v>
      </c>
      <c r="R29" s="41">
        <v>0</v>
      </c>
      <c r="S29" s="41">
        <f>IFERROR(T29+U29+V29,0)</f>
        <v>0</v>
      </c>
      <c r="T29" s="41">
        <v>0</v>
      </c>
      <c r="U29" s="41">
        <v>0</v>
      </c>
      <c r="V29" s="41">
        <v>0</v>
      </c>
      <c r="W29"/>
      <c r="X29"/>
    </row>
    <row r="30" spans="1:24">
      <c r="A30" s="29">
        <v>12</v>
      </c>
      <c r="B30" s="29" t="s">
        <v>117</v>
      </c>
      <c r="C30" s="50">
        <v>44537</v>
      </c>
      <c r="D30" s="29" t="s">
        <v>125</v>
      </c>
      <c r="E30" s="40">
        <v>1</v>
      </c>
      <c r="F30" s="41">
        <v>30.5</v>
      </c>
      <c r="G30" s="41">
        <f>IFERROR(H30+I30+J30,0)</f>
        <v>1523000</v>
      </c>
      <c r="H30" s="41">
        <v>1523000</v>
      </c>
      <c r="I30" s="41">
        <v>0</v>
      </c>
      <c r="J30" s="41">
        <v>0</v>
      </c>
      <c r="K30" s="41">
        <f>IFERROR(L30+M30+N30,0)</f>
        <v>0</v>
      </c>
      <c r="L30" s="41">
        <f>IFERROR(P30+T30,0)</f>
        <v>0</v>
      </c>
      <c r="M30" s="41">
        <f>IFERROR(Q30+U30,0)</f>
        <v>0</v>
      </c>
      <c r="N30" s="41">
        <f>IFERROR(R30+V30,0)</f>
        <v>0</v>
      </c>
      <c r="O30" s="41">
        <f>IFERROR(P30+Q30+R30,0)</f>
        <v>0</v>
      </c>
      <c r="P30" s="41">
        <v>0</v>
      </c>
      <c r="Q30" s="41">
        <v>0</v>
      </c>
      <c r="R30" s="41">
        <v>0</v>
      </c>
      <c r="S30" s="41">
        <f>IFERROR(T30+U30+V30,0)</f>
        <v>0</v>
      </c>
      <c r="T30" s="41">
        <v>0</v>
      </c>
      <c r="U30" s="41">
        <v>0</v>
      </c>
      <c r="V30" s="41">
        <v>0</v>
      </c>
      <c r="W30"/>
      <c r="X30"/>
    </row>
    <row r="31" spans="1:24">
      <c r="A31" s="29">
        <v>13</v>
      </c>
      <c r="B31" s="29" t="s">
        <v>117</v>
      </c>
      <c r="C31" s="50">
        <v>44539</v>
      </c>
      <c r="D31" s="29" t="s">
        <v>126</v>
      </c>
      <c r="E31" s="40">
        <v>1</v>
      </c>
      <c r="F31" s="41">
        <v>34.5</v>
      </c>
      <c r="G31" s="41">
        <f>IFERROR(H31+I31+J31,0)</f>
        <v>1785750</v>
      </c>
      <c r="H31" s="41">
        <v>1785750</v>
      </c>
      <c r="I31" s="41">
        <v>0</v>
      </c>
      <c r="J31" s="41">
        <v>0</v>
      </c>
      <c r="K31" s="41">
        <f>IFERROR(L31+M31+N31,0)</f>
        <v>0</v>
      </c>
      <c r="L31" s="41">
        <f>IFERROR(P31+T31,0)</f>
        <v>0</v>
      </c>
      <c r="M31" s="41">
        <f>IFERROR(Q31+U31,0)</f>
        <v>0</v>
      </c>
      <c r="N31" s="41">
        <f>IFERROR(R31+V31,0)</f>
        <v>0</v>
      </c>
      <c r="O31" s="41">
        <f>IFERROR(P31+Q31+R31,0)</f>
        <v>0</v>
      </c>
      <c r="P31" s="41">
        <v>0</v>
      </c>
      <c r="Q31" s="41">
        <v>0</v>
      </c>
      <c r="R31" s="41">
        <v>0</v>
      </c>
      <c r="S31" s="41">
        <f>IFERROR(T31+U31+V31,0)</f>
        <v>0</v>
      </c>
      <c r="T31" s="41">
        <v>0</v>
      </c>
      <c r="U31" s="41">
        <v>0</v>
      </c>
      <c r="V31" s="41">
        <v>0</v>
      </c>
      <c r="W31"/>
      <c r="X31"/>
    </row>
    <row r="32" spans="1:24">
      <c r="A32" s="29">
        <v>14</v>
      </c>
      <c r="B32" s="29" t="s">
        <v>117</v>
      </c>
      <c r="C32" s="50">
        <v>44540</v>
      </c>
      <c r="D32" s="29" t="s">
        <v>127</v>
      </c>
      <c r="E32" s="40">
        <v>1</v>
      </c>
      <c r="F32" s="41">
        <v>14.1</v>
      </c>
      <c r="G32" s="41">
        <f>IFERROR(H32+I32+J32,0)</f>
        <v>766000</v>
      </c>
      <c r="H32" s="41">
        <v>766000</v>
      </c>
      <c r="I32" s="41">
        <v>0</v>
      </c>
      <c r="J32" s="41">
        <v>0</v>
      </c>
      <c r="K32" s="41">
        <f>IFERROR(L32+M32+N32,0)</f>
        <v>0</v>
      </c>
      <c r="L32" s="41">
        <f>IFERROR(P32+T32,0)</f>
        <v>0</v>
      </c>
      <c r="M32" s="41">
        <f>IFERROR(Q32+U32,0)</f>
        <v>0</v>
      </c>
      <c r="N32" s="41">
        <f>IFERROR(R32+V32,0)</f>
        <v>0</v>
      </c>
      <c r="O32" s="41">
        <f>IFERROR(P32+Q32+R32,0)</f>
        <v>0</v>
      </c>
      <c r="P32" s="41">
        <v>0</v>
      </c>
      <c r="Q32" s="41">
        <v>0</v>
      </c>
      <c r="R32" s="41">
        <v>0</v>
      </c>
      <c r="S32" s="41">
        <f>IFERROR(T32+U32+V32,0)</f>
        <v>0</v>
      </c>
      <c r="T32" s="41">
        <v>0</v>
      </c>
      <c r="U32" s="41">
        <v>0</v>
      </c>
      <c r="V32" s="41">
        <v>0</v>
      </c>
      <c r="W32"/>
      <c r="X32"/>
    </row>
    <row r="33" spans="1:24">
      <c r="A33" s="29">
        <v>15</v>
      </c>
      <c r="B33" s="29" t="s">
        <v>117</v>
      </c>
      <c r="C33" s="50">
        <v>44544</v>
      </c>
      <c r="D33" s="29" t="s">
        <v>128</v>
      </c>
      <c r="E33" s="40">
        <v>1</v>
      </c>
      <c r="F33" s="41">
        <v>39.6</v>
      </c>
      <c r="G33" s="41">
        <f>IFERROR(H33+I33+J33,0)</f>
        <v>2180300</v>
      </c>
      <c r="H33" s="41">
        <v>2180300</v>
      </c>
      <c r="I33" s="41">
        <v>0</v>
      </c>
      <c r="J33" s="41">
        <v>0</v>
      </c>
      <c r="K33" s="41">
        <f>IFERROR(L33+M33+N33,0)</f>
        <v>0</v>
      </c>
      <c r="L33" s="41">
        <f>IFERROR(P33+T33,0)</f>
        <v>0</v>
      </c>
      <c r="M33" s="41">
        <f>IFERROR(Q33+U33,0)</f>
        <v>0</v>
      </c>
      <c r="N33" s="41">
        <f>IFERROR(R33+V33,0)</f>
        <v>0</v>
      </c>
      <c r="O33" s="41">
        <f>IFERROR(P33+Q33+R33,0)</f>
        <v>0</v>
      </c>
      <c r="P33" s="41">
        <v>0</v>
      </c>
      <c r="Q33" s="41">
        <v>0</v>
      </c>
      <c r="R33" s="41">
        <v>0</v>
      </c>
      <c r="S33" s="41">
        <f>IFERROR(T33+U33+V33,0)</f>
        <v>0</v>
      </c>
      <c r="T33" s="41">
        <v>0</v>
      </c>
      <c r="U33" s="41">
        <v>0</v>
      </c>
      <c r="V33" s="41">
        <v>0</v>
      </c>
      <c r="W33"/>
      <c r="X33"/>
    </row>
    <row r="34" spans="1:24">
      <c r="A34" s="29">
        <v>16</v>
      </c>
      <c r="B34" s="29" t="s">
        <v>117</v>
      </c>
      <c r="C34" s="50">
        <v>44545</v>
      </c>
      <c r="D34" s="29" t="s">
        <v>129</v>
      </c>
      <c r="E34" s="40">
        <v>1</v>
      </c>
      <c r="F34" s="41">
        <v>47.2</v>
      </c>
      <c r="G34" s="41">
        <f>IFERROR(H34+I34+J34,0)</f>
        <v>2641000</v>
      </c>
      <c r="H34" s="41">
        <v>2641000</v>
      </c>
      <c r="I34" s="41">
        <v>0</v>
      </c>
      <c r="J34" s="41">
        <v>0</v>
      </c>
      <c r="K34" s="41">
        <f>IFERROR(L34+M34+N34,0)</f>
        <v>0</v>
      </c>
      <c r="L34" s="41">
        <f>IFERROR(P34+T34,0)</f>
        <v>0</v>
      </c>
      <c r="M34" s="41">
        <f>IFERROR(Q34+U34,0)</f>
        <v>0</v>
      </c>
      <c r="N34" s="41">
        <f>IFERROR(R34+V34,0)</f>
        <v>0</v>
      </c>
      <c r="O34" s="41">
        <f>IFERROR(P34+Q34+R34,0)</f>
        <v>0</v>
      </c>
      <c r="P34" s="41">
        <v>0</v>
      </c>
      <c r="Q34" s="41">
        <v>0</v>
      </c>
      <c r="R34" s="41">
        <v>0</v>
      </c>
      <c r="S34" s="41">
        <f>IFERROR(T34+U34+V34,0)</f>
        <v>0</v>
      </c>
      <c r="T34" s="41">
        <v>0</v>
      </c>
      <c r="U34" s="41">
        <v>0</v>
      </c>
      <c r="V34" s="41">
        <v>0</v>
      </c>
      <c r="W34"/>
      <c r="X34"/>
    </row>
    <row r="35" spans="1:24">
      <c r="A35" s="29">
        <v>17</v>
      </c>
      <c r="B35" s="29" t="s">
        <v>117</v>
      </c>
      <c r="C35" s="50">
        <v>44545</v>
      </c>
      <c r="D35" s="29" t="s">
        <v>130</v>
      </c>
      <c r="E35" s="40">
        <v>1</v>
      </c>
      <c r="F35" s="41">
        <v>33.4</v>
      </c>
      <c r="G35" s="41">
        <f>IFERROR(H35+I35+J35,0)</f>
        <v>1893500</v>
      </c>
      <c r="H35" s="41">
        <v>1893500</v>
      </c>
      <c r="I35" s="41">
        <v>0</v>
      </c>
      <c r="J35" s="41">
        <v>0</v>
      </c>
      <c r="K35" s="41">
        <f>IFERROR(L35+M35+N35,0)</f>
        <v>0</v>
      </c>
      <c r="L35" s="41">
        <f>IFERROR(P35+T35,0)</f>
        <v>0</v>
      </c>
      <c r="M35" s="41">
        <f>IFERROR(Q35+U35,0)</f>
        <v>0</v>
      </c>
      <c r="N35" s="41">
        <f>IFERROR(R35+V35,0)</f>
        <v>0</v>
      </c>
      <c r="O35" s="41">
        <f>IFERROR(P35+Q35+R35,0)</f>
        <v>0</v>
      </c>
      <c r="P35" s="41">
        <v>0</v>
      </c>
      <c r="Q35" s="41">
        <v>0</v>
      </c>
      <c r="R35" s="41">
        <v>0</v>
      </c>
      <c r="S35" s="41">
        <f>IFERROR(T35+U35+V35,0)</f>
        <v>0</v>
      </c>
      <c r="T35" s="41">
        <v>0</v>
      </c>
      <c r="U35" s="41">
        <v>0</v>
      </c>
      <c r="V35" s="41">
        <v>0</v>
      </c>
      <c r="W35"/>
      <c r="X35"/>
    </row>
    <row r="36" spans="1:24">
      <c r="A36" s="29">
        <v>18</v>
      </c>
      <c r="B36" s="29" t="s">
        <v>117</v>
      </c>
      <c r="C36" s="50">
        <v>44545</v>
      </c>
      <c r="D36" s="29" t="s">
        <v>131</v>
      </c>
      <c r="E36" s="40">
        <v>1</v>
      </c>
      <c r="F36" s="41">
        <v>15.1</v>
      </c>
      <c r="G36" s="41">
        <f>IFERROR(H36+I36+J36,0)</f>
        <v>838200</v>
      </c>
      <c r="H36" s="41">
        <v>838200</v>
      </c>
      <c r="I36" s="41">
        <v>0</v>
      </c>
      <c r="J36" s="41">
        <v>0</v>
      </c>
      <c r="K36" s="41">
        <f>IFERROR(L36+M36+N36,0)</f>
        <v>0</v>
      </c>
      <c r="L36" s="41">
        <f>IFERROR(P36+T36,0)</f>
        <v>0</v>
      </c>
      <c r="M36" s="41">
        <f>IFERROR(Q36+U36,0)</f>
        <v>0</v>
      </c>
      <c r="N36" s="41">
        <f>IFERROR(R36+V36,0)</f>
        <v>0</v>
      </c>
      <c r="O36" s="41">
        <f>IFERROR(P36+Q36+R36,0)</f>
        <v>0</v>
      </c>
      <c r="P36" s="41">
        <v>0</v>
      </c>
      <c r="Q36" s="41">
        <v>0</v>
      </c>
      <c r="R36" s="41">
        <v>0</v>
      </c>
      <c r="S36" s="41">
        <f>IFERROR(T36+U36+V36,0)</f>
        <v>0</v>
      </c>
      <c r="T36" s="41">
        <v>0</v>
      </c>
      <c r="U36" s="41">
        <v>0</v>
      </c>
      <c r="V36" s="41">
        <v>0</v>
      </c>
      <c r="W36"/>
      <c r="X36"/>
    </row>
    <row r="37" spans="1:24">
      <c r="A37" s="29">
        <v>19</v>
      </c>
      <c r="B37" s="29" t="s">
        <v>117</v>
      </c>
      <c r="C37" s="50">
        <v>44545</v>
      </c>
      <c r="D37" s="29" t="s">
        <v>132</v>
      </c>
      <c r="E37" s="40">
        <v>1</v>
      </c>
      <c r="F37" s="41">
        <v>54.9</v>
      </c>
      <c r="G37" s="41">
        <f>IFERROR(H37+I37+J37,0)</f>
        <v>2804000</v>
      </c>
      <c r="H37" s="41">
        <v>2804000</v>
      </c>
      <c r="I37" s="41">
        <v>0</v>
      </c>
      <c r="J37" s="41">
        <v>0</v>
      </c>
      <c r="K37" s="41">
        <f>IFERROR(L37+M37+N37,0)</f>
        <v>0</v>
      </c>
      <c r="L37" s="41">
        <f>IFERROR(P37+T37,0)</f>
        <v>0</v>
      </c>
      <c r="M37" s="41">
        <f>IFERROR(Q37+U37,0)</f>
        <v>0</v>
      </c>
      <c r="N37" s="41">
        <f>IFERROR(R37+V37,0)</f>
        <v>0</v>
      </c>
      <c r="O37" s="41">
        <f>IFERROR(P37+Q37+R37,0)</f>
        <v>0</v>
      </c>
      <c r="P37" s="41">
        <v>0</v>
      </c>
      <c r="Q37" s="41">
        <v>0</v>
      </c>
      <c r="R37" s="41">
        <v>0</v>
      </c>
      <c r="S37" s="41">
        <f>IFERROR(T37+U37+V37,0)</f>
        <v>0</v>
      </c>
      <c r="T37" s="41">
        <v>0</v>
      </c>
      <c r="U37" s="41">
        <v>0</v>
      </c>
      <c r="V37" s="41">
        <v>0</v>
      </c>
      <c r="W37"/>
      <c r="X37"/>
    </row>
    <row r="38" spans="1:24">
      <c r="A38" s="29">
        <v>20</v>
      </c>
      <c r="B38" s="29" t="s">
        <v>117</v>
      </c>
      <c r="C38" s="50">
        <v>44546</v>
      </c>
      <c r="D38" s="29" t="s">
        <v>133</v>
      </c>
      <c r="E38" s="40">
        <v>1</v>
      </c>
      <c r="F38" s="41">
        <v>34.7</v>
      </c>
      <c r="G38" s="41">
        <f>IFERROR(H38+I38+J38,0)</f>
        <v>1753198</v>
      </c>
      <c r="H38" s="41">
        <v>1753198</v>
      </c>
      <c r="I38" s="41">
        <v>0</v>
      </c>
      <c r="J38" s="41">
        <v>0</v>
      </c>
      <c r="K38" s="41">
        <f>IFERROR(L38+M38+N38,0)</f>
        <v>0</v>
      </c>
      <c r="L38" s="41">
        <f>IFERROR(P38+T38,0)</f>
        <v>0</v>
      </c>
      <c r="M38" s="41">
        <f>IFERROR(Q38+U38,0)</f>
        <v>0</v>
      </c>
      <c r="N38" s="41">
        <f>IFERROR(R38+V38,0)</f>
        <v>0</v>
      </c>
      <c r="O38" s="41">
        <f>IFERROR(P38+Q38+R38,0)</f>
        <v>0</v>
      </c>
      <c r="P38" s="41">
        <v>0</v>
      </c>
      <c r="Q38" s="41">
        <v>0</v>
      </c>
      <c r="R38" s="41">
        <v>0</v>
      </c>
      <c r="S38" s="41">
        <f>IFERROR(T38+U38+V38,0)</f>
        <v>0</v>
      </c>
      <c r="T38" s="41">
        <v>0</v>
      </c>
      <c r="U38" s="41">
        <v>0</v>
      </c>
      <c r="V38" s="41">
        <v>0</v>
      </c>
      <c r="W38"/>
      <c r="X38"/>
    </row>
    <row r="39" spans="1:24">
      <c r="A39" s="29">
        <v>21</v>
      </c>
      <c r="B39" s="29" t="s">
        <v>117</v>
      </c>
      <c r="C39" s="50">
        <v>44546</v>
      </c>
      <c r="D39" s="29" t="s">
        <v>134</v>
      </c>
      <c r="E39" s="40">
        <v>1</v>
      </c>
      <c r="F39" s="41">
        <v>26.4</v>
      </c>
      <c r="G39" s="41">
        <f>IFERROR(H39+I39+J39,0)</f>
        <v>1240900</v>
      </c>
      <c r="H39" s="41">
        <v>1240900</v>
      </c>
      <c r="I39" s="41">
        <v>0</v>
      </c>
      <c r="J39" s="41">
        <v>0</v>
      </c>
      <c r="K39" s="41">
        <f>IFERROR(L39+M39+N39,0)</f>
        <v>0</v>
      </c>
      <c r="L39" s="41">
        <f>IFERROR(P39+T39,0)</f>
        <v>0</v>
      </c>
      <c r="M39" s="41">
        <f>IFERROR(Q39+U39,0)</f>
        <v>0</v>
      </c>
      <c r="N39" s="41">
        <f>IFERROR(R39+V39,0)</f>
        <v>0</v>
      </c>
      <c r="O39" s="41">
        <f>IFERROR(P39+Q39+R39,0)</f>
        <v>0</v>
      </c>
      <c r="P39" s="41">
        <v>0</v>
      </c>
      <c r="Q39" s="41">
        <v>0</v>
      </c>
      <c r="R39" s="41">
        <v>0</v>
      </c>
      <c r="S39" s="41">
        <f>IFERROR(T39+U39+V39,0)</f>
        <v>0</v>
      </c>
      <c r="T39" s="41">
        <v>0</v>
      </c>
      <c r="U39" s="41">
        <v>0</v>
      </c>
      <c r="V39" s="41">
        <v>0</v>
      </c>
      <c r="W39"/>
      <c r="X39"/>
    </row>
    <row r="40" spans="1:24">
      <c r="A40" s="29">
        <v>22</v>
      </c>
      <c r="B40" s="29" t="s">
        <v>117</v>
      </c>
      <c r="C40" s="50">
        <v>44547</v>
      </c>
      <c r="D40" s="29" t="s">
        <v>135</v>
      </c>
      <c r="E40" s="40">
        <v>1</v>
      </c>
      <c r="F40" s="41">
        <v>35.2</v>
      </c>
      <c r="G40" s="41">
        <f>IFERROR(H40+I40+J40,0)</f>
        <v>1784898</v>
      </c>
      <c r="H40" s="41">
        <v>1784898</v>
      </c>
      <c r="I40" s="41">
        <v>0</v>
      </c>
      <c r="J40" s="41">
        <v>0</v>
      </c>
      <c r="K40" s="41">
        <f>IFERROR(L40+M40+N40,0)</f>
        <v>0</v>
      </c>
      <c r="L40" s="41">
        <f>IFERROR(P40+T40,0)</f>
        <v>0</v>
      </c>
      <c r="M40" s="41">
        <f>IFERROR(Q40+U40,0)</f>
        <v>0</v>
      </c>
      <c r="N40" s="41">
        <f>IFERROR(R40+V40,0)</f>
        <v>0</v>
      </c>
      <c r="O40" s="41">
        <f>IFERROR(P40+Q40+R40,0)</f>
        <v>0</v>
      </c>
      <c r="P40" s="41">
        <v>0</v>
      </c>
      <c r="Q40" s="41">
        <v>0</v>
      </c>
      <c r="R40" s="41">
        <v>0</v>
      </c>
      <c r="S40" s="41">
        <f>IFERROR(T40+U40+V40,0)</f>
        <v>0</v>
      </c>
      <c r="T40" s="41">
        <v>0</v>
      </c>
      <c r="U40" s="41">
        <v>0</v>
      </c>
      <c r="V40" s="41">
        <v>0</v>
      </c>
      <c r="W40"/>
      <c r="X40"/>
    </row>
    <row r="41" spans="1:24">
      <c r="A41" s="29">
        <v>23</v>
      </c>
      <c r="B41" s="29" t="s">
        <v>117</v>
      </c>
      <c r="C41" s="50">
        <v>44551</v>
      </c>
      <c r="D41" s="29" t="s">
        <v>136</v>
      </c>
      <c r="E41" s="40">
        <v>1</v>
      </c>
      <c r="F41" s="41">
        <v>29.7</v>
      </c>
      <c r="G41" s="41">
        <f>IFERROR(H41+I41+J41,0)</f>
        <v>2052300</v>
      </c>
      <c r="H41" s="41">
        <v>2052300</v>
      </c>
      <c r="I41" s="41">
        <v>0</v>
      </c>
      <c r="J41" s="41">
        <v>0</v>
      </c>
      <c r="K41" s="41">
        <f>IFERROR(L41+M41+N41,0)</f>
        <v>0</v>
      </c>
      <c r="L41" s="41">
        <f>IFERROR(P41+T41,0)</f>
        <v>0</v>
      </c>
      <c r="M41" s="41">
        <f>IFERROR(Q41+U41,0)</f>
        <v>0</v>
      </c>
      <c r="N41" s="41">
        <f>IFERROR(R41+V41,0)</f>
        <v>0</v>
      </c>
      <c r="O41" s="41">
        <f>IFERROR(P41+Q41+R41,0)</f>
        <v>0</v>
      </c>
      <c r="P41" s="41">
        <v>0</v>
      </c>
      <c r="Q41" s="41">
        <v>0</v>
      </c>
      <c r="R41" s="41">
        <v>0</v>
      </c>
      <c r="S41" s="41">
        <f>IFERROR(T41+U41+V41,0)</f>
        <v>0</v>
      </c>
      <c r="T41" s="41">
        <v>0</v>
      </c>
      <c r="U41" s="41">
        <v>0</v>
      </c>
      <c r="V41" s="41">
        <v>0</v>
      </c>
      <c r="W41"/>
      <c r="X41"/>
    </row>
    <row r="42" spans="1:24">
      <c r="A42" s="29">
        <v>24</v>
      </c>
      <c r="B42" s="29" t="s">
        <v>117</v>
      </c>
      <c r="C42" s="50">
        <v>44551</v>
      </c>
      <c r="D42" s="29" t="s">
        <v>137</v>
      </c>
      <c r="E42" s="40">
        <v>1</v>
      </c>
      <c r="F42" s="41">
        <v>79.5</v>
      </c>
      <c r="G42" s="41">
        <f>IFERROR(H42+I42+J42,0)</f>
        <v>4947400</v>
      </c>
      <c r="H42" s="41">
        <v>4947400</v>
      </c>
      <c r="I42" s="41">
        <v>0</v>
      </c>
      <c r="J42" s="41">
        <v>0</v>
      </c>
      <c r="K42" s="41">
        <f>IFERROR(L42+M42+N42,0)</f>
        <v>0</v>
      </c>
      <c r="L42" s="41">
        <f>IFERROR(P42+T42,0)</f>
        <v>0</v>
      </c>
      <c r="M42" s="41">
        <f>IFERROR(Q42+U42,0)</f>
        <v>0</v>
      </c>
      <c r="N42" s="41">
        <f>IFERROR(R42+V42,0)</f>
        <v>0</v>
      </c>
      <c r="O42" s="41">
        <f>IFERROR(P42+Q42+R42,0)</f>
        <v>0</v>
      </c>
      <c r="P42" s="41">
        <v>0</v>
      </c>
      <c r="Q42" s="41">
        <v>0</v>
      </c>
      <c r="R42" s="41">
        <v>0</v>
      </c>
      <c r="S42" s="41">
        <f>IFERROR(T42+U42+V42,0)</f>
        <v>0</v>
      </c>
      <c r="T42" s="41">
        <v>0</v>
      </c>
      <c r="U42" s="41">
        <v>0</v>
      </c>
      <c r="V42" s="41">
        <v>0</v>
      </c>
      <c r="W42"/>
      <c r="X42"/>
    </row>
    <row r="43" spans="1:24">
      <c r="A43" s="29">
        <v>25</v>
      </c>
      <c r="B43" s="29" t="s">
        <v>117</v>
      </c>
      <c r="C43" s="50">
        <v>44551</v>
      </c>
      <c r="D43" s="29" t="s">
        <v>138</v>
      </c>
      <c r="E43" s="40">
        <v>1</v>
      </c>
      <c r="F43" s="41">
        <v>28.2</v>
      </c>
      <c r="G43" s="41">
        <f>IFERROR(H43+I43+J43,0)</f>
        <v>2119400</v>
      </c>
      <c r="H43" s="41">
        <v>2119400</v>
      </c>
      <c r="I43" s="41">
        <v>0</v>
      </c>
      <c r="J43" s="41">
        <v>0</v>
      </c>
      <c r="K43" s="41">
        <f>IFERROR(L43+M43+N43,0)</f>
        <v>0</v>
      </c>
      <c r="L43" s="41">
        <f>IFERROR(P43+T43,0)</f>
        <v>0</v>
      </c>
      <c r="M43" s="41">
        <f>IFERROR(Q43+U43,0)</f>
        <v>0</v>
      </c>
      <c r="N43" s="41">
        <f>IFERROR(R43+V43,0)</f>
        <v>0</v>
      </c>
      <c r="O43" s="41">
        <f>IFERROR(P43+Q43+R43,0)</f>
        <v>0</v>
      </c>
      <c r="P43" s="41">
        <v>0</v>
      </c>
      <c r="Q43" s="41">
        <v>0</v>
      </c>
      <c r="R43" s="41">
        <v>0</v>
      </c>
      <c r="S43" s="41">
        <f>IFERROR(T43+U43+V43,0)</f>
        <v>0</v>
      </c>
      <c r="T43" s="41">
        <v>0</v>
      </c>
      <c r="U43" s="41">
        <v>0</v>
      </c>
      <c r="V43" s="41">
        <v>0</v>
      </c>
      <c r="W43"/>
      <c r="X43"/>
    </row>
    <row r="44" spans="1:24">
      <c r="A44" s="29">
        <v>26</v>
      </c>
      <c r="B44" s="29" t="s">
        <v>117</v>
      </c>
      <c r="C44" s="50">
        <v>44553</v>
      </c>
      <c r="D44" s="29" t="s">
        <v>139</v>
      </c>
      <c r="E44" s="40">
        <v>1</v>
      </c>
      <c r="F44" s="41">
        <v>34.8</v>
      </c>
      <c r="G44" s="41">
        <f>IFERROR(H44+I44+J44,0)</f>
        <v>1965600</v>
      </c>
      <c r="H44" s="41">
        <v>1965600</v>
      </c>
      <c r="I44" s="41">
        <v>0</v>
      </c>
      <c r="J44" s="41">
        <v>0</v>
      </c>
      <c r="K44" s="41">
        <f>IFERROR(L44+M44+N44,0)</f>
        <v>0</v>
      </c>
      <c r="L44" s="41">
        <f>IFERROR(P44+T44,0)</f>
        <v>0</v>
      </c>
      <c r="M44" s="41">
        <f>IFERROR(Q44+U44,0)</f>
        <v>0</v>
      </c>
      <c r="N44" s="41">
        <f>IFERROR(R44+V44,0)</f>
        <v>0</v>
      </c>
      <c r="O44" s="41">
        <f>IFERROR(P44+Q44+R44,0)</f>
        <v>0</v>
      </c>
      <c r="P44" s="41">
        <v>0</v>
      </c>
      <c r="Q44" s="41">
        <v>0</v>
      </c>
      <c r="R44" s="41">
        <v>0</v>
      </c>
      <c r="S44" s="41">
        <f>IFERROR(T44+U44+V44,0)</f>
        <v>0</v>
      </c>
      <c r="T44" s="41">
        <v>0</v>
      </c>
      <c r="U44" s="41">
        <v>0</v>
      </c>
      <c r="V44" s="41">
        <v>0</v>
      </c>
      <c r="W44"/>
      <c r="X44"/>
    </row>
    <row r="45" spans="1:24">
      <c r="A45" s="29">
        <v>27</v>
      </c>
      <c r="B45" s="29" t="s">
        <v>117</v>
      </c>
      <c r="C45" s="50">
        <v>44559</v>
      </c>
      <c r="D45" s="29" t="s">
        <v>140</v>
      </c>
      <c r="E45" s="40">
        <v>1</v>
      </c>
      <c r="F45" s="41">
        <v>25.2</v>
      </c>
      <c r="G45" s="41">
        <f>IFERROR(H45+I45+J45,0)</f>
        <v>1405000</v>
      </c>
      <c r="H45" s="41">
        <v>1405000</v>
      </c>
      <c r="I45" s="41">
        <v>0</v>
      </c>
      <c r="J45" s="41">
        <v>0</v>
      </c>
      <c r="K45" s="41">
        <f>IFERROR(L45+M45+N45,0)</f>
        <v>0</v>
      </c>
      <c r="L45" s="41">
        <f>IFERROR(P45+T45,0)</f>
        <v>0</v>
      </c>
      <c r="M45" s="41">
        <f>IFERROR(Q45+U45,0)</f>
        <v>0</v>
      </c>
      <c r="N45" s="41">
        <f>IFERROR(R45+V45,0)</f>
        <v>0</v>
      </c>
      <c r="O45" s="41">
        <f>IFERROR(P45+Q45+R45,0)</f>
        <v>0</v>
      </c>
      <c r="P45" s="41">
        <v>0</v>
      </c>
      <c r="Q45" s="41">
        <v>0</v>
      </c>
      <c r="R45" s="41">
        <v>0</v>
      </c>
      <c r="S45" s="41">
        <f>IFERROR(T45+U45+V45,0)</f>
        <v>0</v>
      </c>
      <c r="T45" s="41">
        <v>0</v>
      </c>
      <c r="U45" s="41">
        <v>0</v>
      </c>
      <c r="V45" s="41">
        <v>0</v>
      </c>
      <c r="W45"/>
      <c r="X45"/>
    </row>
    <row r="46" spans="1:24">
      <c r="A46" s="29">
        <v>28</v>
      </c>
      <c r="B46" s="29" t="s">
        <v>117</v>
      </c>
      <c r="C46" s="50">
        <v>44559</v>
      </c>
      <c r="D46" s="29" t="s">
        <v>141</v>
      </c>
      <c r="E46" s="40">
        <v>1</v>
      </c>
      <c r="F46" s="41">
        <v>42</v>
      </c>
      <c r="G46" s="41">
        <f>IFERROR(H46+I46+J46,0)</f>
        <v>2369000</v>
      </c>
      <c r="H46" s="41">
        <v>2369000</v>
      </c>
      <c r="I46" s="41">
        <v>0</v>
      </c>
      <c r="J46" s="41">
        <v>0</v>
      </c>
      <c r="K46" s="41">
        <f>IFERROR(L46+M46+N46,0)</f>
        <v>0</v>
      </c>
      <c r="L46" s="41">
        <f>IFERROR(P46+T46,0)</f>
        <v>0</v>
      </c>
      <c r="M46" s="41">
        <f>IFERROR(Q46+U46,0)</f>
        <v>0</v>
      </c>
      <c r="N46" s="41">
        <f>IFERROR(R46+V46,0)</f>
        <v>0</v>
      </c>
      <c r="O46" s="41">
        <f>IFERROR(P46+Q46+R46,0)</f>
        <v>0</v>
      </c>
      <c r="P46" s="41">
        <v>0</v>
      </c>
      <c r="Q46" s="41">
        <v>0</v>
      </c>
      <c r="R46" s="41">
        <v>0</v>
      </c>
      <c r="S46" s="41">
        <f>IFERROR(T46+U46+V46,0)</f>
        <v>0</v>
      </c>
      <c r="T46" s="41">
        <v>0</v>
      </c>
      <c r="U46" s="41">
        <v>0</v>
      </c>
      <c r="V46" s="41">
        <v>0</v>
      </c>
      <c r="W46"/>
      <c r="X46"/>
    </row>
    <row r="47" spans="1:24">
      <c r="A47" s="29">
        <v>29</v>
      </c>
      <c r="B47" s="29" t="s">
        <v>117</v>
      </c>
      <c r="C47" s="50">
        <v>44559</v>
      </c>
      <c r="D47" s="29" t="s">
        <v>142</v>
      </c>
      <c r="E47" s="40">
        <v>1</v>
      </c>
      <c r="F47" s="41">
        <v>46.5</v>
      </c>
      <c r="G47" s="41">
        <f>IFERROR(H47+I47+J47,0)</f>
        <v>2526396</v>
      </c>
      <c r="H47" s="41">
        <v>2526396</v>
      </c>
      <c r="I47" s="41">
        <v>0</v>
      </c>
      <c r="J47" s="41">
        <v>0</v>
      </c>
      <c r="K47" s="41">
        <f>IFERROR(L47+M47+N47,0)</f>
        <v>0</v>
      </c>
      <c r="L47" s="41">
        <f>IFERROR(P47+T47,0)</f>
        <v>0</v>
      </c>
      <c r="M47" s="41">
        <f>IFERROR(Q47+U47,0)</f>
        <v>0</v>
      </c>
      <c r="N47" s="41">
        <f>IFERROR(R47+V47,0)</f>
        <v>0</v>
      </c>
      <c r="O47" s="41">
        <f>IFERROR(P47+Q47+R47,0)</f>
        <v>0</v>
      </c>
      <c r="P47" s="41">
        <v>0</v>
      </c>
      <c r="Q47" s="41">
        <v>0</v>
      </c>
      <c r="R47" s="41">
        <v>0</v>
      </c>
      <c r="S47" s="41">
        <f>IFERROR(T47+U47+V47,0)</f>
        <v>0</v>
      </c>
      <c r="T47" s="41">
        <v>0</v>
      </c>
      <c r="U47" s="41">
        <v>0</v>
      </c>
      <c r="V47" s="41">
        <v>0</v>
      </c>
      <c r="W47"/>
      <c r="X47"/>
    </row>
    <row r="48" spans="1:24">
      <c r="A48" s="29">
        <v>30</v>
      </c>
      <c r="B48" s="29" t="s">
        <v>117</v>
      </c>
      <c r="C48" s="50">
        <v>44571</v>
      </c>
      <c r="D48" s="29" t="s">
        <v>143</v>
      </c>
      <c r="E48" s="40">
        <v>1</v>
      </c>
      <c r="F48" s="41">
        <v>19.5</v>
      </c>
      <c r="G48" s="41">
        <f>IFERROR(H48+I48+J48,0)</f>
        <v>813130</v>
      </c>
      <c r="H48" s="41">
        <v>813130</v>
      </c>
      <c r="I48" s="41">
        <v>0</v>
      </c>
      <c r="J48" s="41">
        <v>0</v>
      </c>
      <c r="K48" s="41">
        <f>IFERROR(L48+M48+N48,0)</f>
        <v>0</v>
      </c>
      <c r="L48" s="41">
        <f>IFERROR(P48+T48,0)</f>
        <v>0</v>
      </c>
      <c r="M48" s="41">
        <f>IFERROR(Q48+U48,0)</f>
        <v>0</v>
      </c>
      <c r="N48" s="41">
        <f>IFERROR(R48+V48,0)</f>
        <v>0</v>
      </c>
      <c r="O48" s="41">
        <f>IFERROR(P48+Q48+R48,0)</f>
        <v>0</v>
      </c>
      <c r="P48" s="41">
        <v>0</v>
      </c>
      <c r="Q48" s="41">
        <v>0</v>
      </c>
      <c r="R48" s="41">
        <v>0</v>
      </c>
      <c r="S48" s="41">
        <f>IFERROR(T48+U48+V48,0)</f>
        <v>0</v>
      </c>
      <c r="T48" s="41">
        <v>0</v>
      </c>
      <c r="U48" s="41">
        <v>0</v>
      </c>
      <c r="V48" s="41">
        <v>0</v>
      </c>
      <c r="W48"/>
      <c r="X48"/>
    </row>
    <row r="49" spans="1:24">
      <c r="A49" s="29">
        <v>31</v>
      </c>
      <c r="B49" s="29" t="s">
        <v>117</v>
      </c>
      <c r="C49" s="50">
        <v>44572</v>
      </c>
      <c r="D49" s="29" t="s">
        <v>144</v>
      </c>
      <c r="E49" s="40">
        <v>1</v>
      </c>
      <c r="F49" s="41">
        <v>40.2</v>
      </c>
      <c r="G49" s="41">
        <f>IFERROR(H49+I49+J49,0)</f>
        <v>2238396</v>
      </c>
      <c r="H49" s="41">
        <v>2238396</v>
      </c>
      <c r="I49" s="41">
        <v>0</v>
      </c>
      <c r="J49" s="41">
        <v>0</v>
      </c>
      <c r="K49" s="41">
        <f>IFERROR(L49+M49+N49,0)</f>
        <v>0</v>
      </c>
      <c r="L49" s="41">
        <f>IFERROR(P49+T49,0)</f>
        <v>0</v>
      </c>
      <c r="M49" s="41">
        <f>IFERROR(Q49+U49,0)</f>
        <v>0</v>
      </c>
      <c r="N49" s="41">
        <f>IFERROR(R49+V49,0)</f>
        <v>0</v>
      </c>
      <c r="O49" s="41">
        <f>IFERROR(P49+Q49+R49,0)</f>
        <v>0</v>
      </c>
      <c r="P49" s="41">
        <v>0</v>
      </c>
      <c r="Q49" s="41">
        <v>0</v>
      </c>
      <c r="R49" s="41">
        <v>0</v>
      </c>
      <c r="S49" s="41">
        <f>IFERROR(T49+U49+V49,0)</f>
        <v>0</v>
      </c>
      <c r="T49" s="41">
        <v>0</v>
      </c>
      <c r="U49" s="41">
        <v>0</v>
      </c>
      <c r="V49" s="41">
        <v>0</v>
      </c>
      <c r="W49"/>
      <c r="X49"/>
    </row>
    <row r="50" spans="1:24">
      <c r="A50" s="29">
        <v>32</v>
      </c>
      <c r="B50" s="29" t="s">
        <v>117</v>
      </c>
      <c r="C50" s="50">
        <v>44586</v>
      </c>
      <c r="D50" s="29" t="s">
        <v>145</v>
      </c>
      <c r="E50" s="40">
        <v>1</v>
      </c>
      <c r="F50" s="41">
        <v>42.7</v>
      </c>
      <c r="G50" s="41">
        <f>IFERROR(H50+I50+J50,0)</f>
        <v>2094000</v>
      </c>
      <c r="H50" s="41">
        <v>2094000</v>
      </c>
      <c r="I50" s="41">
        <v>0</v>
      </c>
      <c r="J50" s="41">
        <v>0</v>
      </c>
      <c r="K50" s="41">
        <f>IFERROR(L50+M50+N50,0)</f>
        <v>0</v>
      </c>
      <c r="L50" s="41">
        <f>IFERROR(P50+T50,0)</f>
        <v>0</v>
      </c>
      <c r="M50" s="41">
        <f>IFERROR(Q50+U50,0)</f>
        <v>0</v>
      </c>
      <c r="N50" s="41">
        <f>IFERROR(R50+V50,0)</f>
        <v>0</v>
      </c>
      <c r="O50" s="41">
        <f>IFERROR(P50+Q50+R50,0)</f>
        <v>0</v>
      </c>
      <c r="P50" s="41">
        <v>0</v>
      </c>
      <c r="Q50" s="41">
        <v>0</v>
      </c>
      <c r="R50" s="41">
        <v>0</v>
      </c>
      <c r="S50" s="41">
        <f>IFERROR(T50+U50+V50,0)</f>
        <v>0</v>
      </c>
      <c r="T50" s="41">
        <v>0</v>
      </c>
      <c r="U50" s="41">
        <v>0</v>
      </c>
      <c r="V50" s="41">
        <v>0</v>
      </c>
      <c r="W50"/>
      <c r="X50"/>
    </row>
    <row r="51" spans="1:24">
      <c r="A51" s="29">
        <v>33</v>
      </c>
      <c r="B51" s="29" t="s">
        <v>117</v>
      </c>
      <c r="C51" s="50">
        <v>44588</v>
      </c>
      <c r="D51" s="29" t="s">
        <v>146</v>
      </c>
      <c r="E51" s="40">
        <v>1</v>
      </c>
      <c r="F51" s="41">
        <v>30.7</v>
      </c>
      <c r="G51" s="41">
        <f>IFERROR(H51+I51+J51,0)</f>
        <v>2172300</v>
      </c>
      <c r="H51" s="41">
        <v>2172300</v>
      </c>
      <c r="I51" s="41">
        <v>0</v>
      </c>
      <c r="J51" s="41">
        <v>0</v>
      </c>
      <c r="K51" s="41">
        <f>IFERROR(L51+M51+N51,0)</f>
        <v>0</v>
      </c>
      <c r="L51" s="41">
        <f>IFERROR(P51+T51,0)</f>
        <v>0</v>
      </c>
      <c r="M51" s="41">
        <f>IFERROR(Q51+U51,0)</f>
        <v>0</v>
      </c>
      <c r="N51" s="41">
        <f>IFERROR(R51+V51,0)</f>
        <v>0</v>
      </c>
      <c r="O51" s="41">
        <f>IFERROR(P51+Q51+R51,0)</f>
        <v>0</v>
      </c>
      <c r="P51" s="41">
        <v>0</v>
      </c>
      <c r="Q51" s="41">
        <v>0</v>
      </c>
      <c r="R51" s="41">
        <v>0</v>
      </c>
      <c r="S51" s="41">
        <f>IFERROR(T51+U51+V51,0)</f>
        <v>0</v>
      </c>
      <c r="T51" s="41">
        <v>0</v>
      </c>
      <c r="U51" s="41">
        <v>0</v>
      </c>
      <c r="V51" s="41">
        <v>0</v>
      </c>
      <c r="W51"/>
      <c r="X51"/>
    </row>
    <row r="52" spans="1:24">
      <c r="A52" s="29">
        <v>34</v>
      </c>
      <c r="B52" s="29" t="s">
        <v>117</v>
      </c>
      <c r="C52" s="50">
        <v>44588</v>
      </c>
      <c r="D52" s="29" t="s">
        <v>147</v>
      </c>
      <c r="E52" s="40">
        <v>1</v>
      </c>
      <c r="F52" s="41">
        <v>22.4</v>
      </c>
      <c r="G52" s="41">
        <f>IFERROR(H52+I52+J52,0)</f>
        <v>850132</v>
      </c>
      <c r="H52" s="41">
        <v>850132</v>
      </c>
      <c r="I52" s="41">
        <v>0</v>
      </c>
      <c r="J52" s="41">
        <v>0</v>
      </c>
      <c r="K52" s="41">
        <f>IFERROR(L52+M52+N52,0)</f>
        <v>0</v>
      </c>
      <c r="L52" s="41">
        <f>IFERROR(P52+T52,0)</f>
        <v>0</v>
      </c>
      <c r="M52" s="41">
        <f>IFERROR(Q52+U52,0)</f>
        <v>0</v>
      </c>
      <c r="N52" s="41">
        <f>IFERROR(R52+V52,0)</f>
        <v>0</v>
      </c>
      <c r="O52" s="41">
        <f>IFERROR(P52+Q52+R52,0)</f>
        <v>0</v>
      </c>
      <c r="P52" s="41">
        <v>0</v>
      </c>
      <c r="Q52" s="41">
        <v>0</v>
      </c>
      <c r="R52" s="41">
        <v>0</v>
      </c>
      <c r="S52" s="41">
        <f>IFERROR(T52+U52+V52,0)</f>
        <v>0</v>
      </c>
      <c r="T52" s="41">
        <v>0</v>
      </c>
      <c r="U52" s="41">
        <v>0</v>
      </c>
      <c r="V52" s="41">
        <v>0</v>
      </c>
      <c r="W52"/>
      <c r="X52"/>
    </row>
    <row r="53" spans="1:24">
      <c r="A53" s="29">
        <v>35</v>
      </c>
      <c r="B53" s="29" t="s">
        <v>117</v>
      </c>
      <c r="C53" s="50">
        <v>44589</v>
      </c>
      <c r="D53" s="29" t="s">
        <v>148</v>
      </c>
      <c r="E53" s="40">
        <v>1</v>
      </c>
      <c r="F53" s="41">
        <v>21.1</v>
      </c>
      <c r="G53" s="41">
        <f>IFERROR(H53+I53+J53,0)</f>
        <v>1531000</v>
      </c>
      <c r="H53" s="41">
        <v>1531000</v>
      </c>
      <c r="I53" s="41">
        <v>0</v>
      </c>
      <c r="J53" s="41">
        <v>0</v>
      </c>
      <c r="K53" s="41">
        <f>IFERROR(L53+M53+N53,0)</f>
        <v>0</v>
      </c>
      <c r="L53" s="41">
        <f>IFERROR(P53+T53,0)</f>
        <v>0</v>
      </c>
      <c r="M53" s="41">
        <f>IFERROR(Q53+U53,0)</f>
        <v>0</v>
      </c>
      <c r="N53" s="41">
        <f>IFERROR(R53+V53,0)</f>
        <v>0</v>
      </c>
      <c r="O53" s="41">
        <f>IFERROR(P53+Q53+R53,0)</f>
        <v>0</v>
      </c>
      <c r="P53" s="41">
        <v>0</v>
      </c>
      <c r="Q53" s="41">
        <v>0</v>
      </c>
      <c r="R53" s="41">
        <v>0</v>
      </c>
      <c r="S53" s="41">
        <f>IFERROR(T53+U53+V53,0)</f>
        <v>0</v>
      </c>
      <c r="T53" s="41">
        <v>0</v>
      </c>
      <c r="U53" s="41">
        <v>0</v>
      </c>
      <c r="V53" s="41">
        <v>0</v>
      </c>
      <c r="W53"/>
      <c r="X53"/>
    </row>
    <row r="54" spans="1:24">
      <c r="A54" s="29">
        <v>36</v>
      </c>
      <c r="B54" s="29" t="s">
        <v>117</v>
      </c>
      <c r="C54" s="50">
        <v>44589</v>
      </c>
      <c r="D54" s="29" t="s">
        <v>149</v>
      </c>
      <c r="E54" s="40">
        <v>1</v>
      </c>
      <c r="F54" s="41">
        <v>38.2</v>
      </c>
      <c r="G54" s="41">
        <f>IFERROR(H54+I54+J54,0)</f>
        <v>2167291</v>
      </c>
      <c r="H54" s="41">
        <v>2167291</v>
      </c>
      <c r="I54" s="41">
        <v>0</v>
      </c>
      <c r="J54" s="41">
        <v>0</v>
      </c>
      <c r="K54" s="41">
        <f>IFERROR(L54+M54+N54,0)</f>
        <v>0</v>
      </c>
      <c r="L54" s="41">
        <f>IFERROR(P54+T54,0)</f>
        <v>0</v>
      </c>
      <c r="M54" s="41">
        <f>IFERROR(Q54+U54,0)</f>
        <v>0</v>
      </c>
      <c r="N54" s="41">
        <f>IFERROR(R54+V54,0)</f>
        <v>0</v>
      </c>
      <c r="O54" s="41">
        <f>IFERROR(P54+Q54+R54,0)</f>
        <v>0</v>
      </c>
      <c r="P54" s="41">
        <v>0</v>
      </c>
      <c r="Q54" s="41">
        <v>0</v>
      </c>
      <c r="R54" s="41">
        <v>0</v>
      </c>
      <c r="S54" s="41">
        <f>IFERROR(T54+U54+V54,0)</f>
        <v>0</v>
      </c>
      <c r="T54" s="41">
        <v>0</v>
      </c>
      <c r="U54" s="41">
        <v>0</v>
      </c>
      <c r="V54" s="41">
        <v>0</v>
      </c>
      <c r="W54"/>
      <c r="X54"/>
    </row>
    <row r="55" spans="1:24">
      <c r="A55" s="29">
        <v>37</v>
      </c>
      <c r="B55" s="29" t="s">
        <v>117</v>
      </c>
      <c r="C55" s="50">
        <v>44592</v>
      </c>
      <c r="D55" s="29" t="s">
        <v>150</v>
      </c>
      <c r="E55" s="40">
        <v>1</v>
      </c>
      <c r="F55" s="41">
        <v>14.8</v>
      </c>
      <c r="G55" s="41">
        <f>IFERROR(H55+I55+J55,0)</f>
        <v>825560</v>
      </c>
      <c r="H55" s="41">
        <v>825560</v>
      </c>
      <c r="I55" s="41">
        <v>0</v>
      </c>
      <c r="J55" s="41">
        <v>0</v>
      </c>
      <c r="K55" s="41">
        <f>IFERROR(L55+M55+N55,0)</f>
        <v>0</v>
      </c>
      <c r="L55" s="41">
        <f>IFERROR(P55+T55,0)</f>
        <v>0</v>
      </c>
      <c r="M55" s="41">
        <f>IFERROR(Q55+U55,0)</f>
        <v>0</v>
      </c>
      <c r="N55" s="41">
        <f>IFERROR(R55+V55,0)</f>
        <v>0</v>
      </c>
      <c r="O55" s="41">
        <f>IFERROR(P55+Q55+R55,0)</f>
        <v>0</v>
      </c>
      <c r="P55" s="41">
        <v>0</v>
      </c>
      <c r="Q55" s="41">
        <v>0</v>
      </c>
      <c r="R55" s="41">
        <v>0</v>
      </c>
      <c r="S55" s="41">
        <f>IFERROR(T55+U55+V55,0)</f>
        <v>0</v>
      </c>
      <c r="T55" s="41">
        <v>0</v>
      </c>
      <c r="U55" s="41">
        <v>0</v>
      </c>
      <c r="V55" s="41">
        <v>0</v>
      </c>
      <c r="W55"/>
      <c r="X55"/>
    </row>
    <row r="56" spans="1:24">
      <c r="A56" s="29">
        <v>38</v>
      </c>
      <c r="B56" s="29" t="s">
        <v>117</v>
      </c>
      <c r="C56" s="50">
        <v>44592</v>
      </c>
      <c r="D56" s="29" t="s">
        <v>151</v>
      </c>
      <c r="E56" s="40">
        <v>1</v>
      </c>
      <c r="F56" s="41">
        <v>19.8</v>
      </c>
      <c r="G56" s="41">
        <f>IFERROR(H56+I56+J56,0)</f>
        <v>1081000</v>
      </c>
      <c r="H56" s="41">
        <v>1081000</v>
      </c>
      <c r="I56" s="41">
        <v>0</v>
      </c>
      <c r="J56" s="41">
        <v>0</v>
      </c>
      <c r="K56" s="41">
        <f>IFERROR(L56+M56+N56,0)</f>
        <v>0</v>
      </c>
      <c r="L56" s="41">
        <f>IFERROR(P56+T56,0)</f>
        <v>0</v>
      </c>
      <c r="M56" s="41">
        <f>IFERROR(Q56+U56,0)</f>
        <v>0</v>
      </c>
      <c r="N56" s="41">
        <f>IFERROR(R56+V56,0)</f>
        <v>0</v>
      </c>
      <c r="O56" s="41">
        <f>IFERROR(P56+Q56+R56,0)</f>
        <v>0</v>
      </c>
      <c r="P56" s="41">
        <v>0</v>
      </c>
      <c r="Q56" s="41">
        <v>0</v>
      </c>
      <c r="R56" s="41">
        <v>0</v>
      </c>
      <c r="S56" s="41">
        <f>IFERROR(T56+U56+V56,0)</f>
        <v>0</v>
      </c>
      <c r="T56" s="41">
        <v>0</v>
      </c>
      <c r="U56" s="41">
        <v>0</v>
      </c>
      <c r="V56" s="41">
        <v>0</v>
      </c>
      <c r="W56"/>
      <c r="X56"/>
    </row>
    <row r="57" spans="1:24">
      <c r="A57" s="29">
        <v>39</v>
      </c>
      <c r="B57" s="29" t="s">
        <v>117</v>
      </c>
      <c r="C57" s="50">
        <v>44593</v>
      </c>
      <c r="D57" s="29" t="s">
        <v>152</v>
      </c>
      <c r="E57" s="40">
        <v>1</v>
      </c>
      <c r="F57" s="41">
        <v>34.2</v>
      </c>
      <c r="G57" s="41">
        <f>IFERROR(H57+I57+J57,0)</f>
        <v>1943198</v>
      </c>
      <c r="H57" s="41">
        <v>1943198</v>
      </c>
      <c r="I57" s="41">
        <v>0</v>
      </c>
      <c r="J57" s="41">
        <v>0</v>
      </c>
      <c r="K57" s="41">
        <f>IFERROR(L57+M57+N57,0)</f>
        <v>0</v>
      </c>
      <c r="L57" s="41">
        <f>IFERROR(P57+T57,0)</f>
        <v>0</v>
      </c>
      <c r="M57" s="41">
        <f>IFERROR(Q57+U57,0)</f>
        <v>0</v>
      </c>
      <c r="N57" s="41">
        <f>IFERROR(R57+V57,0)</f>
        <v>0</v>
      </c>
      <c r="O57" s="41">
        <f>IFERROR(P57+Q57+R57,0)</f>
        <v>0</v>
      </c>
      <c r="P57" s="41">
        <v>0</v>
      </c>
      <c r="Q57" s="41">
        <v>0</v>
      </c>
      <c r="R57" s="41">
        <v>0</v>
      </c>
      <c r="S57" s="41">
        <f>IFERROR(T57+U57+V57,0)</f>
        <v>0</v>
      </c>
      <c r="T57" s="41">
        <v>0</v>
      </c>
      <c r="U57" s="41">
        <v>0</v>
      </c>
      <c r="V57" s="41">
        <v>0</v>
      </c>
      <c r="W57"/>
      <c r="X57"/>
    </row>
    <row r="58" spans="1:24">
      <c r="A58" s="29">
        <v>40</v>
      </c>
      <c r="B58" s="29" t="s">
        <v>117</v>
      </c>
      <c r="C58" s="50">
        <v>44595</v>
      </c>
      <c r="D58" s="29" t="s">
        <v>153</v>
      </c>
      <c r="E58" s="40">
        <v>1</v>
      </c>
      <c r="F58" s="41">
        <v>20.25</v>
      </c>
      <c r="G58" s="41">
        <f>IFERROR(H58+I58+J58,0)</f>
        <v>1130500</v>
      </c>
      <c r="H58" s="41">
        <v>1130500</v>
      </c>
      <c r="I58" s="41">
        <v>0</v>
      </c>
      <c r="J58" s="41">
        <v>0</v>
      </c>
      <c r="K58" s="41">
        <f>IFERROR(L58+M58+N58,0)</f>
        <v>0</v>
      </c>
      <c r="L58" s="41">
        <f>IFERROR(P58+T58,0)</f>
        <v>0</v>
      </c>
      <c r="M58" s="41">
        <f>IFERROR(Q58+U58,0)</f>
        <v>0</v>
      </c>
      <c r="N58" s="41">
        <f>IFERROR(R58+V58,0)</f>
        <v>0</v>
      </c>
      <c r="O58" s="41">
        <f>IFERROR(P58+Q58+R58,0)</f>
        <v>0</v>
      </c>
      <c r="P58" s="41">
        <v>0</v>
      </c>
      <c r="Q58" s="41">
        <v>0</v>
      </c>
      <c r="R58" s="41">
        <v>0</v>
      </c>
      <c r="S58" s="41">
        <f>IFERROR(T58+U58+V58,0)</f>
        <v>0</v>
      </c>
      <c r="T58" s="41">
        <v>0</v>
      </c>
      <c r="U58" s="41">
        <v>0</v>
      </c>
      <c r="V58" s="41">
        <v>0</v>
      </c>
      <c r="W58"/>
      <c r="X58"/>
    </row>
    <row r="59" spans="1:24">
      <c r="A59" s="29">
        <v>41</v>
      </c>
      <c r="B59" s="29" t="s">
        <v>117</v>
      </c>
      <c r="C59" s="50">
        <v>44599</v>
      </c>
      <c r="D59" s="29" t="s">
        <v>154</v>
      </c>
      <c r="E59" s="40">
        <v>1</v>
      </c>
      <c r="F59" s="41">
        <v>33.9</v>
      </c>
      <c r="G59" s="41">
        <f>IFERROR(H59+I59+J59,0)</f>
        <v>1884500</v>
      </c>
      <c r="H59" s="41">
        <v>1884500</v>
      </c>
      <c r="I59" s="41">
        <v>0</v>
      </c>
      <c r="J59" s="41">
        <v>0</v>
      </c>
      <c r="K59" s="41">
        <f>IFERROR(L59+M59+N59,0)</f>
        <v>0</v>
      </c>
      <c r="L59" s="41">
        <f>IFERROR(P59+T59,0)</f>
        <v>0</v>
      </c>
      <c r="M59" s="41">
        <f>IFERROR(Q59+U59,0)</f>
        <v>0</v>
      </c>
      <c r="N59" s="41">
        <f>IFERROR(R59+V59,0)</f>
        <v>0</v>
      </c>
      <c r="O59" s="41">
        <f>IFERROR(P59+Q59+R59,0)</f>
        <v>0</v>
      </c>
      <c r="P59" s="41">
        <v>0</v>
      </c>
      <c r="Q59" s="41">
        <v>0</v>
      </c>
      <c r="R59" s="41">
        <v>0</v>
      </c>
      <c r="S59" s="41">
        <f>IFERROR(T59+U59+V59,0)</f>
        <v>0</v>
      </c>
      <c r="T59" s="41">
        <v>0</v>
      </c>
      <c r="U59" s="41">
        <v>0</v>
      </c>
      <c r="V59" s="41">
        <v>0</v>
      </c>
      <c r="W59"/>
      <c r="X59"/>
    </row>
    <row r="60" spans="1:24">
      <c r="A60" s="29">
        <v>42</v>
      </c>
      <c r="B60" s="29" t="s">
        <v>117</v>
      </c>
      <c r="C60" s="50">
        <v>44601</v>
      </c>
      <c r="D60" s="29" t="s">
        <v>155</v>
      </c>
      <c r="E60" s="40">
        <v>1</v>
      </c>
      <c r="F60" s="41">
        <v>56</v>
      </c>
      <c r="G60" s="41">
        <f>IFERROR(H60+I60+J60,0)</f>
        <v>3262454</v>
      </c>
      <c r="H60" s="41">
        <v>3262454</v>
      </c>
      <c r="I60" s="41">
        <v>0</v>
      </c>
      <c r="J60" s="41">
        <v>0</v>
      </c>
      <c r="K60" s="41">
        <f>IFERROR(L60+M60+N60,0)</f>
        <v>0</v>
      </c>
      <c r="L60" s="41">
        <f>IFERROR(P60+T60,0)</f>
        <v>0</v>
      </c>
      <c r="M60" s="41">
        <f>IFERROR(Q60+U60,0)</f>
        <v>0</v>
      </c>
      <c r="N60" s="41">
        <f>IFERROR(R60+V60,0)</f>
        <v>0</v>
      </c>
      <c r="O60" s="41">
        <f>IFERROR(P60+Q60+R60,0)</f>
        <v>0</v>
      </c>
      <c r="P60" s="41">
        <v>0</v>
      </c>
      <c r="Q60" s="41">
        <v>0</v>
      </c>
      <c r="R60" s="41">
        <v>0</v>
      </c>
      <c r="S60" s="41">
        <f>IFERROR(T60+U60+V60,0)</f>
        <v>0</v>
      </c>
      <c r="T60" s="41">
        <v>0</v>
      </c>
      <c r="U60" s="41">
        <v>0</v>
      </c>
      <c r="V60" s="41">
        <v>0</v>
      </c>
      <c r="W60"/>
      <c r="X60"/>
    </row>
    <row r="61" spans="1:24">
      <c r="A61" s="29">
        <v>43</v>
      </c>
      <c r="B61" s="29" t="s">
        <v>117</v>
      </c>
      <c r="C61" s="50">
        <v>44603</v>
      </c>
      <c r="D61" s="29" t="s">
        <v>156</v>
      </c>
      <c r="E61" s="40">
        <v>1</v>
      </c>
      <c r="F61" s="41">
        <v>44.9</v>
      </c>
      <c r="G61" s="41">
        <f>IFERROR(H61+I61+J61,0)</f>
        <v>2052602.8</v>
      </c>
      <c r="H61" s="41">
        <v>2052602.8</v>
      </c>
      <c r="I61" s="41">
        <v>0</v>
      </c>
      <c r="J61" s="41">
        <v>0</v>
      </c>
      <c r="K61" s="41">
        <f>IFERROR(L61+M61+N61,0)</f>
        <v>0</v>
      </c>
      <c r="L61" s="41">
        <f>IFERROR(P61+T61,0)</f>
        <v>0</v>
      </c>
      <c r="M61" s="41">
        <f>IFERROR(Q61+U61,0)</f>
        <v>0</v>
      </c>
      <c r="N61" s="41">
        <f>IFERROR(R61+V61,0)</f>
        <v>0</v>
      </c>
      <c r="O61" s="41">
        <f>IFERROR(P61+Q61+R61,0)</f>
        <v>0</v>
      </c>
      <c r="P61" s="41">
        <v>0</v>
      </c>
      <c r="Q61" s="41">
        <v>0</v>
      </c>
      <c r="R61" s="41">
        <v>0</v>
      </c>
      <c r="S61" s="41">
        <f>IFERROR(T61+U61+V61,0)</f>
        <v>0</v>
      </c>
      <c r="T61" s="41">
        <v>0</v>
      </c>
      <c r="U61" s="41">
        <v>0</v>
      </c>
      <c r="V61" s="41">
        <v>0</v>
      </c>
      <c r="W61"/>
      <c r="X61"/>
    </row>
    <row r="62" spans="1:24">
      <c r="A62" s="29">
        <v>44</v>
      </c>
      <c r="B62" s="29" t="s">
        <v>117</v>
      </c>
      <c r="C62" s="50">
        <v>44606</v>
      </c>
      <c r="D62" s="29" t="s">
        <v>157</v>
      </c>
      <c r="E62" s="40">
        <v>1</v>
      </c>
      <c r="F62" s="41">
        <v>23.1</v>
      </c>
      <c r="G62" s="41">
        <f>IFERROR(H62+I62+J62,0)</f>
        <v>1784500</v>
      </c>
      <c r="H62" s="41">
        <v>1784500</v>
      </c>
      <c r="I62" s="41">
        <v>0</v>
      </c>
      <c r="J62" s="41">
        <v>0</v>
      </c>
      <c r="K62" s="41">
        <f>IFERROR(L62+M62+N62,0)</f>
        <v>0</v>
      </c>
      <c r="L62" s="41">
        <f>IFERROR(P62+T62,0)</f>
        <v>0</v>
      </c>
      <c r="M62" s="41">
        <f>IFERROR(Q62+U62,0)</f>
        <v>0</v>
      </c>
      <c r="N62" s="41">
        <f>IFERROR(R62+V62,0)</f>
        <v>0</v>
      </c>
      <c r="O62" s="41">
        <f>IFERROR(P62+Q62+R62,0)</f>
        <v>0</v>
      </c>
      <c r="P62" s="41">
        <v>0</v>
      </c>
      <c r="Q62" s="41">
        <v>0</v>
      </c>
      <c r="R62" s="41">
        <v>0</v>
      </c>
      <c r="S62" s="41">
        <f>IFERROR(T62+U62+V62,0)</f>
        <v>0</v>
      </c>
      <c r="T62" s="41">
        <v>0</v>
      </c>
      <c r="U62" s="41">
        <v>0</v>
      </c>
      <c r="V62" s="41">
        <v>0</v>
      </c>
      <c r="W62"/>
      <c r="X62"/>
    </row>
    <row r="63" spans="1:24">
      <c r="A63" s="29">
        <v>45</v>
      </c>
      <c r="B63" s="29" t="s">
        <v>117</v>
      </c>
      <c r="C63" s="50">
        <v>44607</v>
      </c>
      <c r="D63" s="29" t="s">
        <v>158</v>
      </c>
      <c r="E63" s="40">
        <v>1</v>
      </c>
      <c r="F63" s="41">
        <v>35.7</v>
      </c>
      <c r="G63" s="41">
        <f>IFERROR(H63+I63+J63,0)</f>
        <v>2207000</v>
      </c>
      <c r="H63" s="41">
        <v>2207000</v>
      </c>
      <c r="I63" s="41">
        <v>0</v>
      </c>
      <c r="J63" s="41">
        <v>0</v>
      </c>
      <c r="K63" s="41">
        <f>IFERROR(L63+M63+N63,0)</f>
        <v>0</v>
      </c>
      <c r="L63" s="41">
        <f>IFERROR(P63+T63,0)</f>
        <v>0</v>
      </c>
      <c r="M63" s="41">
        <f>IFERROR(Q63+U63,0)</f>
        <v>0</v>
      </c>
      <c r="N63" s="41">
        <f>IFERROR(R63+V63,0)</f>
        <v>0</v>
      </c>
      <c r="O63" s="41">
        <f>IFERROR(P63+Q63+R63,0)</f>
        <v>0</v>
      </c>
      <c r="P63" s="41">
        <v>0</v>
      </c>
      <c r="Q63" s="41">
        <v>0</v>
      </c>
      <c r="R63" s="41">
        <v>0</v>
      </c>
      <c r="S63" s="41">
        <f>IFERROR(T63+U63+V63,0)</f>
        <v>0</v>
      </c>
      <c r="T63" s="41">
        <v>0</v>
      </c>
      <c r="U63" s="41">
        <v>0</v>
      </c>
      <c r="V63" s="41">
        <v>0</v>
      </c>
      <c r="W63"/>
      <c r="X63"/>
    </row>
    <row r="64" spans="1:24">
      <c r="A64" s="29">
        <v>46</v>
      </c>
      <c r="B64" s="29" t="s">
        <v>117</v>
      </c>
      <c r="C64" s="50">
        <v>44621</v>
      </c>
      <c r="D64" s="29" t="s">
        <v>159</v>
      </c>
      <c r="E64" s="40">
        <v>1</v>
      </c>
      <c r="F64" s="41">
        <v>20.25</v>
      </c>
      <c r="G64" s="41">
        <f>IFERROR(H64+I64+J64,0)</f>
        <v>1305350</v>
      </c>
      <c r="H64" s="41">
        <v>1305350</v>
      </c>
      <c r="I64" s="41">
        <v>0</v>
      </c>
      <c r="J64" s="41">
        <v>0</v>
      </c>
      <c r="K64" s="41">
        <f>IFERROR(L64+M64+N64,0)</f>
        <v>0</v>
      </c>
      <c r="L64" s="41">
        <f>IFERROR(P64+T64,0)</f>
        <v>0</v>
      </c>
      <c r="M64" s="41">
        <f>IFERROR(Q64+U64,0)</f>
        <v>0</v>
      </c>
      <c r="N64" s="41">
        <f>IFERROR(R64+V64,0)</f>
        <v>0</v>
      </c>
      <c r="O64" s="41">
        <f>IFERROR(P64+Q64+R64,0)</f>
        <v>0</v>
      </c>
      <c r="P64" s="41">
        <v>0</v>
      </c>
      <c r="Q64" s="41">
        <v>0</v>
      </c>
      <c r="R64" s="41">
        <v>0</v>
      </c>
      <c r="S64" s="41">
        <f>IFERROR(T64+U64+V64,0)</f>
        <v>0</v>
      </c>
      <c r="T64" s="41">
        <v>0</v>
      </c>
      <c r="U64" s="41">
        <v>0</v>
      </c>
      <c r="V64" s="41">
        <v>0</v>
      </c>
      <c r="W64"/>
      <c r="X64"/>
    </row>
    <row r="65" spans="1:24">
      <c r="A65" s="29">
        <v>47</v>
      </c>
      <c r="B65" s="29" t="s">
        <v>117</v>
      </c>
      <c r="C65" s="50">
        <v>44638</v>
      </c>
      <c r="D65" s="29" t="s">
        <v>160</v>
      </c>
      <c r="E65" s="40">
        <v>1</v>
      </c>
      <c r="F65" s="41">
        <v>29.2</v>
      </c>
      <c r="G65" s="41">
        <f>IFERROR(H65+I65+J65,0)</f>
        <v>2458000</v>
      </c>
      <c r="H65" s="41">
        <v>2458000</v>
      </c>
      <c r="I65" s="41">
        <v>0</v>
      </c>
      <c r="J65" s="41">
        <v>0</v>
      </c>
      <c r="K65" s="41">
        <f>IFERROR(L65+M65+N65,0)</f>
        <v>0</v>
      </c>
      <c r="L65" s="41">
        <f>IFERROR(P65+T65,0)</f>
        <v>0</v>
      </c>
      <c r="M65" s="41">
        <f>IFERROR(Q65+U65,0)</f>
        <v>0</v>
      </c>
      <c r="N65" s="41">
        <f>IFERROR(R65+V65,0)</f>
        <v>0</v>
      </c>
      <c r="O65" s="41">
        <f>IFERROR(P65+Q65+R65,0)</f>
        <v>0</v>
      </c>
      <c r="P65" s="41">
        <v>0</v>
      </c>
      <c r="Q65" s="41">
        <v>0</v>
      </c>
      <c r="R65" s="41">
        <v>0</v>
      </c>
      <c r="S65" s="41">
        <f>IFERROR(T65+U65+V65,0)</f>
        <v>0</v>
      </c>
      <c r="T65" s="41">
        <v>0</v>
      </c>
      <c r="U65" s="41">
        <v>0</v>
      </c>
      <c r="V65" s="41">
        <v>0</v>
      </c>
      <c r="W65"/>
      <c r="X65"/>
    </row>
    <row r="66" spans="1:24">
      <c r="A66" s="29">
        <v>48</v>
      </c>
      <c r="B66" s="29" t="s">
        <v>117</v>
      </c>
      <c r="C66" s="50">
        <v>44642</v>
      </c>
      <c r="D66" s="29" t="s">
        <v>161</v>
      </c>
      <c r="E66" s="40">
        <v>1</v>
      </c>
      <c r="F66" s="41">
        <v>25.1</v>
      </c>
      <c r="G66" s="41">
        <f>IFERROR(H66+I66+J66,0)</f>
        <v>1292500</v>
      </c>
      <c r="H66" s="41">
        <v>1292500</v>
      </c>
      <c r="I66" s="41">
        <v>0</v>
      </c>
      <c r="J66" s="41">
        <v>0</v>
      </c>
      <c r="K66" s="41">
        <f>IFERROR(L66+M66+N66,0)</f>
        <v>0</v>
      </c>
      <c r="L66" s="41">
        <f>IFERROR(P66+T66,0)</f>
        <v>0</v>
      </c>
      <c r="M66" s="41">
        <f>IFERROR(Q66+U66,0)</f>
        <v>0</v>
      </c>
      <c r="N66" s="41">
        <f>IFERROR(R66+V66,0)</f>
        <v>0</v>
      </c>
      <c r="O66" s="41">
        <f>IFERROR(P66+Q66+R66,0)</f>
        <v>0</v>
      </c>
      <c r="P66" s="41">
        <v>0</v>
      </c>
      <c r="Q66" s="41">
        <v>0</v>
      </c>
      <c r="R66" s="41">
        <v>0</v>
      </c>
      <c r="S66" s="41">
        <f>IFERROR(T66+U66+V66,0)</f>
        <v>0</v>
      </c>
      <c r="T66" s="41">
        <v>0</v>
      </c>
      <c r="U66" s="41">
        <v>0</v>
      </c>
      <c r="V66" s="41">
        <v>0</v>
      </c>
      <c r="W66"/>
      <c r="X66"/>
    </row>
    <row r="67" spans="1:24">
      <c r="A67" s="29">
        <v>49</v>
      </c>
      <c r="B67" s="29" t="s">
        <v>117</v>
      </c>
      <c r="C67" s="50">
        <v>44643</v>
      </c>
      <c r="D67" s="29" t="s">
        <v>162</v>
      </c>
      <c r="E67" s="40">
        <v>1</v>
      </c>
      <c r="F67" s="41">
        <v>28.5</v>
      </c>
      <c r="G67" s="41">
        <f>IFERROR(H67+I67+J67,0)</f>
        <v>2149300</v>
      </c>
      <c r="H67" s="41">
        <v>2149300</v>
      </c>
      <c r="I67" s="41">
        <v>0</v>
      </c>
      <c r="J67" s="41">
        <v>0</v>
      </c>
      <c r="K67" s="41">
        <f>IFERROR(L67+M67+N67,0)</f>
        <v>0</v>
      </c>
      <c r="L67" s="41">
        <f>IFERROR(P67+T67,0)</f>
        <v>0</v>
      </c>
      <c r="M67" s="41">
        <f>IFERROR(Q67+U67,0)</f>
        <v>0</v>
      </c>
      <c r="N67" s="41">
        <f>IFERROR(R67+V67,0)</f>
        <v>0</v>
      </c>
      <c r="O67" s="41">
        <f>IFERROR(P67+Q67+R67,0)</f>
        <v>0</v>
      </c>
      <c r="P67" s="41">
        <v>0</v>
      </c>
      <c r="Q67" s="41">
        <v>0</v>
      </c>
      <c r="R67" s="41">
        <v>0</v>
      </c>
      <c r="S67" s="41">
        <f>IFERROR(T67+U67+V67,0)</f>
        <v>0</v>
      </c>
      <c r="T67" s="41">
        <v>0</v>
      </c>
      <c r="U67" s="41">
        <v>0</v>
      </c>
      <c r="V67" s="41">
        <v>0</v>
      </c>
      <c r="W67"/>
      <c r="X67"/>
    </row>
    <row r="68" spans="1:24">
      <c r="A68" s="29">
        <v>50</v>
      </c>
      <c r="B68" s="29" t="s">
        <v>117</v>
      </c>
      <c r="C68" s="50">
        <v>44643</v>
      </c>
      <c r="D68" s="29" t="s">
        <v>163</v>
      </c>
      <c r="E68" s="40">
        <v>1</v>
      </c>
      <c r="F68" s="41">
        <v>39.8</v>
      </c>
      <c r="G68" s="41">
        <f>IFERROR(H68+I68+J68,0)</f>
        <v>2122300</v>
      </c>
      <c r="H68" s="41">
        <v>2122300</v>
      </c>
      <c r="I68" s="41">
        <v>0</v>
      </c>
      <c r="J68" s="41">
        <v>0</v>
      </c>
      <c r="K68" s="41">
        <f>IFERROR(L68+M68+N68,0)</f>
        <v>0</v>
      </c>
      <c r="L68" s="41">
        <f>IFERROR(P68+T68,0)</f>
        <v>0</v>
      </c>
      <c r="M68" s="41">
        <f>IFERROR(Q68+U68,0)</f>
        <v>0</v>
      </c>
      <c r="N68" s="41">
        <f>IFERROR(R68+V68,0)</f>
        <v>0</v>
      </c>
      <c r="O68" s="41">
        <f>IFERROR(P68+Q68+R68,0)</f>
        <v>0</v>
      </c>
      <c r="P68" s="41">
        <v>0</v>
      </c>
      <c r="Q68" s="41">
        <v>0</v>
      </c>
      <c r="R68" s="41">
        <v>0</v>
      </c>
      <c r="S68" s="41">
        <f>IFERROR(T68+U68+V68,0)</f>
        <v>0</v>
      </c>
      <c r="T68" s="41">
        <v>0</v>
      </c>
      <c r="U68" s="41">
        <v>0</v>
      </c>
      <c r="V68" s="41">
        <v>0</v>
      </c>
      <c r="W68"/>
      <c r="X68"/>
    </row>
    <row r="69" spans="1:24">
      <c r="A69" s="29">
        <v>51</v>
      </c>
      <c r="B69" s="29" t="s">
        <v>117</v>
      </c>
      <c r="C69" s="50">
        <v>44643</v>
      </c>
      <c r="D69" s="29" t="s">
        <v>164</v>
      </c>
      <c r="E69" s="40">
        <v>1</v>
      </c>
      <c r="F69" s="41">
        <v>29.6</v>
      </c>
      <c r="G69" s="41">
        <f>IFERROR(H69+I69+J69,0)</f>
        <v>2456700</v>
      </c>
      <c r="H69" s="41">
        <v>2456700</v>
      </c>
      <c r="I69" s="41">
        <v>0</v>
      </c>
      <c r="J69" s="41">
        <v>0</v>
      </c>
      <c r="K69" s="41">
        <f>IFERROR(L69+M69+N69,0)</f>
        <v>0</v>
      </c>
      <c r="L69" s="41">
        <f>IFERROR(P69+T69,0)</f>
        <v>0</v>
      </c>
      <c r="M69" s="41">
        <f>IFERROR(Q69+U69,0)</f>
        <v>0</v>
      </c>
      <c r="N69" s="41">
        <f>IFERROR(R69+V69,0)</f>
        <v>0</v>
      </c>
      <c r="O69" s="41">
        <f>IFERROR(P69+Q69+R69,0)</f>
        <v>0</v>
      </c>
      <c r="P69" s="41">
        <v>0</v>
      </c>
      <c r="Q69" s="41">
        <v>0</v>
      </c>
      <c r="R69" s="41">
        <v>0</v>
      </c>
      <c r="S69" s="41">
        <f>IFERROR(T69+U69+V69,0)</f>
        <v>0</v>
      </c>
      <c r="T69" s="41">
        <v>0</v>
      </c>
      <c r="U69" s="41">
        <v>0</v>
      </c>
      <c r="V69" s="41">
        <v>0</v>
      </c>
      <c r="W69"/>
      <c r="X69"/>
    </row>
    <row r="70" spans="1:24">
      <c r="A70" s="29">
        <v>52</v>
      </c>
      <c r="B70" s="29" t="s">
        <v>117</v>
      </c>
      <c r="C70" s="50">
        <v>44643</v>
      </c>
      <c r="D70" s="29" t="s">
        <v>165</v>
      </c>
      <c r="E70" s="40">
        <v>1</v>
      </c>
      <c r="F70" s="41">
        <v>43.5</v>
      </c>
      <c r="G70" s="41">
        <f>IFERROR(H70+I70+J70,0)</f>
        <v>2510300</v>
      </c>
      <c r="H70" s="41">
        <v>2510300</v>
      </c>
      <c r="I70" s="41">
        <v>0</v>
      </c>
      <c r="J70" s="41">
        <v>0</v>
      </c>
      <c r="K70" s="41">
        <f>IFERROR(L70+M70+N70,0)</f>
        <v>0</v>
      </c>
      <c r="L70" s="41">
        <f>IFERROR(P70+T70,0)</f>
        <v>0</v>
      </c>
      <c r="M70" s="41">
        <f>IFERROR(Q70+U70,0)</f>
        <v>0</v>
      </c>
      <c r="N70" s="41">
        <f>IFERROR(R70+V70,0)</f>
        <v>0</v>
      </c>
      <c r="O70" s="41">
        <f>IFERROR(P70+Q70+R70,0)</f>
        <v>0</v>
      </c>
      <c r="P70" s="41">
        <v>0</v>
      </c>
      <c r="Q70" s="41">
        <v>0</v>
      </c>
      <c r="R70" s="41">
        <v>0</v>
      </c>
      <c r="S70" s="41">
        <f>IFERROR(T70+U70+V70,0)</f>
        <v>0</v>
      </c>
      <c r="T70" s="41">
        <v>0</v>
      </c>
      <c r="U70" s="41">
        <v>0</v>
      </c>
      <c r="V70" s="41">
        <v>0</v>
      </c>
      <c r="W70"/>
      <c r="X70"/>
    </row>
    <row r="71" spans="1:24">
      <c r="A71" s="29">
        <v>53</v>
      </c>
      <c r="B71" s="29" t="s">
        <v>117</v>
      </c>
      <c r="C71" s="50">
        <v>44643</v>
      </c>
      <c r="D71" s="29" t="s">
        <v>166</v>
      </c>
      <c r="E71" s="40">
        <v>1</v>
      </c>
      <c r="F71" s="41">
        <v>29.2</v>
      </c>
      <c r="G71" s="41">
        <f>IFERROR(H71+I71+J71,0)</f>
        <v>2201500</v>
      </c>
      <c r="H71" s="41">
        <v>2201500</v>
      </c>
      <c r="I71" s="41">
        <v>0</v>
      </c>
      <c r="J71" s="41">
        <v>0</v>
      </c>
      <c r="K71" s="41">
        <f>IFERROR(L71+M71+N71,0)</f>
        <v>0</v>
      </c>
      <c r="L71" s="41">
        <f>IFERROR(P71+T71,0)</f>
        <v>0</v>
      </c>
      <c r="M71" s="41">
        <f>IFERROR(Q71+U71,0)</f>
        <v>0</v>
      </c>
      <c r="N71" s="41">
        <f>IFERROR(R71+V71,0)</f>
        <v>0</v>
      </c>
      <c r="O71" s="41">
        <f>IFERROR(P71+Q71+R71,0)</f>
        <v>0</v>
      </c>
      <c r="P71" s="41">
        <v>0</v>
      </c>
      <c r="Q71" s="41">
        <v>0</v>
      </c>
      <c r="R71" s="41">
        <v>0</v>
      </c>
      <c r="S71" s="41">
        <f>IFERROR(T71+U71+V71,0)</f>
        <v>0</v>
      </c>
      <c r="T71" s="41">
        <v>0</v>
      </c>
      <c r="U71" s="41">
        <v>0</v>
      </c>
      <c r="V71" s="41">
        <v>0</v>
      </c>
      <c r="W71"/>
      <c r="X71"/>
    </row>
    <row r="72" spans="1:24">
      <c r="A72" s="29">
        <v>54</v>
      </c>
      <c r="B72" s="29" t="s">
        <v>117</v>
      </c>
      <c r="C72" s="50">
        <v>44644</v>
      </c>
      <c r="D72" s="29" t="s">
        <v>167</v>
      </c>
      <c r="E72" s="40">
        <v>1</v>
      </c>
      <c r="F72" s="41">
        <v>33.8</v>
      </c>
      <c r="G72" s="41">
        <f>IFERROR(H72+I72+J72,0)</f>
        <v>1788200</v>
      </c>
      <c r="H72" s="41">
        <v>1788200</v>
      </c>
      <c r="I72" s="41">
        <v>0</v>
      </c>
      <c r="J72" s="41">
        <v>0</v>
      </c>
      <c r="K72" s="41">
        <f>IFERROR(L72+M72+N72,0)</f>
        <v>0</v>
      </c>
      <c r="L72" s="41">
        <f>IFERROR(P72+T72,0)</f>
        <v>0</v>
      </c>
      <c r="M72" s="41">
        <f>IFERROR(Q72+U72,0)</f>
        <v>0</v>
      </c>
      <c r="N72" s="41">
        <f>IFERROR(R72+V72,0)</f>
        <v>0</v>
      </c>
      <c r="O72" s="41">
        <f>IFERROR(P72+Q72+R72,0)</f>
        <v>0</v>
      </c>
      <c r="P72" s="41">
        <v>0</v>
      </c>
      <c r="Q72" s="41">
        <v>0</v>
      </c>
      <c r="R72" s="41">
        <v>0</v>
      </c>
      <c r="S72" s="41">
        <f>IFERROR(T72+U72+V72,0)</f>
        <v>0</v>
      </c>
      <c r="T72" s="41">
        <v>0</v>
      </c>
      <c r="U72" s="41">
        <v>0</v>
      </c>
      <c r="V72" s="41">
        <v>0</v>
      </c>
      <c r="W72"/>
      <c r="X72"/>
    </row>
    <row r="73" spans="1:24">
      <c r="A73" s="29">
        <v>55</v>
      </c>
      <c r="B73" s="29" t="s">
        <v>117</v>
      </c>
      <c r="C73" s="50">
        <v>44648</v>
      </c>
      <c r="D73" s="29" t="s">
        <v>168</v>
      </c>
      <c r="E73" s="40">
        <v>1</v>
      </c>
      <c r="F73" s="41">
        <v>28</v>
      </c>
      <c r="G73" s="41">
        <f>IFERROR(H73+I73+J73,0)</f>
        <v>0</v>
      </c>
      <c r="H73" s="41">
        <v>0</v>
      </c>
      <c r="I73" s="41">
        <v>0</v>
      </c>
      <c r="J73" s="41">
        <v>0</v>
      </c>
      <c r="K73" s="41">
        <f>IFERROR(L73+M73+N73,0)</f>
        <v>0</v>
      </c>
      <c r="L73" s="41">
        <f>IFERROR(P73+T73,0)</f>
        <v>0</v>
      </c>
      <c r="M73" s="41">
        <f>IFERROR(Q73+U73,0)</f>
        <v>0</v>
      </c>
      <c r="N73" s="41">
        <f>IFERROR(R73+V73,0)</f>
        <v>0</v>
      </c>
      <c r="O73" s="41">
        <f>IFERROR(P73+Q73+R73,0)</f>
        <v>0</v>
      </c>
      <c r="P73" s="41">
        <v>0</v>
      </c>
      <c r="Q73" s="41">
        <v>0</v>
      </c>
      <c r="R73" s="41">
        <v>0</v>
      </c>
      <c r="S73" s="41">
        <f>IFERROR(T73+U73+V73,0)</f>
        <v>0</v>
      </c>
      <c r="T73" s="41">
        <v>0</v>
      </c>
      <c r="U73" s="41">
        <v>0</v>
      </c>
      <c r="V73" s="41">
        <v>0</v>
      </c>
      <c r="W73"/>
      <c r="X73"/>
    </row>
    <row r="74" spans="1:24">
      <c r="A74" s="29">
        <v>56</v>
      </c>
      <c r="B74" s="29" t="s">
        <v>117</v>
      </c>
      <c r="C74" s="50">
        <v>44648</v>
      </c>
      <c r="D74" s="29" t="s">
        <v>169</v>
      </c>
      <c r="E74" s="40">
        <v>1</v>
      </c>
      <c r="F74" s="41">
        <v>36.4</v>
      </c>
      <c r="G74" s="41">
        <f>IFERROR(H74+I74+J74,0)</f>
        <v>2058400</v>
      </c>
      <c r="H74" s="41">
        <v>2058400</v>
      </c>
      <c r="I74" s="41">
        <v>0</v>
      </c>
      <c r="J74" s="41">
        <v>0</v>
      </c>
      <c r="K74" s="41">
        <f>IFERROR(L74+M74+N74,0)</f>
        <v>0</v>
      </c>
      <c r="L74" s="41">
        <f>IFERROR(P74+T74,0)</f>
        <v>0</v>
      </c>
      <c r="M74" s="41">
        <f>IFERROR(Q74+U74,0)</f>
        <v>0</v>
      </c>
      <c r="N74" s="41">
        <f>IFERROR(R74+V74,0)</f>
        <v>0</v>
      </c>
      <c r="O74" s="41">
        <f>IFERROR(P74+Q74+R74,0)</f>
        <v>0</v>
      </c>
      <c r="P74" s="41">
        <v>0</v>
      </c>
      <c r="Q74" s="41">
        <v>0</v>
      </c>
      <c r="R74" s="41">
        <v>0</v>
      </c>
      <c r="S74" s="41">
        <f>IFERROR(T74+U74+V74,0)</f>
        <v>0</v>
      </c>
      <c r="T74" s="41">
        <v>0</v>
      </c>
      <c r="U74" s="41">
        <v>0</v>
      </c>
      <c r="V74" s="41">
        <v>0</v>
      </c>
      <c r="W74"/>
      <c r="X74"/>
    </row>
    <row r="75" spans="1:24">
      <c r="A75" s="29">
        <v>57</v>
      </c>
      <c r="B75" s="29" t="s">
        <v>117</v>
      </c>
      <c r="C75" s="50">
        <v>44648</v>
      </c>
      <c r="D75" s="29" t="s">
        <v>170</v>
      </c>
      <c r="E75" s="40">
        <v>1</v>
      </c>
      <c r="F75" s="41">
        <v>53.3</v>
      </c>
      <c r="G75" s="41">
        <f>IFERROR(H75+I75+J75,0)</f>
        <v>0</v>
      </c>
      <c r="H75" s="41">
        <v>0</v>
      </c>
      <c r="I75" s="41">
        <v>0</v>
      </c>
      <c r="J75" s="41">
        <v>0</v>
      </c>
      <c r="K75" s="41">
        <f>IFERROR(L75+M75+N75,0)</f>
        <v>0</v>
      </c>
      <c r="L75" s="41">
        <f>IFERROR(P75+T75,0)</f>
        <v>0</v>
      </c>
      <c r="M75" s="41">
        <f>IFERROR(Q75+U75,0)</f>
        <v>0</v>
      </c>
      <c r="N75" s="41">
        <f>IFERROR(R75+V75,0)</f>
        <v>0</v>
      </c>
      <c r="O75" s="41">
        <f>IFERROR(P75+Q75+R75,0)</f>
        <v>0</v>
      </c>
      <c r="P75" s="41">
        <v>0</v>
      </c>
      <c r="Q75" s="41">
        <v>0</v>
      </c>
      <c r="R75" s="41">
        <v>0</v>
      </c>
      <c r="S75" s="41">
        <f>IFERROR(T75+U75+V75,0)</f>
        <v>0</v>
      </c>
      <c r="T75" s="41">
        <v>0</v>
      </c>
      <c r="U75" s="41">
        <v>0</v>
      </c>
      <c r="V75" s="41">
        <v>0</v>
      </c>
      <c r="W75"/>
      <c r="X75"/>
    </row>
    <row r="76" spans="1:24">
      <c r="A76" s="29">
        <v>58</v>
      </c>
      <c r="B76" s="29" t="s">
        <v>117</v>
      </c>
      <c r="C76" s="50">
        <v>44648</v>
      </c>
      <c r="D76" s="29" t="s">
        <v>171</v>
      </c>
      <c r="E76" s="40">
        <v>1</v>
      </c>
      <c r="F76" s="41">
        <v>46.2</v>
      </c>
      <c r="G76" s="41">
        <f>IFERROR(H76+I76+J76,0)</f>
        <v>2613200</v>
      </c>
      <c r="H76" s="41">
        <v>2613200</v>
      </c>
      <c r="I76" s="41">
        <v>0</v>
      </c>
      <c r="J76" s="41">
        <v>0</v>
      </c>
      <c r="K76" s="41">
        <f>IFERROR(L76+M76+N76,0)</f>
        <v>0</v>
      </c>
      <c r="L76" s="41">
        <f>IFERROR(P76+T76,0)</f>
        <v>0</v>
      </c>
      <c r="M76" s="41">
        <f>IFERROR(Q76+U76,0)</f>
        <v>0</v>
      </c>
      <c r="N76" s="41">
        <f>IFERROR(R76+V76,0)</f>
        <v>0</v>
      </c>
      <c r="O76" s="41">
        <f>IFERROR(P76+Q76+R76,0)</f>
        <v>0</v>
      </c>
      <c r="P76" s="41">
        <v>0</v>
      </c>
      <c r="Q76" s="41">
        <v>0</v>
      </c>
      <c r="R76" s="41">
        <v>0</v>
      </c>
      <c r="S76" s="41">
        <f>IFERROR(T76+U76+V76,0)</f>
        <v>0</v>
      </c>
      <c r="T76" s="41">
        <v>0</v>
      </c>
      <c r="U76" s="41">
        <v>0</v>
      </c>
      <c r="V76" s="41">
        <v>0</v>
      </c>
      <c r="W76"/>
      <c r="X76"/>
    </row>
    <row r="77" spans="1:24">
      <c r="A77" s="29">
        <v>59</v>
      </c>
      <c r="B77" s="29" t="s">
        <v>117</v>
      </c>
      <c r="C77" s="50">
        <v>44649</v>
      </c>
      <c r="D77" s="29" t="s">
        <v>172</v>
      </c>
      <c r="E77" s="40">
        <v>1</v>
      </c>
      <c r="F77" s="41">
        <v>38.9</v>
      </c>
      <c r="G77" s="41">
        <f>IFERROR(H77+I77+J77,0)</f>
        <v>2079800</v>
      </c>
      <c r="H77" s="41">
        <v>2079800</v>
      </c>
      <c r="I77" s="41">
        <v>0</v>
      </c>
      <c r="J77" s="41">
        <v>0</v>
      </c>
      <c r="K77" s="41">
        <f>IFERROR(L77+M77+N77,0)</f>
        <v>0</v>
      </c>
      <c r="L77" s="41">
        <f>IFERROR(P77+T77,0)</f>
        <v>0</v>
      </c>
      <c r="M77" s="41">
        <f>IFERROR(Q77+U77,0)</f>
        <v>0</v>
      </c>
      <c r="N77" s="41">
        <f>IFERROR(R77+V77,0)</f>
        <v>0</v>
      </c>
      <c r="O77" s="41">
        <f>IFERROR(P77+Q77+R77,0)</f>
        <v>0</v>
      </c>
      <c r="P77" s="41">
        <v>0</v>
      </c>
      <c r="Q77" s="41">
        <v>0</v>
      </c>
      <c r="R77" s="41">
        <v>0</v>
      </c>
      <c r="S77" s="41">
        <f>IFERROR(T77+U77+V77,0)</f>
        <v>0</v>
      </c>
      <c r="T77" s="41">
        <v>0</v>
      </c>
      <c r="U77" s="41">
        <v>0</v>
      </c>
      <c r="V77" s="41">
        <v>0</v>
      </c>
      <c r="W77"/>
      <c r="X77"/>
    </row>
    <row r="78" spans="1:24">
      <c r="A78" s="29">
        <v>60</v>
      </c>
      <c r="B78" s="29" t="s">
        <v>117</v>
      </c>
      <c r="C78" s="50">
        <v>44649</v>
      </c>
      <c r="D78" s="29" t="s">
        <v>173</v>
      </c>
      <c r="E78" s="40">
        <v>1</v>
      </c>
      <c r="F78" s="41">
        <v>76.7</v>
      </c>
      <c r="G78" s="41">
        <f>IFERROR(H78+I78+J78,0)</f>
        <v>4728300</v>
      </c>
      <c r="H78" s="41">
        <v>4728300</v>
      </c>
      <c r="I78" s="41">
        <v>0</v>
      </c>
      <c r="J78" s="41">
        <v>0</v>
      </c>
      <c r="K78" s="41">
        <f>IFERROR(L78+M78+N78,0)</f>
        <v>0</v>
      </c>
      <c r="L78" s="41">
        <f>IFERROR(P78+T78,0)</f>
        <v>0</v>
      </c>
      <c r="M78" s="41">
        <f>IFERROR(Q78+U78,0)</f>
        <v>0</v>
      </c>
      <c r="N78" s="41">
        <f>IFERROR(R78+V78,0)</f>
        <v>0</v>
      </c>
      <c r="O78" s="41">
        <f>IFERROR(P78+Q78+R78,0)</f>
        <v>0</v>
      </c>
      <c r="P78" s="41">
        <v>0</v>
      </c>
      <c r="Q78" s="41">
        <v>0</v>
      </c>
      <c r="R78" s="41">
        <v>0</v>
      </c>
      <c r="S78" s="41">
        <f>IFERROR(T78+U78+V78,0)</f>
        <v>0</v>
      </c>
      <c r="T78" s="41">
        <v>0</v>
      </c>
      <c r="U78" s="41">
        <v>0</v>
      </c>
      <c r="V78" s="41">
        <v>0</v>
      </c>
      <c r="W78"/>
      <c r="X78"/>
    </row>
    <row r="79" spans="1:24">
      <c r="A79" s="29">
        <v>61</v>
      </c>
      <c r="B79" s="29" t="s">
        <v>117</v>
      </c>
      <c r="C79" s="50">
        <v>44649</v>
      </c>
      <c r="D79" s="29" t="s">
        <v>174</v>
      </c>
      <c r="E79" s="40">
        <v>1</v>
      </c>
      <c r="F79" s="41">
        <v>29.5</v>
      </c>
      <c r="G79" s="41">
        <f>IFERROR(H79+I79+J79,0)</f>
        <v>2415100</v>
      </c>
      <c r="H79" s="41">
        <v>2415100</v>
      </c>
      <c r="I79" s="41">
        <v>0</v>
      </c>
      <c r="J79" s="41">
        <v>0</v>
      </c>
      <c r="K79" s="41">
        <f>IFERROR(L79+M79+N79,0)</f>
        <v>0</v>
      </c>
      <c r="L79" s="41">
        <f>IFERROR(P79+T79,0)</f>
        <v>0</v>
      </c>
      <c r="M79" s="41">
        <f>IFERROR(Q79+U79,0)</f>
        <v>0</v>
      </c>
      <c r="N79" s="41">
        <f>IFERROR(R79+V79,0)</f>
        <v>0</v>
      </c>
      <c r="O79" s="41">
        <f>IFERROR(P79+Q79+R79,0)</f>
        <v>0</v>
      </c>
      <c r="P79" s="41">
        <v>0</v>
      </c>
      <c r="Q79" s="41">
        <v>0</v>
      </c>
      <c r="R79" s="41">
        <v>0</v>
      </c>
      <c r="S79" s="41">
        <f>IFERROR(T79+U79+V79,0)</f>
        <v>0</v>
      </c>
      <c r="T79" s="41">
        <v>0</v>
      </c>
      <c r="U79" s="41">
        <v>0</v>
      </c>
      <c r="V79" s="41">
        <v>0</v>
      </c>
      <c r="W79"/>
      <c r="X79"/>
    </row>
    <row r="80" spans="1:24">
      <c r="A80" s="29">
        <v>62</v>
      </c>
      <c r="B80" s="29" t="s">
        <v>117</v>
      </c>
      <c r="C80" s="50">
        <v>44650</v>
      </c>
      <c r="D80" s="29" t="s">
        <v>175</v>
      </c>
      <c r="E80" s="40">
        <v>1</v>
      </c>
      <c r="F80" s="41">
        <v>21.2</v>
      </c>
      <c r="G80" s="41">
        <f>IFERROR(H80+I80+J80,0)</f>
        <v>748000</v>
      </c>
      <c r="H80" s="41">
        <v>748000</v>
      </c>
      <c r="I80" s="41">
        <v>0</v>
      </c>
      <c r="J80" s="41">
        <v>0</v>
      </c>
      <c r="K80" s="41">
        <f>IFERROR(L80+M80+N80,0)</f>
        <v>0</v>
      </c>
      <c r="L80" s="41">
        <f>IFERROR(P80+T80,0)</f>
        <v>0</v>
      </c>
      <c r="M80" s="41">
        <f>IFERROR(Q80+U80,0)</f>
        <v>0</v>
      </c>
      <c r="N80" s="41">
        <f>IFERROR(R80+V80,0)</f>
        <v>0</v>
      </c>
      <c r="O80" s="41">
        <f>IFERROR(P80+Q80+R80,0)</f>
        <v>0</v>
      </c>
      <c r="P80" s="41">
        <v>0</v>
      </c>
      <c r="Q80" s="41">
        <v>0</v>
      </c>
      <c r="R80" s="41">
        <v>0</v>
      </c>
      <c r="S80" s="41">
        <f>IFERROR(T80+U80+V80,0)</f>
        <v>0</v>
      </c>
      <c r="T80" s="41">
        <v>0</v>
      </c>
      <c r="U80" s="41">
        <v>0</v>
      </c>
      <c r="V80" s="41">
        <v>0</v>
      </c>
      <c r="W80"/>
      <c r="X80"/>
    </row>
    <row r="81" spans="1:24">
      <c r="A81" s="29">
        <v>63</v>
      </c>
      <c r="B81" s="29" t="s">
        <v>117</v>
      </c>
      <c r="C81" s="50">
        <v>44650</v>
      </c>
      <c r="D81" s="29" t="s">
        <v>176</v>
      </c>
      <c r="E81" s="40">
        <v>1</v>
      </c>
      <c r="F81" s="41">
        <v>30.8</v>
      </c>
      <c r="G81" s="41">
        <f>IFERROR(H81+I81+J81,0)</f>
        <v>1684500</v>
      </c>
      <c r="H81" s="41">
        <v>1684500</v>
      </c>
      <c r="I81" s="41">
        <v>0</v>
      </c>
      <c r="J81" s="41">
        <v>0</v>
      </c>
      <c r="K81" s="41">
        <f>IFERROR(L81+M81+N81,0)</f>
        <v>0</v>
      </c>
      <c r="L81" s="41">
        <f>IFERROR(P81+T81,0)</f>
        <v>0</v>
      </c>
      <c r="M81" s="41">
        <f>IFERROR(Q81+U81,0)</f>
        <v>0</v>
      </c>
      <c r="N81" s="41">
        <f>IFERROR(R81+V81,0)</f>
        <v>0</v>
      </c>
      <c r="O81" s="41">
        <f>IFERROR(P81+Q81+R81,0)</f>
        <v>0</v>
      </c>
      <c r="P81" s="41">
        <v>0</v>
      </c>
      <c r="Q81" s="41">
        <v>0</v>
      </c>
      <c r="R81" s="41">
        <v>0</v>
      </c>
      <c r="S81" s="41">
        <f>IFERROR(T81+U81+V81,0)</f>
        <v>0</v>
      </c>
      <c r="T81" s="41">
        <v>0</v>
      </c>
      <c r="U81" s="41">
        <v>0</v>
      </c>
      <c r="V81" s="41">
        <v>0</v>
      </c>
      <c r="W81"/>
      <c r="X81"/>
    </row>
    <row r="82" spans="1:24">
      <c r="A82" s="29">
        <v>64</v>
      </c>
      <c r="B82" s="29" t="s">
        <v>117</v>
      </c>
      <c r="C82" s="50">
        <v>44651</v>
      </c>
      <c r="D82" s="29" t="s">
        <v>177</v>
      </c>
      <c r="E82" s="40">
        <v>1</v>
      </c>
      <c r="F82" s="41">
        <v>23.1</v>
      </c>
      <c r="G82" s="41">
        <f>IFERROR(H82+I82+J82,0)</f>
        <v>1628600</v>
      </c>
      <c r="H82" s="41">
        <v>1628600</v>
      </c>
      <c r="I82" s="41">
        <v>0</v>
      </c>
      <c r="J82" s="41">
        <v>0</v>
      </c>
      <c r="K82" s="41">
        <f>IFERROR(L82+M82+N82,0)</f>
        <v>0</v>
      </c>
      <c r="L82" s="41">
        <f>IFERROR(P82+T82,0)</f>
        <v>0</v>
      </c>
      <c r="M82" s="41">
        <f>IFERROR(Q82+U82,0)</f>
        <v>0</v>
      </c>
      <c r="N82" s="41">
        <f>IFERROR(R82+V82,0)</f>
        <v>0</v>
      </c>
      <c r="O82" s="41">
        <f>IFERROR(P82+Q82+R82,0)</f>
        <v>0</v>
      </c>
      <c r="P82" s="41">
        <v>0</v>
      </c>
      <c r="Q82" s="41">
        <v>0</v>
      </c>
      <c r="R82" s="41">
        <v>0</v>
      </c>
      <c r="S82" s="41">
        <f>IFERROR(T82+U82+V82,0)</f>
        <v>0</v>
      </c>
      <c r="T82" s="41">
        <v>0</v>
      </c>
      <c r="U82" s="41">
        <v>0</v>
      </c>
      <c r="V82" s="41">
        <v>0</v>
      </c>
      <c r="W82"/>
      <c r="X82"/>
    </row>
    <row r="83" spans="1:24">
      <c r="A83" s="29">
        <v>65</v>
      </c>
      <c r="B83" s="29" t="s">
        <v>117</v>
      </c>
      <c r="C83" s="50">
        <v>44651</v>
      </c>
      <c r="D83" s="29" t="s">
        <v>178</v>
      </c>
      <c r="E83" s="40">
        <v>1</v>
      </c>
      <c r="F83" s="41">
        <v>28.7</v>
      </c>
      <c r="G83" s="41">
        <f>IFERROR(H83+I83+J83,0)</f>
        <v>2350500</v>
      </c>
      <c r="H83" s="41">
        <v>2350500</v>
      </c>
      <c r="I83" s="41">
        <v>0</v>
      </c>
      <c r="J83" s="41">
        <v>0</v>
      </c>
      <c r="K83" s="41">
        <f>IFERROR(L83+M83+N83,0)</f>
        <v>0</v>
      </c>
      <c r="L83" s="41">
        <f>IFERROR(P83+T83,0)</f>
        <v>0</v>
      </c>
      <c r="M83" s="41">
        <f>IFERROR(Q83+U83,0)</f>
        <v>0</v>
      </c>
      <c r="N83" s="41">
        <f>IFERROR(R83+V83,0)</f>
        <v>0</v>
      </c>
      <c r="O83" s="41">
        <f>IFERROR(P83+Q83+R83,0)</f>
        <v>0</v>
      </c>
      <c r="P83" s="41">
        <v>0</v>
      </c>
      <c r="Q83" s="41">
        <v>0</v>
      </c>
      <c r="R83" s="41">
        <v>0</v>
      </c>
      <c r="S83" s="41">
        <f>IFERROR(T83+U83+V83,0)</f>
        <v>0</v>
      </c>
      <c r="T83" s="41">
        <v>0</v>
      </c>
      <c r="U83" s="41">
        <v>0</v>
      </c>
      <c r="V83" s="41">
        <v>0</v>
      </c>
      <c r="W83"/>
      <c r="X83"/>
    </row>
    <row r="84" spans="1:24">
      <c r="A84" s="29">
        <v>66</v>
      </c>
      <c r="B84" s="29" t="s">
        <v>117</v>
      </c>
      <c r="C84" s="50">
        <v>44651</v>
      </c>
      <c r="D84" s="29" t="s">
        <v>179</v>
      </c>
      <c r="E84" s="40">
        <v>1</v>
      </c>
      <c r="F84" s="41">
        <v>44.4</v>
      </c>
      <c r="G84" s="41">
        <f>IFERROR(H84+I84+J84,0)</f>
        <v>3248700</v>
      </c>
      <c r="H84" s="41">
        <v>3248700</v>
      </c>
      <c r="I84" s="41">
        <v>0</v>
      </c>
      <c r="J84" s="41">
        <v>0</v>
      </c>
      <c r="K84" s="41">
        <f>IFERROR(L84+M84+N84,0)</f>
        <v>0</v>
      </c>
      <c r="L84" s="41">
        <f>IFERROR(P84+T84,0)</f>
        <v>0</v>
      </c>
      <c r="M84" s="41">
        <f>IFERROR(Q84+U84,0)</f>
        <v>0</v>
      </c>
      <c r="N84" s="41">
        <f>IFERROR(R84+V84,0)</f>
        <v>0</v>
      </c>
      <c r="O84" s="41">
        <f>IFERROR(P84+Q84+R84,0)</f>
        <v>0</v>
      </c>
      <c r="P84" s="41">
        <v>0</v>
      </c>
      <c r="Q84" s="41">
        <v>0</v>
      </c>
      <c r="R84" s="41">
        <v>0</v>
      </c>
      <c r="S84" s="41">
        <f>IFERROR(T84+U84+V84,0)</f>
        <v>0</v>
      </c>
      <c r="T84" s="41">
        <v>0</v>
      </c>
      <c r="U84" s="41">
        <v>0</v>
      </c>
      <c r="V84" s="41">
        <v>0</v>
      </c>
      <c r="W84"/>
      <c r="X84"/>
    </row>
    <row r="85" spans="1:24">
      <c r="A85" s="29">
        <v>67</v>
      </c>
      <c r="B85" s="29" t="s">
        <v>117</v>
      </c>
      <c r="C85" s="50">
        <v>44651</v>
      </c>
      <c r="D85" s="29" t="s">
        <v>180</v>
      </c>
      <c r="E85" s="40">
        <v>1</v>
      </c>
      <c r="F85" s="41">
        <v>35.1</v>
      </c>
      <c r="G85" s="41">
        <f>IFERROR(H85+I85+J85,0)</f>
        <v>2055160</v>
      </c>
      <c r="H85" s="41">
        <v>2055160</v>
      </c>
      <c r="I85" s="41">
        <v>0</v>
      </c>
      <c r="J85" s="41">
        <v>0</v>
      </c>
      <c r="K85" s="41">
        <f>IFERROR(L85+M85+N85,0)</f>
        <v>0</v>
      </c>
      <c r="L85" s="41">
        <f>IFERROR(P85+T85,0)</f>
        <v>0</v>
      </c>
      <c r="M85" s="41">
        <f>IFERROR(Q85+U85,0)</f>
        <v>0</v>
      </c>
      <c r="N85" s="41">
        <f>IFERROR(R85+V85,0)</f>
        <v>0</v>
      </c>
      <c r="O85" s="41">
        <f>IFERROR(P85+Q85+R85,0)</f>
        <v>0</v>
      </c>
      <c r="P85" s="41">
        <v>0</v>
      </c>
      <c r="Q85" s="41">
        <v>0</v>
      </c>
      <c r="R85" s="41">
        <v>0</v>
      </c>
      <c r="S85" s="41">
        <f>IFERROR(T85+U85+V85,0)</f>
        <v>0</v>
      </c>
      <c r="T85" s="41">
        <v>0</v>
      </c>
      <c r="U85" s="41">
        <v>0</v>
      </c>
      <c r="V85" s="41">
        <v>0</v>
      </c>
      <c r="W85"/>
      <c r="X85"/>
    </row>
    <row r="86" spans="1:24">
      <c r="A86" s="29">
        <v>68</v>
      </c>
      <c r="B86" s="29" t="s">
        <v>117</v>
      </c>
      <c r="C86" s="50">
        <v>44652</v>
      </c>
      <c r="D86" s="29" t="s">
        <v>181</v>
      </c>
      <c r="E86" s="40">
        <v>1</v>
      </c>
      <c r="F86" s="41">
        <v>22.1</v>
      </c>
      <c r="G86" s="41">
        <f>IFERROR(H86+I86+J86,0)</f>
        <v>1184466</v>
      </c>
      <c r="H86" s="41">
        <v>1184466</v>
      </c>
      <c r="I86" s="41">
        <v>0</v>
      </c>
      <c r="J86" s="41">
        <v>0</v>
      </c>
      <c r="K86" s="41">
        <f>IFERROR(L86+M86+N86,0)</f>
        <v>0</v>
      </c>
      <c r="L86" s="41">
        <f>IFERROR(P86+T86,0)</f>
        <v>0</v>
      </c>
      <c r="M86" s="41">
        <f>IFERROR(Q86+U86,0)</f>
        <v>0</v>
      </c>
      <c r="N86" s="41">
        <f>IFERROR(R86+V86,0)</f>
        <v>0</v>
      </c>
      <c r="O86" s="41">
        <f>IFERROR(P86+Q86+R86,0)</f>
        <v>0</v>
      </c>
      <c r="P86" s="41">
        <v>0</v>
      </c>
      <c r="Q86" s="41">
        <v>0</v>
      </c>
      <c r="R86" s="41">
        <v>0</v>
      </c>
      <c r="S86" s="41">
        <f>IFERROR(T86+U86+V86,0)</f>
        <v>0</v>
      </c>
      <c r="T86" s="41">
        <v>0</v>
      </c>
      <c r="U86" s="41">
        <v>0</v>
      </c>
      <c r="V86" s="41">
        <v>0</v>
      </c>
      <c r="W86"/>
      <c r="X86"/>
    </row>
    <row r="87" spans="1:24">
      <c r="A87" s="29">
        <v>69</v>
      </c>
      <c r="B87" s="29" t="s">
        <v>117</v>
      </c>
      <c r="C87" s="50">
        <v>44652</v>
      </c>
      <c r="D87" s="29" t="s">
        <v>182</v>
      </c>
      <c r="E87" s="40">
        <v>1</v>
      </c>
      <c r="F87" s="41">
        <v>52.3</v>
      </c>
      <c r="G87" s="41">
        <f>IFERROR(H87+I87+J87,0)</f>
        <v>2638470</v>
      </c>
      <c r="H87" s="41">
        <v>2638470</v>
      </c>
      <c r="I87" s="41">
        <v>0</v>
      </c>
      <c r="J87" s="41">
        <v>0</v>
      </c>
      <c r="K87" s="41">
        <f>IFERROR(L87+M87+N87,0)</f>
        <v>0</v>
      </c>
      <c r="L87" s="41">
        <f>IFERROR(P87+T87,0)</f>
        <v>0</v>
      </c>
      <c r="M87" s="41">
        <f>IFERROR(Q87+U87,0)</f>
        <v>0</v>
      </c>
      <c r="N87" s="41">
        <f>IFERROR(R87+V87,0)</f>
        <v>0</v>
      </c>
      <c r="O87" s="41">
        <f>IFERROR(P87+Q87+R87,0)</f>
        <v>0</v>
      </c>
      <c r="P87" s="41">
        <v>0</v>
      </c>
      <c r="Q87" s="41">
        <v>0</v>
      </c>
      <c r="R87" s="41">
        <v>0</v>
      </c>
      <c r="S87" s="41">
        <f>IFERROR(T87+U87+V87,0)</f>
        <v>0</v>
      </c>
      <c r="T87" s="41">
        <v>0</v>
      </c>
      <c r="U87" s="41">
        <v>0</v>
      </c>
      <c r="V87" s="41">
        <v>0</v>
      </c>
      <c r="W87"/>
      <c r="X87"/>
    </row>
    <row r="88" spans="1:24">
      <c r="A88" s="29">
        <v>70</v>
      </c>
      <c r="B88" s="29" t="s">
        <v>117</v>
      </c>
      <c r="C88" s="50">
        <v>44656</v>
      </c>
      <c r="D88" s="29" t="s">
        <v>183</v>
      </c>
      <c r="E88" s="40">
        <v>1</v>
      </c>
      <c r="F88" s="41">
        <v>35.9</v>
      </c>
      <c r="G88" s="41">
        <f>IFERROR(H88+I88+J88,0)</f>
        <v>1880000</v>
      </c>
      <c r="H88" s="41">
        <v>1880000</v>
      </c>
      <c r="I88" s="41">
        <v>0</v>
      </c>
      <c r="J88" s="41">
        <v>0</v>
      </c>
      <c r="K88" s="41">
        <f>IFERROR(L88+M88+N88,0)</f>
        <v>0</v>
      </c>
      <c r="L88" s="41">
        <f>IFERROR(P88+T88,0)</f>
        <v>0</v>
      </c>
      <c r="M88" s="41">
        <f>IFERROR(Q88+U88,0)</f>
        <v>0</v>
      </c>
      <c r="N88" s="41">
        <f>IFERROR(R88+V88,0)</f>
        <v>0</v>
      </c>
      <c r="O88" s="41">
        <f>IFERROR(P88+Q88+R88,0)</f>
        <v>0</v>
      </c>
      <c r="P88" s="41">
        <v>0</v>
      </c>
      <c r="Q88" s="41">
        <v>0</v>
      </c>
      <c r="R88" s="41">
        <v>0</v>
      </c>
      <c r="S88" s="41">
        <f>IFERROR(T88+U88+V88,0)</f>
        <v>0</v>
      </c>
      <c r="T88" s="41">
        <v>0</v>
      </c>
      <c r="U88" s="41">
        <v>0</v>
      </c>
      <c r="V88" s="41">
        <v>0</v>
      </c>
      <c r="W88"/>
      <c r="X88"/>
    </row>
    <row r="89" spans="1:24">
      <c r="A89" s="29">
        <v>71</v>
      </c>
      <c r="B89" s="29" t="s">
        <v>117</v>
      </c>
      <c r="C89" s="50">
        <v>44658</v>
      </c>
      <c r="D89" s="29" t="s">
        <v>184</v>
      </c>
      <c r="E89" s="40">
        <v>1</v>
      </c>
      <c r="F89" s="41">
        <v>25.5</v>
      </c>
      <c r="G89" s="41">
        <f>IFERROR(H89+I89+J89,0)</f>
        <v>1385799</v>
      </c>
      <c r="H89" s="41">
        <v>1385799</v>
      </c>
      <c r="I89" s="41">
        <v>0</v>
      </c>
      <c r="J89" s="41">
        <v>0</v>
      </c>
      <c r="K89" s="41">
        <f>IFERROR(L89+M89+N89,0)</f>
        <v>0</v>
      </c>
      <c r="L89" s="41">
        <f>IFERROR(P89+T89,0)</f>
        <v>0</v>
      </c>
      <c r="M89" s="41">
        <f>IFERROR(Q89+U89,0)</f>
        <v>0</v>
      </c>
      <c r="N89" s="41">
        <f>IFERROR(R89+V89,0)</f>
        <v>0</v>
      </c>
      <c r="O89" s="41">
        <f>IFERROR(P89+Q89+R89,0)</f>
        <v>0</v>
      </c>
      <c r="P89" s="41">
        <v>0</v>
      </c>
      <c r="Q89" s="41">
        <v>0</v>
      </c>
      <c r="R89" s="41">
        <v>0</v>
      </c>
      <c r="S89" s="41">
        <f>IFERROR(T89+U89+V89,0)</f>
        <v>0</v>
      </c>
      <c r="T89" s="41">
        <v>0</v>
      </c>
      <c r="U89" s="41">
        <v>0</v>
      </c>
      <c r="V89" s="41">
        <v>0</v>
      </c>
      <c r="W89"/>
      <c r="X89"/>
    </row>
    <row r="90" spans="1:24">
      <c r="A90" s="29">
        <v>72</v>
      </c>
      <c r="B90" s="29" t="s">
        <v>117</v>
      </c>
      <c r="C90" s="50">
        <v>44659</v>
      </c>
      <c r="D90" s="29" t="s">
        <v>185</v>
      </c>
      <c r="E90" s="40">
        <v>1</v>
      </c>
      <c r="F90" s="41">
        <v>29.2</v>
      </c>
      <c r="G90" s="41">
        <f>IFERROR(H90+I90+J90,0)</f>
        <v>2226303</v>
      </c>
      <c r="H90" s="41">
        <v>2226303</v>
      </c>
      <c r="I90" s="41">
        <v>0</v>
      </c>
      <c r="J90" s="41">
        <v>0</v>
      </c>
      <c r="K90" s="41">
        <f>IFERROR(L90+M90+N90,0)</f>
        <v>0</v>
      </c>
      <c r="L90" s="41">
        <f>IFERROR(P90+T90,0)</f>
        <v>0</v>
      </c>
      <c r="M90" s="41">
        <f>IFERROR(Q90+U90,0)</f>
        <v>0</v>
      </c>
      <c r="N90" s="41">
        <f>IFERROR(R90+V90,0)</f>
        <v>0</v>
      </c>
      <c r="O90" s="41">
        <f>IFERROR(P90+Q90+R90,0)</f>
        <v>0</v>
      </c>
      <c r="P90" s="41">
        <v>0</v>
      </c>
      <c r="Q90" s="41">
        <v>0</v>
      </c>
      <c r="R90" s="41">
        <v>0</v>
      </c>
      <c r="S90" s="41">
        <f>IFERROR(T90+U90+V90,0)</f>
        <v>0</v>
      </c>
      <c r="T90" s="41">
        <v>0</v>
      </c>
      <c r="U90" s="41">
        <v>0</v>
      </c>
      <c r="V90" s="41">
        <v>0</v>
      </c>
      <c r="W90"/>
      <c r="X90"/>
    </row>
    <row r="91" spans="1:24">
      <c r="A91" s="29">
        <v>73</v>
      </c>
      <c r="B91" s="29" t="s">
        <v>117</v>
      </c>
      <c r="C91" s="50">
        <v>44659</v>
      </c>
      <c r="D91" s="29" t="s">
        <v>186</v>
      </c>
      <c r="E91" s="40">
        <v>1</v>
      </c>
      <c r="F91" s="41">
        <v>26.2</v>
      </c>
      <c r="G91" s="41">
        <f>IFERROR(H91+I91+J91,0)</f>
        <v>1337160</v>
      </c>
      <c r="H91" s="41">
        <v>1337160</v>
      </c>
      <c r="I91" s="41">
        <v>0</v>
      </c>
      <c r="J91" s="41">
        <v>0</v>
      </c>
      <c r="K91" s="41">
        <f>IFERROR(L91+M91+N91,0)</f>
        <v>0</v>
      </c>
      <c r="L91" s="41">
        <f>IFERROR(P91+T91,0)</f>
        <v>0</v>
      </c>
      <c r="M91" s="41">
        <f>IFERROR(Q91+U91,0)</f>
        <v>0</v>
      </c>
      <c r="N91" s="41">
        <f>IFERROR(R91+V91,0)</f>
        <v>0</v>
      </c>
      <c r="O91" s="41">
        <f>IFERROR(P91+Q91+R91,0)</f>
        <v>0</v>
      </c>
      <c r="P91" s="41">
        <v>0</v>
      </c>
      <c r="Q91" s="41">
        <v>0</v>
      </c>
      <c r="R91" s="41">
        <v>0</v>
      </c>
      <c r="S91" s="41">
        <f>IFERROR(T91+U91+V91,0)</f>
        <v>0</v>
      </c>
      <c r="T91" s="41">
        <v>0</v>
      </c>
      <c r="U91" s="41">
        <v>0</v>
      </c>
      <c r="V91" s="41">
        <v>0</v>
      </c>
      <c r="W91"/>
      <c r="X91"/>
    </row>
    <row r="92" spans="1:24">
      <c r="A92" s="29">
        <v>74</v>
      </c>
      <c r="B92" s="29" t="s">
        <v>117</v>
      </c>
      <c r="C92" s="50">
        <v>44659</v>
      </c>
      <c r="D92" s="29" t="s">
        <v>187</v>
      </c>
      <c r="E92" s="40">
        <v>1</v>
      </c>
      <c r="F92" s="41">
        <v>59</v>
      </c>
      <c r="G92" s="41">
        <f>IFERROR(H92+I92+J92,0)</f>
        <v>3259840</v>
      </c>
      <c r="H92" s="41">
        <v>3259840</v>
      </c>
      <c r="I92" s="41">
        <v>0</v>
      </c>
      <c r="J92" s="41">
        <v>0</v>
      </c>
      <c r="K92" s="41">
        <f>IFERROR(L92+M92+N92,0)</f>
        <v>0</v>
      </c>
      <c r="L92" s="41">
        <f>IFERROR(P92+T92,0)</f>
        <v>0</v>
      </c>
      <c r="M92" s="41">
        <f>IFERROR(Q92+U92,0)</f>
        <v>0</v>
      </c>
      <c r="N92" s="41">
        <f>IFERROR(R92+V92,0)</f>
        <v>0</v>
      </c>
      <c r="O92" s="41">
        <f>IFERROR(P92+Q92+R92,0)</f>
        <v>0</v>
      </c>
      <c r="P92" s="41">
        <v>0</v>
      </c>
      <c r="Q92" s="41">
        <v>0</v>
      </c>
      <c r="R92" s="41">
        <v>0</v>
      </c>
      <c r="S92" s="41">
        <f>IFERROR(T92+U92+V92,0)</f>
        <v>0</v>
      </c>
      <c r="T92" s="41">
        <v>0</v>
      </c>
      <c r="U92" s="41">
        <v>0</v>
      </c>
      <c r="V92" s="41">
        <v>0</v>
      </c>
      <c r="W92"/>
      <c r="X92"/>
    </row>
    <row r="93" spans="1:24">
      <c r="A93" s="29">
        <v>75</v>
      </c>
      <c r="B93" s="29" t="s">
        <v>117</v>
      </c>
      <c r="C93" s="50">
        <v>44659</v>
      </c>
      <c r="D93" s="29" t="s">
        <v>188</v>
      </c>
      <c r="E93" s="40">
        <v>1</v>
      </c>
      <c r="F93" s="41">
        <v>21.6</v>
      </c>
      <c r="G93" s="41">
        <f>IFERROR(H93+I93+J93,0)</f>
        <v>1592000</v>
      </c>
      <c r="H93" s="41">
        <v>1592000</v>
      </c>
      <c r="I93" s="41">
        <v>0</v>
      </c>
      <c r="J93" s="41">
        <v>0</v>
      </c>
      <c r="K93" s="41">
        <f>IFERROR(L93+M93+N93,0)</f>
        <v>0</v>
      </c>
      <c r="L93" s="41">
        <f>IFERROR(P93+T93,0)</f>
        <v>0</v>
      </c>
      <c r="M93" s="41">
        <f>IFERROR(Q93+U93,0)</f>
        <v>0</v>
      </c>
      <c r="N93" s="41">
        <f>IFERROR(R93+V93,0)</f>
        <v>0</v>
      </c>
      <c r="O93" s="41">
        <f>IFERROR(P93+Q93+R93,0)</f>
        <v>0</v>
      </c>
      <c r="P93" s="41">
        <v>0</v>
      </c>
      <c r="Q93" s="41">
        <v>0</v>
      </c>
      <c r="R93" s="41">
        <v>0</v>
      </c>
      <c r="S93" s="41">
        <f>IFERROR(T93+U93+V93,0)</f>
        <v>0</v>
      </c>
      <c r="T93" s="41">
        <v>0</v>
      </c>
      <c r="U93" s="41">
        <v>0</v>
      </c>
      <c r="V93" s="41">
        <v>0</v>
      </c>
      <c r="W93"/>
      <c r="X93"/>
    </row>
    <row r="94" spans="1:24">
      <c r="A94" s="29">
        <v>76</v>
      </c>
      <c r="B94" s="29" t="s">
        <v>117</v>
      </c>
      <c r="C94" s="50">
        <v>44662</v>
      </c>
      <c r="D94" s="29" t="s">
        <v>189</v>
      </c>
      <c r="E94" s="40">
        <v>1</v>
      </c>
      <c r="F94" s="41">
        <v>42</v>
      </c>
      <c r="G94" s="41">
        <f>IFERROR(H94+I94+J94,0)</f>
        <v>2636200</v>
      </c>
      <c r="H94" s="41">
        <v>2636200</v>
      </c>
      <c r="I94" s="41">
        <v>0</v>
      </c>
      <c r="J94" s="41">
        <v>0</v>
      </c>
      <c r="K94" s="41">
        <f>IFERROR(L94+M94+N94,0)</f>
        <v>0</v>
      </c>
      <c r="L94" s="41">
        <f>IFERROR(P94+T94,0)</f>
        <v>0</v>
      </c>
      <c r="M94" s="41">
        <f>IFERROR(Q94+U94,0)</f>
        <v>0</v>
      </c>
      <c r="N94" s="41">
        <f>IFERROR(R94+V94,0)</f>
        <v>0</v>
      </c>
      <c r="O94" s="41">
        <f>IFERROR(P94+Q94+R94,0)</f>
        <v>0</v>
      </c>
      <c r="P94" s="41">
        <v>0</v>
      </c>
      <c r="Q94" s="41">
        <v>0</v>
      </c>
      <c r="R94" s="41">
        <v>0</v>
      </c>
      <c r="S94" s="41">
        <f>IFERROR(T94+U94+V94,0)</f>
        <v>0</v>
      </c>
      <c r="T94" s="41">
        <v>0</v>
      </c>
      <c r="U94" s="41">
        <v>0</v>
      </c>
      <c r="V94" s="41">
        <v>0</v>
      </c>
      <c r="W94"/>
      <c r="X94"/>
    </row>
    <row r="95" spans="1:24">
      <c r="A95" s="29">
        <v>77</v>
      </c>
      <c r="B95" s="29" t="s">
        <v>117</v>
      </c>
      <c r="C95" s="50">
        <v>44663</v>
      </c>
      <c r="D95" s="29" t="s">
        <v>190</v>
      </c>
      <c r="E95" s="40">
        <v>1</v>
      </c>
      <c r="F95" s="41">
        <v>29</v>
      </c>
      <c r="G95" s="41">
        <f>IFERROR(H95+I95+J95,0)</f>
        <v>1540000</v>
      </c>
      <c r="H95" s="41">
        <v>1540000</v>
      </c>
      <c r="I95" s="41">
        <v>0</v>
      </c>
      <c r="J95" s="41">
        <v>0</v>
      </c>
      <c r="K95" s="41">
        <f>IFERROR(L95+M95+N95,0)</f>
        <v>0</v>
      </c>
      <c r="L95" s="41">
        <f>IFERROR(P95+T95,0)</f>
        <v>0</v>
      </c>
      <c r="M95" s="41">
        <f>IFERROR(Q95+U95,0)</f>
        <v>0</v>
      </c>
      <c r="N95" s="41">
        <f>IFERROR(R95+V95,0)</f>
        <v>0</v>
      </c>
      <c r="O95" s="41">
        <f>IFERROR(P95+Q95+R95,0)</f>
        <v>0</v>
      </c>
      <c r="P95" s="41">
        <v>0</v>
      </c>
      <c r="Q95" s="41">
        <v>0</v>
      </c>
      <c r="R95" s="41">
        <v>0</v>
      </c>
      <c r="S95" s="41">
        <f>IFERROR(T95+U95+V95,0)</f>
        <v>0</v>
      </c>
      <c r="T95" s="41">
        <v>0</v>
      </c>
      <c r="U95" s="41">
        <v>0</v>
      </c>
      <c r="V95" s="41">
        <v>0</v>
      </c>
      <c r="W95"/>
      <c r="X95"/>
    </row>
    <row r="96" spans="1:24">
      <c r="A96" s="29">
        <v>78</v>
      </c>
      <c r="B96" s="29" t="s">
        <v>117</v>
      </c>
      <c r="C96" s="50">
        <v>44664</v>
      </c>
      <c r="D96" s="29" t="s">
        <v>191</v>
      </c>
      <c r="E96" s="40">
        <v>1</v>
      </c>
      <c r="F96" s="41">
        <v>20.9</v>
      </c>
      <c r="G96" s="41">
        <f>IFERROR(H96+I96+J96,0)</f>
        <v>1710800</v>
      </c>
      <c r="H96" s="41">
        <v>1710800</v>
      </c>
      <c r="I96" s="41">
        <v>0</v>
      </c>
      <c r="J96" s="41">
        <v>0</v>
      </c>
      <c r="K96" s="41">
        <f>IFERROR(L96+M96+N96,0)</f>
        <v>0</v>
      </c>
      <c r="L96" s="41">
        <f>IFERROR(P96+T96,0)</f>
        <v>0</v>
      </c>
      <c r="M96" s="41">
        <f>IFERROR(Q96+U96,0)</f>
        <v>0</v>
      </c>
      <c r="N96" s="41">
        <f>IFERROR(R96+V96,0)</f>
        <v>0</v>
      </c>
      <c r="O96" s="41">
        <f>IFERROR(P96+Q96+R96,0)</f>
        <v>0</v>
      </c>
      <c r="P96" s="41">
        <v>0</v>
      </c>
      <c r="Q96" s="41">
        <v>0</v>
      </c>
      <c r="R96" s="41">
        <v>0</v>
      </c>
      <c r="S96" s="41">
        <f>IFERROR(T96+U96+V96,0)</f>
        <v>0</v>
      </c>
      <c r="T96" s="41">
        <v>0</v>
      </c>
      <c r="U96" s="41">
        <v>0</v>
      </c>
      <c r="V96" s="41">
        <v>0</v>
      </c>
      <c r="W96"/>
      <c r="X96"/>
    </row>
    <row r="97" spans="1:24">
      <c r="A97" s="29">
        <v>79</v>
      </c>
      <c r="B97" s="29" t="s">
        <v>117</v>
      </c>
      <c r="C97" s="50">
        <v>44664</v>
      </c>
      <c r="D97" s="29" t="s">
        <v>192</v>
      </c>
      <c r="E97" s="40">
        <v>1</v>
      </c>
      <c r="F97" s="41">
        <v>34.9</v>
      </c>
      <c r="G97" s="41">
        <f>IFERROR(H97+I97+J97,0)</f>
        <v>1856750</v>
      </c>
      <c r="H97" s="41">
        <v>1856750</v>
      </c>
      <c r="I97" s="41">
        <v>0</v>
      </c>
      <c r="J97" s="41">
        <v>0</v>
      </c>
      <c r="K97" s="41">
        <f>IFERROR(L97+M97+N97,0)</f>
        <v>0</v>
      </c>
      <c r="L97" s="41">
        <f>IFERROR(P97+T97,0)</f>
        <v>0</v>
      </c>
      <c r="M97" s="41">
        <f>IFERROR(Q97+U97,0)</f>
        <v>0</v>
      </c>
      <c r="N97" s="41">
        <f>IFERROR(R97+V97,0)</f>
        <v>0</v>
      </c>
      <c r="O97" s="41">
        <f>IFERROR(P97+Q97+R97,0)</f>
        <v>0</v>
      </c>
      <c r="P97" s="41">
        <v>0</v>
      </c>
      <c r="Q97" s="41">
        <v>0</v>
      </c>
      <c r="R97" s="41">
        <v>0</v>
      </c>
      <c r="S97" s="41">
        <f>IFERROR(T97+U97+V97,0)</f>
        <v>0</v>
      </c>
      <c r="T97" s="41">
        <v>0</v>
      </c>
      <c r="U97" s="41">
        <v>0</v>
      </c>
      <c r="V97" s="41">
        <v>0</v>
      </c>
      <c r="W97"/>
      <c r="X97"/>
    </row>
    <row r="98" spans="1:24">
      <c r="A98" s="29">
        <v>80</v>
      </c>
      <c r="B98" s="29" t="s">
        <v>117</v>
      </c>
      <c r="C98" s="50">
        <v>44665</v>
      </c>
      <c r="D98" s="29" t="s">
        <v>193</v>
      </c>
      <c r="E98" s="40">
        <v>1</v>
      </c>
      <c r="F98" s="41">
        <v>53.7</v>
      </c>
      <c r="G98" s="41">
        <f>IFERROR(H98+I98+J98,0)</f>
        <v>3086100</v>
      </c>
      <c r="H98" s="41">
        <v>3086100</v>
      </c>
      <c r="I98" s="41">
        <v>0</v>
      </c>
      <c r="J98" s="41">
        <v>0</v>
      </c>
      <c r="K98" s="41">
        <f>IFERROR(L98+M98+N98,0)</f>
        <v>0</v>
      </c>
      <c r="L98" s="41">
        <f>IFERROR(P98+T98,0)</f>
        <v>0</v>
      </c>
      <c r="M98" s="41">
        <f>IFERROR(Q98+U98,0)</f>
        <v>0</v>
      </c>
      <c r="N98" s="41">
        <f>IFERROR(R98+V98,0)</f>
        <v>0</v>
      </c>
      <c r="O98" s="41">
        <f>IFERROR(P98+Q98+R98,0)</f>
        <v>0</v>
      </c>
      <c r="P98" s="41">
        <v>0</v>
      </c>
      <c r="Q98" s="41">
        <v>0</v>
      </c>
      <c r="R98" s="41">
        <v>0</v>
      </c>
      <c r="S98" s="41">
        <f>IFERROR(T98+U98+V98,0)</f>
        <v>0</v>
      </c>
      <c r="T98" s="41">
        <v>0</v>
      </c>
      <c r="U98" s="41">
        <v>0</v>
      </c>
      <c r="V98" s="41">
        <v>0</v>
      </c>
      <c r="W98"/>
      <c r="X98"/>
    </row>
    <row r="99" spans="1:24">
      <c r="A99" s="29">
        <v>81</v>
      </c>
      <c r="B99" s="29" t="s">
        <v>117</v>
      </c>
      <c r="C99" s="50">
        <v>44665</v>
      </c>
      <c r="D99" s="29" t="s">
        <v>194</v>
      </c>
      <c r="E99" s="40">
        <v>1</v>
      </c>
      <c r="F99" s="41">
        <v>18</v>
      </c>
      <c r="G99" s="41">
        <f>IFERROR(H99+I99+J99,0)</f>
        <v>1128783</v>
      </c>
      <c r="H99" s="41">
        <v>1128783</v>
      </c>
      <c r="I99" s="41">
        <v>0</v>
      </c>
      <c r="J99" s="41">
        <v>0</v>
      </c>
      <c r="K99" s="41">
        <f>IFERROR(L99+M99+N99,0)</f>
        <v>0</v>
      </c>
      <c r="L99" s="41">
        <f>IFERROR(P99+T99,0)</f>
        <v>0</v>
      </c>
      <c r="M99" s="41">
        <f>IFERROR(Q99+U99,0)</f>
        <v>0</v>
      </c>
      <c r="N99" s="41">
        <f>IFERROR(R99+V99,0)</f>
        <v>0</v>
      </c>
      <c r="O99" s="41">
        <f>IFERROR(P99+Q99+R99,0)</f>
        <v>0</v>
      </c>
      <c r="P99" s="41">
        <v>0</v>
      </c>
      <c r="Q99" s="41">
        <v>0</v>
      </c>
      <c r="R99" s="41">
        <v>0</v>
      </c>
      <c r="S99" s="41">
        <f>IFERROR(T99+U99+V99,0)</f>
        <v>0</v>
      </c>
      <c r="T99" s="41">
        <v>0</v>
      </c>
      <c r="U99" s="41">
        <v>0</v>
      </c>
      <c r="V99" s="41">
        <v>0</v>
      </c>
      <c r="W99"/>
      <c r="X99"/>
    </row>
    <row r="100" spans="1:24">
      <c r="A100" s="29">
        <v>82</v>
      </c>
      <c r="B100" s="29" t="s">
        <v>117</v>
      </c>
      <c r="C100" s="50">
        <v>44665</v>
      </c>
      <c r="D100" s="29" t="s">
        <v>195</v>
      </c>
      <c r="E100" s="40">
        <v>1</v>
      </c>
      <c r="F100" s="41">
        <v>17.1</v>
      </c>
      <c r="G100" s="41">
        <f>IFERROR(H100+I100+J100,0)</f>
        <v>769900</v>
      </c>
      <c r="H100" s="41">
        <v>769900</v>
      </c>
      <c r="I100" s="41">
        <v>0</v>
      </c>
      <c r="J100" s="41">
        <v>0</v>
      </c>
      <c r="K100" s="41">
        <f>IFERROR(L100+M100+N100,0)</f>
        <v>0</v>
      </c>
      <c r="L100" s="41">
        <f>IFERROR(P100+T100,0)</f>
        <v>0</v>
      </c>
      <c r="M100" s="41">
        <f>IFERROR(Q100+U100,0)</f>
        <v>0</v>
      </c>
      <c r="N100" s="41">
        <f>IFERROR(R100+V100,0)</f>
        <v>0</v>
      </c>
      <c r="O100" s="41">
        <f>IFERROR(P100+Q100+R100,0)</f>
        <v>0</v>
      </c>
      <c r="P100" s="41">
        <v>0</v>
      </c>
      <c r="Q100" s="41">
        <v>0</v>
      </c>
      <c r="R100" s="41">
        <v>0</v>
      </c>
      <c r="S100" s="41">
        <f>IFERROR(T100+U100+V100,0)</f>
        <v>0</v>
      </c>
      <c r="T100" s="41">
        <v>0</v>
      </c>
      <c r="U100" s="41">
        <v>0</v>
      </c>
      <c r="V100" s="41">
        <v>0</v>
      </c>
      <c r="W100"/>
      <c r="X100"/>
    </row>
    <row r="101" spans="1:24">
      <c r="A101" s="29">
        <v>83</v>
      </c>
      <c r="B101" s="29" t="s">
        <v>117</v>
      </c>
      <c r="C101" s="50">
        <v>44666</v>
      </c>
      <c r="D101" s="29" t="s">
        <v>196</v>
      </c>
      <c r="E101" s="40">
        <v>1</v>
      </c>
      <c r="F101" s="41">
        <v>28.1</v>
      </c>
      <c r="G101" s="41">
        <f>IFERROR(H101+I101+J101,0)</f>
        <v>1582000</v>
      </c>
      <c r="H101" s="41">
        <v>1582000</v>
      </c>
      <c r="I101" s="41">
        <v>0</v>
      </c>
      <c r="J101" s="41">
        <v>0</v>
      </c>
      <c r="K101" s="41">
        <f>IFERROR(L101+M101+N101,0)</f>
        <v>0</v>
      </c>
      <c r="L101" s="41">
        <f>IFERROR(P101+T101,0)</f>
        <v>0</v>
      </c>
      <c r="M101" s="41">
        <f>IFERROR(Q101+U101,0)</f>
        <v>0</v>
      </c>
      <c r="N101" s="41">
        <f>IFERROR(R101+V101,0)</f>
        <v>0</v>
      </c>
      <c r="O101" s="41">
        <f>IFERROR(P101+Q101+R101,0)</f>
        <v>0</v>
      </c>
      <c r="P101" s="41">
        <v>0</v>
      </c>
      <c r="Q101" s="41">
        <v>0</v>
      </c>
      <c r="R101" s="41">
        <v>0</v>
      </c>
      <c r="S101" s="41">
        <f>IFERROR(T101+U101+V101,0)</f>
        <v>0</v>
      </c>
      <c r="T101" s="41">
        <v>0</v>
      </c>
      <c r="U101" s="41">
        <v>0</v>
      </c>
      <c r="V101" s="41">
        <v>0</v>
      </c>
      <c r="W101"/>
      <c r="X101"/>
    </row>
    <row r="102" spans="1:24">
      <c r="A102" s="29">
        <v>84</v>
      </c>
      <c r="B102" s="29" t="s">
        <v>117</v>
      </c>
      <c r="C102" s="50">
        <v>44666</v>
      </c>
      <c r="D102" s="29" t="s">
        <v>197</v>
      </c>
      <c r="E102" s="40">
        <v>1</v>
      </c>
      <c r="F102" s="41">
        <v>29.4</v>
      </c>
      <c r="G102" s="41">
        <f>IFERROR(H102+I102+J102,0)</f>
        <v>2461300</v>
      </c>
      <c r="H102" s="41">
        <v>2461300</v>
      </c>
      <c r="I102" s="41">
        <v>0</v>
      </c>
      <c r="J102" s="41">
        <v>0</v>
      </c>
      <c r="K102" s="41">
        <f>IFERROR(L102+M102+N102,0)</f>
        <v>0</v>
      </c>
      <c r="L102" s="41">
        <f>IFERROR(P102+T102,0)</f>
        <v>0</v>
      </c>
      <c r="M102" s="41">
        <f>IFERROR(Q102+U102,0)</f>
        <v>0</v>
      </c>
      <c r="N102" s="41">
        <f>IFERROR(R102+V102,0)</f>
        <v>0</v>
      </c>
      <c r="O102" s="41">
        <f>IFERROR(P102+Q102+R102,0)</f>
        <v>0</v>
      </c>
      <c r="P102" s="41">
        <v>0</v>
      </c>
      <c r="Q102" s="41">
        <v>0</v>
      </c>
      <c r="R102" s="41">
        <v>0</v>
      </c>
      <c r="S102" s="41">
        <f>IFERROR(T102+U102+V102,0)</f>
        <v>0</v>
      </c>
      <c r="T102" s="41">
        <v>0</v>
      </c>
      <c r="U102" s="41">
        <v>0</v>
      </c>
      <c r="V102" s="41">
        <v>0</v>
      </c>
      <c r="W102"/>
      <c r="X102"/>
    </row>
    <row r="103" spans="1:24">
      <c r="A103" s="29">
        <v>85</v>
      </c>
      <c r="B103" s="29" t="s">
        <v>117</v>
      </c>
      <c r="C103" s="50">
        <v>44666</v>
      </c>
      <c r="D103" s="29" t="s">
        <v>198</v>
      </c>
      <c r="E103" s="40">
        <v>1</v>
      </c>
      <c r="F103" s="41">
        <v>46.3</v>
      </c>
      <c r="G103" s="41">
        <f>IFERROR(H103+I103+J103,0)</f>
        <v>2597960</v>
      </c>
      <c r="H103" s="41">
        <v>2597960</v>
      </c>
      <c r="I103" s="41">
        <v>0</v>
      </c>
      <c r="J103" s="41">
        <v>0</v>
      </c>
      <c r="K103" s="41">
        <f>IFERROR(L103+M103+N103,0)</f>
        <v>0</v>
      </c>
      <c r="L103" s="41">
        <f>IFERROR(P103+T103,0)</f>
        <v>0</v>
      </c>
      <c r="M103" s="41">
        <f>IFERROR(Q103+U103,0)</f>
        <v>0</v>
      </c>
      <c r="N103" s="41">
        <f>IFERROR(R103+V103,0)</f>
        <v>0</v>
      </c>
      <c r="O103" s="41">
        <f>IFERROR(P103+Q103+R103,0)</f>
        <v>0</v>
      </c>
      <c r="P103" s="41">
        <v>0</v>
      </c>
      <c r="Q103" s="41">
        <v>0</v>
      </c>
      <c r="R103" s="41">
        <v>0</v>
      </c>
      <c r="S103" s="41">
        <f>IFERROR(T103+U103+V103,0)</f>
        <v>0</v>
      </c>
      <c r="T103" s="41">
        <v>0</v>
      </c>
      <c r="U103" s="41">
        <v>0</v>
      </c>
      <c r="V103" s="41">
        <v>0</v>
      </c>
      <c r="W103"/>
      <c r="X103"/>
    </row>
    <row r="104" spans="1:24">
      <c r="A104" s="29">
        <v>86</v>
      </c>
      <c r="B104" s="29" t="s">
        <v>117</v>
      </c>
      <c r="C104" s="50">
        <v>44666</v>
      </c>
      <c r="D104" s="29" t="s">
        <v>199</v>
      </c>
      <c r="E104" s="40">
        <v>1</v>
      </c>
      <c r="F104" s="41">
        <v>18.5</v>
      </c>
      <c r="G104" s="41">
        <f>IFERROR(H104+I104+J104,0)</f>
        <v>1050000</v>
      </c>
      <c r="H104" s="41">
        <v>1050000</v>
      </c>
      <c r="I104" s="41">
        <v>0</v>
      </c>
      <c r="J104" s="41">
        <v>0</v>
      </c>
      <c r="K104" s="41">
        <f>IFERROR(L104+M104+N104,0)</f>
        <v>0</v>
      </c>
      <c r="L104" s="41">
        <f>IFERROR(P104+T104,0)</f>
        <v>0</v>
      </c>
      <c r="M104" s="41">
        <f>IFERROR(Q104+U104,0)</f>
        <v>0</v>
      </c>
      <c r="N104" s="41">
        <f>IFERROR(R104+V104,0)</f>
        <v>0</v>
      </c>
      <c r="O104" s="41">
        <f>IFERROR(P104+Q104+R104,0)</f>
        <v>0</v>
      </c>
      <c r="P104" s="41">
        <v>0</v>
      </c>
      <c r="Q104" s="41">
        <v>0</v>
      </c>
      <c r="R104" s="41">
        <v>0</v>
      </c>
      <c r="S104" s="41">
        <f>IFERROR(T104+U104+V104,0)</f>
        <v>0</v>
      </c>
      <c r="T104" s="41">
        <v>0</v>
      </c>
      <c r="U104" s="41">
        <v>0</v>
      </c>
      <c r="V104" s="41">
        <v>0</v>
      </c>
      <c r="W104"/>
      <c r="X104"/>
    </row>
    <row r="105" spans="1:24">
      <c r="A105" s="29">
        <v>87</v>
      </c>
      <c r="B105" s="29" t="s">
        <v>117</v>
      </c>
      <c r="C105" s="50">
        <v>44666</v>
      </c>
      <c r="D105" s="29" t="s">
        <v>200</v>
      </c>
      <c r="E105" s="40">
        <v>1</v>
      </c>
      <c r="F105" s="41">
        <v>14.6</v>
      </c>
      <c r="G105" s="41">
        <f>IFERROR(H105+I105+J105,0)</f>
        <v>630400</v>
      </c>
      <c r="H105" s="41">
        <v>630400</v>
      </c>
      <c r="I105" s="41">
        <v>0</v>
      </c>
      <c r="J105" s="41">
        <v>0</v>
      </c>
      <c r="K105" s="41">
        <f>IFERROR(L105+M105+N105,0)</f>
        <v>0</v>
      </c>
      <c r="L105" s="41">
        <f>IFERROR(P105+T105,0)</f>
        <v>0</v>
      </c>
      <c r="M105" s="41">
        <f>IFERROR(Q105+U105,0)</f>
        <v>0</v>
      </c>
      <c r="N105" s="41">
        <f>IFERROR(R105+V105,0)</f>
        <v>0</v>
      </c>
      <c r="O105" s="41">
        <f>IFERROR(P105+Q105+R105,0)</f>
        <v>0</v>
      </c>
      <c r="P105" s="41">
        <v>0</v>
      </c>
      <c r="Q105" s="41">
        <v>0</v>
      </c>
      <c r="R105" s="41">
        <v>0</v>
      </c>
      <c r="S105" s="41">
        <f>IFERROR(T105+U105+V105,0)</f>
        <v>0</v>
      </c>
      <c r="T105" s="41">
        <v>0</v>
      </c>
      <c r="U105" s="41">
        <v>0</v>
      </c>
      <c r="V105" s="41">
        <v>0</v>
      </c>
      <c r="W105"/>
      <c r="X105"/>
    </row>
    <row r="106" spans="1:24">
      <c r="A106" s="29">
        <v>88</v>
      </c>
      <c r="B106" s="29" t="s">
        <v>117</v>
      </c>
      <c r="C106" s="50">
        <v>44669</v>
      </c>
      <c r="D106" s="29" t="s">
        <v>201</v>
      </c>
      <c r="E106" s="40">
        <v>1</v>
      </c>
      <c r="F106" s="41">
        <v>20.9</v>
      </c>
      <c r="G106" s="41">
        <f>IFERROR(H106+I106+J106,0)</f>
        <v>1665000</v>
      </c>
      <c r="H106" s="41">
        <v>1665000</v>
      </c>
      <c r="I106" s="41">
        <v>0</v>
      </c>
      <c r="J106" s="41">
        <v>0</v>
      </c>
      <c r="K106" s="41">
        <f>IFERROR(L106+M106+N106,0)</f>
        <v>0</v>
      </c>
      <c r="L106" s="41">
        <f>IFERROR(P106+T106,0)</f>
        <v>0</v>
      </c>
      <c r="M106" s="41">
        <f>IFERROR(Q106+U106,0)</f>
        <v>0</v>
      </c>
      <c r="N106" s="41">
        <f>IFERROR(R106+V106,0)</f>
        <v>0</v>
      </c>
      <c r="O106" s="41">
        <f>IFERROR(P106+Q106+R106,0)</f>
        <v>0</v>
      </c>
      <c r="P106" s="41">
        <v>0</v>
      </c>
      <c r="Q106" s="41">
        <v>0</v>
      </c>
      <c r="R106" s="41">
        <v>0</v>
      </c>
      <c r="S106" s="41">
        <f>IFERROR(T106+U106+V106,0)</f>
        <v>0</v>
      </c>
      <c r="T106" s="41">
        <v>0</v>
      </c>
      <c r="U106" s="41">
        <v>0</v>
      </c>
      <c r="V106" s="41">
        <v>0</v>
      </c>
      <c r="W106"/>
      <c r="X106"/>
    </row>
    <row r="107" spans="1:24">
      <c r="A107" s="29">
        <v>89</v>
      </c>
      <c r="B107" s="29" t="s">
        <v>117</v>
      </c>
      <c r="C107" s="50">
        <v>44671</v>
      </c>
      <c r="D107" s="29" t="s">
        <v>202</v>
      </c>
      <c r="E107" s="40">
        <v>1</v>
      </c>
      <c r="F107" s="41">
        <v>25.6</v>
      </c>
      <c r="G107" s="41">
        <f>IFERROR(H107+I107+J107,0)</f>
        <v>1485160</v>
      </c>
      <c r="H107" s="41">
        <v>1485160</v>
      </c>
      <c r="I107" s="41">
        <v>0</v>
      </c>
      <c r="J107" s="41">
        <v>0</v>
      </c>
      <c r="K107" s="41">
        <f>IFERROR(L107+M107+N107,0)</f>
        <v>0</v>
      </c>
      <c r="L107" s="41">
        <f>IFERROR(P107+T107,0)</f>
        <v>0</v>
      </c>
      <c r="M107" s="41">
        <f>IFERROR(Q107+U107,0)</f>
        <v>0</v>
      </c>
      <c r="N107" s="41">
        <f>IFERROR(R107+V107,0)</f>
        <v>0</v>
      </c>
      <c r="O107" s="41">
        <f>IFERROR(P107+Q107+R107,0)</f>
        <v>0</v>
      </c>
      <c r="P107" s="41">
        <v>0</v>
      </c>
      <c r="Q107" s="41">
        <v>0</v>
      </c>
      <c r="R107" s="41">
        <v>0</v>
      </c>
      <c r="S107" s="41">
        <f>IFERROR(T107+U107+V107,0)</f>
        <v>0</v>
      </c>
      <c r="T107" s="41">
        <v>0</v>
      </c>
      <c r="U107" s="41">
        <v>0</v>
      </c>
      <c r="V107" s="41">
        <v>0</v>
      </c>
      <c r="W107"/>
      <c r="X107"/>
    </row>
    <row r="108" spans="1:24">
      <c r="A108" s="29">
        <v>90</v>
      </c>
      <c r="B108" s="29" t="s">
        <v>117</v>
      </c>
      <c r="C108" s="50">
        <v>44671</v>
      </c>
      <c r="D108" s="29" t="s">
        <v>203</v>
      </c>
      <c r="E108" s="40">
        <v>1</v>
      </c>
      <c r="F108" s="41">
        <v>17.1</v>
      </c>
      <c r="G108" s="41">
        <f>IFERROR(H108+I108+J108,0)</f>
        <v>885400</v>
      </c>
      <c r="H108" s="41">
        <v>885400</v>
      </c>
      <c r="I108" s="41">
        <v>0</v>
      </c>
      <c r="J108" s="41">
        <v>0</v>
      </c>
      <c r="K108" s="41">
        <f>IFERROR(L108+M108+N108,0)</f>
        <v>0</v>
      </c>
      <c r="L108" s="41">
        <f>IFERROR(P108+T108,0)</f>
        <v>0</v>
      </c>
      <c r="M108" s="41">
        <f>IFERROR(Q108+U108,0)</f>
        <v>0</v>
      </c>
      <c r="N108" s="41">
        <f>IFERROR(R108+V108,0)</f>
        <v>0</v>
      </c>
      <c r="O108" s="41">
        <f>IFERROR(P108+Q108+R108,0)</f>
        <v>0</v>
      </c>
      <c r="P108" s="41">
        <v>0</v>
      </c>
      <c r="Q108" s="41">
        <v>0</v>
      </c>
      <c r="R108" s="41">
        <v>0</v>
      </c>
      <c r="S108" s="41">
        <f>IFERROR(T108+U108+V108,0)</f>
        <v>0</v>
      </c>
      <c r="T108" s="41">
        <v>0</v>
      </c>
      <c r="U108" s="41">
        <v>0</v>
      </c>
      <c r="V108" s="41">
        <v>0</v>
      </c>
      <c r="W108"/>
      <c r="X108"/>
    </row>
    <row r="109" spans="1:24">
      <c r="A109" s="29">
        <v>91</v>
      </c>
      <c r="B109" s="29" t="s">
        <v>117</v>
      </c>
      <c r="C109" s="50">
        <v>44672</v>
      </c>
      <c r="D109" s="29" t="s">
        <v>204</v>
      </c>
      <c r="E109" s="40">
        <v>1</v>
      </c>
      <c r="F109" s="41">
        <v>14.5</v>
      </c>
      <c r="G109" s="41">
        <f>IFERROR(H109+I109+J109,0)</f>
        <v>842000</v>
      </c>
      <c r="H109" s="41">
        <v>842000</v>
      </c>
      <c r="I109" s="41">
        <v>0</v>
      </c>
      <c r="J109" s="41">
        <v>0</v>
      </c>
      <c r="K109" s="41">
        <f>IFERROR(L109+M109+N109,0)</f>
        <v>0</v>
      </c>
      <c r="L109" s="41">
        <f>IFERROR(P109+T109,0)</f>
        <v>0</v>
      </c>
      <c r="M109" s="41">
        <f>IFERROR(Q109+U109,0)</f>
        <v>0</v>
      </c>
      <c r="N109" s="41">
        <f>IFERROR(R109+V109,0)</f>
        <v>0</v>
      </c>
      <c r="O109" s="41">
        <f>IFERROR(P109+Q109+R109,0)</f>
        <v>0</v>
      </c>
      <c r="P109" s="41">
        <v>0</v>
      </c>
      <c r="Q109" s="41">
        <v>0</v>
      </c>
      <c r="R109" s="41">
        <v>0</v>
      </c>
      <c r="S109" s="41">
        <f>IFERROR(T109+U109+V109,0)</f>
        <v>0</v>
      </c>
      <c r="T109" s="41">
        <v>0</v>
      </c>
      <c r="U109" s="41">
        <v>0</v>
      </c>
      <c r="V109" s="41">
        <v>0</v>
      </c>
      <c r="W109"/>
      <c r="X109"/>
    </row>
    <row r="110" spans="1:24">
      <c r="A110" s="29">
        <v>92</v>
      </c>
      <c r="B110" s="29" t="s">
        <v>117</v>
      </c>
      <c r="C110" s="50">
        <v>44672</v>
      </c>
      <c r="D110" s="29" t="s">
        <v>205</v>
      </c>
      <c r="E110" s="40">
        <v>1</v>
      </c>
      <c r="F110" s="41">
        <v>43</v>
      </c>
      <c r="G110" s="41">
        <f>IFERROR(H110+I110+J110,0)</f>
        <v>1955585</v>
      </c>
      <c r="H110" s="41">
        <v>1955585</v>
      </c>
      <c r="I110" s="41">
        <v>0</v>
      </c>
      <c r="J110" s="41">
        <v>0</v>
      </c>
      <c r="K110" s="41">
        <f>IFERROR(L110+M110+N110,0)</f>
        <v>0</v>
      </c>
      <c r="L110" s="41">
        <f>IFERROR(P110+T110,0)</f>
        <v>0</v>
      </c>
      <c r="M110" s="41">
        <f>IFERROR(Q110+U110,0)</f>
        <v>0</v>
      </c>
      <c r="N110" s="41">
        <f>IFERROR(R110+V110,0)</f>
        <v>0</v>
      </c>
      <c r="O110" s="41">
        <f>IFERROR(P110+Q110+R110,0)</f>
        <v>0</v>
      </c>
      <c r="P110" s="41">
        <v>0</v>
      </c>
      <c r="Q110" s="41">
        <v>0</v>
      </c>
      <c r="R110" s="41">
        <v>0</v>
      </c>
      <c r="S110" s="41">
        <f>IFERROR(T110+U110+V110,0)</f>
        <v>0</v>
      </c>
      <c r="T110" s="41">
        <v>0</v>
      </c>
      <c r="U110" s="41">
        <v>0</v>
      </c>
      <c r="V110" s="41">
        <v>0</v>
      </c>
      <c r="W110"/>
      <c r="X110"/>
    </row>
    <row r="111" spans="1:24">
      <c r="A111" s="29">
        <v>93</v>
      </c>
      <c r="B111" s="29" t="s">
        <v>117</v>
      </c>
      <c r="C111" s="50">
        <v>44672</v>
      </c>
      <c r="D111" s="29" t="s">
        <v>206</v>
      </c>
      <c r="E111" s="40">
        <v>1</v>
      </c>
      <c r="F111" s="41">
        <v>5.45</v>
      </c>
      <c r="G111" s="41">
        <f>IFERROR(H111+I111+J111,0)</f>
        <v>219653</v>
      </c>
      <c r="H111" s="41">
        <v>219653</v>
      </c>
      <c r="I111" s="41">
        <v>0</v>
      </c>
      <c r="J111" s="41">
        <v>0</v>
      </c>
      <c r="K111" s="41">
        <f>IFERROR(L111+M111+N111,0)</f>
        <v>0</v>
      </c>
      <c r="L111" s="41">
        <f>IFERROR(P111+T111,0)</f>
        <v>0</v>
      </c>
      <c r="M111" s="41">
        <f>IFERROR(Q111+U111,0)</f>
        <v>0</v>
      </c>
      <c r="N111" s="41">
        <f>IFERROR(R111+V111,0)</f>
        <v>0</v>
      </c>
      <c r="O111" s="41">
        <f>IFERROR(P111+Q111+R111,0)</f>
        <v>0</v>
      </c>
      <c r="P111" s="41">
        <v>0</v>
      </c>
      <c r="Q111" s="41">
        <v>0</v>
      </c>
      <c r="R111" s="41">
        <v>0</v>
      </c>
      <c r="S111" s="41">
        <f>IFERROR(T111+U111+V111,0)</f>
        <v>0</v>
      </c>
      <c r="T111" s="41">
        <v>0</v>
      </c>
      <c r="U111" s="41">
        <v>0</v>
      </c>
      <c r="V111" s="41">
        <v>0</v>
      </c>
      <c r="W111"/>
      <c r="X111"/>
    </row>
    <row r="112" spans="1:24">
      <c r="A112" s="29">
        <v>94</v>
      </c>
      <c r="B112" s="29" t="s">
        <v>117</v>
      </c>
      <c r="C112" s="50">
        <v>44672</v>
      </c>
      <c r="D112" s="29" t="s">
        <v>207</v>
      </c>
      <c r="E112" s="40">
        <v>1</v>
      </c>
      <c r="F112" s="41">
        <v>3.42</v>
      </c>
      <c r="G112" s="41">
        <f>IFERROR(H112+I112+J112,0)</f>
        <v>145333</v>
      </c>
      <c r="H112" s="41">
        <v>145333</v>
      </c>
      <c r="I112" s="41">
        <v>0</v>
      </c>
      <c r="J112" s="41">
        <v>0</v>
      </c>
      <c r="K112" s="41">
        <f>IFERROR(L112+M112+N112,0)</f>
        <v>0</v>
      </c>
      <c r="L112" s="41">
        <f>IFERROR(P112+T112,0)</f>
        <v>0</v>
      </c>
      <c r="M112" s="41">
        <f>IFERROR(Q112+U112,0)</f>
        <v>0</v>
      </c>
      <c r="N112" s="41">
        <f>IFERROR(R112+V112,0)</f>
        <v>0</v>
      </c>
      <c r="O112" s="41">
        <f>IFERROR(P112+Q112+R112,0)</f>
        <v>0</v>
      </c>
      <c r="P112" s="41">
        <v>0</v>
      </c>
      <c r="Q112" s="41">
        <v>0</v>
      </c>
      <c r="R112" s="41">
        <v>0</v>
      </c>
      <c r="S112" s="41">
        <f>IFERROR(T112+U112+V112,0)</f>
        <v>0</v>
      </c>
      <c r="T112" s="41">
        <v>0</v>
      </c>
      <c r="U112" s="41">
        <v>0</v>
      </c>
      <c r="V112" s="41">
        <v>0</v>
      </c>
      <c r="W112"/>
      <c r="X112"/>
    </row>
    <row r="113" spans="1:24">
      <c r="A113" s="29">
        <v>95</v>
      </c>
      <c r="B113" s="29" t="s">
        <v>117</v>
      </c>
      <c r="C113" s="50">
        <v>44673</v>
      </c>
      <c r="D113" s="29" t="s">
        <v>208</v>
      </c>
      <c r="E113" s="40">
        <v>1</v>
      </c>
      <c r="F113" s="41">
        <v>31</v>
      </c>
      <c r="G113" s="41">
        <f>IFERROR(H113+I113+J113,0)</f>
        <v>1979898</v>
      </c>
      <c r="H113" s="41">
        <v>1979898</v>
      </c>
      <c r="I113" s="41">
        <v>0</v>
      </c>
      <c r="J113" s="41">
        <v>0</v>
      </c>
      <c r="K113" s="41">
        <f>IFERROR(L113+M113+N113,0)</f>
        <v>0</v>
      </c>
      <c r="L113" s="41">
        <f>IFERROR(P113+T113,0)</f>
        <v>0</v>
      </c>
      <c r="M113" s="41">
        <f>IFERROR(Q113+U113,0)</f>
        <v>0</v>
      </c>
      <c r="N113" s="41">
        <f>IFERROR(R113+V113,0)</f>
        <v>0</v>
      </c>
      <c r="O113" s="41">
        <f>IFERROR(P113+Q113+R113,0)</f>
        <v>0</v>
      </c>
      <c r="P113" s="41">
        <v>0</v>
      </c>
      <c r="Q113" s="41">
        <v>0</v>
      </c>
      <c r="R113" s="41">
        <v>0</v>
      </c>
      <c r="S113" s="41">
        <f>IFERROR(T113+U113+V113,0)</f>
        <v>0</v>
      </c>
      <c r="T113" s="41">
        <v>0</v>
      </c>
      <c r="U113" s="41">
        <v>0</v>
      </c>
      <c r="V113" s="41">
        <v>0</v>
      </c>
      <c r="W113"/>
      <c r="X113"/>
    </row>
    <row r="114" spans="1:24">
      <c r="A114" s="29">
        <v>96</v>
      </c>
      <c r="B114" s="29" t="s">
        <v>117</v>
      </c>
      <c r="C114" s="50">
        <v>44676</v>
      </c>
      <c r="D114" s="29" t="s">
        <v>209</v>
      </c>
      <c r="E114" s="40">
        <v>1</v>
      </c>
      <c r="F114" s="41">
        <v>30.3</v>
      </c>
      <c r="G114" s="41">
        <f>IFERROR(H114+I114+J114,0)</f>
        <v>1562000</v>
      </c>
      <c r="H114" s="41">
        <v>1562000</v>
      </c>
      <c r="I114" s="41">
        <v>0</v>
      </c>
      <c r="J114" s="41">
        <v>0</v>
      </c>
      <c r="K114" s="41">
        <f>IFERROR(L114+M114+N114,0)</f>
        <v>0</v>
      </c>
      <c r="L114" s="41">
        <f>IFERROR(P114+T114,0)</f>
        <v>0</v>
      </c>
      <c r="M114" s="41">
        <f>IFERROR(Q114+U114,0)</f>
        <v>0</v>
      </c>
      <c r="N114" s="41">
        <f>IFERROR(R114+V114,0)</f>
        <v>0</v>
      </c>
      <c r="O114" s="41">
        <f>IFERROR(P114+Q114+R114,0)</f>
        <v>0</v>
      </c>
      <c r="P114" s="41">
        <v>0</v>
      </c>
      <c r="Q114" s="41">
        <v>0</v>
      </c>
      <c r="R114" s="41">
        <v>0</v>
      </c>
      <c r="S114" s="41">
        <f>IFERROR(T114+U114+V114,0)</f>
        <v>0</v>
      </c>
      <c r="T114" s="41">
        <v>0</v>
      </c>
      <c r="U114" s="41">
        <v>0</v>
      </c>
      <c r="V114" s="41">
        <v>0</v>
      </c>
      <c r="W114"/>
      <c r="X114"/>
    </row>
    <row r="115" spans="1:24">
      <c r="A115" s="29">
        <v>97</v>
      </c>
      <c r="B115" s="29" t="s">
        <v>117</v>
      </c>
      <c r="C115" s="50">
        <v>44676</v>
      </c>
      <c r="D115" s="29" t="s">
        <v>210</v>
      </c>
      <c r="E115" s="40">
        <v>1</v>
      </c>
      <c r="F115" s="41">
        <v>27.4</v>
      </c>
      <c r="G115" s="41">
        <f>IFERROR(H115+I115+J115,0)</f>
        <v>1154160</v>
      </c>
      <c r="H115" s="41">
        <v>1154160</v>
      </c>
      <c r="I115" s="41">
        <v>0</v>
      </c>
      <c r="J115" s="41">
        <v>0</v>
      </c>
      <c r="K115" s="41">
        <f>IFERROR(L115+M115+N115,0)</f>
        <v>0</v>
      </c>
      <c r="L115" s="41">
        <f>IFERROR(P115+T115,0)</f>
        <v>0</v>
      </c>
      <c r="M115" s="41">
        <f>IFERROR(Q115+U115,0)</f>
        <v>0</v>
      </c>
      <c r="N115" s="41">
        <f>IFERROR(R115+V115,0)</f>
        <v>0</v>
      </c>
      <c r="O115" s="41">
        <f>IFERROR(P115+Q115+R115,0)</f>
        <v>0</v>
      </c>
      <c r="P115" s="41">
        <v>0</v>
      </c>
      <c r="Q115" s="41">
        <v>0</v>
      </c>
      <c r="R115" s="41">
        <v>0</v>
      </c>
      <c r="S115" s="41">
        <f>IFERROR(T115+U115+V115,0)</f>
        <v>0</v>
      </c>
      <c r="T115" s="41">
        <v>0</v>
      </c>
      <c r="U115" s="41">
        <v>0</v>
      </c>
      <c r="V115" s="41">
        <v>0</v>
      </c>
      <c r="W115"/>
      <c r="X115"/>
    </row>
    <row r="116" spans="1:24">
      <c r="A116" s="29">
        <v>98</v>
      </c>
      <c r="B116" s="29" t="s">
        <v>117</v>
      </c>
      <c r="C116" s="50">
        <v>44677</v>
      </c>
      <c r="D116" s="29" t="s">
        <v>211</v>
      </c>
      <c r="E116" s="40">
        <v>1</v>
      </c>
      <c r="F116" s="41">
        <v>13.3</v>
      </c>
      <c r="G116" s="41">
        <f>IFERROR(H116+I116+J116,0)</f>
        <v>767300</v>
      </c>
      <c r="H116" s="41">
        <v>767300</v>
      </c>
      <c r="I116" s="41">
        <v>0</v>
      </c>
      <c r="J116" s="41">
        <v>0</v>
      </c>
      <c r="K116" s="41">
        <f>IFERROR(L116+M116+N116,0)</f>
        <v>0</v>
      </c>
      <c r="L116" s="41">
        <f>IFERROR(P116+T116,0)</f>
        <v>0</v>
      </c>
      <c r="M116" s="41">
        <f>IFERROR(Q116+U116,0)</f>
        <v>0</v>
      </c>
      <c r="N116" s="41">
        <f>IFERROR(R116+V116,0)</f>
        <v>0</v>
      </c>
      <c r="O116" s="41">
        <f>IFERROR(P116+Q116+R116,0)</f>
        <v>0</v>
      </c>
      <c r="P116" s="41">
        <v>0</v>
      </c>
      <c r="Q116" s="41">
        <v>0</v>
      </c>
      <c r="R116" s="41">
        <v>0</v>
      </c>
      <c r="S116" s="41">
        <f>IFERROR(T116+U116+V116,0)</f>
        <v>0</v>
      </c>
      <c r="T116" s="41">
        <v>0</v>
      </c>
      <c r="U116" s="41">
        <v>0</v>
      </c>
      <c r="V116" s="41">
        <v>0</v>
      </c>
      <c r="W116"/>
      <c r="X116"/>
    </row>
    <row r="117" spans="1:24">
      <c r="A117" s="29">
        <v>99</v>
      </c>
      <c r="B117" s="29" t="s">
        <v>117</v>
      </c>
      <c r="C117" s="50">
        <v>44680</v>
      </c>
      <c r="D117" s="29" t="s">
        <v>212</v>
      </c>
      <c r="E117" s="40">
        <v>1</v>
      </c>
      <c r="F117" s="41">
        <v>63.7</v>
      </c>
      <c r="G117" s="41">
        <f>IFERROR(H117+I117+J117,0)</f>
        <v>3099156</v>
      </c>
      <c r="H117" s="41">
        <v>3099156</v>
      </c>
      <c r="I117" s="41">
        <v>0</v>
      </c>
      <c r="J117" s="41">
        <v>0</v>
      </c>
      <c r="K117" s="41">
        <f>IFERROR(L117+M117+N117,0)</f>
        <v>0</v>
      </c>
      <c r="L117" s="41">
        <f>IFERROR(P117+T117,0)</f>
        <v>0</v>
      </c>
      <c r="M117" s="41">
        <f>IFERROR(Q117+U117,0)</f>
        <v>0</v>
      </c>
      <c r="N117" s="41">
        <f>IFERROR(R117+V117,0)</f>
        <v>0</v>
      </c>
      <c r="O117" s="41">
        <f>IFERROR(P117+Q117+R117,0)</f>
        <v>0</v>
      </c>
      <c r="P117" s="41">
        <v>0</v>
      </c>
      <c r="Q117" s="41">
        <v>0</v>
      </c>
      <c r="R117" s="41">
        <v>0</v>
      </c>
      <c r="S117" s="41">
        <f>IFERROR(T117+U117+V117,0)</f>
        <v>0</v>
      </c>
      <c r="T117" s="41">
        <v>0</v>
      </c>
      <c r="U117" s="41">
        <v>0</v>
      </c>
      <c r="V117" s="41">
        <v>0</v>
      </c>
      <c r="W117"/>
      <c r="X117"/>
    </row>
    <row r="118" spans="1:24">
      <c r="A118" s="29">
        <v>100</v>
      </c>
      <c r="B118" s="29" t="s">
        <v>117</v>
      </c>
      <c r="C118" s="50">
        <v>44680</v>
      </c>
      <c r="D118" s="29" t="s">
        <v>213</v>
      </c>
      <c r="E118" s="40">
        <v>1</v>
      </c>
      <c r="F118" s="41">
        <v>28.8</v>
      </c>
      <c r="G118" s="41">
        <f>IFERROR(H118+I118+J118,0)</f>
        <v>2408200</v>
      </c>
      <c r="H118" s="41">
        <v>2408200</v>
      </c>
      <c r="I118" s="41">
        <v>0</v>
      </c>
      <c r="J118" s="41">
        <v>0</v>
      </c>
      <c r="K118" s="41">
        <f>IFERROR(L118+M118+N118,0)</f>
        <v>0</v>
      </c>
      <c r="L118" s="41">
        <f>IFERROR(P118+T118,0)</f>
        <v>0</v>
      </c>
      <c r="M118" s="41">
        <f>IFERROR(Q118+U118,0)</f>
        <v>0</v>
      </c>
      <c r="N118" s="41">
        <f>IFERROR(R118+V118,0)</f>
        <v>0</v>
      </c>
      <c r="O118" s="41">
        <f>IFERROR(P118+Q118+R118,0)</f>
        <v>0</v>
      </c>
      <c r="P118" s="41">
        <v>0</v>
      </c>
      <c r="Q118" s="41">
        <v>0</v>
      </c>
      <c r="R118" s="41">
        <v>0</v>
      </c>
      <c r="S118" s="41">
        <f>IFERROR(T118+U118+V118,0)</f>
        <v>0</v>
      </c>
      <c r="T118" s="41">
        <v>0</v>
      </c>
      <c r="U118" s="41">
        <v>0</v>
      </c>
      <c r="V118" s="41">
        <v>0</v>
      </c>
      <c r="W118"/>
      <c r="X118"/>
    </row>
    <row r="119" spans="1:24">
      <c r="A119" s="29">
        <v>101</v>
      </c>
      <c r="B119" s="29" t="s">
        <v>117</v>
      </c>
      <c r="C119" s="50">
        <v>44680</v>
      </c>
      <c r="D119" s="29" t="s">
        <v>214</v>
      </c>
      <c r="E119" s="40">
        <v>1</v>
      </c>
      <c r="F119" s="41">
        <v>29.1</v>
      </c>
      <c r="G119" s="41">
        <f>IFERROR(H119+I119+J119,0)</f>
        <v>2231800</v>
      </c>
      <c r="H119" s="41">
        <v>2231800</v>
      </c>
      <c r="I119" s="41">
        <v>0</v>
      </c>
      <c r="J119" s="41">
        <v>0</v>
      </c>
      <c r="K119" s="41">
        <f>IFERROR(L119+M119+N119,0)</f>
        <v>0</v>
      </c>
      <c r="L119" s="41">
        <f>IFERROR(P119+T119,0)</f>
        <v>0</v>
      </c>
      <c r="M119" s="41">
        <f>IFERROR(Q119+U119,0)</f>
        <v>0</v>
      </c>
      <c r="N119" s="41">
        <f>IFERROR(R119+V119,0)</f>
        <v>0</v>
      </c>
      <c r="O119" s="41">
        <f>IFERROR(P119+Q119+R119,0)</f>
        <v>0</v>
      </c>
      <c r="P119" s="41">
        <v>0</v>
      </c>
      <c r="Q119" s="41">
        <v>0</v>
      </c>
      <c r="R119" s="41">
        <v>0</v>
      </c>
      <c r="S119" s="41">
        <f>IFERROR(T119+U119+V119,0)</f>
        <v>0</v>
      </c>
      <c r="T119" s="41">
        <v>0</v>
      </c>
      <c r="U119" s="41">
        <v>0</v>
      </c>
      <c r="V119" s="41">
        <v>0</v>
      </c>
      <c r="W119"/>
      <c r="X119"/>
    </row>
    <row r="120" spans="1:24">
      <c r="A120" s="29">
        <v>102</v>
      </c>
      <c r="B120" s="29" t="s">
        <v>117</v>
      </c>
      <c r="C120" s="50">
        <v>44687</v>
      </c>
      <c r="D120" s="29" t="s">
        <v>215</v>
      </c>
      <c r="E120" s="40">
        <v>1</v>
      </c>
      <c r="F120" s="41">
        <v>34.8</v>
      </c>
      <c r="G120" s="41">
        <f>IFERROR(H120+I120+J120,0)</f>
        <v>2085500</v>
      </c>
      <c r="H120" s="41">
        <v>2085500</v>
      </c>
      <c r="I120" s="41">
        <v>0</v>
      </c>
      <c r="J120" s="41">
        <v>0</v>
      </c>
      <c r="K120" s="41">
        <f>IFERROR(L120+M120+N120,0)</f>
        <v>0</v>
      </c>
      <c r="L120" s="41">
        <f>IFERROR(P120+T120,0)</f>
        <v>0</v>
      </c>
      <c r="M120" s="41">
        <f>IFERROR(Q120+U120,0)</f>
        <v>0</v>
      </c>
      <c r="N120" s="41">
        <f>IFERROR(R120+V120,0)</f>
        <v>0</v>
      </c>
      <c r="O120" s="41">
        <f>IFERROR(P120+Q120+R120,0)</f>
        <v>0</v>
      </c>
      <c r="P120" s="41">
        <v>0</v>
      </c>
      <c r="Q120" s="41">
        <v>0</v>
      </c>
      <c r="R120" s="41">
        <v>0</v>
      </c>
      <c r="S120" s="41">
        <f>IFERROR(T120+U120+V120,0)</f>
        <v>0</v>
      </c>
      <c r="T120" s="41">
        <v>0</v>
      </c>
      <c r="U120" s="41">
        <v>0</v>
      </c>
      <c r="V120" s="41">
        <v>0</v>
      </c>
      <c r="W120"/>
      <c r="X120"/>
    </row>
    <row r="121" spans="1:24">
      <c r="A121" s="29">
        <v>103</v>
      </c>
      <c r="B121" s="29" t="s">
        <v>117</v>
      </c>
      <c r="C121" s="50">
        <v>44692</v>
      </c>
      <c r="D121" s="29" t="s">
        <v>216</v>
      </c>
      <c r="E121" s="40">
        <v>1</v>
      </c>
      <c r="F121" s="41">
        <v>63</v>
      </c>
      <c r="G121" s="41">
        <f>IFERROR(H121+I121+J121,0)</f>
        <v>3986500</v>
      </c>
      <c r="H121" s="41">
        <v>3986500</v>
      </c>
      <c r="I121" s="41">
        <v>0</v>
      </c>
      <c r="J121" s="41">
        <v>0</v>
      </c>
      <c r="K121" s="41">
        <f>IFERROR(L121+M121+N121,0)</f>
        <v>0</v>
      </c>
      <c r="L121" s="41">
        <f>IFERROR(P121+T121,0)</f>
        <v>0</v>
      </c>
      <c r="M121" s="41">
        <f>IFERROR(Q121+U121,0)</f>
        <v>0</v>
      </c>
      <c r="N121" s="41">
        <f>IFERROR(R121+V121,0)</f>
        <v>0</v>
      </c>
      <c r="O121" s="41">
        <f>IFERROR(P121+Q121+R121,0)</f>
        <v>0</v>
      </c>
      <c r="P121" s="41">
        <v>0</v>
      </c>
      <c r="Q121" s="41">
        <v>0</v>
      </c>
      <c r="R121" s="41">
        <v>0</v>
      </c>
      <c r="S121" s="41">
        <f>IFERROR(T121+U121+V121,0)</f>
        <v>0</v>
      </c>
      <c r="T121" s="41">
        <v>0</v>
      </c>
      <c r="U121" s="41">
        <v>0</v>
      </c>
      <c r="V121" s="41">
        <v>0</v>
      </c>
      <c r="W121"/>
      <c r="X121"/>
    </row>
    <row r="122" spans="1:24">
      <c r="A122" s="29">
        <v>104</v>
      </c>
      <c r="B122" s="29" t="s">
        <v>117</v>
      </c>
      <c r="C122" s="50">
        <v>44693</v>
      </c>
      <c r="D122" s="29" t="s">
        <v>217</v>
      </c>
      <c r="E122" s="40">
        <v>1</v>
      </c>
      <c r="F122" s="41">
        <v>32.7</v>
      </c>
      <c r="G122" s="41">
        <f>IFERROR(H122+I122+J122,0)</f>
        <v>1997600</v>
      </c>
      <c r="H122" s="41">
        <v>1997600</v>
      </c>
      <c r="I122" s="41">
        <v>0</v>
      </c>
      <c r="J122" s="41">
        <v>0</v>
      </c>
      <c r="K122" s="41">
        <f>IFERROR(L122+M122+N122,0)</f>
        <v>0</v>
      </c>
      <c r="L122" s="41">
        <f>IFERROR(P122+T122,0)</f>
        <v>0</v>
      </c>
      <c r="M122" s="41">
        <f>IFERROR(Q122+U122,0)</f>
        <v>0</v>
      </c>
      <c r="N122" s="41">
        <f>IFERROR(R122+V122,0)</f>
        <v>0</v>
      </c>
      <c r="O122" s="41">
        <f>IFERROR(P122+Q122+R122,0)</f>
        <v>0</v>
      </c>
      <c r="P122" s="41">
        <v>0</v>
      </c>
      <c r="Q122" s="41">
        <v>0</v>
      </c>
      <c r="R122" s="41">
        <v>0</v>
      </c>
      <c r="S122" s="41">
        <f>IFERROR(T122+U122+V122,0)</f>
        <v>0</v>
      </c>
      <c r="T122" s="41">
        <v>0</v>
      </c>
      <c r="U122" s="41">
        <v>0</v>
      </c>
      <c r="V122" s="41">
        <v>0</v>
      </c>
      <c r="W122"/>
      <c r="X122"/>
    </row>
    <row r="123" spans="1:24">
      <c r="A123" s="29">
        <v>105</v>
      </c>
      <c r="B123" s="29" t="s">
        <v>117</v>
      </c>
      <c r="C123" s="50">
        <v>44694</v>
      </c>
      <c r="D123" s="29" t="s">
        <v>218</v>
      </c>
      <c r="E123" s="40">
        <v>1</v>
      </c>
      <c r="F123" s="41">
        <v>30.9</v>
      </c>
      <c r="G123" s="41">
        <f>IFERROR(H123+I123+J123,0)</f>
        <v>1788951</v>
      </c>
      <c r="H123" s="41">
        <v>1788951</v>
      </c>
      <c r="I123" s="41">
        <v>0</v>
      </c>
      <c r="J123" s="41">
        <v>0</v>
      </c>
      <c r="K123" s="41">
        <f>IFERROR(L123+M123+N123,0)</f>
        <v>0</v>
      </c>
      <c r="L123" s="41">
        <f>IFERROR(P123+T123,0)</f>
        <v>0</v>
      </c>
      <c r="M123" s="41">
        <f>IFERROR(Q123+U123,0)</f>
        <v>0</v>
      </c>
      <c r="N123" s="41">
        <f>IFERROR(R123+V123,0)</f>
        <v>0</v>
      </c>
      <c r="O123" s="41">
        <f>IFERROR(P123+Q123+R123,0)</f>
        <v>0</v>
      </c>
      <c r="P123" s="41">
        <v>0</v>
      </c>
      <c r="Q123" s="41">
        <v>0</v>
      </c>
      <c r="R123" s="41">
        <v>0</v>
      </c>
      <c r="S123" s="41">
        <f>IFERROR(T123+U123+V123,0)</f>
        <v>0</v>
      </c>
      <c r="T123" s="41">
        <v>0</v>
      </c>
      <c r="U123" s="41">
        <v>0</v>
      </c>
      <c r="V123" s="41">
        <v>0</v>
      </c>
      <c r="W123"/>
      <c r="X123"/>
    </row>
    <row r="124" spans="1:24">
      <c r="A124" s="29">
        <v>106</v>
      </c>
      <c r="B124" s="29" t="s">
        <v>117</v>
      </c>
      <c r="C124" s="50">
        <v>44697</v>
      </c>
      <c r="D124" s="29" t="s">
        <v>219</v>
      </c>
      <c r="E124" s="40">
        <v>1</v>
      </c>
      <c r="F124" s="41">
        <v>43.7</v>
      </c>
      <c r="G124" s="41">
        <f>IFERROR(H124+I124+J124,0)</f>
        <v>2724000</v>
      </c>
      <c r="H124" s="41">
        <v>2724000</v>
      </c>
      <c r="I124" s="41">
        <v>0</v>
      </c>
      <c r="J124" s="41">
        <v>0</v>
      </c>
      <c r="K124" s="41">
        <f>IFERROR(L124+M124+N124,0)</f>
        <v>0</v>
      </c>
      <c r="L124" s="41">
        <f>IFERROR(P124+T124,0)</f>
        <v>0</v>
      </c>
      <c r="M124" s="41">
        <f>IFERROR(Q124+U124,0)</f>
        <v>0</v>
      </c>
      <c r="N124" s="41">
        <f>IFERROR(R124+V124,0)</f>
        <v>0</v>
      </c>
      <c r="O124" s="41">
        <f>IFERROR(P124+Q124+R124,0)</f>
        <v>0</v>
      </c>
      <c r="P124" s="41">
        <v>0</v>
      </c>
      <c r="Q124" s="41">
        <v>0</v>
      </c>
      <c r="R124" s="41">
        <v>0</v>
      </c>
      <c r="S124" s="41">
        <f>IFERROR(T124+U124+V124,0)</f>
        <v>0</v>
      </c>
      <c r="T124" s="41">
        <v>0</v>
      </c>
      <c r="U124" s="41">
        <v>0</v>
      </c>
      <c r="V124" s="41">
        <v>0</v>
      </c>
      <c r="W124"/>
      <c r="X124"/>
    </row>
    <row r="125" spans="1:24">
      <c r="A125" s="29">
        <v>107</v>
      </c>
      <c r="B125" s="29" t="s">
        <v>117</v>
      </c>
      <c r="C125" s="50">
        <v>44700</v>
      </c>
      <c r="D125" s="29" t="s">
        <v>220</v>
      </c>
      <c r="E125" s="40">
        <v>1</v>
      </c>
      <c r="F125" s="41">
        <v>34.2</v>
      </c>
      <c r="G125" s="41">
        <f>IFERROR(H125+I125+J125,0)</f>
        <v>2271000</v>
      </c>
      <c r="H125" s="41">
        <v>2271000</v>
      </c>
      <c r="I125" s="41">
        <v>0</v>
      </c>
      <c r="J125" s="41">
        <v>0</v>
      </c>
      <c r="K125" s="41">
        <f>IFERROR(L125+M125+N125,0)</f>
        <v>0</v>
      </c>
      <c r="L125" s="41">
        <f>IFERROR(P125+T125,0)</f>
        <v>0</v>
      </c>
      <c r="M125" s="41">
        <f>IFERROR(Q125+U125,0)</f>
        <v>0</v>
      </c>
      <c r="N125" s="41">
        <f>IFERROR(R125+V125,0)</f>
        <v>0</v>
      </c>
      <c r="O125" s="41">
        <f>IFERROR(P125+Q125+R125,0)</f>
        <v>0</v>
      </c>
      <c r="P125" s="41">
        <v>0</v>
      </c>
      <c r="Q125" s="41">
        <v>0</v>
      </c>
      <c r="R125" s="41">
        <v>0</v>
      </c>
      <c r="S125" s="41">
        <f>IFERROR(T125+U125+V125,0)</f>
        <v>0</v>
      </c>
      <c r="T125" s="41">
        <v>0</v>
      </c>
      <c r="U125" s="41">
        <v>0</v>
      </c>
      <c r="V125" s="41">
        <v>0</v>
      </c>
      <c r="W125"/>
      <c r="X125"/>
    </row>
    <row r="126" spans="1:24">
      <c r="A126" s="29">
        <v>108</v>
      </c>
      <c r="B126" s="29" t="s">
        <v>117</v>
      </c>
      <c r="C126" s="50">
        <v>44701</v>
      </c>
      <c r="D126" s="29" t="s">
        <v>221</v>
      </c>
      <c r="E126" s="40">
        <v>1</v>
      </c>
      <c r="F126" s="41">
        <v>23.2</v>
      </c>
      <c r="G126" s="41">
        <f>IFERROR(H126+I126+J126,0)</f>
        <v>1349600</v>
      </c>
      <c r="H126" s="41">
        <v>1349600</v>
      </c>
      <c r="I126" s="41">
        <v>0</v>
      </c>
      <c r="J126" s="41">
        <v>0</v>
      </c>
      <c r="K126" s="41">
        <f>IFERROR(L126+M126+N126,0)</f>
        <v>0</v>
      </c>
      <c r="L126" s="41">
        <f>IFERROR(P126+T126,0)</f>
        <v>0</v>
      </c>
      <c r="M126" s="41">
        <f>IFERROR(Q126+U126,0)</f>
        <v>0</v>
      </c>
      <c r="N126" s="41">
        <f>IFERROR(R126+V126,0)</f>
        <v>0</v>
      </c>
      <c r="O126" s="41">
        <f>IFERROR(P126+Q126+R126,0)</f>
        <v>0</v>
      </c>
      <c r="P126" s="41">
        <v>0</v>
      </c>
      <c r="Q126" s="41">
        <v>0</v>
      </c>
      <c r="R126" s="41">
        <v>0</v>
      </c>
      <c r="S126" s="41">
        <f>IFERROR(T126+U126+V126,0)</f>
        <v>0</v>
      </c>
      <c r="T126" s="41">
        <v>0</v>
      </c>
      <c r="U126" s="41">
        <v>0</v>
      </c>
      <c r="V126" s="41">
        <v>0</v>
      </c>
      <c r="W126"/>
      <c r="X126"/>
    </row>
    <row r="127" spans="1:24">
      <c r="A127" s="29">
        <v>109</v>
      </c>
      <c r="B127" s="29" t="s">
        <v>117</v>
      </c>
      <c r="C127" s="50">
        <v>44704</v>
      </c>
      <c r="D127" s="29" t="s">
        <v>222</v>
      </c>
      <c r="E127" s="40">
        <v>1</v>
      </c>
      <c r="F127" s="41">
        <v>28.9</v>
      </c>
      <c r="G127" s="41">
        <f>IFERROR(H127+I127+J127,0)</f>
        <v>2188591.5</v>
      </c>
      <c r="H127" s="41">
        <v>2188591.5</v>
      </c>
      <c r="I127" s="41">
        <v>0</v>
      </c>
      <c r="J127" s="41">
        <v>0</v>
      </c>
      <c r="K127" s="41">
        <f>IFERROR(L127+M127+N127,0)</f>
        <v>0</v>
      </c>
      <c r="L127" s="41">
        <f>IFERROR(P127+T127,0)</f>
        <v>0</v>
      </c>
      <c r="M127" s="41">
        <f>IFERROR(Q127+U127,0)</f>
        <v>0</v>
      </c>
      <c r="N127" s="41">
        <f>IFERROR(R127+V127,0)</f>
        <v>0</v>
      </c>
      <c r="O127" s="41">
        <f>IFERROR(P127+Q127+R127,0)</f>
        <v>0</v>
      </c>
      <c r="P127" s="41">
        <v>0</v>
      </c>
      <c r="Q127" s="41">
        <v>0</v>
      </c>
      <c r="R127" s="41">
        <v>0</v>
      </c>
      <c r="S127" s="41">
        <f>IFERROR(T127+U127+V127,0)</f>
        <v>0</v>
      </c>
      <c r="T127" s="41">
        <v>0</v>
      </c>
      <c r="U127" s="41">
        <v>0</v>
      </c>
      <c r="V127" s="41">
        <v>0</v>
      </c>
      <c r="W127"/>
      <c r="X127"/>
    </row>
    <row r="128" spans="1:24">
      <c r="A128" s="29">
        <v>110</v>
      </c>
      <c r="B128" s="29" t="s">
        <v>117</v>
      </c>
      <c r="C128" s="50">
        <v>44706</v>
      </c>
      <c r="D128" s="29" t="s">
        <v>223</v>
      </c>
      <c r="E128" s="40">
        <v>1</v>
      </c>
      <c r="F128" s="41">
        <v>23.4</v>
      </c>
      <c r="G128" s="41">
        <f>IFERROR(H128+I128+J128,0)</f>
        <v>1796740.5</v>
      </c>
      <c r="H128" s="41">
        <v>1796740.5</v>
      </c>
      <c r="I128" s="41">
        <v>0</v>
      </c>
      <c r="J128" s="41">
        <v>0</v>
      </c>
      <c r="K128" s="41">
        <f>IFERROR(L128+M128+N128,0)</f>
        <v>0</v>
      </c>
      <c r="L128" s="41">
        <f>IFERROR(P128+T128,0)</f>
        <v>0</v>
      </c>
      <c r="M128" s="41">
        <f>IFERROR(Q128+U128,0)</f>
        <v>0</v>
      </c>
      <c r="N128" s="41">
        <f>IFERROR(R128+V128,0)</f>
        <v>0</v>
      </c>
      <c r="O128" s="41">
        <f>IFERROR(P128+Q128+R128,0)</f>
        <v>0</v>
      </c>
      <c r="P128" s="41">
        <v>0</v>
      </c>
      <c r="Q128" s="41">
        <v>0</v>
      </c>
      <c r="R128" s="41">
        <v>0</v>
      </c>
      <c r="S128" s="41">
        <f>IFERROR(T128+U128+V128,0)</f>
        <v>0</v>
      </c>
      <c r="T128" s="41">
        <v>0</v>
      </c>
      <c r="U128" s="41">
        <v>0</v>
      </c>
      <c r="V128" s="41">
        <v>0</v>
      </c>
      <c r="W128"/>
      <c r="X128"/>
    </row>
    <row r="129" spans="1:24">
      <c r="A129" s="29">
        <v>111</v>
      </c>
      <c r="B129" s="29" t="s">
        <v>117</v>
      </c>
      <c r="C129" s="50">
        <v>44706</v>
      </c>
      <c r="D129" s="29" t="s">
        <v>224</v>
      </c>
      <c r="E129" s="40">
        <v>1</v>
      </c>
      <c r="F129" s="41">
        <v>28.4</v>
      </c>
      <c r="G129" s="41">
        <f>IFERROR(H129+I129+J129,0)</f>
        <v>1569500</v>
      </c>
      <c r="H129" s="41">
        <v>1569500</v>
      </c>
      <c r="I129" s="41">
        <v>0</v>
      </c>
      <c r="J129" s="41">
        <v>0</v>
      </c>
      <c r="K129" s="41">
        <f>IFERROR(L129+M129+N129,0)</f>
        <v>0</v>
      </c>
      <c r="L129" s="41">
        <f>IFERROR(P129+T129,0)</f>
        <v>0</v>
      </c>
      <c r="M129" s="41">
        <f>IFERROR(Q129+U129,0)</f>
        <v>0</v>
      </c>
      <c r="N129" s="41">
        <f>IFERROR(R129+V129,0)</f>
        <v>0</v>
      </c>
      <c r="O129" s="41">
        <f>IFERROR(P129+Q129+R129,0)</f>
        <v>0</v>
      </c>
      <c r="P129" s="41">
        <v>0</v>
      </c>
      <c r="Q129" s="41">
        <v>0</v>
      </c>
      <c r="R129" s="41">
        <v>0</v>
      </c>
      <c r="S129" s="41">
        <f>IFERROR(T129+U129+V129,0)</f>
        <v>0</v>
      </c>
      <c r="T129" s="41">
        <v>0</v>
      </c>
      <c r="U129" s="41">
        <v>0</v>
      </c>
      <c r="V129" s="41">
        <v>0</v>
      </c>
      <c r="W129"/>
      <c r="X129"/>
    </row>
    <row r="130" spans="1:24">
      <c r="A130" s="29">
        <v>112</v>
      </c>
      <c r="B130" s="29" t="s">
        <v>117</v>
      </c>
      <c r="C130" s="50">
        <v>44707</v>
      </c>
      <c r="D130" s="29" t="s">
        <v>225</v>
      </c>
      <c r="E130" s="40">
        <v>1</v>
      </c>
      <c r="F130" s="41">
        <v>23.9</v>
      </c>
      <c r="G130" s="41">
        <f>IFERROR(H130+I130+J130,0)</f>
        <v>1835035.5</v>
      </c>
      <c r="H130" s="41">
        <v>1835035.5</v>
      </c>
      <c r="I130" s="41">
        <v>0</v>
      </c>
      <c r="J130" s="41">
        <v>0</v>
      </c>
      <c r="K130" s="41">
        <f>IFERROR(L130+M130+N130,0)</f>
        <v>0</v>
      </c>
      <c r="L130" s="41">
        <f>IFERROR(P130+T130,0)</f>
        <v>0</v>
      </c>
      <c r="M130" s="41">
        <f>IFERROR(Q130+U130,0)</f>
        <v>0</v>
      </c>
      <c r="N130" s="41">
        <f>IFERROR(R130+V130,0)</f>
        <v>0</v>
      </c>
      <c r="O130" s="41">
        <f>IFERROR(P130+Q130+R130,0)</f>
        <v>0</v>
      </c>
      <c r="P130" s="41">
        <v>0</v>
      </c>
      <c r="Q130" s="41">
        <v>0</v>
      </c>
      <c r="R130" s="41">
        <v>0</v>
      </c>
      <c r="S130" s="41">
        <f>IFERROR(T130+U130+V130,0)</f>
        <v>0</v>
      </c>
      <c r="T130" s="41">
        <v>0</v>
      </c>
      <c r="U130" s="41">
        <v>0</v>
      </c>
      <c r="V130" s="41">
        <v>0</v>
      </c>
      <c r="W130"/>
      <c r="X130"/>
    </row>
    <row r="131" spans="1:24">
      <c r="A131" s="29">
        <v>113</v>
      </c>
      <c r="B131" s="29" t="s">
        <v>117</v>
      </c>
      <c r="C131" s="50">
        <v>44707</v>
      </c>
      <c r="D131" s="29" t="s">
        <v>226</v>
      </c>
      <c r="E131" s="40">
        <v>1</v>
      </c>
      <c r="F131" s="41">
        <v>20.3</v>
      </c>
      <c r="G131" s="41">
        <f>IFERROR(H131+I131+J131,0)</f>
        <v>1500000</v>
      </c>
      <c r="H131" s="41">
        <v>1500000</v>
      </c>
      <c r="I131" s="41">
        <v>0</v>
      </c>
      <c r="J131" s="41">
        <v>0</v>
      </c>
      <c r="K131" s="41">
        <f>IFERROR(L131+M131+N131,0)</f>
        <v>0</v>
      </c>
      <c r="L131" s="41">
        <f>IFERROR(P131+T131,0)</f>
        <v>0</v>
      </c>
      <c r="M131" s="41">
        <f>IFERROR(Q131+U131,0)</f>
        <v>0</v>
      </c>
      <c r="N131" s="41">
        <f>IFERROR(R131+V131,0)</f>
        <v>0</v>
      </c>
      <c r="O131" s="41">
        <f>IFERROR(P131+Q131+R131,0)</f>
        <v>0</v>
      </c>
      <c r="P131" s="41">
        <v>0</v>
      </c>
      <c r="Q131" s="41">
        <v>0</v>
      </c>
      <c r="R131" s="41">
        <v>0</v>
      </c>
      <c r="S131" s="41">
        <f>IFERROR(T131+U131+V131,0)</f>
        <v>0</v>
      </c>
      <c r="T131" s="41">
        <v>0</v>
      </c>
      <c r="U131" s="41">
        <v>0</v>
      </c>
      <c r="V131" s="41">
        <v>0</v>
      </c>
      <c r="W131"/>
      <c r="X131"/>
    </row>
    <row r="132" spans="1:24">
      <c r="A132" s="29">
        <v>114</v>
      </c>
      <c r="B132" s="29" t="s">
        <v>117</v>
      </c>
      <c r="C132" s="50">
        <v>44707</v>
      </c>
      <c r="D132" s="29" t="s">
        <v>227</v>
      </c>
      <c r="E132" s="40">
        <v>1</v>
      </c>
      <c r="F132" s="41">
        <v>74.4</v>
      </c>
      <c r="G132" s="41">
        <f>IFERROR(H132+I132+J132,0)</f>
        <v>4929700</v>
      </c>
      <c r="H132" s="41">
        <v>4929700</v>
      </c>
      <c r="I132" s="41">
        <v>0</v>
      </c>
      <c r="J132" s="41">
        <v>0</v>
      </c>
      <c r="K132" s="41">
        <f>IFERROR(L132+M132+N132,0)</f>
        <v>0</v>
      </c>
      <c r="L132" s="41">
        <f>IFERROR(P132+T132,0)</f>
        <v>0</v>
      </c>
      <c r="M132" s="41">
        <f>IFERROR(Q132+U132,0)</f>
        <v>0</v>
      </c>
      <c r="N132" s="41">
        <f>IFERROR(R132+V132,0)</f>
        <v>0</v>
      </c>
      <c r="O132" s="41">
        <f>IFERROR(P132+Q132+R132,0)</f>
        <v>0</v>
      </c>
      <c r="P132" s="41">
        <v>0</v>
      </c>
      <c r="Q132" s="41">
        <v>0</v>
      </c>
      <c r="R132" s="41">
        <v>0</v>
      </c>
      <c r="S132" s="41">
        <f>IFERROR(T132+U132+V132,0)</f>
        <v>0</v>
      </c>
      <c r="T132" s="41">
        <v>0</v>
      </c>
      <c r="U132" s="41">
        <v>0</v>
      </c>
      <c r="V132" s="41">
        <v>0</v>
      </c>
      <c r="W132"/>
      <c r="X132"/>
    </row>
    <row r="133" spans="1:24">
      <c r="A133" s="29">
        <v>115</v>
      </c>
      <c r="B133" s="29" t="s">
        <v>117</v>
      </c>
      <c r="C133" s="50">
        <v>44707</v>
      </c>
      <c r="D133" s="29" t="s">
        <v>228</v>
      </c>
      <c r="E133" s="40">
        <v>1</v>
      </c>
      <c r="F133" s="41">
        <v>29.4</v>
      </c>
      <c r="G133" s="41">
        <f>IFERROR(H133+I133+J133,0)</f>
        <v>2253850</v>
      </c>
      <c r="H133" s="41">
        <v>2253850</v>
      </c>
      <c r="I133" s="41">
        <v>0</v>
      </c>
      <c r="J133" s="41">
        <v>0</v>
      </c>
      <c r="K133" s="41">
        <f>IFERROR(L133+M133+N133,0)</f>
        <v>0</v>
      </c>
      <c r="L133" s="41">
        <f>IFERROR(P133+T133,0)</f>
        <v>0</v>
      </c>
      <c r="M133" s="41">
        <f>IFERROR(Q133+U133,0)</f>
        <v>0</v>
      </c>
      <c r="N133" s="41">
        <f>IFERROR(R133+V133,0)</f>
        <v>0</v>
      </c>
      <c r="O133" s="41">
        <f>IFERROR(P133+Q133+R133,0)</f>
        <v>0</v>
      </c>
      <c r="P133" s="41">
        <v>0</v>
      </c>
      <c r="Q133" s="41">
        <v>0</v>
      </c>
      <c r="R133" s="41">
        <v>0</v>
      </c>
      <c r="S133" s="41">
        <f>IFERROR(T133+U133+V133,0)</f>
        <v>0</v>
      </c>
      <c r="T133" s="41">
        <v>0</v>
      </c>
      <c r="U133" s="41">
        <v>0</v>
      </c>
      <c r="V133" s="41">
        <v>0</v>
      </c>
      <c r="W133"/>
      <c r="X133"/>
    </row>
    <row r="134" spans="1:24">
      <c r="A134" s="29">
        <v>116</v>
      </c>
      <c r="B134" s="29" t="s">
        <v>117</v>
      </c>
      <c r="C134" s="50">
        <v>44707</v>
      </c>
      <c r="D134" s="29" t="s">
        <v>229</v>
      </c>
      <c r="E134" s="40">
        <v>1</v>
      </c>
      <c r="F134" s="41">
        <v>20.8</v>
      </c>
      <c r="G134" s="41">
        <f>IFERROR(H134+I134+J134,0)</f>
        <v>1600090.5</v>
      </c>
      <c r="H134" s="41">
        <v>1600090.5</v>
      </c>
      <c r="I134" s="41">
        <v>0</v>
      </c>
      <c r="J134" s="41">
        <v>0</v>
      </c>
      <c r="K134" s="41">
        <f>IFERROR(L134+M134+N134,0)</f>
        <v>0</v>
      </c>
      <c r="L134" s="41">
        <f>IFERROR(P134+T134,0)</f>
        <v>0</v>
      </c>
      <c r="M134" s="41">
        <f>IFERROR(Q134+U134,0)</f>
        <v>0</v>
      </c>
      <c r="N134" s="41">
        <f>IFERROR(R134+V134,0)</f>
        <v>0</v>
      </c>
      <c r="O134" s="41">
        <f>IFERROR(P134+Q134+R134,0)</f>
        <v>0</v>
      </c>
      <c r="P134" s="41">
        <v>0</v>
      </c>
      <c r="Q134" s="41">
        <v>0</v>
      </c>
      <c r="R134" s="41">
        <v>0</v>
      </c>
      <c r="S134" s="41">
        <f>IFERROR(T134+U134+V134,0)</f>
        <v>0</v>
      </c>
      <c r="T134" s="41">
        <v>0</v>
      </c>
      <c r="U134" s="41">
        <v>0</v>
      </c>
      <c r="V134" s="41">
        <v>0</v>
      </c>
      <c r="W134"/>
      <c r="X134"/>
    </row>
    <row r="135" spans="1:24">
      <c r="A135" s="29">
        <v>117</v>
      </c>
      <c r="B135" s="29" t="s">
        <v>117</v>
      </c>
      <c r="C135" s="50">
        <v>44708</v>
      </c>
      <c r="D135" s="29" t="s">
        <v>230</v>
      </c>
      <c r="E135" s="40">
        <v>1</v>
      </c>
      <c r="F135" s="41">
        <v>27.8</v>
      </c>
      <c r="G135" s="41">
        <f>IFERROR(H135+I135+J135,0)</f>
        <v>1390000</v>
      </c>
      <c r="H135" s="41">
        <v>1390000</v>
      </c>
      <c r="I135" s="41">
        <v>0</v>
      </c>
      <c r="J135" s="41">
        <v>0</v>
      </c>
      <c r="K135" s="41">
        <f>IFERROR(L135+M135+N135,0)</f>
        <v>0</v>
      </c>
      <c r="L135" s="41">
        <f>IFERROR(P135+T135,0)</f>
        <v>0</v>
      </c>
      <c r="M135" s="41">
        <f>IFERROR(Q135+U135,0)</f>
        <v>0</v>
      </c>
      <c r="N135" s="41">
        <f>IFERROR(R135+V135,0)</f>
        <v>0</v>
      </c>
      <c r="O135" s="41">
        <f>IFERROR(P135+Q135+R135,0)</f>
        <v>0</v>
      </c>
      <c r="P135" s="41">
        <v>0</v>
      </c>
      <c r="Q135" s="41">
        <v>0</v>
      </c>
      <c r="R135" s="41">
        <v>0</v>
      </c>
      <c r="S135" s="41">
        <f>IFERROR(T135+U135+V135,0)</f>
        <v>0</v>
      </c>
      <c r="T135" s="41">
        <v>0</v>
      </c>
      <c r="U135" s="41">
        <v>0</v>
      </c>
      <c r="V135" s="41">
        <v>0</v>
      </c>
      <c r="W135"/>
      <c r="X135"/>
    </row>
    <row r="136" spans="1:24">
      <c r="A136" s="29">
        <v>118</v>
      </c>
      <c r="B136" s="29" t="s">
        <v>117</v>
      </c>
      <c r="C136" s="50">
        <v>44708</v>
      </c>
      <c r="D136" s="29" t="s">
        <v>231</v>
      </c>
      <c r="E136" s="40">
        <v>1</v>
      </c>
      <c r="F136" s="41">
        <v>26.2</v>
      </c>
      <c r="G136" s="41">
        <f>IFERROR(H136+I136+J136,0)</f>
        <v>1313960</v>
      </c>
      <c r="H136" s="41">
        <v>1313960</v>
      </c>
      <c r="I136" s="41">
        <v>0</v>
      </c>
      <c r="J136" s="41">
        <v>0</v>
      </c>
      <c r="K136" s="41">
        <f>IFERROR(L136+M136+N136,0)</f>
        <v>0</v>
      </c>
      <c r="L136" s="41">
        <f>IFERROR(P136+T136,0)</f>
        <v>0</v>
      </c>
      <c r="M136" s="41">
        <f>IFERROR(Q136+U136,0)</f>
        <v>0</v>
      </c>
      <c r="N136" s="41">
        <f>IFERROR(R136+V136,0)</f>
        <v>0</v>
      </c>
      <c r="O136" s="41">
        <f>IFERROR(P136+Q136+R136,0)</f>
        <v>0</v>
      </c>
      <c r="P136" s="41">
        <v>0</v>
      </c>
      <c r="Q136" s="41">
        <v>0</v>
      </c>
      <c r="R136" s="41">
        <v>0</v>
      </c>
      <c r="S136" s="41">
        <f>IFERROR(T136+U136+V136,0)</f>
        <v>0</v>
      </c>
      <c r="T136" s="41">
        <v>0</v>
      </c>
      <c r="U136" s="41">
        <v>0</v>
      </c>
      <c r="V136" s="41">
        <v>0</v>
      </c>
      <c r="W136"/>
      <c r="X136"/>
    </row>
    <row r="137" spans="1:24">
      <c r="A137" s="29">
        <v>119</v>
      </c>
      <c r="B137" s="29" t="s">
        <v>117</v>
      </c>
      <c r="C137" s="50">
        <v>44711</v>
      </c>
      <c r="D137" s="29" t="s">
        <v>232</v>
      </c>
      <c r="E137" s="40">
        <v>1</v>
      </c>
      <c r="F137" s="41">
        <v>52.3</v>
      </c>
      <c r="G137" s="41">
        <f>IFERROR(H137+I137+J137,0)</f>
        <v>2860000</v>
      </c>
      <c r="H137" s="41">
        <v>2860000</v>
      </c>
      <c r="I137" s="41">
        <v>0</v>
      </c>
      <c r="J137" s="41">
        <v>0</v>
      </c>
      <c r="K137" s="41">
        <f>IFERROR(L137+M137+N137,0)</f>
        <v>0</v>
      </c>
      <c r="L137" s="41">
        <f>IFERROR(P137+T137,0)</f>
        <v>0</v>
      </c>
      <c r="M137" s="41">
        <f>IFERROR(Q137+U137,0)</f>
        <v>0</v>
      </c>
      <c r="N137" s="41">
        <f>IFERROR(R137+V137,0)</f>
        <v>0</v>
      </c>
      <c r="O137" s="41">
        <f>IFERROR(P137+Q137+R137,0)</f>
        <v>0</v>
      </c>
      <c r="P137" s="41">
        <v>0</v>
      </c>
      <c r="Q137" s="41">
        <v>0</v>
      </c>
      <c r="R137" s="41">
        <v>0</v>
      </c>
      <c r="S137" s="41">
        <f>IFERROR(T137+U137+V137,0)</f>
        <v>0</v>
      </c>
      <c r="T137" s="41">
        <v>0</v>
      </c>
      <c r="U137" s="41">
        <v>0</v>
      </c>
      <c r="V137" s="41">
        <v>0</v>
      </c>
      <c r="W137"/>
      <c r="X137"/>
    </row>
    <row r="138" spans="1:24">
      <c r="A138" s="29">
        <v>120</v>
      </c>
      <c r="B138" s="29" t="s">
        <v>117</v>
      </c>
      <c r="C138" s="50">
        <v>44711</v>
      </c>
      <c r="D138" s="29" t="s">
        <v>233</v>
      </c>
      <c r="E138" s="40">
        <v>1</v>
      </c>
      <c r="F138" s="41">
        <v>29</v>
      </c>
      <c r="G138" s="41">
        <f>IFERROR(H138+I138+J138,0)</f>
        <v>2276000</v>
      </c>
      <c r="H138" s="41">
        <v>2276000</v>
      </c>
      <c r="I138" s="41">
        <v>0</v>
      </c>
      <c r="J138" s="41">
        <v>0</v>
      </c>
      <c r="K138" s="41">
        <f>IFERROR(L138+M138+N138,0)</f>
        <v>0</v>
      </c>
      <c r="L138" s="41">
        <f>IFERROR(P138+T138,0)</f>
        <v>0</v>
      </c>
      <c r="M138" s="41">
        <f>IFERROR(Q138+U138,0)</f>
        <v>0</v>
      </c>
      <c r="N138" s="41">
        <f>IFERROR(R138+V138,0)</f>
        <v>0</v>
      </c>
      <c r="O138" s="41">
        <f>IFERROR(P138+Q138+R138,0)</f>
        <v>0</v>
      </c>
      <c r="P138" s="41">
        <v>0</v>
      </c>
      <c r="Q138" s="41">
        <v>0</v>
      </c>
      <c r="R138" s="41">
        <v>0</v>
      </c>
      <c r="S138" s="41">
        <f>IFERROR(T138+U138+V138,0)</f>
        <v>0</v>
      </c>
      <c r="T138" s="41">
        <v>0</v>
      </c>
      <c r="U138" s="41">
        <v>0</v>
      </c>
      <c r="V138" s="41">
        <v>0</v>
      </c>
      <c r="W138"/>
      <c r="X138"/>
    </row>
    <row r="139" spans="1:24">
      <c r="A139" s="29">
        <v>121</v>
      </c>
      <c r="B139" s="29" t="s">
        <v>117</v>
      </c>
      <c r="C139" s="50">
        <v>44712</v>
      </c>
      <c r="D139" s="29" t="s">
        <v>234</v>
      </c>
      <c r="E139" s="40">
        <v>1</v>
      </c>
      <c r="F139" s="41">
        <v>21.1</v>
      </c>
      <c r="G139" s="41">
        <f>IFERROR(H139+I139+J139,0)</f>
        <v>1784800</v>
      </c>
      <c r="H139" s="41">
        <v>1784800</v>
      </c>
      <c r="I139" s="41">
        <v>0</v>
      </c>
      <c r="J139" s="41">
        <v>0</v>
      </c>
      <c r="K139" s="41">
        <f>IFERROR(L139+M139+N139,0)</f>
        <v>0</v>
      </c>
      <c r="L139" s="41">
        <f>IFERROR(P139+T139,0)</f>
        <v>0</v>
      </c>
      <c r="M139" s="41">
        <f>IFERROR(Q139+U139,0)</f>
        <v>0</v>
      </c>
      <c r="N139" s="41">
        <f>IFERROR(R139+V139,0)</f>
        <v>0</v>
      </c>
      <c r="O139" s="41">
        <f>IFERROR(P139+Q139+R139,0)</f>
        <v>0</v>
      </c>
      <c r="P139" s="41">
        <v>0</v>
      </c>
      <c r="Q139" s="41">
        <v>0</v>
      </c>
      <c r="R139" s="41">
        <v>0</v>
      </c>
      <c r="S139" s="41">
        <f>IFERROR(T139+U139+V139,0)</f>
        <v>0</v>
      </c>
      <c r="T139" s="41">
        <v>0</v>
      </c>
      <c r="U139" s="41">
        <v>0</v>
      </c>
      <c r="V139" s="41">
        <v>0</v>
      </c>
      <c r="W139"/>
      <c r="X139"/>
    </row>
    <row r="140" spans="1:24">
      <c r="A140" s="29">
        <v>122</v>
      </c>
      <c r="B140" s="29" t="s">
        <v>117</v>
      </c>
      <c r="C140" s="50">
        <v>44712</v>
      </c>
      <c r="D140" s="29" t="s">
        <v>235</v>
      </c>
      <c r="E140" s="40">
        <v>1</v>
      </c>
      <c r="F140" s="41">
        <v>20.3</v>
      </c>
      <c r="G140" s="41">
        <f>IFERROR(H140+I140+J140,0)</f>
        <v>1539646.5</v>
      </c>
      <c r="H140" s="41">
        <v>1539646.5</v>
      </c>
      <c r="I140" s="41">
        <v>0</v>
      </c>
      <c r="J140" s="41">
        <v>0</v>
      </c>
      <c r="K140" s="41">
        <f>IFERROR(L140+M140+N140,0)</f>
        <v>0</v>
      </c>
      <c r="L140" s="41">
        <f>IFERROR(P140+T140,0)</f>
        <v>0</v>
      </c>
      <c r="M140" s="41">
        <f>IFERROR(Q140+U140,0)</f>
        <v>0</v>
      </c>
      <c r="N140" s="41">
        <f>IFERROR(R140+V140,0)</f>
        <v>0</v>
      </c>
      <c r="O140" s="41">
        <f>IFERROR(P140+Q140+R140,0)</f>
        <v>0</v>
      </c>
      <c r="P140" s="41">
        <v>0</v>
      </c>
      <c r="Q140" s="41">
        <v>0</v>
      </c>
      <c r="R140" s="41">
        <v>0</v>
      </c>
      <c r="S140" s="41">
        <f>IFERROR(T140+U140+V140,0)</f>
        <v>0</v>
      </c>
      <c r="T140" s="41">
        <v>0</v>
      </c>
      <c r="U140" s="41">
        <v>0</v>
      </c>
      <c r="V140" s="41">
        <v>0</v>
      </c>
      <c r="W140"/>
      <c r="X140"/>
    </row>
    <row r="141" spans="1:24">
      <c r="A141" s="29">
        <v>123</v>
      </c>
      <c r="B141" s="29" t="s">
        <v>117</v>
      </c>
      <c r="C141" s="50">
        <v>44714</v>
      </c>
      <c r="D141" s="29" t="s">
        <v>236</v>
      </c>
      <c r="E141" s="40">
        <v>1</v>
      </c>
      <c r="F141" s="41">
        <v>31.5</v>
      </c>
      <c r="G141" s="41">
        <f>IFERROR(H141+I141+J141,0)</f>
        <v>1781000</v>
      </c>
      <c r="H141" s="41">
        <v>1781000</v>
      </c>
      <c r="I141" s="41">
        <v>0</v>
      </c>
      <c r="J141" s="41">
        <v>0</v>
      </c>
      <c r="K141" s="41">
        <f>IFERROR(L141+M141+N141,0)</f>
        <v>0</v>
      </c>
      <c r="L141" s="41">
        <f>IFERROR(P141+T141,0)</f>
        <v>0</v>
      </c>
      <c r="M141" s="41">
        <f>IFERROR(Q141+U141,0)</f>
        <v>0</v>
      </c>
      <c r="N141" s="41">
        <f>IFERROR(R141+V141,0)</f>
        <v>0</v>
      </c>
      <c r="O141" s="41">
        <f>IFERROR(P141+Q141+R141,0)</f>
        <v>0</v>
      </c>
      <c r="P141" s="41">
        <v>0</v>
      </c>
      <c r="Q141" s="41">
        <v>0</v>
      </c>
      <c r="R141" s="41">
        <v>0</v>
      </c>
      <c r="S141" s="41">
        <f>IFERROR(T141+U141+V141,0)</f>
        <v>0</v>
      </c>
      <c r="T141" s="41">
        <v>0</v>
      </c>
      <c r="U141" s="41">
        <v>0</v>
      </c>
      <c r="V141" s="41">
        <v>0</v>
      </c>
      <c r="W141"/>
      <c r="X141"/>
    </row>
    <row r="142" spans="1:24">
      <c r="A142" s="29">
        <v>124</v>
      </c>
      <c r="B142" s="29" t="s">
        <v>117</v>
      </c>
      <c r="C142" s="50">
        <v>44715</v>
      </c>
      <c r="D142" s="29" t="s">
        <v>237</v>
      </c>
      <c r="E142" s="40">
        <v>1</v>
      </c>
      <c r="F142" s="41">
        <v>45.2</v>
      </c>
      <c r="G142" s="41">
        <f>IFERROR(H142+I142+J142,0)</f>
        <v>2574741</v>
      </c>
      <c r="H142" s="41">
        <v>2574741</v>
      </c>
      <c r="I142" s="41">
        <v>0</v>
      </c>
      <c r="J142" s="41">
        <v>0</v>
      </c>
      <c r="K142" s="41">
        <f>IFERROR(L142+M142+N142,0)</f>
        <v>0</v>
      </c>
      <c r="L142" s="41">
        <f>IFERROR(P142+T142,0)</f>
        <v>0</v>
      </c>
      <c r="M142" s="41">
        <f>IFERROR(Q142+U142,0)</f>
        <v>0</v>
      </c>
      <c r="N142" s="41">
        <f>IFERROR(R142+V142,0)</f>
        <v>0</v>
      </c>
      <c r="O142" s="41">
        <f>IFERROR(P142+Q142+R142,0)</f>
        <v>0</v>
      </c>
      <c r="P142" s="41">
        <v>0</v>
      </c>
      <c r="Q142" s="41">
        <v>0</v>
      </c>
      <c r="R142" s="41">
        <v>0</v>
      </c>
      <c r="S142" s="41">
        <f>IFERROR(T142+U142+V142,0)</f>
        <v>0</v>
      </c>
      <c r="T142" s="41">
        <v>0</v>
      </c>
      <c r="U142" s="41">
        <v>0</v>
      </c>
      <c r="V142" s="41">
        <v>0</v>
      </c>
      <c r="W142"/>
      <c r="X142"/>
    </row>
    <row r="143" spans="1:24">
      <c r="A143" s="29">
        <v>125</v>
      </c>
      <c r="B143" s="29" t="s">
        <v>117</v>
      </c>
      <c r="C143" s="50">
        <v>44715</v>
      </c>
      <c r="D143" s="29" t="s">
        <v>238</v>
      </c>
      <c r="E143" s="40">
        <v>1</v>
      </c>
      <c r="F143" s="41">
        <v>20.6</v>
      </c>
      <c r="G143" s="41">
        <f>IFERROR(H143+I143+J143,0)</f>
        <v>1453431</v>
      </c>
      <c r="H143" s="41">
        <v>1453431</v>
      </c>
      <c r="I143" s="41">
        <v>0</v>
      </c>
      <c r="J143" s="41">
        <v>0</v>
      </c>
      <c r="K143" s="41">
        <f>IFERROR(L143+M143+N143,0)</f>
        <v>0</v>
      </c>
      <c r="L143" s="41">
        <f>IFERROR(P143+T143,0)</f>
        <v>0</v>
      </c>
      <c r="M143" s="41">
        <f>IFERROR(Q143+U143,0)</f>
        <v>0</v>
      </c>
      <c r="N143" s="41">
        <f>IFERROR(R143+V143,0)</f>
        <v>0</v>
      </c>
      <c r="O143" s="41">
        <f>IFERROR(P143+Q143+R143,0)</f>
        <v>0</v>
      </c>
      <c r="P143" s="41">
        <v>0</v>
      </c>
      <c r="Q143" s="41">
        <v>0</v>
      </c>
      <c r="R143" s="41">
        <v>0</v>
      </c>
      <c r="S143" s="41">
        <f>IFERROR(T143+U143+V143,0)</f>
        <v>0</v>
      </c>
      <c r="T143" s="41">
        <v>0</v>
      </c>
      <c r="U143" s="41">
        <v>0</v>
      </c>
      <c r="V143" s="41">
        <v>0</v>
      </c>
      <c r="W143"/>
      <c r="X143"/>
    </row>
    <row r="144" spans="1:24">
      <c r="A144" s="29">
        <v>126</v>
      </c>
      <c r="B144" s="29" t="s">
        <v>117</v>
      </c>
      <c r="C144" s="50">
        <v>44718</v>
      </c>
      <c r="D144" s="29" t="s">
        <v>239</v>
      </c>
      <c r="E144" s="40">
        <v>1</v>
      </c>
      <c r="F144" s="41">
        <v>27.5</v>
      </c>
      <c r="G144" s="41">
        <f>IFERROR(H144+I144+J144,0)</f>
        <v>1612809</v>
      </c>
      <c r="H144" s="41">
        <v>1612809</v>
      </c>
      <c r="I144" s="41">
        <v>0</v>
      </c>
      <c r="J144" s="41">
        <v>0</v>
      </c>
      <c r="K144" s="41">
        <f>IFERROR(L144+M144+N144,0)</f>
        <v>0</v>
      </c>
      <c r="L144" s="41">
        <f>IFERROR(P144+T144,0)</f>
        <v>0</v>
      </c>
      <c r="M144" s="41">
        <f>IFERROR(Q144+U144,0)</f>
        <v>0</v>
      </c>
      <c r="N144" s="41">
        <f>IFERROR(R144+V144,0)</f>
        <v>0</v>
      </c>
      <c r="O144" s="41">
        <f>IFERROR(P144+Q144+R144,0)</f>
        <v>0</v>
      </c>
      <c r="P144" s="41">
        <v>0</v>
      </c>
      <c r="Q144" s="41">
        <v>0</v>
      </c>
      <c r="R144" s="41">
        <v>0</v>
      </c>
      <c r="S144" s="41">
        <f>IFERROR(T144+U144+V144,0)</f>
        <v>0</v>
      </c>
      <c r="T144" s="41">
        <v>0</v>
      </c>
      <c r="U144" s="41">
        <v>0</v>
      </c>
      <c r="V144" s="41">
        <v>0</v>
      </c>
      <c r="W144"/>
      <c r="X144"/>
    </row>
    <row r="145" spans="1:24">
      <c r="A145" s="29">
        <v>127</v>
      </c>
      <c r="B145" s="29" t="s">
        <v>117</v>
      </c>
      <c r="C145" s="50">
        <v>44718</v>
      </c>
      <c r="D145" s="29" t="s">
        <v>240</v>
      </c>
      <c r="E145" s="40">
        <v>1</v>
      </c>
      <c r="F145" s="41">
        <v>47.7</v>
      </c>
      <c r="G145" s="41">
        <f>IFERROR(H145+I145+J145,0)</f>
        <v>2641295</v>
      </c>
      <c r="H145" s="41">
        <v>2641295</v>
      </c>
      <c r="I145" s="41">
        <v>0</v>
      </c>
      <c r="J145" s="41">
        <v>0</v>
      </c>
      <c r="K145" s="41">
        <f>IFERROR(L145+M145+N145,0)</f>
        <v>0</v>
      </c>
      <c r="L145" s="41">
        <f>IFERROR(P145+T145,0)</f>
        <v>0</v>
      </c>
      <c r="M145" s="41">
        <f>IFERROR(Q145+U145,0)</f>
        <v>0</v>
      </c>
      <c r="N145" s="41">
        <f>IFERROR(R145+V145,0)</f>
        <v>0</v>
      </c>
      <c r="O145" s="41">
        <f>IFERROR(P145+Q145+R145,0)</f>
        <v>0</v>
      </c>
      <c r="P145" s="41">
        <v>0</v>
      </c>
      <c r="Q145" s="41">
        <v>0</v>
      </c>
      <c r="R145" s="41">
        <v>0</v>
      </c>
      <c r="S145" s="41">
        <f>IFERROR(T145+U145+V145,0)</f>
        <v>0</v>
      </c>
      <c r="T145" s="41">
        <v>0</v>
      </c>
      <c r="U145" s="41">
        <v>0</v>
      </c>
      <c r="V145" s="41">
        <v>0</v>
      </c>
      <c r="W145"/>
      <c r="X145"/>
    </row>
    <row r="146" spans="1:24">
      <c r="A146" s="29">
        <v>128</v>
      </c>
      <c r="B146" s="29" t="s">
        <v>117</v>
      </c>
      <c r="C146" s="50">
        <v>44721</v>
      </c>
      <c r="D146" s="29" t="s">
        <v>241</v>
      </c>
      <c r="E146" s="40">
        <v>1</v>
      </c>
      <c r="F146" s="41">
        <v>19.2</v>
      </c>
      <c r="G146" s="41">
        <f>IFERROR(H146+I146+J146,0)</f>
        <v>1001004</v>
      </c>
      <c r="H146" s="41">
        <v>1001004</v>
      </c>
      <c r="I146" s="41">
        <v>0</v>
      </c>
      <c r="J146" s="41">
        <v>0</v>
      </c>
      <c r="K146" s="41">
        <f>IFERROR(L146+M146+N146,0)</f>
        <v>0</v>
      </c>
      <c r="L146" s="41">
        <f>IFERROR(P146+T146,0)</f>
        <v>0</v>
      </c>
      <c r="M146" s="41">
        <f>IFERROR(Q146+U146,0)</f>
        <v>0</v>
      </c>
      <c r="N146" s="41">
        <f>IFERROR(R146+V146,0)</f>
        <v>0</v>
      </c>
      <c r="O146" s="41">
        <f>IFERROR(P146+Q146+R146,0)</f>
        <v>0</v>
      </c>
      <c r="P146" s="41">
        <v>0</v>
      </c>
      <c r="Q146" s="41">
        <v>0</v>
      </c>
      <c r="R146" s="41">
        <v>0</v>
      </c>
      <c r="S146" s="41">
        <f>IFERROR(T146+U146+V146,0)</f>
        <v>0</v>
      </c>
      <c r="T146" s="41">
        <v>0</v>
      </c>
      <c r="U146" s="41">
        <v>0</v>
      </c>
      <c r="V146" s="41">
        <v>0</v>
      </c>
      <c r="W146"/>
      <c r="X146"/>
    </row>
    <row r="147" spans="1:24">
      <c r="A147" s="29">
        <v>129</v>
      </c>
      <c r="B147" s="29" t="s">
        <v>117</v>
      </c>
      <c r="C147" s="50">
        <v>44721</v>
      </c>
      <c r="D147" s="29" t="s">
        <v>242</v>
      </c>
      <c r="E147" s="40">
        <v>1</v>
      </c>
      <c r="F147" s="41">
        <v>13.4</v>
      </c>
      <c r="G147" s="41">
        <f>IFERROR(H147+I147+J147,0)</f>
        <v>571400</v>
      </c>
      <c r="H147" s="41">
        <v>571400</v>
      </c>
      <c r="I147" s="41">
        <v>0</v>
      </c>
      <c r="J147" s="41">
        <v>0</v>
      </c>
      <c r="K147" s="41">
        <f>IFERROR(L147+M147+N147,0)</f>
        <v>0</v>
      </c>
      <c r="L147" s="41">
        <f>IFERROR(P147+T147,0)</f>
        <v>0</v>
      </c>
      <c r="M147" s="41">
        <f>IFERROR(Q147+U147,0)</f>
        <v>0</v>
      </c>
      <c r="N147" s="41">
        <f>IFERROR(R147+V147,0)</f>
        <v>0</v>
      </c>
      <c r="O147" s="41">
        <f>IFERROR(P147+Q147+R147,0)</f>
        <v>0</v>
      </c>
      <c r="P147" s="41">
        <v>0</v>
      </c>
      <c r="Q147" s="41">
        <v>0</v>
      </c>
      <c r="R147" s="41">
        <v>0</v>
      </c>
      <c r="S147" s="41">
        <f>IFERROR(T147+U147+V147,0)</f>
        <v>0</v>
      </c>
      <c r="T147" s="41">
        <v>0</v>
      </c>
      <c r="U147" s="41">
        <v>0</v>
      </c>
      <c r="V147" s="41">
        <v>0</v>
      </c>
      <c r="W147"/>
      <c r="X147"/>
    </row>
    <row r="148" spans="1:24">
      <c r="A148" s="29">
        <v>130</v>
      </c>
      <c r="B148" s="29" t="s">
        <v>117</v>
      </c>
      <c r="C148" s="50">
        <v>44721</v>
      </c>
      <c r="D148" s="29" t="s">
        <v>243</v>
      </c>
      <c r="E148" s="40">
        <v>1</v>
      </c>
      <c r="F148" s="41">
        <v>21</v>
      </c>
      <c r="G148" s="41">
        <f>IFERROR(H148+I148+J148,0)</f>
        <v>1681600</v>
      </c>
      <c r="H148" s="41">
        <v>1681600</v>
      </c>
      <c r="I148" s="41">
        <v>0</v>
      </c>
      <c r="J148" s="41">
        <v>0</v>
      </c>
      <c r="K148" s="41">
        <f>IFERROR(L148+M148+N148,0)</f>
        <v>0</v>
      </c>
      <c r="L148" s="41">
        <f>IFERROR(P148+T148,0)</f>
        <v>0</v>
      </c>
      <c r="M148" s="41">
        <f>IFERROR(Q148+U148,0)</f>
        <v>0</v>
      </c>
      <c r="N148" s="41">
        <f>IFERROR(R148+V148,0)</f>
        <v>0</v>
      </c>
      <c r="O148" s="41">
        <f>IFERROR(P148+Q148+R148,0)</f>
        <v>0</v>
      </c>
      <c r="P148" s="41">
        <v>0</v>
      </c>
      <c r="Q148" s="41">
        <v>0</v>
      </c>
      <c r="R148" s="41">
        <v>0</v>
      </c>
      <c r="S148" s="41">
        <f>IFERROR(T148+U148+V148,0)</f>
        <v>0</v>
      </c>
      <c r="T148" s="41">
        <v>0</v>
      </c>
      <c r="U148" s="41">
        <v>0</v>
      </c>
      <c r="V148" s="41">
        <v>0</v>
      </c>
      <c r="W148"/>
      <c r="X148"/>
    </row>
    <row r="149" spans="1:24">
      <c r="A149" s="29">
        <v>131</v>
      </c>
      <c r="B149" s="29" t="s">
        <v>117</v>
      </c>
      <c r="C149" s="50">
        <v>44722</v>
      </c>
      <c r="D149" s="29" t="s">
        <v>244</v>
      </c>
      <c r="E149" s="40">
        <v>1</v>
      </c>
      <c r="F149" s="41">
        <v>27.8</v>
      </c>
      <c r="G149" s="41">
        <f>IFERROR(H149+I149+J149,0)</f>
        <v>1165000</v>
      </c>
      <c r="H149" s="41">
        <v>1165000</v>
      </c>
      <c r="I149" s="41">
        <v>0</v>
      </c>
      <c r="J149" s="41">
        <v>0</v>
      </c>
      <c r="K149" s="41">
        <f>IFERROR(L149+M149+N149,0)</f>
        <v>0</v>
      </c>
      <c r="L149" s="41">
        <f>IFERROR(P149+T149,0)</f>
        <v>0</v>
      </c>
      <c r="M149" s="41">
        <f>IFERROR(Q149+U149,0)</f>
        <v>0</v>
      </c>
      <c r="N149" s="41">
        <f>IFERROR(R149+V149,0)</f>
        <v>0</v>
      </c>
      <c r="O149" s="41">
        <f>IFERROR(P149+Q149+R149,0)</f>
        <v>0</v>
      </c>
      <c r="P149" s="41">
        <v>0</v>
      </c>
      <c r="Q149" s="41">
        <v>0</v>
      </c>
      <c r="R149" s="41">
        <v>0</v>
      </c>
      <c r="S149" s="41">
        <f>IFERROR(T149+U149+V149,0)</f>
        <v>0</v>
      </c>
      <c r="T149" s="41">
        <v>0</v>
      </c>
      <c r="U149" s="41">
        <v>0</v>
      </c>
      <c r="V149" s="41">
        <v>0</v>
      </c>
      <c r="W149"/>
      <c r="X149"/>
    </row>
    <row r="150" spans="1:24">
      <c r="A150" s="29">
        <v>132</v>
      </c>
      <c r="B150" s="29" t="s">
        <v>117</v>
      </c>
      <c r="C150" s="50">
        <v>44729</v>
      </c>
      <c r="D150" s="29" t="s">
        <v>245</v>
      </c>
      <c r="E150" s="40">
        <v>1</v>
      </c>
      <c r="F150" s="41">
        <v>12.6</v>
      </c>
      <c r="G150" s="41">
        <f>IFERROR(H150+I150+J150,0)</f>
        <v>778800</v>
      </c>
      <c r="H150" s="41">
        <v>778800</v>
      </c>
      <c r="I150" s="41">
        <v>0</v>
      </c>
      <c r="J150" s="41">
        <v>0</v>
      </c>
      <c r="K150" s="41">
        <f>IFERROR(L150+M150+N150,0)</f>
        <v>0</v>
      </c>
      <c r="L150" s="41">
        <f>IFERROR(P150+T150,0)</f>
        <v>0</v>
      </c>
      <c r="M150" s="41">
        <f>IFERROR(Q150+U150,0)</f>
        <v>0</v>
      </c>
      <c r="N150" s="41">
        <f>IFERROR(R150+V150,0)</f>
        <v>0</v>
      </c>
      <c r="O150" s="41">
        <f>IFERROR(P150+Q150+R150,0)</f>
        <v>0</v>
      </c>
      <c r="P150" s="41">
        <v>0</v>
      </c>
      <c r="Q150" s="41">
        <v>0</v>
      </c>
      <c r="R150" s="41">
        <v>0</v>
      </c>
      <c r="S150" s="41">
        <f>IFERROR(T150+U150+V150,0)</f>
        <v>0</v>
      </c>
      <c r="T150" s="41">
        <v>0</v>
      </c>
      <c r="U150" s="41">
        <v>0</v>
      </c>
      <c r="V150" s="41">
        <v>0</v>
      </c>
      <c r="W150"/>
      <c r="X150"/>
    </row>
    <row r="151" spans="1:24">
      <c r="A151" s="29">
        <v>133</v>
      </c>
      <c r="B151" s="29" t="s">
        <v>117</v>
      </c>
      <c r="C151" s="50">
        <v>44729</v>
      </c>
      <c r="D151" s="29" t="s">
        <v>246</v>
      </c>
      <c r="E151" s="40">
        <v>1</v>
      </c>
      <c r="F151" s="41">
        <v>25.6</v>
      </c>
      <c r="G151" s="41">
        <f>IFERROR(H151+I151+J151,0)</f>
        <v>1335660</v>
      </c>
      <c r="H151" s="41">
        <v>1335660</v>
      </c>
      <c r="I151" s="41">
        <v>0</v>
      </c>
      <c r="J151" s="41">
        <v>0</v>
      </c>
      <c r="K151" s="41">
        <f>IFERROR(L151+M151+N151,0)</f>
        <v>0</v>
      </c>
      <c r="L151" s="41">
        <f>IFERROR(P151+T151,0)</f>
        <v>0</v>
      </c>
      <c r="M151" s="41">
        <f>IFERROR(Q151+U151,0)</f>
        <v>0</v>
      </c>
      <c r="N151" s="41">
        <f>IFERROR(R151+V151,0)</f>
        <v>0</v>
      </c>
      <c r="O151" s="41">
        <f>IFERROR(P151+Q151+R151,0)</f>
        <v>0</v>
      </c>
      <c r="P151" s="41">
        <v>0</v>
      </c>
      <c r="Q151" s="41">
        <v>0</v>
      </c>
      <c r="R151" s="41">
        <v>0</v>
      </c>
      <c r="S151" s="41">
        <f>IFERROR(T151+U151+V151,0)</f>
        <v>0</v>
      </c>
      <c r="T151" s="41">
        <v>0</v>
      </c>
      <c r="U151" s="41">
        <v>0</v>
      </c>
      <c r="V151" s="41">
        <v>0</v>
      </c>
      <c r="W151"/>
      <c r="X151"/>
    </row>
    <row r="152" spans="1:24">
      <c r="A152" s="29">
        <v>134</v>
      </c>
      <c r="B152" s="29" t="s">
        <v>117</v>
      </c>
      <c r="C152" s="50">
        <v>44732</v>
      </c>
      <c r="D152" s="29" t="s">
        <v>247</v>
      </c>
      <c r="E152" s="40">
        <v>1</v>
      </c>
      <c r="F152" s="41">
        <v>28.9</v>
      </c>
      <c r="G152" s="41">
        <f>IFERROR(H152+I152+J152,0)</f>
        <v>2185100</v>
      </c>
      <c r="H152" s="41">
        <v>0</v>
      </c>
      <c r="I152" s="41">
        <v>2185100</v>
      </c>
      <c r="J152" s="41">
        <v>0</v>
      </c>
      <c r="K152" s="41">
        <f>IFERROR(L152+M152+N152,0)</f>
        <v>0</v>
      </c>
      <c r="L152" s="41">
        <f>IFERROR(P152+T152,0)</f>
        <v>0</v>
      </c>
      <c r="M152" s="41">
        <f>IFERROR(Q152+U152,0)</f>
        <v>0</v>
      </c>
      <c r="N152" s="41">
        <f>IFERROR(R152+V152,0)</f>
        <v>0</v>
      </c>
      <c r="O152" s="41">
        <f>IFERROR(P152+Q152+R152,0)</f>
        <v>0</v>
      </c>
      <c r="P152" s="41">
        <v>0</v>
      </c>
      <c r="Q152" s="41">
        <v>0</v>
      </c>
      <c r="R152" s="41">
        <v>0</v>
      </c>
      <c r="S152" s="41">
        <f>IFERROR(T152+U152+V152,0)</f>
        <v>0</v>
      </c>
      <c r="T152" s="41">
        <v>0</v>
      </c>
      <c r="U152" s="41">
        <v>0</v>
      </c>
      <c r="V152" s="41">
        <v>0</v>
      </c>
      <c r="W152"/>
      <c r="X152"/>
    </row>
    <row r="153" spans="1:24">
      <c r="A153" s="29">
        <v>135</v>
      </c>
      <c r="B153" s="29" t="s">
        <v>117</v>
      </c>
      <c r="C153" s="50">
        <v>44733</v>
      </c>
      <c r="D153" s="29" t="s">
        <v>248</v>
      </c>
      <c r="E153" s="40">
        <v>1</v>
      </c>
      <c r="F153" s="41">
        <v>47.2</v>
      </c>
      <c r="G153" s="41">
        <f>IFERROR(H153+I153+J153,0)</f>
        <v>2731300</v>
      </c>
      <c r="H153" s="41">
        <v>0</v>
      </c>
      <c r="I153" s="41">
        <v>2731300</v>
      </c>
      <c r="J153" s="41">
        <v>0</v>
      </c>
      <c r="K153" s="41">
        <f>IFERROR(L153+M153+N153,0)</f>
        <v>0</v>
      </c>
      <c r="L153" s="41">
        <f>IFERROR(P153+T153,0)</f>
        <v>0</v>
      </c>
      <c r="M153" s="41">
        <f>IFERROR(Q153+U153,0)</f>
        <v>0</v>
      </c>
      <c r="N153" s="41">
        <f>IFERROR(R153+V153,0)</f>
        <v>0</v>
      </c>
      <c r="O153" s="41">
        <f>IFERROR(P153+Q153+R153,0)</f>
        <v>0</v>
      </c>
      <c r="P153" s="41">
        <v>0</v>
      </c>
      <c r="Q153" s="41">
        <v>0</v>
      </c>
      <c r="R153" s="41">
        <v>0</v>
      </c>
      <c r="S153" s="41">
        <f>IFERROR(T153+U153+V153,0)</f>
        <v>0</v>
      </c>
      <c r="T153" s="41">
        <v>0</v>
      </c>
      <c r="U153" s="41">
        <v>0</v>
      </c>
      <c r="V153" s="41">
        <v>0</v>
      </c>
      <c r="W153"/>
      <c r="X153"/>
    </row>
    <row r="154" spans="1:24">
      <c r="A154" s="29">
        <v>136</v>
      </c>
      <c r="B154" s="29" t="s">
        <v>117</v>
      </c>
      <c r="C154" s="50">
        <v>44734</v>
      </c>
      <c r="D154" s="29" t="s">
        <v>249</v>
      </c>
      <c r="E154" s="40">
        <v>1</v>
      </c>
      <c r="F154" s="41">
        <v>13.9</v>
      </c>
      <c r="G154" s="41">
        <f>IFERROR(H154+I154+J154,0)</f>
        <v>791900</v>
      </c>
      <c r="H154" s="41">
        <v>0</v>
      </c>
      <c r="I154" s="41">
        <v>791900</v>
      </c>
      <c r="J154" s="41">
        <v>0</v>
      </c>
      <c r="K154" s="41">
        <f>IFERROR(L154+M154+N154,0)</f>
        <v>0</v>
      </c>
      <c r="L154" s="41">
        <f>IFERROR(P154+T154,0)</f>
        <v>0</v>
      </c>
      <c r="M154" s="41">
        <f>IFERROR(Q154+U154,0)</f>
        <v>0</v>
      </c>
      <c r="N154" s="41">
        <f>IFERROR(R154+V154,0)</f>
        <v>0</v>
      </c>
      <c r="O154" s="41">
        <f>IFERROR(P154+Q154+R154,0)</f>
        <v>0</v>
      </c>
      <c r="P154" s="41">
        <v>0</v>
      </c>
      <c r="Q154" s="41">
        <v>0</v>
      </c>
      <c r="R154" s="41">
        <v>0</v>
      </c>
      <c r="S154" s="41">
        <f>IFERROR(T154+U154+V154,0)</f>
        <v>0</v>
      </c>
      <c r="T154" s="41">
        <v>0</v>
      </c>
      <c r="U154" s="41">
        <v>0</v>
      </c>
      <c r="V154" s="41">
        <v>0</v>
      </c>
      <c r="W154"/>
      <c r="X154"/>
    </row>
    <row r="155" spans="1:24">
      <c r="A155" s="29">
        <v>137</v>
      </c>
      <c r="B155" s="29" t="s">
        <v>117</v>
      </c>
      <c r="C155" s="50">
        <v>44735</v>
      </c>
      <c r="D155" s="29" t="s">
        <v>250</v>
      </c>
      <c r="E155" s="40">
        <v>1</v>
      </c>
      <c r="F155" s="41">
        <v>39.9</v>
      </c>
      <c r="G155" s="41">
        <f>IFERROR(H155+I155+J155,0)</f>
        <v>2439500</v>
      </c>
      <c r="H155" s="41">
        <v>0</v>
      </c>
      <c r="I155" s="41">
        <v>2439500</v>
      </c>
      <c r="J155" s="41">
        <v>0</v>
      </c>
      <c r="K155" s="41">
        <f>IFERROR(L155+M155+N155,0)</f>
        <v>0</v>
      </c>
      <c r="L155" s="41">
        <f>IFERROR(P155+T155,0)</f>
        <v>0</v>
      </c>
      <c r="M155" s="41">
        <f>IFERROR(Q155+U155,0)</f>
        <v>0</v>
      </c>
      <c r="N155" s="41">
        <f>IFERROR(R155+V155,0)</f>
        <v>0</v>
      </c>
      <c r="O155" s="41">
        <f>IFERROR(P155+Q155+R155,0)</f>
        <v>0</v>
      </c>
      <c r="P155" s="41">
        <v>0</v>
      </c>
      <c r="Q155" s="41">
        <v>0</v>
      </c>
      <c r="R155" s="41">
        <v>0</v>
      </c>
      <c r="S155" s="41">
        <f>IFERROR(T155+U155+V155,0)</f>
        <v>0</v>
      </c>
      <c r="T155" s="41">
        <v>0</v>
      </c>
      <c r="U155" s="41">
        <v>0</v>
      </c>
      <c r="V155" s="41">
        <v>0</v>
      </c>
      <c r="W155"/>
      <c r="X155"/>
    </row>
    <row r="156" spans="1:24">
      <c r="A156" s="29">
        <v>138</v>
      </c>
      <c r="B156" s="29" t="s">
        <v>117</v>
      </c>
      <c r="C156" s="50">
        <v>44735</v>
      </c>
      <c r="D156" s="29" t="s">
        <v>251</v>
      </c>
      <c r="E156" s="40">
        <v>1</v>
      </c>
      <c r="F156" s="41">
        <v>38</v>
      </c>
      <c r="G156" s="41">
        <f>IFERROR(H156+I156+J156,0)</f>
        <v>2008000</v>
      </c>
      <c r="H156" s="41">
        <v>0</v>
      </c>
      <c r="I156" s="41">
        <v>2008000</v>
      </c>
      <c r="J156" s="41">
        <v>0</v>
      </c>
      <c r="K156" s="41">
        <f>IFERROR(L156+M156+N156,0)</f>
        <v>0</v>
      </c>
      <c r="L156" s="41">
        <f>IFERROR(P156+T156,0)</f>
        <v>0</v>
      </c>
      <c r="M156" s="41">
        <f>IFERROR(Q156+U156,0)</f>
        <v>0</v>
      </c>
      <c r="N156" s="41">
        <f>IFERROR(R156+V156,0)</f>
        <v>0</v>
      </c>
      <c r="O156" s="41">
        <f>IFERROR(P156+Q156+R156,0)</f>
        <v>0</v>
      </c>
      <c r="P156" s="41">
        <v>0</v>
      </c>
      <c r="Q156" s="41">
        <v>0</v>
      </c>
      <c r="R156" s="41">
        <v>0</v>
      </c>
      <c r="S156" s="41">
        <f>IFERROR(T156+U156+V156,0)</f>
        <v>0</v>
      </c>
      <c r="T156" s="41">
        <v>0</v>
      </c>
      <c r="U156" s="41">
        <v>0</v>
      </c>
      <c r="V156" s="41">
        <v>0</v>
      </c>
      <c r="W156"/>
      <c r="X156"/>
    </row>
    <row r="157" spans="1:24">
      <c r="A157" s="29">
        <v>139</v>
      </c>
      <c r="B157" s="29" t="s">
        <v>117</v>
      </c>
      <c r="C157" s="50">
        <v>44735</v>
      </c>
      <c r="D157" s="29" t="s">
        <v>252</v>
      </c>
      <c r="E157" s="40">
        <v>1</v>
      </c>
      <c r="F157" s="41">
        <v>21.4</v>
      </c>
      <c r="G157" s="41">
        <f>IFERROR(H157+I157+J157,0)</f>
        <v>1687160</v>
      </c>
      <c r="H157" s="41">
        <v>0</v>
      </c>
      <c r="I157" s="41">
        <v>1687160</v>
      </c>
      <c r="J157" s="41">
        <v>0</v>
      </c>
      <c r="K157" s="41">
        <f>IFERROR(L157+M157+N157,0)</f>
        <v>0</v>
      </c>
      <c r="L157" s="41">
        <f>IFERROR(P157+T157,0)</f>
        <v>0</v>
      </c>
      <c r="M157" s="41">
        <f>IFERROR(Q157+U157,0)</f>
        <v>0</v>
      </c>
      <c r="N157" s="41">
        <f>IFERROR(R157+V157,0)</f>
        <v>0</v>
      </c>
      <c r="O157" s="41">
        <f>IFERROR(P157+Q157+R157,0)</f>
        <v>0</v>
      </c>
      <c r="P157" s="41">
        <v>0</v>
      </c>
      <c r="Q157" s="41">
        <v>0</v>
      </c>
      <c r="R157" s="41">
        <v>0</v>
      </c>
      <c r="S157" s="41">
        <f>IFERROR(T157+U157+V157,0)</f>
        <v>0</v>
      </c>
      <c r="T157" s="41">
        <v>0</v>
      </c>
      <c r="U157" s="41">
        <v>0</v>
      </c>
      <c r="V157" s="41">
        <v>0</v>
      </c>
      <c r="W157"/>
      <c r="X157"/>
    </row>
    <row r="158" spans="1:24">
      <c r="A158" s="29">
        <v>140</v>
      </c>
      <c r="B158" s="29" t="s">
        <v>117</v>
      </c>
      <c r="C158" s="50">
        <v>44736</v>
      </c>
      <c r="D158" s="29" t="s">
        <v>253</v>
      </c>
      <c r="E158" s="40">
        <v>1</v>
      </c>
      <c r="F158" s="41">
        <v>21.2</v>
      </c>
      <c r="G158" s="41">
        <f>IFERROR(H158+I158+J158,0)</f>
        <v>1300300</v>
      </c>
      <c r="H158" s="41">
        <v>0</v>
      </c>
      <c r="I158" s="41">
        <v>1300300</v>
      </c>
      <c r="J158" s="41">
        <v>0</v>
      </c>
      <c r="K158" s="41">
        <f>IFERROR(L158+M158+N158,0)</f>
        <v>0</v>
      </c>
      <c r="L158" s="41">
        <f>IFERROR(P158+T158,0)</f>
        <v>0</v>
      </c>
      <c r="M158" s="41">
        <f>IFERROR(Q158+U158,0)</f>
        <v>0</v>
      </c>
      <c r="N158" s="41">
        <f>IFERROR(R158+V158,0)</f>
        <v>0</v>
      </c>
      <c r="O158" s="41">
        <f>IFERROR(P158+Q158+R158,0)</f>
        <v>0</v>
      </c>
      <c r="P158" s="41">
        <v>0</v>
      </c>
      <c r="Q158" s="41">
        <v>0</v>
      </c>
      <c r="R158" s="41">
        <v>0</v>
      </c>
      <c r="S158" s="41">
        <f>IFERROR(T158+U158+V158,0)</f>
        <v>0</v>
      </c>
      <c r="T158" s="41">
        <v>0</v>
      </c>
      <c r="U158" s="41">
        <v>0</v>
      </c>
      <c r="V158" s="41">
        <v>0</v>
      </c>
      <c r="W158"/>
      <c r="X158"/>
    </row>
    <row r="159" spans="1:24">
      <c r="A159" s="29">
        <v>141</v>
      </c>
      <c r="B159" s="29" t="s">
        <v>117</v>
      </c>
      <c r="C159" s="50">
        <v>44741</v>
      </c>
      <c r="D159" s="29" t="s">
        <v>254</v>
      </c>
      <c r="E159" s="40">
        <v>1</v>
      </c>
      <c r="F159" s="41">
        <v>29.25</v>
      </c>
      <c r="G159" s="41">
        <f>IFERROR(H159+I159+J159,0)</f>
        <v>1739750</v>
      </c>
      <c r="H159" s="41">
        <v>1739750</v>
      </c>
      <c r="I159" s="41">
        <v>0</v>
      </c>
      <c r="J159" s="41">
        <v>0</v>
      </c>
      <c r="K159" s="41">
        <f>IFERROR(L159+M159+N159,0)</f>
        <v>0</v>
      </c>
      <c r="L159" s="41">
        <f>IFERROR(P159+T159,0)</f>
        <v>0</v>
      </c>
      <c r="M159" s="41">
        <f>IFERROR(Q159+U159,0)</f>
        <v>0</v>
      </c>
      <c r="N159" s="41">
        <f>IFERROR(R159+V159,0)</f>
        <v>0</v>
      </c>
      <c r="O159" s="41">
        <f>IFERROR(P159+Q159+R159,0)</f>
        <v>0</v>
      </c>
      <c r="P159" s="41">
        <v>0</v>
      </c>
      <c r="Q159" s="41">
        <v>0</v>
      </c>
      <c r="R159" s="41">
        <v>0</v>
      </c>
      <c r="S159" s="41">
        <f>IFERROR(T159+U159+V159,0)</f>
        <v>0</v>
      </c>
      <c r="T159" s="41">
        <v>0</v>
      </c>
      <c r="U159" s="41">
        <v>0</v>
      </c>
      <c r="V159" s="41">
        <v>0</v>
      </c>
      <c r="W159"/>
      <c r="X159"/>
    </row>
    <row r="160" spans="1:24">
      <c r="A160" s="29">
        <v>142</v>
      </c>
      <c r="B160" s="29" t="s">
        <v>117</v>
      </c>
      <c r="C160" s="50">
        <v>44742</v>
      </c>
      <c r="D160" s="29" t="s">
        <v>255</v>
      </c>
      <c r="E160" s="40">
        <v>1</v>
      </c>
      <c r="F160" s="41">
        <v>21.9</v>
      </c>
      <c r="G160" s="41">
        <f>IFERROR(H160+I160+J160,0)</f>
        <v>1839500</v>
      </c>
      <c r="H160" s="41">
        <v>1839500</v>
      </c>
      <c r="I160" s="41">
        <v>0</v>
      </c>
      <c r="J160" s="41">
        <v>0</v>
      </c>
      <c r="K160" s="41">
        <f>IFERROR(L160+M160+N160,0)</f>
        <v>0</v>
      </c>
      <c r="L160" s="41">
        <f>IFERROR(P160+T160,0)</f>
        <v>0</v>
      </c>
      <c r="M160" s="41">
        <f>IFERROR(Q160+U160,0)</f>
        <v>0</v>
      </c>
      <c r="N160" s="41">
        <f>IFERROR(R160+V160,0)</f>
        <v>0</v>
      </c>
      <c r="O160" s="41">
        <f>IFERROR(P160+Q160+R160,0)</f>
        <v>0</v>
      </c>
      <c r="P160" s="41">
        <v>0</v>
      </c>
      <c r="Q160" s="41">
        <v>0</v>
      </c>
      <c r="R160" s="41">
        <v>0</v>
      </c>
      <c r="S160" s="41">
        <f>IFERROR(T160+U160+V160,0)</f>
        <v>0</v>
      </c>
      <c r="T160" s="41">
        <v>0</v>
      </c>
      <c r="U160" s="41">
        <v>0</v>
      </c>
      <c r="V160" s="41">
        <v>0</v>
      </c>
      <c r="W160"/>
      <c r="X160"/>
    </row>
    <row r="161" spans="1:24">
      <c r="A161" s="29">
        <v>143</v>
      </c>
      <c r="B161" s="29" t="s">
        <v>117</v>
      </c>
      <c r="C161" s="50">
        <v>44743</v>
      </c>
      <c r="D161" s="29" t="s">
        <v>256</v>
      </c>
      <c r="E161" s="40">
        <v>1</v>
      </c>
      <c r="F161" s="41">
        <v>73.8</v>
      </c>
      <c r="G161" s="41">
        <f>IFERROR(H161+I161+J161,0)</f>
        <v>5395200</v>
      </c>
      <c r="H161" s="41">
        <v>5395200</v>
      </c>
      <c r="I161" s="41">
        <v>0</v>
      </c>
      <c r="J161" s="41">
        <v>0</v>
      </c>
      <c r="K161" s="41">
        <f>IFERROR(L161+M161+N161,0)</f>
        <v>0</v>
      </c>
      <c r="L161" s="41">
        <f>IFERROR(P161+T161,0)</f>
        <v>0</v>
      </c>
      <c r="M161" s="41">
        <f>IFERROR(Q161+U161,0)</f>
        <v>0</v>
      </c>
      <c r="N161" s="41">
        <f>IFERROR(R161+V161,0)</f>
        <v>0</v>
      </c>
      <c r="O161" s="41">
        <f>IFERROR(P161+Q161+R161,0)</f>
        <v>0</v>
      </c>
      <c r="P161" s="41">
        <v>0</v>
      </c>
      <c r="Q161" s="41">
        <v>0</v>
      </c>
      <c r="R161" s="41">
        <v>0</v>
      </c>
      <c r="S161" s="41">
        <f>IFERROR(T161+U161+V161,0)</f>
        <v>0</v>
      </c>
      <c r="T161" s="41">
        <v>0</v>
      </c>
      <c r="U161" s="41">
        <v>0</v>
      </c>
      <c r="V161" s="41">
        <v>0</v>
      </c>
      <c r="W161"/>
      <c r="X161"/>
    </row>
    <row r="162" spans="1:24">
      <c r="A162" s="29">
        <v>144</v>
      </c>
      <c r="B162" s="29" t="s">
        <v>117</v>
      </c>
      <c r="C162" s="50">
        <v>44746</v>
      </c>
      <c r="D162" s="29" t="s">
        <v>257</v>
      </c>
      <c r="E162" s="40">
        <v>1</v>
      </c>
      <c r="F162" s="41">
        <v>13.8</v>
      </c>
      <c r="G162" s="41">
        <f>IFERROR(H162+I162+J162,0)</f>
        <v>689000</v>
      </c>
      <c r="H162" s="41">
        <v>689000</v>
      </c>
      <c r="I162" s="41">
        <v>0</v>
      </c>
      <c r="J162" s="41">
        <v>0</v>
      </c>
      <c r="K162" s="41">
        <f>IFERROR(L162+M162+N162,0)</f>
        <v>0</v>
      </c>
      <c r="L162" s="41">
        <f>IFERROR(P162+T162,0)</f>
        <v>0</v>
      </c>
      <c r="M162" s="41">
        <f>IFERROR(Q162+U162,0)</f>
        <v>0</v>
      </c>
      <c r="N162" s="41">
        <f>IFERROR(R162+V162,0)</f>
        <v>0</v>
      </c>
      <c r="O162" s="41">
        <f>IFERROR(P162+Q162+R162,0)</f>
        <v>0</v>
      </c>
      <c r="P162" s="41">
        <v>0</v>
      </c>
      <c r="Q162" s="41">
        <v>0</v>
      </c>
      <c r="R162" s="41">
        <v>0</v>
      </c>
      <c r="S162" s="41">
        <f>IFERROR(T162+U162+V162,0)</f>
        <v>0</v>
      </c>
      <c r="T162" s="41">
        <v>0</v>
      </c>
      <c r="U162" s="41">
        <v>0</v>
      </c>
      <c r="V162" s="41">
        <v>0</v>
      </c>
      <c r="W162"/>
      <c r="X162"/>
    </row>
    <row r="163" spans="1:24">
      <c r="A163" s="29">
        <v>145</v>
      </c>
      <c r="B163" s="29" t="s">
        <v>117</v>
      </c>
      <c r="C163" s="50">
        <v>44747</v>
      </c>
      <c r="D163" s="29" t="s">
        <v>258</v>
      </c>
      <c r="E163" s="40">
        <v>1</v>
      </c>
      <c r="F163" s="41">
        <v>20.4</v>
      </c>
      <c r="G163" s="41">
        <f>IFERROR(H163+I163+J163,0)</f>
        <v>1169350</v>
      </c>
      <c r="H163" s="41">
        <v>1169350</v>
      </c>
      <c r="I163" s="41">
        <v>0</v>
      </c>
      <c r="J163" s="41">
        <v>0</v>
      </c>
      <c r="K163" s="41">
        <f>IFERROR(L163+M163+N163,0)</f>
        <v>0</v>
      </c>
      <c r="L163" s="41">
        <f>IFERROR(P163+T163,0)</f>
        <v>0</v>
      </c>
      <c r="M163" s="41">
        <f>IFERROR(Q163+U163,0)</f>
        <v>0</v>
      </c>
      <c r="N163" s="41">
        <f>IFERROR(R163+V163,0)</f>
        <v>0</v>
      </c>
      <c r="O163" s="41">
        <f>IFERROR(P163+Q163+R163,0)</f>
        <v>0</v>
      </c>
      <c r="P163" s="41">
        <v>0</v>
      </c>
      <c r="Q163" s="41">
        <v>0</v>
      </c>
      <c r="R163" s="41">
        <v>0</v>
      </c>
      <c r="S163" s="41">
        <f>IFERROR(T163+U163+V163,0)</f>
        <v>0</v>
      </c>
      <c r="T163" s="41">
        <v>0</v>
      </c>
      <c r="U163" s="41">
        <v>0</v>
      </c>
      <c r="V163" s="41">
        <v>0</v>
      </c>
      <c r="W163"/>
      <c r="X163"/>
    </row>
    <row r="164" spans="1:24">
      <c r="A164" s="29">
        <v>146</v>
      </c>
      <c r="B164" s="29" t="s">
        <v>117</v>
      </c>
      <c r="C164" s="50">
        <v>44747</v>
      </c>
      <c r="D164" s="29" t="s">
        <v>259</v>
      </c>
      <c r="E164" s="40">
        <v>1</v>
      </c>
      <c r="F164" s="41">
        <v>30.3</v>
      </c>
      <c r="G164" s="41">
        <f>IFERROR(H164+I164+J164,0)</f>
        <v>2324280</v>
      </c>
      <c r="H164" s="41">
        <v>2324280</v>
      </c>
      <c r="I164" s="41">
        <v>0</v>
      </c>
      <c r="J164" s="41">
        <v>0</v>
      </c>
      <c r="K164" s="41">
        <f>IFERROR(L164+M164+N164,0)</f>
        <v>0</v>
      </c>
      <c r="L164" s="41">
        <f>IFERROR(P164+T164,0)</f>
        <v>0</v>
      </c>
      <c r="M164" s="41">
        <f>IFERROR(Q164+U164,0)</f>
        <v>0</v>
      </c>
      <c r="N164" s="41">
        <f>IFERROR(R164+V164,0)</f>
        <v>0</v>
      </c>
      <c r="O164" s="41">
        <f>IFERROR(P164+Q164+R164,0)</f>
        <v>0</v>
      </c>
      <c r="P164" s="41">
        <v>0</v>
      </c>
      <c r="Q164" s="41">
        <v>0</v>
      </c>
      <c r="R164" s="41">
        <v>0</v>
      </c>
      <c r="S164" s="41">
        <f>IFERROR(T164+U164+V164,0)</f>
        <v>0</v>
      </c>
      <c r="T164" s="41">
        <v>0</v>
      </c>
      <c r="U164" s="41">
        <v>0</v>
      </c>
      <c r="V164" s="41">
        <v>0</v>
      </c>
      <c r="W164"/>
      <c r="X164"/>
    </row>
    <row r="165" spans="1:24">
      <c r="A165" s="29">
        <v>147</v>
      </c>
      <c r="B165" s="29" t="s">
        <v>117</v>
      </c>
      <c r="C165" s="50">
        <v>44747</v>
      </c>
      <c r="D165" s="29" t="s">
        <v>260</v>
      </c>
      <c r="E165" s="40">
        <v>1</v>
      </c>
      <c r="F165" s="41">
        <v>36.9</v>
      </c>
      <c r="G165" s="41">
        <f>IFERROR(H165+I165+J165,0)</f>
        <v>2310825</v>
      </c>
      <c r="H165" s="41">
        <v>2310825</v>
      </c>
      <c r="I165" s="41">
        <v>0</v>
      </c>
      <c r="J165" s="41">
        <v>0</v>
      </c>
      <c r="K165" s="41">
        <f>IFERROR(L165+M165+N165,0)</f>
        <v>0</v>
      </c>
      <c r="L165" s="41">
        <f>IFERROR(P165+T165,0)</f>
        <v>0</v>
      </c>
      <c r="M165" s="41">
        <f>IFERROR(Q165+U165,0)</f>
        <v>0</v>
      </c>
      <c r="N165" s="41">
        <f>IFERROR(R165+V165,0)</f>
        <v>0</v>
      </c>
      <c r="O165" s="41">
        <f>IFERROR(P165+Q165+R165,0)</f>
        <v>0</v>
      </c>
      <c r="P165" s="41">
        <v>0</v>
      </c>
      <c r="Q165" s="41">
        <v>0</v>
      </c>
      <c r="R165" s="41">
        <v>0</v>
      </c>
      <c r="S165" s="41">
        <f>IFERROR(T165+U165+V165,0)</f>
        <v>0</v>
      </c>
      <c r="T165" s="41">
        <v>0</v>
      </c>
      <c r="U165" s="41">
        <v>0</v>
      </c>
      <c r="V165" s="41">
        <v>0</v>
      </c>
      <c r="W165"/>
      <c r="X165"/>
    </row>
    <row r="166" spans="1:24">
      <c r="A166" s="29">
        <v>148</v>
      </c>
      <c r="B166" s="29" t="s">
        <v>117</v>
      </c>
      <c r="C166" s="50">
        <v>44750</v>
      </c>
      <c r="D166" s="29" t="s">
        <v>261</v>
      </c>
      <c r="E166" s="40">
        <v>1</v>
      </c>
      <c r="F166" s="41">
        <v>53</v>
      </c>
      <c r="G166" s="41">
        <f>IFERROR(H166+I166+J166,0)</f>
        <v>3136000</v>
      </c>
      <c r="H166" s="41">
        <v>3136000</v>
      </c>
      <c r="I166" s="41">
        <v>0</v>
      </c>
      <c r="J166" s="41">
        <v>0</v>
      </c>
      <c r="K166" s="41">
        <f>IFERROR(L166+M166+N166,0)</f>
        <v>0</v>
      </c>
      <c r="L166" s="41">
        <f>IFERROR(P166+T166,0)</f>
        <v>0</v>
      </c>
      <c r="M166" s="41">
        <f>IFERROR(Q166+U166,0)</f>
        <v>0</v>
      </c>
      <c r="N166" s="41">
        <f>IFERROR(R166+V166,0)</f>
        <v>0</v>
      </c>
      <c r="O166" s="41">
        <f>IFERROR(P166+Q166+R166,0)</f>
        <v>0</v>
      </c>
      <c r="P166" s="41">
        <v>0</v>
      </c>
      <c r="Q166" s="41">
        <v>0</v>
      </c>
      <c r="R166" s="41">
        <v>0</v>
      </c>
      <c r="S166" s="41">
        <f>IFERROR(T166+U166+V166,0)</f>
        <v>0</v>
      </c>
      <c r="T166" s="41">
        <v>0</v>
      </c>
      <c r="U166" s="41">
        <v>0</v>
      </c>
      <c r="V166" s="41">
        <v>0</v>
      </c>
      <c r="W166"/>
      <c r="X166"/>
    </row>
    <row r="167" spans="1:24">
      <c r="A167" s="29">
        <v>149</v>
      </c>
      <c r="B167" s="29" t="s">
        <v>117</v>
      </c>
      <c r="C167" s="50">
        <v>44753</v>
      </c>
      <c r="D167" s="29" t="s">
        <v>262</v>
      </c>
      <c r="E167" s="40">
        <v>1</v>
      </c>
      <c r="F167" s="41">
        <v>12.7</v>
      </c>
      <c r="G167" s="41">
        <f>IFERROR(H167+I167+J167,0)</f>
        <v>652934</v>
      </c>
      <c r="H167" s="41">
        <v>652934</v>
      </c>
      <c r="I167" s="41">
        <v>0</v>
      </c>
      <c r="J167" s="41">
        <v>0</v>
      </c>
      <c r="K167" s="41">
        <f>IFERROR(L167+M167+N167,0)</f>
        <v>0</v>
      </c>
      <c r="L167" s="41">
        <f>IFERROR(P167+T167,0)</f>
        <v>0</v>
      </c>
      <c r="M167" s="41">
        <f>IFERROR(Q167+U167,0)</f>
        <v>0</v>
      </c>
      <c r="N167" s="41">
        <f>IFERROR(R167+V167,0)</f>
        <v>0</v>
      </c>
      <c r="O167" s="41">
        <f>IFERROR(P167+Q167+R167,0)</f>
        <v>0</v>
      </c>
      <c r="P167" s="41">
        <v>0</v>
      </c>
      <c r="Q167" s="41">
        <v>0</v>
      </c>
      <c r="R167" s="41">
        <v>0</v>
      </c>
      <c r="S167" s="41">
        <f>IFERROR(T167+U167+V167,0)</f>
        <v>0</v>
      </c>
      <c r="T167" s="41">
        <v>0</v>
      </c>
      <c r="U167" s="41">
        <v>0</v>
      </c>
      <c r="V167" s="41">
        <v>0</v>
      </c>
      <c r="W167"/>
      <c r="X167"/>
    </row>
    <row r="168" spans="1:24">
      <c r="A168" s="29">
        <v>150</v>
      </c>
      <c r="B168" s="29" t="s">
        <v>117</v>
      </c>
      <c r="C168" s="50">
        <v>44753</v>
      </c>
      <c r="D168" s="29" t="s">
        <v>263</v>
      </c>
      <c r="E168" s="40">
        <v>1</v>
      </c>
      <c r="F168" s="41">
        <v>47.9</v>
      </c>
      <c r="G168" s="41">
        <f>IFERROR(H168+I168+J168,0)</f>
        <v>3329700</v>
      </c>
      <c r="H168" s="41">
        <v>317700</v>
      </c>
      <c r="I168" s="41">
        <v>3012000</v>
      </c>
      <c r="J168" s="41">
        <v>0</v>
      </c>
      <c r="K168" s="41">
        <f>IFERROR(L168+M168+N168,0)</f>
        <v>0</v>
      </c>
      <c r="L168" s="41">
        <f>IFERROR(P168+T168,0)</f>
        <v>0</v>
      </c>
      <c r="M168" s="41">
        <f>IFERROR(Q168+U168,0)</f>
        <v>0</v>
      </c>
      <c r="N168" s="41">
        <f>IFERROR(R168+V168,0)</f>
        <v>0</v>
      </c>
      <c r="O168" s="41">
        <f>IFERROR(P168+Q168+R168,0)</f>
        <v>0</v>
      </c>
      <c r="P168" s="41">
        <v>0</v>
      </c>
      <c r="Q168" s="41">
        <v>0</v>
      </c>
      <c r="R168" s="41">
        <v>0</v>
      </c>
      <c r="S168" s="41">
        <f>IFERROR(T168+U168+V168,0)</f>
        <v>0</v>
      </c>
      <c r="T168" s="41">
        <v>0</v>
      </c>
      <c r="U168" s="41">
        <v>0</v>
      </c>
      <c r="V168" s="41">
        <v>0</v>
      </c>
      <c r="W168"/>
      <c r="X168"/>
    </row>
    <row r="169" spans="1:24">
      <c r="A169" s="29">
        <v>151</v>
      </c>
      <c r="B169" s="29" t="s">
        <v>117</v>
      </c>
      <c r="C169" s="50">
        <v>44753</v>
      </c>
      <c r="D169" s="29" t="s">
        <v>264</v>
      </c>
      <c r="E169" s="40">
        <v>1</v>
      </c>
      <c r="F169" s="41">
        <v>55.7</v>
      </c>
      <c r="G169" s="41">
        <f>IFERROR(H169+I169+J169,0)</f>
        <v>3143750</v>
      </c>
      <c r="H169" s="41">
        <v>3143750</v>
      </c>
      <c r="I169" s="41">
        <v>0</v>
      </c>
      <c r="J169" s="41">
        <v>0</v>
      </c>
      <c r="K169" s="41">
        <f>IFERROR(L169+M169+N169,0)</f>
        <v>0</v>
      </c>
      <c r="L169" s="41">
        <f>IFERROR(P169+T169,0)</f>
        <v>0</v>
      </c>
      <c r="M169" s="41">
        <f>IFERROR(Q169+U169,0)</f>
        <v>0</v>
      </c>
      <c r="N169" s="41">
        <f>IFERROR(R169+V169,0)</f>
        <v>0</v>
      </c>
      <c r="O169" s="41">
        <f>IFERROR(P169+Q169+R169,0)</f>
        <v>0</v>
      </c>
      <c r="P169" s="41">
        <v>0</v>
      </c>
      <c r="Q169" s="41">
        <v>0</v>
      </c>
      <c r="R169" s="41">
        <v>0</v>
      </c>
      <c r="S169" s="41">
        <f>IFERROR(T169+U169+V169,0)</f>
        <v>0</v>
      </c>
      <c r="T169" s="41">
        <v>0</v>
      </c>
      <c r="U169" s="41">
        <v>0</v>
      </c>
      <c r="V169" s="41">
        <v>0</v>
      </c>
      <c r="W169"/>
      <c r="X169"/>
    </row>
    <row r="170" spans="1:24">
      <c r="A170" s="29">
        <v>152</v>
      </c>
      <c r="B170" s="29" t="s">
        <v>117</v>
      </c>
      <c r="C170" s="50">
        <v>44754</v>
      </c>
      <c r="D170" s="29" t="s">
        <v>265</v>
      </c>
      <c r="E170" s="40">
        <v>1</v>
      </c>
      <c r="F170" s="41">
        <v>30.5</v>
      </c>
      <c r="G170" s="41">
        <f>IFERROR(H170+I170+J170,0)</f>
        <v>1300000</v>
      </c>
      <c r="H170" s="41">
        <v>1300000</v>
      </c>
      <c r="I170" s="41">
        <v>0</v>
      </c>
      <c r="J170" s="41">
        <v>0</v>
      </c>
      <c r="K170" s="41">
        <f>IFERROR(L170+M170+N170,0)</f>
        <v>0</v>
      </c>
      <c r="L170" s="41">
        <f>IFERROR(P170+T170,0)</f>
        <v>0</v>
      </c>
      <c r="M170" s="41">
        <f>IFERROR(Q170+U170,0)</f>
        <v>0</v>
      </c>
      <c r="N170" s="41">
        <f>IFERROR(R170+V170,0)</f>
        <v>0</v>
      </c>
      <c r="O170" s="41">
        <f>IFERROR(P170+Q170+R170,0)</f>
        <v>0</v>
      </c>
      <c r="P170" s="41">
        <v>0</v>
      </c>
      <c r="Q170" s="41">
        <v>0</v>
      </c>
      <c r="R170" s="41">
        <v>0</v>
      </c>
      <c r="S170" s="41">
        <f>IFERROR(T170+U170+V170,0)</f>
        <v>0</v>
      </c>
      <c r="T170" s="41">
        <v>0</v>
      </c>
      <c r="U170" s="41">
        <v>0</v>
      </c>
      <c r="V170" s="41">
        <v>0</v>
      </c>
      <c r="W170"/>
      <c r="X170"/>
    </row>
    <row r="171" spans="1:24">
      <c r="A171" s="29">
        <v>153</v>
      </c>
      <c r="B171" s="29" t="s">
        <v>117</v>
      </c>
      <c r="C171" s="50">
        <v>44755</v>
      </c>
      <c r="D171" s="29" t="s">
        <v>266</v>
      </c>
      <c r="E171" s="40">
        <v>1</v>
      </c>
      <c r="F171" s="41">
        <v>28.5</v>
      </c>
      <c r="G171" s="41">
        <f>IFERROR(H171+I171+J171,0)</f>
        <v>1500000</v>
      </c>
      <c r="H171" s="41">
        <v>1500000</v>
      </c>
      <c r="I171" s="41">
        <v>0</v>
      </c>
      <c r="J171" s="41">
        <v>0</v>
      </c>
      <c r="K171" s="41">
        <f>IFERROR(L171+M171+N171,0)</f>
        <v>0</v>
      </c>
      <c r="L171" s="41">
        <f>IFERROR(P171+T171,0)</f>
        <v>0</v>
      </c>
      <c r="M171" s="41">
        <f>IFERROR(Q171+U171,0)</f>
        <v>0</v>
      </c>
      <c r="N171" s="41">
        <f>IFERROR(R171+V171,0)</f>
        <v>0</v>
      </c>
      <c r="O171" s="41">
        <f>IFERROR(P171+Q171+R171,0)</f>
        <v>0</v>
      </c>
      <c r="P171" s="41">
        <v>0</v>
      </c>
      <c r="Q171" s="41">
        <v>0</v>
      </c>
      <c r="R171" s="41">
        <v>0</v>
      </c>
      <c r="S171" s="41">
        <f>IFERROR(T171+U171+V171,0)</f>
        <v>0</v>
      </c>
      <c r="T171" s="41">
        <v>0</v>
      </c>
      <c r="U171" s="41">
        <v>0</v>
      </c>
      <c r="V171" s="41">
        <v>0</v>
      </c>
      <c r="W171"/>
      <c r="X171"/>
    </row>
    <row r="172" spans="1:24">
      <c r="A172" s="29">
        <v>154</v>
      </c>
      <c r="B172" s="29" t="s">
        <v>117</v>
      </c>
      <c r="C172" s="50">
        <v>44755</v>
      </c>
      <c r="D172" s="29" t="s">
        <v>267</v>
      </c>
      <c r="E172" s="40">
        <v>1</v>
      </c>
      <c r="F172" s="41">
        <v>23.1</v>
      </c>
      <c r="G172" s="41">
        <f>IFERROR(H172+I172+J172,0)</f>
        <v>1088958</v>
      </c>
      <c r="H172" s="41">
        <v>1088958</v>
      </c>
      <c r="I172" s="41">
        <v>0</v>
      </c>
      <c r="J172" s="41">
        <v>0</v>
      </c>
      <c r="K172" s="41">
        <f>IFERROR(L172+M172+N172,0)</f>
        <v>0</v>
      </c>
      <c r="L172" s="41">
        <f>IFERROR(P172+T172,0)</f>
        <v>0</v>
      </c>
      <c r="M172" s="41">
        <f>IFERROR(Q172+U172,0)</f>
        <v>0</v>
      </c>
      <c r="N172" s="41">
        <f>IFERROR(R172+V172,0)</f>
        <v>0</v>
      </c>
      <c r="O172" s="41">
        <f>IFERROR(P172+Q172+R172,0)</f>
        <v>0</v>
      </c>
      <c r="P172" s="41">
        <v>0</v>
      </c>
      <c r="Q172" s="41">
        <v>0</v>
      </c>
      <c r="R172" s="41">
        <v>0</v>
      </c>
      <c r="S172" s="41">
        <f>IFERROR(T172+U172+V172,0)</f>
        <v>0</v>
      </c>
      <c r="T172" s="41">
        <v>0</v>
      </c>
      <c r="U172" s="41">
        <v>0</v>
      </c>
      <c r="V172" s="41">
        <v>0</v>
      </c>
      <c r="W172"/>
      <c r="X172"/>
    </row>
    <row r="173" spans="1:24">
      <c r="A173" s="29">
        <v>155</v>
      </c>
      <c r="B173" s="29" t="s">
        <v>117</v>
      </c>
      <c r="C173" s="50">
        <v>44756</v>
      </c>
      <c r="D173" s="29" t="s">
        <v>268</v>
      </c>
      <c r="E173" s="40">
        <v>1</v>
      </c>
      <c r="F173" s="41">
        <v>21.8</v>
      </c>
      <c r="G173" s="41">
        <f>IFERROR(H173+I173+J173,0)</f>
        <v>1407184</v>
      </c>
      <c r="H173" s="41">
        <v>1407184</v>
      </c>
      <c r="I173" s="41">
        <v>0</v>
      </c>
      <c r="J173" s="41">
        <v>0</v>
      </c>
      <c r="K173" s="41">
        <f>IFERROR(L173+M173+N173,0)</f>
        <v>0</v>
      </c>
      <c r="L173" s="41">
        <f>IFERROR(P173+T173,0)</f>
        <v>0</v>
      </c>
      <c r="M173" s="41">
        <f>IFERROR(Q173+U173,0)</f>
        <v>0</v>
      </c>
      <c r="N173" s="41">
        <f>IFERROR(R173+V173,0)</f>
        <v>0</v>
      </c>
      <c r="O173" s="41">
        <f>IFERROR(P173+Q173+R173,0)</f>
        <v>0</v>
      </c>
      <c r="P173" s="41">
        <v>0</v>
      </c>
      <c r="Q173" s="41">
        <v>0</v>
      </c>
      <c r="R173" s="41">
        <v>0</v>
      </c>
      <c r="S173" s="41">
        <f>IFERROR(T173+U173+V173,0)</f>
        <v>0</v>
      </c>
      <c r="T173" s="41">
        <v>0</v>
      </c>
      <c r="U173" s="41">
        <v>0</v>
      </c>
      <c r="V173" s="41">
        <v>0</v>
      </c>
      <c r="W173"/>
      <c r="X173"/>
    </row>
    <row r="174" spans="1:24">
      <c r="A174" s="29">
        <v>156</v>
      </c>
      <c r="B174" s="29" t="s">
        <v>117</v>
      </c>
      <c r="C174" s="50">
        <v>44763</v>
      </c>
      <c r="D174" s="29" t="s">
        <v>269</v>
      </c>
      <c r="E174" s="40">
        <v>1</v>
      </c>
      <c r="F174" s="41">
        <v>29.9</v>
      </c>
      <c r="G174" s="41">
        <f>IFERROR(H174+I174+J174,0)</f>
        <v>2246344.5</v>
      </c>
      <c r="H174" s="41">
        <v>0</v>
      </c>
      <c r="I174" s="41">
        <v>2246344.5</v>
      </c>
      <c r="J174" s="41">
        <v>0</v>
      </c>
      <c r="K174" s="41">
        <f>IFERROR(L174+M174+N174,0)</f>
        <v>0</v>
      </c>
      <c r="L174" s="41">
        <f>IFERROR(P174+T174,0)</f>
        <v>0</v>
      </c>
      <c r="M174" s="41">
        <f>IFERROR(Q174+U174,0)</f>
        <v>0</v>
      </c>
      <c r="N174" s="41">
        <f>IFERROR(R174+V174,0)</f>
        <v>0</v>
      </c>
      <c r="O174" s="41">
        <f>IFERROR(P174+Q174+R174,0)</f>
        <v>0</v>
      </c>
      <c r="P174" s="41">
        <v>0</v>
      </c>
      <c r="Q174" s="41">
        <v>0</v>
      </c>
      <c r="R174" s="41">
        <v>0</v>
      </c>
      <c r="S174" s="41">
        <f>IFERROR(T174+U174+V174,0)</f>
        <v>0</v>
      </c>
      <c r="T174" s="41">
        <v>0</v>
      </c>
      <c r="U174" s="41">
        <v>0</v>
      </c>
      <c r="V174" s="41">
        <v>0</v>
      </c>
      <c r="W174"/>
      <c r="X174"/>
    </row>
    <row r="175" spans="1:24">
      <c r="A175" s="29">
        <v>157</v>
      </c>
      <c r="B175" s="29" t="s">
        <v>117</v>
      </c>
      <c r="C175" s="50">
        <v>44769</v>
      </c>
      <c r="D175" s="29" t="s">
        <v>270</v>
      </c>
      <c r="E175" s="40">
        <v>1</v>
      </c>
      <c r="F175" s="41">
        <v>21.6</v>
      </c>
      <c r="G175" s="41">
        <f>IFERROR(H175+I175+J175,0)</f>
        <v>1846175</v>
      </c>
      <c r="H175" s="41">
        <v>0</v>
      </c>
      <c r="I175" s="41">
        <v>1846175</v>
      </c>
      <c r="J175" s="41">
        <v>0</v>
      </c>
      <c r="K175" s="41">
        <f>IFERROR(L175+M175+N175,0)</f>
        <v>0</v>
      </c>
      <c r="L175" s="41">
        <f>IFERROR(P175+T175,0)</f>
        <v>0</v>
      </c>
      <c r="M175" s="41">
        <f>IFERROR(Q175+U175,0)</f>
        <v>0</v>
      </c>
      <c r="N175" s="41">
        <f>IFERROR(R175+V175,0)</f>
        <v>0</v>
      </c>
      <c r="O175" s="41">
        <f>IFERROR(P175+Q175+R175,0)</f>
        <v>0</v>
      </c>
      <c r="P175" s="41">
        <v>0</v>
      </c>
      <c r="Q175" s="41">
        <v>0</v>
      </c>
      <c r="R175" s="41">
        <v>0</v>
      </c>
      <c r="S175" s="41">
        <f>IFERROR(T175+U175+V175,0)</f>
        <v>0</v>
      </c>
      <c r="T175" s="41">
        <v>0</v>
      </c>
      <c r="U175" s="41">
        <v>0</v>
      </c>
      <c r="V175" s="41">
        <v>0</v>
      </c>
      <c r="W175"/>
      <c r="X175"/>
    </row>
    <row r="176" spans="1:24">
      <c r="A176" s="29">
        <v>158</v>
      </c>
      <c r="B176" s="29" t="s">
        <v>117</v>
      </c>
      <c r="C176" s="50">
        <v>44776</v>
      </c>
      <c r="D176" s="29" t="s">
        <v>271</v>
      </c>
      <c r="E176" s="40">
        <v>1</v>
      </c>
      <c r="F176" s="41">
        <v>28.8</v>
      </c>
      <c r="G176" s="41">
        <f>IFERROR(H176+I176+J176,0)</f>
        <v>2181036</v>
      </c>
      <c r="H176" s="41">
        <v>0</v>
      </c>
      <c r="I176" s="41">
        <v>2181036</v>
      </c>
      <c r="J176" s="41">
        <v>0</v>
      </c>
      <c r="K176" s="41">
        <f>IFERROR(L176+M176+N176,0)</f>
        <v>0</v>
      </c>
      <c r="L176" s="41">
        <f>IFERROR(P176+T176,0)</f>
        <v>0</v>
      </c>
      <c r="M176" s="41">
        <f>IFERROR(Q176+U176,0)</f>
        <v>0</v>
      </c>
      <c r="N176" s="41">
        <f>IFERROR(R176+V176,0)</f>
        <v>0</v>
      </c>
      <c r="O176" s="41">
        <f>IFERROR(P176+Q176+R176,0)</f>
        <v>0</v>
      </c>
      <c r="P176" s="41">
        <v>0</v>
      </c>
      <c r="Q176" s="41">
        <v>0</v>
      </c>
      <c r="R176" s="41">
        <v>0</v>
      </c>
      <c r="S176" s="41">
        <f>IFERROR(T176+U176+V176,0)</f>
        <v>0</v>
      </c>
      <c r="T176" s="41">
        <v>0</v>
      </c>
      <c r="U176" s="41">
        <v>0</v>
      </c>
      <c r="V176" s="41">
        <v>0</v>
      </c>
      <c r="W176"/>
      <c r="X176"/>
    </row>
    <row r="177" spans="1:24">
      <c r="A177" s="29">
        <v>159</v>
      </c>
      <c r="B177" s="29" t="s">
        <v>117</v>
      </c>
      <c r="C177" s="50">
        <v>44776</v>
      </c>
      <c r="D177" s="29" t="s">
        <v>272</v>
      </c>
      <c r="E177" s="40">
        <v>1</v>
      </c>
      <c r="F177" s="41">
        <v>24.8</v>
      </c>
      <c r="G177" s="41">
        <f>IFERROR(H177+I177+J177,0)</f>
        <v>1423000</v>
      </c>
      <c r="H177" s="41">
        <v>1423000</v>
      </c>
      <c r="I177" s="41">
        <v>0</v>
      </c>
      <c r="J177" s="41">
        <v>0</v>
      </c>
      <c r="K177" s="41">
        <f>IFERROR(L177+M177+N177,0)</f>
        <v>0</v>
      </c>
      <c r="L177" s="41">
        <f>IFERROR(P177+T177,0)</f>
        <v>0</v>
      </c>
      <c r="M177" s="41">
        <f>IFERROR(Q177+U177,0)</f>
        <v>0</v>
      </c>
      <c r="N177" s="41">
        <f>IFERROR(R177+V177,0)</f>
        <v>0</v>
      </c>
      <c r="O177" s="41">
        <f>IFERROR(P177+Q177+R177,0)</f>
        <v>0</v>
      </c>
      <c r="P177" s="41">
        <v>0</v>
      </c>
      <c r="Q177" s="41">
        <v>0</v>
      </c>
      <c r="R177" s="41">
        <v>0</v>
      </c>
      <c r="S177" s="41">
        <f>IFERROR(T177+U177+V177,0)</f>
        <v>0</v>
      </c>
      <c r="T177" s="41">
        <v>0</v>
      </c>
      <c r="U177" s="41">
        <v>0</v>
      </c>
      <c r="V177" s="41">
        <v>0</v>
      </c>
      <c r="W177"/>
      <c r="X177"/>
    </row>
    <row r="178" spans="1:24">
      <c r="A178" s="29">
        <v>160</v>
      </c>
      <c r="B178" s="29" t="s">
        <v>117</v>
      </c>
      <c r="C178" s="50">
        <v>44778</v>
      </c>
      <c r="D178" s="29" t="s">
        <v>273</v>
      </c>
      <c r="E178" s="40">
        <v>1</v>
      </c>
      <c r="F178" s="41">
        <v>12.5</v>
      </c>
      <c r="G178" s="41">
        <f>IFERROR(H178+I178+J178,0)</f>
        <v>652000</v>
      </c>
      <c r="H178" s="41">
        <v>652000</v>
      </c>
      <c r="I178" s="41">
        <v>0</v>
      </c>
      <c r="J178" s="41">
        <v>0</v>
      </c>
      <c r="K178" s="41">
        <f>IFERROR(L178+M178+N178,0)</f>
        <v>0</v>
      </c>
      <c r="L178" s="41">
        <f>IFERROR(P178+T178,0)</f>
        <v>0</v>
      </c>
      <c r="M178" s="41">
        <f>IFERROR(Q178+U178,0)</f>
        <v>0</v>
      </c>
      <c r="N178" s="41">
        <f>IFERROR(R178+V178,0)</f>
        <v>0</v>
      </c>
      <c r="O178" s="41">
        <f>IFERROR(P178+Q178+R178,0)</f>
        <v>0</v>
      </c>
      <c r="P178" s="41">
        <v>0</v>
      </c>
      <c r="Q178" s="41">
        <v>0</v>
      </c>
      <c r="R178" s="41">
        <v>0</v>
      </c>
      <c r="S178" s="41">
        <f>IFERROR(T178+U178+V178,0)</f>
        <v>0</v>
      </c>
      <c r="T178" s="41">
        <v>0</v>
      </c>
      <c r="U178" s="41">
        <v>0</v>
      </c>
      <c r="V178" s="41">
        <v>0</v>
      </c>
      <c r="W178"/>
      <c r="X178"/>
    </row>
    <row r="179" spans="1:24">
      <c r="A179" s="29">
        <v>161</v>
      </c>
      <c r="B179" s="29" t="s">
        <v>117</v>
      </c>
      <c r="C179" s="50">
        <v>44778</v>
      </c>
      <c r="D179" s="29" t="s">
        <v>274</v>
      </c>
      <c r="E179" s="40">
        <v>1</v>
      </c>
      <c r="F179" s="41">
        <v>18</v>
      </c>
      <c r="G179" s="41">
        <f>IFERROR(H179+I179+J179,0)</f>
        <v>993500</v>
      </c>
      <c r="H179" s="41">
        <v>993500</v>
      </c>
      <c r="I179" s="41">
        <v>0</v>
      </c>
      <c r="J179" s="41">
        <v>0</v>
      </c>
      <c r="K179" s="41">
        <f>IFERROR(L179+M179+N179,0)</f>
        <v>0</v>
      </c>
      <c r="L179" s="41">
        <f>IFERROR(P179+T179,0)</f>
        <v>0</v>
      </c>
      <c r="M179" s="41">
        <f>IFERROR(Q179+U179,0)</f>
        <v>0</v>
      </c>
      <c r="N179" s="41">
        <f>IFERROR(R179+V179,0)</f>
        <v>0</v>
      </c>
      <c r="O179" s="41">
        <f>IFERROR(P179+Q179+R179,0)</f>
        <v>0</v>
      </c>
      <c r="P179" s="41">
        <v>0</v>
      </c>
      <c r="Q179" s="41">
        <v>0</v>
      </c>
      <c r="R179" s="41">
        <v>0</v>
      </c>
      <c r="S179" s="41">
        <f>IFERROR(T179+U179+V179,0)</f>
        <v>0</v>
      </c>
      <c r="T179" s="41">
        <v>0</v>
      </c>
      <c r="U179" s="41">
        <v>0</v>
      </c>
      <c r="V179" s="41">
        <v>0</v>
      </c>
      <c r="W179"/>
      <c r="X179"/>
    </row>
    <row r="180" spans="1:24">
      <c r="A180" s="29">
        <v>162</v>
      </c>
      <c r="B180" s="29" t="s">
        <v>117</v>
      </c>
      <c r="C180" s="50">
        <v>44781</v>
      </c>
      <c r="D180" s="29" t="s">
        <v>275</v>
      </c>
      <c r="E180" s="40">
        <v>1</v>
      </c>
      <c r="F180" s="41">
        <v>28.4</v>
      </c>
      <c r="G180" s="41">
        <f>IFERROR(H180+I180+J180,0)</f>
        <v>1425950</v>
      </c>
      <c r="H180" s="41">
        <v>1425950</v>
      </c>
      <c r="I180" s="41">
        <v>0</v>
      </c>
      <c r="J180" s="41">
        <v>0</v>
      </c>
      <c r="K180" s="41">
        <f>IFERROR(L180+M180+N180,0)</f>
        <v>0</v>
      </c>
      <c r="L180" s="41">
        <f>IFERROR(P180+T180,0)</f>
        <v>0</v>
      </c>
      <c r="M180" s="41">
        <f>IFERROR(Q180+U180,0)</f>
        <v>0</v>
      </c>
      <c r="N180" s="41">
        <f>IFERROR(R180+V180,0)</f>
        <v>0</v>
      </c>
      <c r="O180" s="41">
        <f>IFERROR(P180+Q180+R180,0)</f>
        <v>0</v>
      </c>
      <c r="P180" s="41">
        <v>0</v>
      </c>
      <c r="Q180" s="41">
        <v>0</v>
      </c>
      <c r="R180" s="41">
        <v>0</v>
      </c>
      <c r="S180" s="41">
        <f>IFERROR(T180+U180+V180,0)</f>
        <v>0</v>
      </c>
      <c r="T180" s="41">
        <v>0</v>
      </c>
      <c r="U180" s="41">
        <v>0</v>
      </c>
      <c r="V180" s="41">
        <v>0</v>
      </c>
      <c r="W180"/>
      <c r="X180"/>
    </row>
    <row r="181" spans="1:24">
      <c r="A181" s="29">
        <v>163</v>
      </c>
      <c r="B181" s="29" t="s">
        <v>117</v>
      </c>
      <c r="C181" s="50">
        <v>44781</v>
      </c>
      <c r="D181" s="29" t="s">
        <v>276</v>
      </c>
      <c r="E181" s="40">
        <v>1</v>
      </c>
      <c r="F181" s="41">
        <v>20.8</v>
      </c>
      <c r="G181" s="41">
        <f>IFERROR(H181+I181+J181,0)</f>
        <v>1577424</v>
      </c>
      <c r="H181" s="41">
        <v>1577424</v>
      </c>
      <c r="I181" s="41">
        <v>0</v>
      </c>
      <c r="J181" s="41">
        <v>0</v>
      </c>
      <c r="K181" s="41">
        <f>IFERROR(L181+M181+N181,0)</f>
        <v>0</v>
      </c>
      <c r="L181" s="41">
        <f>IFERROR(P181+T181,0)</f>
        <v>0</v>
      </c>
      <c r="M181" s="41">
        <f>IFERROR(Q181+U181,0)</f>
        <v>0</v>
      </c>
      <c r="N181" s="41">
        <f>IFERROR(R181+V181,0)</f>
        <v>0</v>
      </c>
      <c r="O181" s="41">
        <f>IFERROR(P181+Q181+R181,0)</f>
        <v>0</v>
      </c>
      <c r="P181" s="41">
        <v>0</v>
      </c>
      <c r="Q181" s="41">
        <v>0</v>
      </c>
      <c r="R181" s="41">
        <v>0</v>
      </c>
      <c r="S181" s="41">
        <f>IFERROR(T181+U181+V181,0)</f>
        <v>0</v>
      </c>
      <c r="T181" s="41">
        <v>0</v>
      </c>
      <c r="U181" s="41">
        <v>0</v>
      </c>
      <c r="V181" s="41">
        <v>0</v>
      </c>
      <c r="W181"/>
      <c r="X181"/>
    </row>
    <row r="182" spans="1:24">
      <c r="A182" s="29">
        <v>164</v>
      </c>
      <c r="B182" s="29" t="s">
        <v>117</v>
      </c>
      <c r="C182" s="50">
        <v>44783</v>
      </c>
      <c r="D182" s="29" t="s">
        <v>277</v>
      </c>
      <c r="E182" s="40">
        <v>1</v>
      </c>
      <c r="F182" s="41">
        <v>56.1</v>
      </c>
      <c r="G182" s="41">
        <f>IFERROR(H182+I182+J182,0)</f>
        <v>3944650</v>
      </c>
      <c r="H182" s="41">
        <v>3944650</v>
      </c>
      <c r="I182" s="41">
        <v>0</v>
      </c>
      <c r="J182" s="41">
        <v>0</v>
      </c>
      <c r="K182" s="41">
        <f>IFERROR(L182+M182+N182,0)</f>
        <v>0</v>
      </c>
      <c r="L182" s="41">
        <f>IFERROR(P182+T182,0)</f>
        <v>0</v>
      </c>
      <c r="M182" s="41">
        <f>IFERROR(Q182+U182,0)</f>
        <v>0</v>
      </c>
      <c r="N182" s="41">
        <f>IFERROR(R182+V182,0)</f>
        <v>0</v>
      </c>
      <c r="O182" s="41">
        <f>IFERROR(P182+Q182+R182,0)</f>
        <v>0</v>
      </c>
      <c r="P182" s="41">
        <v>0</v>
      </c>
      <c r="Q182" s="41">
        <v>0</v>
      </c>
      <c r="R182" s="41">
        <v>0</v>
      </c>
      <c r="S182" s="41">
        <f>IFERROR(T182+U182+V182,0)</f>
        <v>0</v>
      </c>
      <c r="T182" s="41">
        <v>0</v>
      </c>
      <c r="U182" s="41">
        <v>0</v>
      </c>
      <c r="V182" s="41">
        <v>0</v>
      </c>
      <c r="W182"/>
      <c r="X182"/>
    </row>
    <row r="183" spans="1:24">
      <c r="A183" s="29">
        <v>165</v>
      </c>
      <c r="B183" s="29" t="s">
        <v>117</v>
      </c>
      <c r="C183" s="50">
        <v>44784</v>
      </c>
      <c r="D183" s="29" t="s">
        <v>278</v>
      </c>
      <c r="E183" s="40">
        <v>1</v>
      </c>
      <c r="F183" s="41">
        <v>20.6</v>
      </c>
      <c r="G183" s="41">
        <f>IFERROR(H183+I183+J183,0)</f>
        <v>1743250</v>
      </c>
      <c r="H183" s="41">
        <v>1743250</v>
      </c>
      <c r="I183" s="41">
        <v>0</v>
      </c>
      <c r="J183" s="41">
        <v>0</v>
      </c>
      <c r="K183" s="41">
        <f>IFERROR(L183+M183+N183,0)</f>
        <v>0</v>
      </c>
      <c r="L183" s="41">
        <f>IFERROR(P183+T183,0)</f>
        <v>0</v>
      </c>
      <c r="M183" s="41">
        <f>IFERROR(Q183+U183,0)</f>
        <v>0</v>
      </c>
      <c r="N183" s="41">
        <f>IFERROR(R183+V183,0)</f>
        <v>0</v>
      </c>
      <c r="O183" s="41">
        <f>IFERROR(P183+Q183+R183,0)</f>
        <v>0</v>
      </c>
      <c r="P183" s="41">
        <v>0</v>
      </c>
      <c r="Q183" s="41">
        <v>0</v>
      </c>
      <c r="R183" s="41">
        <v>0</v>
      </c>
      <c r="S183" s="41">
        <f>IFERROR(T183+U183+V183,0)</f>
        <v>0</v>
      </c>
      <c r="T183" s="41">
        <v>0</v>
      </c>
      <c r="U183" s="41">
        <v>0</v>
      </c>
      <c r="V183" s="41">
        <v>0</v>
      </c>
      <c r="W183"/>
      <c r="X183"/>
    </row>
    <row r="184" spans="1:24">
      <c r="A184" s="29">
        <v>166</v>
      </c>
      <c r="B184" s="29" t="s">
        <v>117</v>
      </c>
      <c r="C184" s="50">
        <v>44785</v>
      </c>
      <c r="D184" s="29" t="s">
        <v>279</v>
      </c>
      <c r="E184" s="40">
        <v>1</v>
      </c>
      <c r="F184" s="41">
        <v>55.9</v>
      </c>
      <c r="G184" s="41">
        <f>IFERROR(H184+I184+J184,0)</f>
        <v>4029950</v>
      </c>
      <c r="H184" s="41">
        <v>4029950</v>
      </c>
      <c r="I184" s="41">
        <v>0</v>
      </c>
      <c r="J184" s="41">
        <v>0</v>
      </c>
      <c r="K184" s="41">
        <f>IFERROR(L184+M184+N184,0)</f>
        <v>0</v>
      </c>
      <c r="L184" s="41">
        <f>IFERROR(P184+T184,0)</f>
        <v>0</v>
      </c>
      <c r="M184" s="41">
        <f>IFERROR(Q184+U184,0)</f>
        <v>0</v>
      </c>
      <c r="N184" s="41">
        <f>IFERROR(R184+V184,0)</f>
        <v>0</v>
      </c>
      <c r="O184" s="41">
        <f>IFERROR(P184+Q184+R184,0)</f>
        <v>0</v>
      </c>
      <c r="P184" s="41">
        <v>0</v>
      </c>
      <c r="Q184" s="41">
        <v>0</v>
      </c>
      <c r="R184" s="41">
        <v>0</v>
      </c>
      <c r="S184" s="41">
        <f>IFERROR(T184+U184+V184,0)</f>
        <v>0</v>
      </c>
      <c r="T184" s="41">
        <v>0</v>
      </c>
      <c r="U184" s="41">
        <v>0</v>
      </c>
      <c r="V184" s="41">
        <v>0</v>
      </c>
      <c r="W184"/>
      <c r="X184"/>
    </row>
    <row r="185" spans="1:24">
      <c r="A185" s="29">
        <v>167</v>
      </c>
      <c r="B185" s="29" t="s">
        <v>117</v>
      </c>
      <c r="C185" s="50">
        <v>44788</v>
      </c>
      <c r="D185" s="29" t="s">
        <v>280</v>
      </c>
      <c r="E185" s="40">
        <v>1</v>
      </c>
      <c r="F185" s="41">
        <v>29.8</v>
      </c>
      <c r="G185" s="41">
        <f>IFERROR(H185+I185+J185,0)</f>
        <v>2479800</v>
      </c>
      <c r="H185" s="41">
        <v>2479800</v>
      </c>
      <c r="I185" s="41">
        <v>0</v>
      </c>
      <c r="J185" s="41">
        <v>0</v>
      </c>
      <c r="K185" s="41">
        <f>IFERROR(L185+M185+N185,0)</f>
        <v>0</v>
      </c>
      <c r="L185" s="41">
        <f>IFERROR(P185+T185,0)</f>
        <v>0</v>
      </c>
      <c r="M185" s="41">
        <f>IFERROR(Q185+U185,0)</f>
        <v>0</v>
      </c>
      <c r="N185" s="41">
        <f>IFERROR(R185+V185,0)</f>
        <v>0</v>
      </c>
      <c r="O185" s="41">
        <f>IFERROR(P185+Q185+R185,0)</f>
        <v>0</v>
      </c>
      <c r="P185" s="41">
        <v>0</v>
      </c>
      <c r="Q185" s="41">
        <v>0</v>
      </c>
      <c r="R185" s="41">
        <v>0</v>
      </c>
      <c r="S185" s="41">
        <f>IFERROR(T185+U185+V185,0)</f>
        <v>0</v>
      </c>
      <c r="T185" s="41">
        <v>0</v>
      </c>
      <c r="U185" s="41">
        <v>0</v>
      </c>
      <c r="V185" s="41">
        <v>0</v>
      </c>
      <c r="W185"/>
      <c r="X185"/>
    </row>
    <row r="186" spans="1:24">
      <c r="A186" s="29">
        <v>168</v>
      </c>
      <c r="B186" s="29" t="s">
        <v>117</v>
      </c>
      <c r="C186" s="50">
        <v>44788</v>
      </c>
      <c r="D186" s="29" t="s">
        <v>281</v>
      </c>
      <c r="E186" s="40">
        <v>1</v>
      </c>
      <c r="F186" s="41">
        <v>27.5</v>
      </c>
      <c r="G186" s="41">
        <f>IFERROR(H186+I186+J186,0)</f>
        <v>1287950</v>
      </c>
      <c r="H186" s="41">
        <v>1287950</v>
      </c>
      <c r="I186" s="41">
        <v>0</v>
      </c>
      <c r="J186" s="41">
        <v>0</v>
      </c>
      <c r="K186" s="41">
        <f>IFERROR(L186+M186+N186,0)</f>
        <v>0</v>
      </c>
      <c r="L186" s="41">
        <f>IFERROR(P186+T186,0)</f>
        <v>0</v>
      </c>
      <c r="M186" s="41">
        <f>IFERROR(Q186+U186,0)</f>
        <v>0</v>
      </c>
      <c r="N186" s="41">
        <f>IFERROR(R186+V186,0)</f>
        <v>0</v>
      </c>
      <c r="O186" s="41">
        <f>IFERROR(P186+Q186+R186,0)</f>
        <v>0</v>
      </c>
      <c r="P186" s="41">
        <v>0</v>
      </c>
      <c r="Q186" s="41">
        <v>0</v>
      </c>
      <c r="R186" s="41">
        <v>0</v>
      </c>
      <c r="S186" s="41">
        <f>IFERROR(T186+U186+V186,0)</f>
        <v>0</v>
      </c>
      <c r="T186" s="41">
        <v>0</v>
      </c>
      <c r="U186" s="41">
        <v>0</v>
      </c>
      <c r="V186" s="41">
        <v>0</v>
      </c>
      <c r="W186"/>
      <c r="X186"/>
    </row>
    <row r="187" spans="1:24">
      <c r="A187" s="29">
        <v>169</v>
      </c>
      <c r="B187" s="29" t="s">
        <v>117</v>
      </c>
      <c r="C187" s="50">
        <v>44789</v>
      </c>
      <c r="D187" s="29" t="s">
        <v>282</v>
      </c>
      <c r="E187" s="40">
        <v>1</v>
      </c>
      <c r="F187" s="41">
        <v>19.9</v>
      </c>
      <c r="G187" s="41">
        <f>IFERROR(H187+I187+J187,0)</f>
        <v>1654000</v>
      </c>
      <c r="H187" s="41">
        <v>630243.55</v>
      </c>
      <c r="I187" s="41">
        <v>1023756.45</v>
      </c>
      <c r="J187" s="41">
        <v>0</v>
      </c>
      <c r="K187" s="41">
        <f>IFERROR(L187+M187+N187,0)</f>
        <v>0</v>
      </c>
      <c r="L187" s="41">
        <f>IFERROR(P187+T187,0)</f>
        <v>0</v>
      </c>
      <c r="M187" s="41">
        <f>IFERROR(Q187+U187,0)</f>
        <v>0</v>
      </c>
      <c r="N187" s="41">
        <f>IFERROR(R187+V187,0)</f>
        <v>0</v>
      </c>
      <c r="O187" s="41">
        <f>IFERROR(P187+Q187+R187,0)</f>
        <v>0</v>
      </c>
      <c r="P187" s="41">
        <v>0</v>
      </c>
      <c r="Q187" s="41">
        <v>0</v>
      </c>
      <c r="R187" s="41">
        <v>0</v>
      </c>
      <c r="S187" s="41">
        <f>IFERROR(T187+U187+V187,0)</f>
        <v>0</v>
      </c>
      <c r="T187" s="41">
        <v>0</v>
      </c>
      <c r="U187" s="41">
        <v>0</v>
      </c>
      <c r="V187" s="41">
        <v>0</v>
      </c>
      <c r="W187"/>
      <c r="X187"/>
    </row>
    <row r="188" spans="1:24">
      <c r="A188" s="29">
        <v>170</v>
      </c>
      <c r="B188" s="29" t="s">
        <v>117</v>
      </c>
      <c r="C188" s="50">
        <v>44791</v>
      </c>
      <c r="D188" s="29" t="s">
        <v>283</v>
      </c>
      <c r="E188" s="40">
        <v>1</v>
      </c>
      <c r="F188" s="41">
        <v>18.5</v>
      </c>
      <c r="G188" s="41">
        <f>IFERROR(H188+I188+J188,0)</f>
        <v>933500</v>
      </c>
      <c r="H188" s="41">
        <v>933500</v>
      </c>
      <c r="I188" s="41">
        <v>0</v>
      </c>
      <c r="J188" s="41">
        <v>0</v>
      </c>
      <c r="K188" s="41">
        <f>IFERROR(L188+M188+N188,0)</f>
        <v>0</v>
      </c>
      <c r="L188" s="41">
        <f>IFERROR(P188+T188,0)</f>
        <v>0</v>
      </c>
      <c r="M188" s="41">
        <f>IFERROR(Q188+U188,0)</f>
        <v>0</v>
      </c>
      <c r="N188" s="41">
        <f>IFERROR(R188+V188,0)</f>
        <v>0</v>
      </c>
      <c r="O188" s="41">
        <f>IFERROR(P188+Q188+R188,0)</f>
        <v>0</v>
      </c>
      <c r="P188" s="41">
        <v>0</v>
      </c>
      <c r="Q188" s="41">
        <v>0</v>
      </c>
      <c r="R188" s="41">
        <v>0</v>
      </c>
      <c r="S188" s="41">
        <f>IFERROR(T188+U188+V188,0)</f>
        <v>0</v>
      </c>
      <c r="T188" s="41">
        <v>0</v>
      </c>
      <c r="U188" s="41">
        <v>0</v>
      </c>
      <c r="V188" s="41">
        <v>0</v>
      </c>
      <c r="W188"/>
      <c r="X188"/>
    </row>
    <row r="189" spans="1:24">
      <c r="A189" s="29">
        <v>171</v>
      </c>
      <c r="B189" s="29" t="s">
        <v>117</v>
      </c>
      <c r="C189" s="50">
        <v>44795</v>
      </c>
      <c r="D189" s="29" t="s">
        <v>284</v>
      </c>
      <c r="E189" s="40">
        <v>1</v>
      </c>
      <c r="F189" s="41">
        <v>34.4</v>
      </c>
      <c r="G189" s="41">
        <f>IFERROR(H189+I189+J189,0)</f>
        <v>2056078.08</v>
      </c>
      <c r="H189" s="41">
        <v>2056078.08</v>
      </c>
      <c r="I189" s="41">
        <v>0</v>
      </c>
      <c r="J189" s="41">
        <v>0</v>
      </c>
      <c r="K189" s="41">
        <f>IFERROR(L189+M189+N189,0)</f>
        <v>0</v>
      </c>
      <c r="L189" s="41">
        <f>IFERROR(P189+T189,0)</f>
        <v>0</v>
      </c>
      <c r="M189" s="41">
        <f>IFERROR(Q189+U189,0)</f>
        <v>0</v>
      </c>
      <c r="N189" s="41">
        <f>IFERROR(R189+V189,0)</f>
        <v>0</v>
      </c>
      <c r="O189" s="41">
        <f>IFERROR(P189+Q189+R189,0)</f>
        <v>0</v>
      </c>
      <c r="P189" s="41">
        <v>0</v>
      </c>
      <c r="Q189" s="41">
        <v>0</v>
      </c>
      <c r="R189" s="41">
        <v>0</v>
      </c>
      <c r="S189" s="41">
        <f>IFERROR(T189+U189+V189,0)</f>
        <v>0</v>
      </c>
      <c r="T189" s="41">
        <v>0</v>
      </c>
      <c r="U189" s="41">
        <v>0</v>
      </c>
      <c r="V189" s="41">
        <v>0</v>
      </c>
      <c r="W189"/>
      <c r="X189"/>
    </row>
    <row r="190" spans="1:24">
      <c r="A190" s="29">
        <v>172</v>
      </c>
      <c r="B190" s="29" t="s">
        <v>117</v>
      </c>
      <c r="C190" s="50">
        <v>44802</v>
      </c>
      <c r="D190" s="29" t="s">
        <v>285</v>
      </c>
      <c r="E190" s="40">
        <v>1</v>
      </c>
      <c r="F190" s="41">
        <v>45.8</v>
      </c>
      <c r="G190" s="41">
        <f>IFERROR(H190+I190+J190,0)</f>
        <v>2857000</v>
      </c>
      <c r="H190" s="41">
        <v>2857000</v>
      </c>
      <c r="I190" s="41">
        <v>0</v>
      </c>
      <c r="J190" s="41">
        <v>0</v>
      </c>
      <c r="K190" s="41">
        <f>IFERROR(L190+M190+N190,0)</f>
        <v>0</v>
      </c>
      <c r="L190" s="41">
        <f>IFERROR(P190+T190,0)</f>
        <v>0</v>
      </c>
      <c r="M190" s="41">
        <f>IFERROR(Q190+U190,0)</f>
        <v>0</v>
      </c>
      <c r="N190" s="41">
        <f>IFERROR(R190+V190,0)</f>
        <v>0</v>
      </c>
      <c r="O190" s="41">
        <f>IFERROR(P190+Q190+R190,0)</f>
        <v>0</v>
      </c>
      <c r="P190" s="41">
        <v>0</v>
      </c>
      <c r="Q190" s="41">
        <v>0</v>
      </c>
      <c r="R190" s="41">
        <v>0</v>
      </c>
      <c r="S190" s="41">
        <f>IFERROR(T190+U190+V190,0)</f>
        <v>0</v>
      </c>
      <c r="T190" s="41">
        <v>0</v>
      </c>
      <c r="U190" s="41">
        <v>0</v>
      </c>
      <c r="V190" s="41">
        <v>0</v>
      </c>
      <c r="W190"/>
      <c r="X190"/>
    </row>
    <row r="191" spans="1:24">
      <c r="A191" s="29">
        <v>173</v>
      </c>
      <c r="B191" s="29" t="s">
        <v>117</v>
      </c>
      <c r="C191" s="50">
        <v>44803</v>
      </c>
      <c r="D191" s="29" t="s">
        <v>286</v>
      </c>
      <c r="E191" s="40">
        <v>1</v>
      </c>
      <c r="F191" s="41">
        <v>28.1</v>
      </c>
      <c r="G191" s="41">
        <f>IFERROR(H191+I191+J191,0)</f>
        <v>1205000</v>
      </c>
      <c r="H191" s="41">
        <v>1205000</v>
      </c>
      <c r="I191" s="41">
        <v>0</v>
      </c>
      <c r="J191" s="41">
        <v>0</v>
      </c>
      <c r="K191" s="41">
        <f>IFERROR(L191+M191+N191,0)</f>
        <v>0</v>
      </c>
      <c r="L191" s="41">
        <f>IFERROR(P191+T191,0)</f>
        <v>0</v>
      </c>
      <c r="M191" s="41">
        <f>IFERROR(Q191+U191,0)</f>
        <v>0</v>
      </c>
      <c r="N191" s="41">
        <f>IFERROR(R191+V191,0)</f>
        <v>0</v>
      </c>
      <c r="O191" s="41">
        <f>IFERROR(P191+Q191+R191,0)</f>
        <v>0</v>
      </c>
      <c r="P191" s="41">
        <v>0</v>
      </c>
      <c r="Q191" s="41">
        <v>0</v>
      </c>
      <c r="R191" s="41">
        <v>0</v>
      </c>
      <c r="S191" s="41">
        <f>IFERROR(T191+U191+V191,0)</f>
        <v>0</v>
      </c>
      <c r="T191" s="41">
        <v>0</v>
      </c>
      <c r="U191" s="41">
        <v>0</v>
      </c>
      <c r="V191" s="41">
        <v>0</v>
      </c>
      <c r="W191"/>
      <c r="X191"/>
    </row>
    <row r="192" spans="1:24">
      <c r="A192" s="29">
        <v>174</v>
      </c>
      <c r="B192" s="29" t="s">
        <v>117</v>
      </c>
      <c r="C192" s="50">
        <v>44804</v>
      </c>
      <c r="D192" s="29" t="s">
        <v>287</v>
      </c>
      <c r="E192" s="40">
        <v>1</v>
      </c>
      <c r="F192" s="41">
        <v>31.4</v>
      </c>
      <c r="G192" s="41">
        <f>IFERROR(H192+I192+J192,0)</f>
        <v>2033500</v>
      </c>
      <c r="H192" s="41">
        <v>2033500</v>
      </c>
      <c r="I192" s="41">
        <v>0</v>
      </c>
      <c r="J192" s="41">
        <v>0</v>
      </c>
      <c r="K192" s="41">
        <f>IFERROR(L192+M192+N192,0)</f>
        <v>0</v>
      </c>
      <c r="L192" s="41">
        <f>IFERROR(P192+T192,0)</f>
        <v>0</v>
      </c>
      <c r="M192" s="41">
        <f>IFERROR(Q192+U192,0)</f>
        <v>0</v>
      </c>
      <c r="N192" s="41">
        <f>IFERROR(R192+V192,0)</f>
        <v>0</v>
      </c>
      <c r="O192" s="41">
        <f>IFERROR(P192+Q192+R192,0)</f>
        <v>0</v>
      </c>
      <c r="P192" s="41">
        <v>0</v>
      </c>
      <c r="Q192" s="41">
        <v>0</v>
      </c>
      <c r="R192" s="41">
        <v>0</v>
      </c>
      <c r="S192" s="41">
        <f>IFERROR(T192+U192+V192,0)</f>
        <v>0</v>
      </c>
      <c r="T192" s="41">
        <v>0</v>
      </c>
      <c r="U192" s="41">
        <v>0</v>
      </c>
      <c r="V192" s="41">
        <v>0</v>
      </c>
      <c r="W192"/>
      <c r="X192"/>
    </row>
    <row r="193" spans="1:24">
      <c r="A193" s="29">
        <v>175</v>
      </c>
      <c r="B193" s="29" t="s">
        <v>117</v>
      </c>
      <c r="C193" s="50">
        <v>44806</v>
      </c>
      <c r="D193" s="29" t="s">
        <v>288</v>
      </c>
      <c r="E193" s="40">
        <v>1</v>
      </c>
      <c r="F193" s="41">
        <v>27.25</v>
      </c>
      <c r="G193" s="41">
        <f>IFERROR(H193+I193+J193,0)</f>
        <v>1812324.99</v>
      </c>
      <c r="H193" s="41">
        <v>1812324.99</v>
      </c>
      <c r="I193" s="41">
        <v>0</v>
      </c>
      <c r="J193" s="41">
        <v>0</v>
      </c>
      <c r="K193" s="41">
        <f>IFERROR(L193+M193+N193,0)</f>
        <v>0</v>
      </c>
      <c r="L193" s="41">
        <f>IFERROR(P193+T193,0)</f>
        <v>0</v>
      </c>
      <c r="M193" s="41">
        <f>IFERROR(Q193+U193,0)</f>
        <v>0</v>
      </c>
      <c r="N193" s="41">
        <f>IFERROR(R193+V193,0)</f>
        <v>0</v>
      </c>
      <c r="O193" s="41">
        <f>IFERROR(P193+Q193+R193,0)</f>
        <v>0</v>
      </c>
      <c r="P193" s="41">
        <v>0</v>
      </c>
      <c r="Q193" s="41">
        <v>0</v>
      </c>
      <c r="R193" s="41">
        <v>0</v>
      </c>
      <c r="S193" s="41">
        <f>IFERROR(T193+U193+V193,0)</f>
        <v>0</v>
      </c>
      <c r="T193" s="41">
        <v>0</v>
      </c>
      <c r="U193" s="41">
        <v>0</v>
      </c>
      <c r="V193" s="41">
        <v>0</v>
      </c>
      <c r="W193"/>
      <c r="X193"/>
    </row>
    <row r="194" spans="1:24">
      <c r="A194" s="29">
        <v>176</v>
      </c>
      <c r="B194" s="29" t="s">
        <v>117</v>
      </c>
      <c r="C194" s="50">
        <v>44806</v>
      </c>
      <c r="D194" s="29" t="s">
        <v>288</v>
      </c>
      <c r="E194" s="40">
        <v>1</v>
      </c>
      <c r="F194" s="41">
        <v>17.08</v>
      </c>
      <c r="G194" s="41">
        <f>IFERROR(H194+I194+J194,0)</f>
        <v>1812324.99</v>
      </c>
      <c r="H194" s="41">
        <v>1812324.99</v>
      </c>
      <c r="I194" s="41">
        <v>0</v>
      </c>
      <c r="J194" s="41">
        <v>0</v>
      </c>
      <c r="K194" s="41">
        <f>IFERROR(L194+M194+N194,0)</f>
        <v>0</v>
      </c>
      <c r="L194" s="41">
        <f>IFERROR(P194+T194,0)</f>
        <v>0</v>
      </c>
      <c r="M194" s="41">
        <f>IFERROR(Q194+U194,0)</f>
        <v>0</v>
      </c>
      <c r="N194" s="41">
        <f>IFERROR(R194+V194,0)</f>
        <v>0</v>
      </c>
      <c r="O194" s="41">
        <f>IFERROR(P194+Q194+R194,0)</f>
        <v>0</v>
      </c>
      <c r="P194" s="41">
        <v>0</v>
      </c>
      <c r="Q194" s="41">
        <v>0</v>
      </c>
      <c r="R194" s="41">
        <v>0</v>
      </c>
      <c r="S194" s="41">
        <f>IFERROR(T194+U194+V194,0)</f>
        <v>0</v>
      </c>
      <c r="T194" s="41">
        <v>0</v>
      </c>
      <c r="U194" s="41">
        <v>0</v>
      </c>
      <c r="V194" s="41">
        <v>0</v>
      </c>
      <c r="W194"/>
      <c r="X194"/>
    </row>
    <row r="195" spans="1:24">
      <c r="A195" s="29">
        <v>177</v>
      </c>
      <c r="B195" s="29" t="s">
        <v>117</v>
      </c>
      <c r="C195" s="50">
        <v>44812</v>
      </c>
      <c r="D195" s="29" t="s">
        <v>289</v>
      </c>
      <c r="E195" s="40">
        <v>1</v>
      </c>
      <c r="F195" s="41">
        <v>38.6</v>
      </c>
      <c r="G195" s="41">
        <f>IFERROR(H195+I195+J195,0)</f>
        <v>2452132</v>
      </c>
      <c r="H195" s="41">
        <v>2452132</v>
      </c>
      <c r="I195" s="41">
        <v>0</v>
      </c>
      <c r="J195" s="41">
        <v>0</v>
      </c>
      <c r="K195" s="41">
        <f>IFERROR(L195+M195+N195,0)</f>
        <v>0</v>
      </c>
      <c r="L195" s="41">
        <f>IFERROR(P195+T195,0)</f>
        <v>0</v>
      </c>
      <c r="M195" s="41">
        <f>IFERROR(Q195+U195,0)</f>
        <v>0</v>
      </c>
      <c r="N195" s="41">
        <f>IFERROR(R195+V195,0)</f>
        <v>0</v>
      </c>
      <c r="O195" s="41">
        <f>IFERROR(P195+Q195+R195,0)</f>
        <v>0</v>
      </c>
      <c r="P195" s="41">
        <v>0</v>
      </c>
      <c r="Q195" s="41">
        <v>0</v>
      </c>
      <c r="R195" s="41">
        <v>0</v>
      </c>
      <c r="S195" s="41">
        <f>IFERROR(T195+U195+V195,0)</f>
        <v>0</v>
      </c>
      <c r="T195" s="41">
        <v>0</v>
      </c>
      <c r="U195" s="41">
        <v>0</v>
      </c>
      <c r="V195" s="41">
        <v>0</v>
      </c>
      <c r="W195"/>
      <c r="X195"/>
    </row>
    <row r="196" spans="1:24">
      <c r="A196" s="29">
        <v>178</v>
      </c>
      <c r="B196" s="29" t="s">
        <v>117</v>
      </c>
      <c r="C196" s="50">
        <v>44812</v>
      </c>
      <c r="D196" s="29" t="s">
        <v>290</v>
      </c>
      <c r="E196" s="40">
        <v>1</v>
      </c>
      <c r="F196" s="41">
        <v>28.9</v>
      </c>
      <c r="G196" s="41">
        <f>IFERROR(H196+I196+J196,0)</f>
        <v>2435950</v>
      </c>
      <c r="H196" s="41">
        <v>2435950</v>
      </c>
      <c r="I196" s="41">
        <v>0</v>
      </c>
      <c r="J196" s="41">
        <v>0</v>
      </c>
      <c r="K196" s="41">
        <f>IFERROR(L196+M196+N196,0)</f>
        <v>0</v>
      </c>
      <c r="L196" s="41">
        <f>IFERROR(P196+T196,0)</f>
        <v>0</v>
      </c>
      <c r="M196" s="41">
        <f>IFERROR(Q196+U196,0)</f>
        <v>0</v>
      </c>
      <c r="N196" s="41">
        <f>IFERROR(R196+V196,0)</f>
        <v>0</v>
      </c>
      <c r="O196" s="41">
        <f>IFERROR(P196+Q196+R196,0)</f>
        <v>0</v>
      </c>
      <c r="P196" s="41">
        <v>0</v>
      </c>
      <c r="Q196" s="41">
        <v>0</v>
      </c>
      <c r="R196" s="41">
        <v>0</v>
      </c>
      <c r="S196" s="41">
        <f>IFERROR(T196+U196+V196,0)</f>
        <v>0</v>
      </c>
      <c r="T196" s="41">
        <v>0</v>
      </c>
      <c r="U196" s="41">
        <v>0</v>
      </c>
      <c r="V196" s="41">
        <v>0</v>
      </c>
      <c r="W196"/>
      <c r="X196"/>
    </row>
    <row r="197" spans="1:24">
      <c r="A197" s="29">
        <v>179</v>
      </c>
      <c r="B197" s="29" t="s">
        <v>117</v>
      </c>
      <c r="C197" s="50">
        <v>44816</v>
      </c>
      <c r="D197" s="29" t="s">
        <v>291</v>
      </c>
      <c r="E197" s="40">
        <v>1</v>
      </c>
      <c r="F197" s="41">
        <v>19.2</v>
      </c>
      <c r="G197" s="41">
        <f>IFERROR(H197+I197+J197,0)</f>
        <v>1147071</v>
      </c>
      <c r="H197" s="41">
        <v>1147071</v>
      </c>
      <c r="I197" s="41">
        <v>0</v>
      </c>
      <c r="J197" s="41">
        <v>0</v>
      </c>
      <c r="K197" s="41">
        <f>IFERROR(L197+M197+N197,0)</f>
        <v>0</v>
      </c>
      <c r="L197" s="41">
        <f>IFERROR(P197+T197,0)</f>
        <v>0</v>
      </c>
      <c r="M197" s="41">
        <f>IFERROR(Q197+U197,0)</f>
        <v>0</v>
      </c>
      <c r="N197" s="41">
        <f>IFERROR(R197+V197,0)</f>
        <v>0</v>
      </c>
      <c r="O197" s="41">
        <f>IFERROR(P197+Q197+R197,0)</f>
        <v>0</v>
      </c>
      <c r="P197" s="41">
        <v>0</v>
      </c>
      <c r="Q197" s="41">
        <v>0</v>
      </c>
      <c r="R197" s="41">
        <v>0</v>
      </c>
      <c r="S197" s="41">
        <f>IFERROR(T197+U197+V197,0)</f>
        <v>0</v>
      </c>
      <c r="T197" s="41">
        <v>0</v>
      </c>
      <c r="U197" s="41">
        <v>0</v>
      </c>
      <c r="V197" s="41">
        <v>0</v>
      </c>
      <c r="W197"/>
      <c r="X197"/>
    </row>
    <row r="198" spans="1:24">
      <c r="A198" s="29">
        <v>180</v>
      </c>
      <c r="B198" s="29" t="s">
        <v>117</v>
      </c>
      <c r="C198" s="50">
        <v>44816</v>
      </c>
      <c r="D198" s="29" t="s">
        <v>292</v>
      </c>
      <c r="E198" s="40">
        <v>1</v>
      </c>
      <c r="F198" s="41">
        <v>29.4</v>
      </c>
      <c r="G198" s="41">
        <f>IFERROR(H198+I198+J198,0)</f>
        <v>2466150</v>
      </c>
      <c r="H198" s="41">
        <v>2466150</v>
      </c>
      <c r="I198" s="41">
        <v>0</v>
      </c>
      <c r="J198" s="41">
        <v>0</v>
      </c>
      <c r="K198" s="41">
        <f>IFERROR(L198+M198+N198,0)</f>
        <v>0</v>
      </c>
      <c r="L198" s="41">
        <f>IFERROR(P198+T198,0)</f>
        <v>0</v>
      </c>
      <c r="M198" s="41">
        <f>IFERROR(Q198+U198,0)</f>
        <v>0</v>
      </c>
      <c r="N198" s="41">
        <f>IFERROR(R198+V198,0)</f>
        <v>0</v>
      </c>
      <c r="O198" s="41">
        <f>IFERROR(P198+Q198+R198,0)</f>
        <v>0</v>
      </c>
      <c r="P198" s="41">
        <v>0</v>
      </c>
      <c r="Q198" s="41">
        <v>0</v>
      </c>
      <c r="R198" s="41">
        <v>0</v>
      </c>
      <c r="S198" s="41">
        <f>IFERROR(T198+U198+V198,0)</f>
        <v>0</v>
      </c>
      <c r="T198" s="41">
        <v>0</v>
      </c>
      <c r="U198" s="41">
        <v>0</v>
      </c>
      <c r="V198" s="41">
        <v>0</v>
      </c>
      <c r="W198"/>
      <c r="X198"/>
    </row>
    <row r="199" spans="1:24">
      <c r="A199" s="29">
        <v>181</v>
      </c>
      <c r="B199" s="29" t="s">
        <v>117</v>
      </c>
      <c r="C199" s="50">
        <v>44817</v>
      </c>
      <c r="D199" s="29" t="s">
        <v>293</v>
      </c>
      <c r="E199" s="40">
        <v>1</v>
      </c>
      <c r="F199" s="41">
        <v>23.8</v>
      </c>
      <c r="G199" s="41">
        <f>IFERROR(H199+I199+J199,0)</f>
        <v>1376000</v>
      </c>
      <c r="H199" s="41">
        <v>1376000</v>
      </c>
      <c r="I199" s="41">
        <v>0</v>
      </c>
      <c r="J199" s="41">
        <v>0</v>
      </c>
      <c r="K199" s="41">
        <f>IFERROR(L199+M199+N199,0)</f>
        <v>0</v>
      </c>
      <c r="L199" s="41">
        <f>IFERROR(P199+T199,0)</f>
        <v>0</v>
      </c>
      <c r="M199" s="41">
        <f>IFERROR(Q199+U199,0)</f>
        <v>0</v>
      </c>
      <c r="N199" s="41">
        <f>IFERROR(R199+V199,0)</f>
        <v>0</v>
      </c>
      <c r="O199" s="41">
        <f>IFERROR(P199+Q199+R199,0)</f>
        <v>0</v>
      </c>
      <c r="P199" s="41">
        <v>0</v>
      </c>
      <c r="Q199" s="41">
        <v>0</v>
      </c>
      <c r="R199" s="41">
        <v>0</v>
      </c>
      <c r="S199" s="41">
        <f>IFERROR(T199+U199+V199,0)</f>
        <v>0</v>
      </c>
      <c r="T199" s="41">
        <v>0</v>
      </c>
      <c r="U199" s="41">
        <v>0</v>
      </c>
      <c r="V199" s="41">
        <v>0</v>
      </c>
      <c r="W199"/>
      <c r="X199"/>
    </row>
    <row r="200" spans="1:24">
      <c r="A200" s="29">
        <v>182</v>
      </c>
      <c r="B200" s="29" t="s">
        <v>117</v>
      </c>
      <c r="C200" s="50">
        <v>44817</v>
      </c>
      <c r="D200" s="29" t="s">
        <v>294</v>
      </c>
      <c r="E200" s="40">
        <v>1</v>
      </c>
      <c r="F200" s="41">
        <v>18.1</v>
      </c>
      <c r="G200" s="41">
        <f>IFERROR(H200+I200+J200,0)</f>
        <v>892960</v>
      </c>
      <c r="H200" s="41">
        <v>892960</v>
      </c>
      <c r="I200" s="41">
        <v>0</v>
      </c>
      <c r="J200" s="41">
        <v>0</v>
      </c>
      <c r="K200" s="41">
        <f>IFERROR(L200+M200+N200,0)</f>
        <v>0</v>
      </c>
      <c r="L200" s="41">
        <f>IFERROR(P200+T200,0)</f>
        <v>0</v>
      </c>
      <c r="M200" s="41">
        <f>IFERROR(Q200+U200,0)</f>
        <v>0</v>
      </c>
      <c r="N200" s="41">
        <f>IFERROR(R200+V200,0)</f>
        <v>0</v>
      </c>
      <c r="O200" s="41">
        <f>IFERROR(P200+Q200+R200,0)</f>
        <v>0</v>
      </c>
      <c r="P200" s="41">
        <v>0</v>
      </c>
      <c r="Q200" s="41">
        <v>0</v>
      </c>
      <c r="R200" s="41">
        <v>0</v>
      </c>
      <c r="S200" s="41">
        <f>IFERROR(T200+U200+V200,0)</f>
        <v>0</v>
      </c>
      <c r="T200" s="41">
        <v>0</v>
      </c>
      <c r="U200" s="41">
        <v>0</v>
      </c>
      <c r="V200" s="41">
        <v>0</v>
      </c>
      <c r="W200"/>
      <c r="X200"/>
    </row>
    <row r="201" spans="1:24">
      <c r="A201" s="29">
        <v>183</v>
      </c>
      <c r="B201" s="29" t="s">
        <v>117</v>
      </c>
      <c r="C201" s="50">
        <v>44819</v>
      </c>
      <c r="D201" s="29" t="s">
        <v>295</v>
      </c>
      <c r="E201" s="40">
        <v>1</v>
      </c>
      <c r="F201" s="41">
        <v>20.7</v>
      </c>
      <c r="G201" s="41">
        <f>IFERROR(H201+I201+J201,0)</f>
        <v>1787250</v>
      </c>
      <c r="H201" s="41">
        <v>1787250</v>
      </c>
      <c r="I201" s="41">
        <v>0</v>
      </c>
      <c r="J201" s="41">
        <v>0</v>
      </c>
      <c r="K201" s="41">
        <f>IFERROR(L201+M201+N201,0)</f>
        <v>0</v>
      </c>
      <c r="L201" s="41">
        <f>IFERROR(P201+T201,0)</f>
        <v>0</v>
      </c>
      <c r="M201" s="41">
        <f>IFERROR(Q201+U201,0)</f>
        <v>0</v>
      </c>
      <c r="N201" s="41">
        <f>IFERROR(R201+V201,0)</f>
        <v>0</v>
      </c>
      <c r="O201" s="41">
        <f>IFERROR(P201+Q201+R201,0)</f>
        <v>0</v>
      </c>
      <c r="P201" s="41">
        <v>0</v>
      </c>
      <c r="Q201" s="41">
        <v>0</v>
      </c>
      <c r="R201" s="41">
        <v>0</v>
      </c>
      <c r="S201" s="41">
        <f>IFERROR(T201+U201+V201,0)</f>
        <v>0</v>
      </c>
      <c r="T201" s="41">
        <v>0</v>
      </c>
      <c r="U201" s="41">
        <v>0</v>
      </c>
      <c r="V201" s="41">
        <v>0</v>
      </c>
      <c r="W201"/>
      <c r="X201"/>
    </row>
    <row r="202" spans="1:24">
      <c r="A202" s="29">
        <v>184</v>
      </c>
      <c r="B202" s="29" t="s">
        <v>117</v>
      </c>
      <c r="C202" s="50">
        <v>44820</v>
      </c>
      <c r="D202" s="29" t="s">
        <v>296</v>
      </c>
      <c r="E202" s="40">
        <v>1</v>
      </c>
      <c r="F202" s="41">
        <v>14.3</v>
      </c>
      <c r="G202" s="41">
        <f>IFERROR(H202+I202+J202,0)</f>
        <v>747800</v>
      </c>
      <c r="H202" s="41">
        <v>747800</v>
      </c>
      <c r="I202" s="41">
        <v>0</v>
      </c>
      <c r="J202" s="41">
        <v>0</v>
      </c>
      <c r="K202" s="41">
        <f>IFERROR(L202+M202+N202,0)</f>
        <v>0</v>
      </c>
      <c r="L202" s="41">
        <f>IFERROR(P202+T202,0)</f>
        <v>0</v>
      </c>
      <c r="M202" s="41">
        <f>IFERROR(Q202+U202,0)</f>
        <v>0</v>
      </c>
      <c r="N202" s="41">
        <f>IFERROR(R202+V202,0)</f>
        <v>0</v>
      </c>
      <c r="O202" s="41">
        <f>IFERROR(P202+Q202+R202,0)</f>
        <v>0</v>
      </c>
      <c r="P202" s="41">
        <v>0</v>
      </c>
      <c r="Q202" s="41">
        <v>0</v>
      </c>
      <c r="R202" s="41">
        <v>0</v>
      </c>
      <c r="S202" s="41">
        <f>IFERROR(T202+U202+V202,0)</f>
        <v>0</v>
      </c>
      <c r="T202" s="41">
        <v>0</v>
      </c>
      <c r="U202" s="41">
        <v>0</v>
      </c>
      <c r="V202" s="41">
        <v>0</v>
      </c>
      <c r="W202"/>
      <c r="X202"/>
    </row>
    <row r="203" spans="1:24">
      <c r="A203" s="29">
        <v>185</v>
      </c>
      <c r="B203" s="29" t="s">
        <v>117</v>
      </c>
      <c r="C203" s="50">
        <v>44823</v>
      </c>
      <c r="D203" s="29" t="s">
        <v>297</v>
      </c>
      <c r="E203" s="40">
        <v>1</v>
      </c>
      <c r="F203" s="41">
        <v>47</v>
      </c>
      <c r="G203" s="41">
        <f>IFERROR(H203+I203+J203,0)</f>
        <v>2909000</v>
      </c>
      <c r="H203" s="41">
        <v>0</v>
      </c>
      <c r="I203" s="41">
        <v>2909000</v>
      </c>
      <c r="J203" s="41">
        <v>0</v>
      </c>
      <c r="K203" s="41">
        <f>IFERROR(L203+M203+N203,0)</f>
        <v>0</v>
      </c>
      <c r="L203" s="41">
        <f>IFERROR(P203+T203,0)</f>
        <v>0</v>
      </c>
      <c r="M203" s="41">
        <f>IFERROR(Q203+U203,0)</f>
        <v>0</v>
      </c>
      <c r="N203" s="41">
        <f>IFERROR(R203+V203,0)</f>
        <v>0</v>
      </c>
      <c r="O203" s="41">
        <f>IFERROR(P203+Q203+R203,0)</f>
        <v>0</v>
      </c>
      <c r="P203" s="41">
        <v>0</v>
      </c>
      <c r="Q203" s="41">
        <v>0</v>
      </c>
      <c r="R203" s="41">
        <v>0</v>
      </c>
      <c r="S203" s="41">
        <f>IFERROR(T203+U203+V203,0)</f>
        <v>0</v>
      </c>
      <c r="T203" s="41">
        <v>0</v>
      </c>
      <c r="U203" s="41">
        <v>0</v>
      </c>
      <c r="V203" s="41">
        <v>0</v>
      </c>
      <c r="W203"/>
      <c r="X203"/>
    </row>
    <row r="204" spans="1:24">
      <c r="A204" s="29">
        <v>186</v>
      </c>
      <c r="B204" s="29" t="s">
        <v>117</v>
      </c>
      <c r="C204" s="50">
        <v>44824</v>
      </c>
      <c r="D204" s="29" t="s">
        <v>298</v>
      </c>
      <c r="E204" s="40">
        <v>1</v>
      </c>
      <c r="F204" s="41">
        <v>20.7</v>
      </c>
      <c r="G204" s="41">
        <f>IFERROR(H204+I204+J204,0)</f>
        <v>1800916</v>
      </c>
      <c r="H204" s="41">
        <v>1800916</v>
      </c>
      <c r="I204" s="41">
        <v>0</v>
      </c>
      <c r="J204" s="41">
        <v>0</v>
      </c>
      <c r="K204" s="41">
        <f>IFERROR(L204+M204+N204,0)</f>
        <v>0</v>
      </c>
      <c r="L204" s="41">
        <f>IFERROR(P204+T204,0)</f>
        <v>0</v>
      </c>
      <c r="M204" s="41">
        <f>IFERROR(Q204+U204,0)</f>
        <v>0</v>
      </c>
      <c r="N204" s="41">
        <f>IFERROR(R204+V204,0)</f>
        <v>0</v>
      </c>
      <c r="O204" s="41">
        <f>IFERROR(P204+Q204+R204,0)</f>
        <v>0</v>
      </c>
      <c r="P204" s="41">
        <v>0</v>
      </c>
      <c r="Q204" s="41">
        <v>0</v>
      </c>
      <c r="R204" s="41">
        <v>0</v>
      </c>
      <c r="S204" s="41">
        <f>IFERROR(T204+U204+V204,0)</f>
        <v>0</v>
      </c>
      <c r="T204" s="41">
        <v>0</v>
      </c>
      <c r="U204" s="41">
        <v>0</v>
      </c>
      <c r="V204" s="41">
        <v>0</v>
      </c>
      <c r="W204"/>
      <c r="X204"/>
    </row>
    <row r="205" spans="1:24">
      <c r="A205" s="29">
        <v>187</v>
      </c>
      <c r="B205" s="29" t="s">
        <v>117</v>
      </c>
      <c r="C205" s="50">
        <v>44825</v>
      </c>
      <c r="D205" s="29" t="s">
        <v>299</v>
      </c>
      <c r="E205" s="40">
        <v>1</v>
      </c>
      <c r="F205" s="41">
        <v>21.7</v>
      </c>
      <c r="G205" s="41">
        <f>IFERROR(H205+I205+J205,0)</f>
        <v>1825748</v>
      </c>
      <c r="H205" s="41">
        <v>1825748</v>
      </c>
      <c r="I205" s="41">
        <v>0</v>
      </c>
      <c r="J205" s="41">
        <v>0</v>
      </c>
      <c r="K205" s="41">
        <f>IFERROR(L205+M205+N205,0)</f>
        <v>0</v>
      </c>
      <c r="L205" s="41">
        <f>IFERROR(P205+T205,0)</f>
        <v>0</v>
      </c>
      <c r="M205" s="41">
        <f>IFERROR(Q205+U205,0)</f>
        <v>0</v>
      </c>
      <c r="N205" s="41">
        <f>IFERROR(R205+V205,0)</f>
        <v>0</v>
      </c>
      <c r="O205" s="41">
        <f>IFERROR(P205+Q205+R205,0)</f>
        <v>0</v>
      </c>
      <c r="P205" s="41">
        <v>0</v>
      </c>
      <c r="Q205" s="41">
        <v>0</v>
      </c>
      <c r="R205" s="41">
        <v>0</v>
      </c>
      <c r="S205" s="41">
        <f>IFERROR(T205+U205+V205,0)</f>
        <v>0</v>
      </c>
      <c r="T205" s="41">
        <v>0</v>
      </c>
      <c r="U205" s="41">
        <v>0</v>
      </c>
      <c r="V205" s="41">
        <v>0</v>
      </c>
      <c r="W205"/>
      <c r="X205"/>
    </row>
    <row r="206" spans="1:24">
      <c r="A206" s="29">
        <v>188</v>
      </c>
      <c r="B206" s="29" t="s">
        <v>117</v>
      </c>
      <c r="C206" s="50">
        <v>44826</v>
      </c>
      <c r="D206" s="29" t="s">
        <v>300</v>
      </c>
      <c r="E206" s="40">
        <v>1</v>
      </c>
      <c r="F206" s="41">
        <v>39.6</v>
      </c>
      <c r="G206" s="41">
        <f>IFERROR(H206+I206+J206,0)</f>
        <v>2749700</v>
      </c>
      <c r="H206" s="41">
        <v>2749700</v>
      </c>
      <c r="I206" s="41">
        <v>0</v>
      </c>
      <c r="J206" s="41">
        <v>0</v>
      </c>
      <c r="K206" s="41">
        <f>IFERROR(L206+M206+N206,0)</f>
        <v>0</v>
      </c>
      <c r="L206" s="41">
        <f>IFERROR(P206+T206,0)</f>
        <v>0</v>
      </c>
      <c r="M206" s="41">
        <f>IFERROR(Q206+U206,0)</f>
        <v>0</v>
      </c>
      <c r="N206" s="41">
        <f>IFERROR(R206+V206,0)</f>
        <v>0</v>
      </c>
      <c r="O206" s="41">
        <f>IFERROR(P206+Q206+R206,0)</f>
        <v>0</v>
      </c>
      <c r="P206" s="41">
        <v>0</v>
      </c>
      <c r="Q206" s="41">
        <v>0</v>
      </c>
      <c r="R206" s="41">
        <v>0</v>
      </c>
      <c r="S206" s="41">
        <f>IFERROR(T206+U206+V206,0)</f>
        <v>0</v>
      </c>
      <c r="T206" s="41">
        <v>0</v>
      </c>
      <c r="U206" s="41">
        <v>0</v>
      </c>
      <c r="V206" s="41">
        <v>0</v>
      </c>
      <c r="W206"/>
      <c r="X206"/>
    </row>
    <row r="207" spans="1:24">
      <c r="A207" s="29">
        <v>189</v>
      </c>
      <c r="B207" s="29" t="s">
        <v>117</v>
      </c>
      <c r="C207" s="50">
        <v>44827</v>
      </c>
      <c r="D207" s="29" t="s">
        <v>301</v>
      </c>
      <c r="E207" s="40">
        <v>1</v>
      </c>
      <c r="F207" s="41">
        <v>20.5</v>
      </c>
      <c r="G207" s="41">
        <f>IFERROR(H207+I207+J207,0)</f>
        <v>1575043.5</v>
      </c>
      <c r="H207" s="41">
        <v>1575043.5</v>
      </c>
      <c r="I207" s="41">
        <v>0</v>
      </c>
      <c r="J207" s="41">
        <v>0</v>
      </c>
      <c r="K207" s="41">
        <f>IFERROR(L207+M207+N207,0)</f>
        <v>0</v>
      </c>
      <c r="L207" s="41">
        <f>IFERROR(P207+T207,0)</f>
        <v>0</v>
      </c>
      <c r="M207" s="41">
        <f>IFERROR(Q207+U207,0)</f>
        <v>0</v>
      </c>
      <c r="N207" s="41">
        <f>IFERROR(R207+V207,0)</f>
        <v>0</v>
      </c>
      <c r="O207" s="41">
        <f>IFERROR(P207+Q207+R207,0)</f>
        <v>0</v>
      </c>
      <c r="P207" s="41">
        <v>0</v>
      </c>
      <c r="Q207" s="41">
        <v>0</v>
      </c>
      <c r="R207" s="41">
        <v>0</v>
      </c>
      <c r="S207" s="41">
        <f>IFERROR(T207+U207+V207,0)</f>
        <v>0</v>
      </c>
      <c r="T207" s="41">
        <v>0</v>
      </c>
      <c r="U207" s="41">
        <v>0</v>
      </c>
      <c r="V207" s="41">
        <v>0</v>
      </c>
      <c r="W207"/>
      <c r="X207"/>
    </row>
    <row r="208" spans="1:24">
      <c r="A208" s="29">
        <v>190</v>
      </c>
      <c r="B208" s="29" t="s">
        <v>117</v>
      </c>
      <c r="C208" s="50">
        <v>44827</v>
      </c>
      <c r="D208" s="29" t="s">
        <v>302</v>
      </c>
      <c r="E208" s="40">
        <v>1</v>
      </c>
      <c r="F208" s="41">
        <v>25.7</v>
      </c>
      <c r="G208" s="41">
        <f>IFERROR(H208+I208+J208,0)</f>
        <v>1430000</v>
      </c>
      <c r="H208" s="41">
        <v>1430000</v>
      </c>
      <c r="I208" s="41">
        <v>0</v>
      </c>
      <c r="J208" s="41">
        <v>0</v>
      </c>
      <c r="K208" s="41">
        <f>IFERROR(L208+M208+N208,0)</f>
        <v>0</v>
      </c>
      <c r="L208" s="41">
        <f>IFERROR(P208+T208,0)</f>
        <v>0</v>
      </c>
      <c r="M208" s="41">
        <f>IFERROR(Q208+U208,0)</f>
        <v>0</v>
      </c>
      <c r="N208" s="41">
        <f>IFERROR(R208+V208,0)</f>
        <v>0</v>
      </c>
      <c r="O208" s="41">
        <f>IFERROR(P208+Q208+R208,0)</f>
        <v>0</v>
      </c>
      <c r="P208" s="41">
        <v>0</v>
      </c>
      <c r="Q208" s="41">
        <v>0</v>
      </c>
      <c r="R208" s="41">
        <v>0</v>
      </c>
      <c r="S208" s="41">
        <f>IFERROR(T208+U208+V208,0)</f>
        <v>0</v>
      </c>
      <c r="T208" s="41">
        <v>0</v>
      </c>
      <c r="U208" s="41">
        <v>0</v>
      </c>
      <c r="V208" s="41">
        <v>0</v>
      </c>
      <c r="W208"/>
      <c r="X208"/>
    </row>
    <row r="209" spans="1:24">
      <c r="A209" s="29">
        <v>191</v>
      </c>
      <c r="B209" s="29" t="s">
        <v>117</v>
      </c>
      <c r="C209" s="50">
        <v>44830</v>
      </c>
      <c r="D209" s="29" t="s">
        <v>303</v>
      </c>
      <c r="E209" s="40">
        <v>1</v>
      </c>
      <c r="F209" s="41">
        <v>25.4</v>
      </c>
      <c r="G209" s="41">
        <f>IFERROR(H209+I209+J209,0)</f>
        <v>1636680</v>
      </c>
      <c r="H209" s="41">
        <v>1636680</v>
      </c>
      <c r="I209" s="41">
        <v>0</v>
      </c>
      <c r="J209" s="41">
        <v>0</v>
      </c>
      <c r="K209" s="41">
        <f>IFERROR(L209+M209+N209,0)</f>
        <v>0</v>
      </c>
      <c r="L209" s="41">
        <f>IFERROR(P209+T209,0)</f>
        <v>0</v>
      </c>
      <c r="M209" s="41">
        <f>IFERROR(Q209+U209,0)</f>
        <v>0</v>
      </c>
      <c r="N209" s="41">
        <f>IFERROR(R209+V209,0)</f>
        <v>0</v>
      </c>
      <c r="O209" s="41">
        <f>IFERROR(P209+Q209+R209,0)</f>
        <v>0</v>
      </c>
      <c r="P209" s="41">
        <v>0</v>
      </c>
      <c r="Q209" s="41">
        <v>0</v>
      </c>
      <c r="R209" s="41">
        <v>0</v>
      </c>
      <c r="S209" s="41">
        <f>IFERROR(T209+U209+V209,0)</f>
        <v>0</v>
      </c>
      <c r="T209" s="41">
        <v>0</v>
      </c>
      <c r="U209" s="41">
        <v>0</v>
      </c>
      <c r="V209" s="41">
        <v>0</v>
      </c>
      <c r="W209"/>
      <c r="X209"/>
    </row>
    <row r="210" spans="1:24">
      <c r="A210" s="29">
        <v>192</v>
      </c>
      <c r="B210" s="29" t="s">
        <v>117</v>
      </c>
      <c r="C210" s="50">
        <v>44830</v>
      </c>
      <c r="D210" s="29" t="s">
        <v>304</v>
      </c>
      <c r="E210" s="40">
        <v>1</v>
      </c>
      <c r="F210" s="41">
        <v>29.8</v>
      </c>
      <c r="G210" s="41">
        <f>IFERROR(H210+I210+J210,0)</f>
        <v>2505150</v>
      </c>
      <c r="H210" s="41">
        <v>2505150</v>
      </c>
      <c r="I210" s="41">
        <v>0</v>
      </c>
      <c r="J210" s="41">
        <v>0</v>
      </c>
      <c r="K210" s="41">
        <f>IFERROR(L210+M210+N210,0)</f>
        <v>0</v>
      </c>
      <c r="L210" s="41">
        <f>IFERROR(P210+T210,0)</f>
        <v>0</v>
      </c>
      <c r="M210" s="41">
        <f>IFERROR(Q210+U210,0)</f>
        <v>0</v>
      </c>
      <c r="N210" s="41">
        <f>IFERROR(R210+V210,0)</f>
        <v>0</v>
      </c>
      <c r="O210" s="41">
        <f>IFERROR(P210+Q210+R210,0)</f>
        <v>0</v>
      </c>
      <c r="P210" s="41">
        <v>0</v>
      </c>
      <c r="Q210" s="41">
        <v>0</v>
      </c>
      <c r="R210" s="41">
        <v>0</v>
      </c>
      <c r="S210" s="41">
        <f>IFERROR(T210+U210+V210,0)</f>
        <v>0</v>
      </c>
      <c r="T210" s="41">
        <v>0</v>
      </c>
      <c r="U210" s="41">
        <v>0</v>
      </c>
      <c r="V210" s="41">
        <v>0</v>
      </c>
      <c r="W210"/>
      <c r="X210"/>
    </row>
    <row r="211" spans="1:24">
      <c r="A211" s="29">
        <v>193</v>
      </c>
      <c r="B211" s="29" t="s">
        <v>117</v>
      </c>
      <c r="C211" s="50">
        <v>44831</v>
      </c>
      <c r="D211" s="29" t="s">
        <v>305</v>
      </c>
      <c r="E211" s="40">
        <v>1</v>
      </c>
      <c r="F211" s="41">
        <v>20.5</v>
      </c>
      <c r="G211" s="41">
        <f>IFERROR(H211+I211+J211,0)</f>
        <v>1572000</v>
      </c>
      <c r="H211" s="41">
        <v>1572000</v>
      </c>
      <c r="I211" s="41">
        <v>0</v>
      </c>
      <c r="J211" s="41">
        <v>0</v>
      </c>
      <c r="K211" s="41">
        <f>IFERROR(L211+M211+N211,0)</f>
        <v>0</v>
      </c>
      <c r="L211" s="41">
        <f>IFERROR(P211+T211,0)</f>
        <v>0</v>
      </c>
      <c r="M211" s="41">
        <f>IFERROR(Q211+U211,0)</f>
        <v>0</v>
      </c>
      <c r="N211" s="41">
        <f>IFERROR(R211+V211,0)</f>
        <v>0</v>
      </c>
      <c r="O211" s="41">
        <f>IFERROR(P211+Q211+R211,0)</f>
        <v>0</v>
      </c>
      <c r="P211" s="41">
        <v>0</v>
      </c>
      <c r="Q211" s="41">
        <v>0</v>
      </c>
      <c r="R211" s="41">
        <v>0</v>
      </c>
      <c r="S211" s="41">
        <f>IFERROR(T211+U211+V211,0)</f>
        <v>0</v>
      </c>
      <c r="T211" s="41">
        <v>0</v>
      </c>
      <c r="U211" s="41">
        <v>0</v>
      </c>
      <c r="V211" s="41">
        <v>0</v>
      </c>
      <c r="W211"/>
      <c r="X211"/>
    </row>
    <row r="212" spans="1:24">
      <c r="A212" s="29">
        <v>194</v>
      </c>
      <c r="B212" s="29" t="s">
        <v>117</v>
      </c>
      <c r="C212" s="50">
        <v>44832</v>
      </c>
      <c r="D212" s="29" t="s">
        <v>306</v>
      </c>
      <c r="E212" s="40">
        <v>1</v>
      </c>
      <c r="F212" s="41">
        <v>14.35</v>
      </c>
      <c r="G212" s="41">
        <f>IFERROR(H212+I212+J212,0)</f>
        <v>1261000</v>
      </c>
      <c r="H212" s="41">
        <v>1261000</v>
      </c>
      <c r="I212" s="41">
        <v>0</v>
      </c>
      <c r="J212" s="41">
        <v>0</v>
      </c>
      <c r="K212" s="41">
        <f>IFERROR(L212+M212+N212,0)</f>
        <v>0</v>
      </c>
      <c r="L212" s="41">
        <f>IFERROR(P212+T212,0)</f>
        <v>0</v>
      </c>
      <c r="M212" s="41">
        <f>IFERROR(Q212+U212,0)</f>
        <v>0</v>
      </c>
      <c r="N212" s="41">
        <f>IFERROR(R212+V212,0)</f>
        <v>0</v>
      </c>
      <c r="O212" s="41">
        <f>IFERROR(P212+Q212+R212,0)</f>
        <v>0</v>
      </c>
      <c r="P212" s="41">
        <v>0</v>
      </c>
      <c r="Q212" s="41">
        <v>0</v>
      </c>
      <c r="R212" s="41">
        <v>0</v>
      </c>
      <c r="S212" s="41">
        <f>IFERROR(T212+U212+V212,0)</f>
        <v>0</v>
      </c>
      <c r="T212" s="41">
        <v>0</v>
      </c>
      <c r="U212" s="41">
        <v>0</v>
      </c>
      <c r="V212" s="41">
        <v>0</v>
      </c>
      <c r="W212"/>
      <c r="X212"/>
    </row>
    <row r="213" spans="1:24">
      <c r="A213" s="29">
        <v>195</v>
      </c>
      <c r="B213" s="29" t="s">
        <v>117</v>
      </c>
      <c r="C213" s="50">
        <v>44833</v>
      </c>
      <c r="D213" s="29" t="s">
        <v>307</v>
      </c>
      <c r="E213" s="40">
        <v>1</v>
      </c>
      <c r="F213" s="41">
        <v>14</v>
      </c>
      <c r="G213" s="41">
        <f>IFERROR(H213+I213+J213,0)</f>
        <v>806439</v>
      </c>
      <c r="H213" s="41">
        <v>806439</v>
      </c>
      <c r="I213" s="41">
        <v>0</v>
      </c>
      <c r="J213" s="41">
        <v>0</v>
      </c>
      <c r="K213" s="41">
        <f>IFERROR(L213+M213+N213,0)</f>
        <v>0</v>
      </c>
      <c r="L213" s="41">
        <f>IFERROR(P213+T213,0)</f>
        <v>0</v>
      </c>
      <c r="M213" s="41">
        <f>IFERROR(Q213+U213,0)</f>
        <v>0</v>
      </c>
      <c r="N213" s="41">
        <f>IFERROR(R213+V213,0)</f>
        <v>0</v>
      </c>
      <c r="O213" s="41">
        <f>IFERROR(P213+Q213+R213,0)</f>
        <v>0</v>
      </c>
      <c r="P213" s="41">
        <v>0</v>
      </c>
      <c r="Q213" s="41">
        <v>0</v>
      </c>
      <c r="R213" s="41">
        <v>0</v>
      </c>
      <c r="S213" s="41">
        <f>IFERROR(T213+U213+V213,0)</f>
        <v>0</v>
      </c>
      <c r="T213" s="41">
        <v>0</v>
      </c>
      <c r="U213" s="41">
        <v>0</v>
      </c>
      <c r="V213" s="41">
        <v>0</v>
      </c>
      <c r="W213"/>
      <c r="X213"/>
    </row>
    <row r="214" spans="1:24">
      <c r="A214" s="29">
        <v>196</v>
      </c>
      <c r="B214" s="29" t="s">
        <v>117</v>
      </c>
      <c r="C214" s="50">
        <v>44833</v>
      </c>
      <c r="D214" s="29" t="s">
        <v>308</v>
      </c>
      <c r="E214" s="40">
        <v>1</v>
      </c>
      <c r="F214" s="41">
        <v>29.4</v>
      </c>
      <c r="G214" s="41">
        <f>IFERROR(H214+I214+J214,0)</f>
        <v>2431000</v>
      </c>
      <c r="H214" s="41">
        <v>2431000</v>
      </c>
      <c r="I214" s="41">
        <v>0</v>
      </c>
      <c r="J214" s="41">
        <v>0</v>
      </c>
      <c r="K214" s="41">
        <f>IFERROR(L214+M214+N214,0)</f>
        <v>0</v>
      </c>
      <c r="L214" s="41">
        <f>IFERROR(P214+T214,0)</f>
        <v>0</v>
      </c>
      <c r="M214" s="41">
        <f>IFERROR(Q214+U214,0)</f>
        <v>0</v>
      </c>
      <c r="N214" s="41">
        <f>IFERROR(R214+V214,0)</f>
        <v>0</v>
      </c>
      <c r="O214" s="41">
        <f>IFERROR(P214+Q214+R214,0)</f>
        <v>0</v>
      </c>
      <c r="P214" s="41">
        <v>0</v>
      </c>
      <c r="Q214" s="41">
        <v>0</v>
      </c>
      <c r="R214" s="41">
        <v>0</v>
      </c>
      <c r="S214" s="41">
        <f>IFERROR(T214+U214+V214,0)</f>
        <v>0</v>
      </c>
      <c r="T214" s="41">
        <v>0</v>
      </c>
      <c r="U214" s="41">
        <v>0</v>
      </c>
      <c r="V214" s="41">
        <v>0</v>
      </c>
      <c r="W214"/>
      <c r="X214"/>
    </row>
    <row r="215" spans="1:24">
      <c r="A215" s="29">
        <v>197</v>
      </c>
      <c r="B215" s="29" t="s">
        <v>117</v>
      </c>
      <c r="C215" s="50">
        <v>44833</v>
      </c>
      <c r="D215" s="29" t="s">
        <v>309</v>
      </c>
      <c r="E215" s="40">
        <v>1</v>
      </c>
      <c r="F215" s="41">
        <v>9.75</v>
      </c>
      <c r="G215" s="41">
        <f>IFERROR(H215+I215+J215,0)</f>
        <v>575250</v>
      </c>
      <c r="H215" s="41">
        <v>575250</v>
      </c>
      <c r="I215" s="41">
        <v>0</v>
      </c>
      <c r="J215" s="41">
        <v>0</v>
      </c>
      <c r="K215" s="41">
        <f>IFERROR(L215+M215+N215,0)</f>
        <v>0</v>
      </c>
      <c r="L215" s="41">
        <f>IFERROR(P215+T215,0)</f>
        <v>0</v>
      </c>
      <c r="M215" s="41">
        <f>IFERROR(Q215+U215,0)</f>
        <v>0</v>
      </c>
      <c r="N215" s="41">
        <f>IFERROR(R215+V215,0)</f>
        <v>0</v>
      </c>
      <c r="O215" s="41">
        <f>IFERROR(P215+Q215+R215,0)</f>
        <v>0</v>
      </c>
      <c r="P215" s="41">
        <v>0</v>
      </c>
      <c r="Q215" s="41">
        <v>0</v>
      </c>
      <c r="R215" s="41">
        <v>0</v>
      </c>
      <c r="S215" s="41">
        <f>IFERROR(T215+U215+V215,0)</f>
        <v>0</v>
      </c>
      <c r="T215" s="41">
        <v>0</v>
      </c>
      <c r="U215" s="41">
        <v>0</v>
      </c>
      <c r="V215" s="41">
        <v>0</v>
      </c>
      <c r="W215"/>
      <c r="X215"/>
    </row>
    <row r="216" spans="1:24">
      <c r="A216" s="29">
        <v>198</v>
      </c>
      <c r="B216" s="29" t="s">
        <v>117</v>
      </c>
      <c r="C216" s="50">
        <v>44834</v>
      </c>
      <c r="D216" s="29" t="s">
        <v>310</v>
      </c>
      <c r="E216" s="40">
        <v>1</v>
      </c>
      <c r="F216" s="41">
        <v>16.2</v>
      </c>
      <c r="G216" s="41">
        <f>IFERROR(H216+I216+J216,0)</f>
        <v>912700</v>
      </c>
      <c r="H216" s="41">
        <v>912700</v>
      </c>
      <c r="I216" s="41">
        <v>0</v>
      </c>
      <c r="J216" s="41">
        <v>0</v>
      </c>
      <c r="K216" s="41">
        <f>IFERROR(L216+M216+N216,0)</f>
        <v>0</v>
      </c>
      <c r="L216" s="41">
        <f>IFERROR(P216+T216,0)</f>
        <v>0</v>
      </c>
      <c r="M216" s="41">
        <f>IFERROR(Q216+U216,0)</f>
        <v>0</v>
      </c>
      <c r="N216" s="41">
        <f>IFERROR(R216+V216,0)</f>
        <v>0</v>
      </c>
      <c r="O216" s="41">
        <f>IFERROR(P216+Q216+R216,0)</f>
        <v>0</v>
      </c>
      <c r="P216" s="41">
        <v>0</v>
      </c>
      <c r="Q216" s="41">
        <v>0</v>
      </c>
      <c r="R216" s="41">
        <v>0</v>
      </c>
      <c r="S216" s="41">
        <f>IFERROR(T216+U216+V216,0)</f>
        <v>0</v>
      </c>
      <c r="T216" s="41">
        <v>0</v>
      </c>
      <c r="U216" s="41">
        <v>0</v>
      </c>
      <c r="V216" s="41">
        <v>0</v>
      </c>
      <c r="W216"/>
      <c r="X216"/>
    </row>
    <row r="217" spans="1:24">
      <c r="A217" s="29">
        <v>199</v>
      </c>
      <c r="B217" s="29" t="s">
        <v>117</v>
      </c>
      <c r="C217" s="50">
        <v>44837</v>
      </c>
      <c r="D217" s="29" t="s">
        <v>311</v>
      </c>
      <c r="E217" s="40">
        <v>1</v>
      </c>
      <c r="F217" s="41">
        <v>27</v>
      </c>
      <c r="G217" s="41">
        <f>IFERROR(H217+I217+J217,0)</f>
        <v>1568000</v>
      </c>
      <c r="H217" s="41">
        <v>1568000</v>
      </c>
      <c r="I217" s="41">
        <v>0</v>
      </c>
      <c r="J217" s="41">
        <v>0</v>
      </c>
      <c r="K217" s="41">
        <f>IFERROR(L217+M217+N217,0)</f>
        <v>0</v>
      </c>
      <c r="L217" s="41">
        <f>IFERROR(P217+T217,0)</f>
        <v>0</v>
      </c>
      <c r="M217" s="41">
        <f>IFERROR(Q217+U217,0)</f>
        <v>0</v>
      </c>
      <c r="N217" s="41">
        <f>IFERROR(R217+V217,0)</f>
        <v>0</v>
      </c>
      <c r="O217" s="41">
        <f>IFERROR(P217+Q217+R217,0)</f>
        <v>0</v>
      </c>
      <c r="P217" s="41">
        <v>0</v>
      </c>
      <c r="Q217" s="41">
        <v>0</v>
      </c>
      <c r="R217" s="41">
        <v>0</v>
      </c>
      <c r="S217" s="41">
        <f>IFERROR(T217+U217+V217,0)</f>
        <v>0</v>
      </c>
      <c r="T217" s="41">
        <v>0</v>
      </c>
      <c r="U217" s="41">
        <v>0</v>
      </c>
      <c r="V217" s="41">
        <v>0</v>
      </c>
      <c r="W217"/>
      <c r="X217"/>
    </row>
    <row r="218" spans="1:24">
      <c r="A218" s="29">
        <v>200</v>
      </c>
      <c r="B218" s="29" t="s">
        <v>117</v>
      </c>
      <c r="C218" s="50">
        <v>44838</v>
      </c>
      <c r="D218" s="29" t="s">
        <v>312</v>
      </c>
      <c r="E218" s="40">
        <v>1</v>
      </c>
      <c r="F218" s="41">
        <v>31.3</v>
      </c>
      <c r="G218" s="41">
        <f>IFERROR(H218+I218+J218,0)</f>
        <v>2019804</v>
      </c>
      <c r="H218" s="41">
        <v>2019804</v>
      </c>
      <c r="I218" s="41">
        <v>0</v>
      </c>
      <c r="J218" s="41">
        <v>0</v>
      </c>
      <c r="K218" s="41">
        <f>IFERROR(L218+M218+N218,0)</f>
        <v>0</v>
      </c>
      <c r="L218" s="41">
        <f>IFERROR(P218+T218,0)</f>
        <v>0</v>
      </c>
      <c r="M218" s="41">
        <f>IFERROR(Q218+U218,0)</f>
        <v>0</v>
      </c>
      <c r="N218" s="41">
        <f>IFERROR(R218+V218,0)</f>
        <v>0</v>
      </c>
      <c r="O218" s="41">
        <f>IFERROR(P218+Q218+R218,0)</f>
        <v>0</v>
      </c>
      <c r="P218" s="41">
        <v>0</v>
      </c>
      <c r="Q218" s="41">
        <v>0</v>
      </c>
      <c r="R218" s="41">
        <v>0</v>
      </c>
      <c r="S218" s="41">
        <f>IFERROR(T218+U218+V218,0)</f>
        <v>0</v>
      </c>
      <c r="T218" s="41">
        <v>0</v>
      </c>
      <c r="U218" s="41">
        <v>0</v>
      </c>
      <c r="V218" s="41">
        <v>0</v>
      </c>
      <c r="W218"/>
      <c r="X218"/>
    </row>
    <row r="219" spans="1:24">
      <c r="A219" s="29">
        <v>201</v>
      </c>
      <c r="B219" s="29" t="s">
        <v>117</v>
      </c>
      <c r="C219" s="50">
        <v>44838</v>
      </c>
      <c r="D219" s="29" t="s">
        <v>313</v>
      </c>
      <c r="E219" s="40">
        <v>1</v>
      </c>
      <c r="F219" s="41">
        <v>26.9</v>
      </c>
      <c r="G219" s="41">
        <f>IFERROR(H219+I219+J219,0)</f>
        <v>1154060</v>
      </c>
      <c r="H219" s="41">
        <v>1154060</v>
      </c>
      <c r="I219" s="41">
        <v>0</v>
      </c>
      <c r="J219" s="41">
        <v>0</v>
      </c>
      <c r="K219" s="41">
        <f>IFERROR(L219+M219+N219,0)</f>
        <v>0</v>
      </c>
      <c r="L219" s="41">
        <f>IFERROR(P219+T219,0)</f>
        <v>0</v>
      </c>
      <c r="M219" s="41">
        <f>IFERROR(Q219+U219,0)</f>
        <v>0</v>
      </c>
      <c r="N219" s="41">
        <f>IFERROR(R219+V219,0)</f>
        <v>0</v>
      </c>
      <c r="O219" s="41">
        <f>IFERROR(P219+Q219+R219,0)</f>
        <v>0</v>
      </c>
      <c r="P219" s="41">
        <v>0</v>
      </c>
      <c r="Q219" s="41">
        <v>0</v>
      </c>
      <c r="R219" s="41">
        <v>0</v>
      </c>
      <c r="S219" s="41">
        <f>IFERROR(T219+U219+V219,0)</f>
        <v>0</v>
      </c>
      <c r="T219" s="41">
        <v>0</v>
      </c>
      <c r="U219" s="41">
        <v>0</v>
      </c>
      <c r="V219" s="41">
        <v>0</v>
      </c>
      <c r="W219"/>
      <c r="X219"/>
    </row>
    <row r="220" spans="1:24">
      <c r="A220" s="29">
        <v>202</v>
      </c>
      <c r="B220" s="29" t="s">
        <v>117</v>
      </c>
      <c r="C220" s="50">
        <v>44838</v>
      </c>
      <c r="D220" s="29" t="s">
        <v>314</v>
      </c>
      <c r="E220" s="40">
        <v>1</v>
      </c>
      <c r="F220" s="41">
        <v>20.3</v>
      </c>
      <c r="G220" s="41">
        <f>IFERROR(H220+I220+J220,0)</f>
        <v>1808500</v>
      </c>
      <c r="H220" s="41">
        <v>1808500</v>
      </c>
      <c r="I220" s="41">
        <v>0</v>
      </c>
      <c r="J220" s="41">
        <v>0</v>
      </c>
      <c r="K220" s="41">
        <f>IFERROR(L220+M220+N220,0)</f>
        <v>0</v>
      </c>
      <c r="L220" s="41">
        <f>IFERROR(P220+T220,0)</f>
        <v>0</v>
      </c>
      <c r="M220" s="41">
        <f>IFERROR(Q220+U220,0)</f>
        <v>0</v>
      </c>
      <c r="N220" s="41">
        <f>IFERROR(R220+V220,0)</f>
        <v>0</v>
      </c>
      <c r="O220" s="41">
        <f>IFERROR(P220+Q220+R220,0)</f>
        <v>0</v>
      </c>
      <c r="P220" s="41">
        <v>0</v>
      </c>
      <c r="Q220" s="41">
        <v>0</v>
      </c>
      <c r="R220" s="41">
        <v>0</v>
      </c>
      <c r="S220" s="41">
        <f>IFERROR(T220+U220+V220,0)</f>
        <v>0</v>
      </c>
      <c r="T220" s="41">
        <v>0</v>
      </c>
      <c r="U220" s="41">
        <v>0</v>
      </c>
      <c r="V220" s="41">
        <v>0</v>
      </c>
      <c r="W220"/>
      <c r="X220"/>
    </row>
    <row r="221" spans="1:24">
      <c r="A221" s="29">
        <v>203</v>
      </c>
      <c r="B221" s="29" t="s">
        <v>117</v>
      </c>
      <c r="C221" s="50">
        <v>44838</v>
      </c>
      <c r="D221" s="29" t="s">
        <v>315</v>
      </c>
      <c r="E221" s="40">
        <v>1</v>
      </c>
      <c r="F221" s="41">
        <v>24</v>
      </c>
      <c r="G221" s="41">
        <f>IFERROR(H221+I221+J221,0)</f>
        <v>2024450</v>
      </c>
      <c r="H221" s="41">
        <v>2024450</v>
      </c>
      <c r="I221" s="41">
        <v>0</v>
      </c>
      <c r="J221" s="41">
        <v>0</v>
      </c>
      <c r="K221" s="41">
        <f>IFERROR(L221+M221+N221,0)</f>
        <v>0</v>
      </c>
      <c r="L221" s="41">
        <f>IFERROR(P221+T221,0)</f>
        <v>0</v>
      </c>
      <c r="M221" s="41">
        <f>IFERROR(Q221+U221,0)</f>
        <v>0</v>
      </c>
      <c r="N221" s="41">
        <f>IFERROR(R221+V221,0)</f>
        <v>0</v>
      </c>
      <c r="O221" s="41">
        <f>IFERROR(P221+Q221+R221,0)</f>
        <v>0</v>
      </c>
      <c r="P221" s="41">
        <v>0</v>
      </c>
      <c r="Q221" s="41">
        <v>0</v>
      </c>
      <c r="R221" s="41">
        <v>0</v>
      </c>
      <c r="S221" s="41">
        <f>IFERROR(T221+U221+V221,0)</f>
        <v>0</v>
      </c>
      <c r="T221" s="41">
        <v>0</v>
      </c>
      <c r="U221" s="41">
        <v>0</v>
      </c>
      <c r="V221" s="41">
        <v>0</v>
      </c>
      <c r="W221"/>
      <c r="X221"/>
    </row>
    <row r="222" spans="1:24">
      <c r="A222" s="29">
        <v>204</v>
      </c>
      <c r="B222" s="29" t="s">
        <v>117</v>
      </c>
      <c r="C222" s="50">
        <v>44839</v>
      </c>
      <c r="D222" s="29" t="s">
        <v>316</v>
      </c>
      <c r="E222" s="40">
        <v>1</v>
      </c>
      <c r="F222" s="41">
        <v>20.6</v>
      </c>
      <c r="G222" s="41">
        <f>IFERROR(H222+I222+J222,0)</f>
        <v>1028344</v>
      </c>
      <c r="H222" s="41">
        <v>1028344</v>
      </c>
      <c r="I222" s="41">
        <v>0</v>
      </c>
      <c r="J222" s="41">
        <v>0</v>
      </c>
      <c r="K222" s="41">
        <f>IFERROR(L222+M222+N222,0)</f>
        <v>0</v>
      </c>
      <c r="L222" s="41">
        <f>IFERROR(P222+T222,0)</f>
        <v>0</v>
      </c>
      <c r="M222" s="41">
        <f>IFERROR(Q222+U222,0)</f>
        <v>0</v>
      </c>
      <c r="N222" s="41">
        <f>IFERROR(R222+V222,0)</f>
        <v>0</v>
      </c>
      <c r="O222" s="41">
        <f>IFERROR(P222+Q222+R222,0)</f>
        <v>0</v>
      </c>
      <c r="P222" s="41">
        <v>0</v>
      </c>
      <c r="Q222" s="41">
        <v>0</v>
      </c>
      <c r="R222" s="41">
        <v>0</v>
      </c>
      <c r="S222" s="41">
        <f>IFERROR(T222+U222+V222,0)</f>
        <v>0</v>
      </c>
      <c r="T222" s="41">
        <v>0</v>
      </c>
      <c r="U222" s="41">
        <v>0</v>
      </c>
      <c r="V222" s="41">
        <v>0</v>
      </c>
      <c r="W222"/>
      <c r="X222"/>
    </row>
    <row r="223" spans="1:24">
      <c r="A223" s="29">
        <v>205</v>
      </c>
      <c r="B223" s="29" t="s">
        <v>117</v>
      </c>
      <c r="C223" s="50">
        <v>44840</v>
      </c>
      <c r="D223" s="29" t="s">
        <v>317</v>
      </c>
      <c r="E223" s="40">
        <v>1</v>
      </c>
      <c r="F223" s="41">
        <v>21.8</v>
      </c>
      <c r="G223" s="41">
        <f>IFERROR(H223+I223+J223,0)</f>
        <v>1674403.5</v>
      </c>
      <c r="H223" s="41">
        <v>1674403.5</v>
      </c>
      <c r="I223" s="41">
        <v>0</v>
      </c>
      <c r="J223" s="41">
        <v>0</v>
      </c>
      <c r="K223" s="41">
        <f>IFERROR(L223+M223+N223,0)</f>
        <v>0</v>
      </c>
      <c r="L223" s="41">
        <f>IFERROR(P223+T223,0)</f>
        <v>0</v>
      </c>
      <c r="M223" s="41">
        <f>IFERROR(Q223+U223,0)</f>
        <v>0</v>
      </c>
      <c r="N223" s="41">
        <f>IFERROR(R223+V223,0)</f>
        <v>0</v>
      </c>
      <c r="O223" s="41">
        <f>IFERROR(P223+Q223+R223,0)</f>
        <v>0</v>
      </c>
      <c r="P223" s="41">
        <v>0</v>
      </c>
      <c r="Q223" s="41">
        <v>0</v>
      </c>
      <c r="R223" s="41">
        <v>0</v>
      </c>
      <c r="S223" s="41">
        <f>IFERROR(T223+U223+V223,0)</f>
        <v>0</v>
      </c>
      <c r="T223" s="41">
        <v>0</v>
      </c>
      <c r="U223" s="41">
        <v>0</v>
      </c>
      <c r="V223" s="41">
        <v>0</v>
      </c>
      <c r="W223"/>
      <c r="X223"/>
    </row>
    <row r="224" spans="1:24">
      <c r="A224" s="29">
        <v>206</v>
      </c>
      <c r="B224" s="29" t="s">
        <v>117</v>
      </c>
      <c r="C224" s="50">
        <v>44840</v>
      </c>
      <c r="D224" s="29" t="s">
        <v>318</v>
      </c>
      <c r="E224" s="40">
        <v>1</v>
      </c>
      <c r="F224" s="41">
        <v>24.7</v>
      </c>
      <c r="G224" s="41">
        <f>IFERROR(H224+I224+J224,0)</f>
        <v>1224100</v>
      </c>
      <c r="H224" s="41">
        <v>1224100</v>
      </c>
      <c r="I224" s="41">
        <v>0</v>
      </c>
      <c r="J224" s="41">
        <v>0</v>
      </c>
      <c r="K224" s="41">
        <f>IFERROR(L224+M224+N224,0)</f>
        <v>0</v>
      </c>
      <c r="L224" s="41">
        <f>IFERROR(P224+T224,0)</f>
        <v>0</v>
      </c>
      <c r="M224" s="41">
        <f>IFERROR(Q224+U224,0)</f>
        <v>0</v>
      </c>
      <c r="N224" s="41">
        <f>IFERROR(R224+V224,0)</f>
        <v>0</v>
      </c>
      <c r="O224" s="41">
        <f>IFERROR(P224+Q224+R224,0)</f>
        <v>0</v>
      </c>
      <c r="P224" s="41">
        <v>0</v>
      </c>
      <c r="Q224" s="41">
        <v>0</v>
      </c>
      <c r="R224" s="41">
        <v>0</v>
      </c>
      <c r="S224" s="41">
        <f>IFERROR(T224+U224+V224,0)</f>
        <v>0</v>
      </c>
      <c r="T224" s="41">
        <v>0</v>
      </c>
      <c r="U224" s="41">
        <v>0</v>
      </c>
      <c r="V224" s="41">
        <v>0</v>
      </c>
      <c r="W224"/>
      <c r="X224"/>
    </row>
    <row r="225" spans="1:24">
      <c r="A225" s="29">
        <v>207</v>
      </c>
      <c r="B225" s="29" t="s">
        <v>117</v>
      </c>
      <c r="C225" s="50">
        <v>44840</v>
      </c>
      <c r="D225" s="29" t="s">
        <v>319</v>
      </c>
      <c r="E225" s="40">
        <v>1</v>
      </c>
      <c r="F225" s="41">
        <v>29.5</v>
      </c>
      <c r="G225" s="41">
        <f>IFERROR(H225+I225+J225,0)</f>
        <v>2757800</v>
      </c>
      <c r="H225" s="41">
        <v>2757800</v>
      </c>
      <c r="I225" s="41">
        <v>0</v>
      </c>
      <c r="J225" s="41">
        <v>0</v>
      </c>
      <c r="K225" s="41">
        <f>IFERROR(L225+M225+N225,0)</f>
        <v>0</v>
      </c>
      <c r="L225" s="41">
        <f>IFERROR(P225+T225,0)</f>
        <v>0</v>
      </c>
      <c r="M225" s="41">
        <f>IFERROR(Q225+U225,0)</f>
        <v>0</v>
      </c>
      <c r="N225" s="41">
        <f>IFERROR(R225+V225,0)</f>
        <v>0</v>
      </c>
      <c r="O225" s="41">
        <f>IFERROR(P225+Q225+R225,0)</f>
        <v>0</v>
      </c>
      <c r="P225" s="41">
        <v>0</v>
      </c>
      <c r="Q225" s="41">
        <v>0</v>
      </c>
      <c r="R225" s="41">
        <v>0</v>
      </c>
      <c r="S225" s="41">
        <f>IFERROR(T225+U225+V225,0)</f>
        <v>0</v>
      </c>
      <c r="T225" s="41">
        <v>0</v>
      </c>
      <c r="U225" s="41">
        <v>0</v>
      </c>
      <c r="V225" s="41">
        <v>0</v>
      </c>
      <c r="W225"/>
      <c r="X225"/>
    </row>
    <row r="226" spans="1:24">
      <c r="A226" s="29">
        <v>208</v>
      </c>
      <c r="B226" s="29" t="s">
        <v>117</v>
      </c>
      <c r="C226" s="50">
        <v>44840</v>
      </c>
      <c r="D226" s="29" t="s">
        <v>320</v>
      </c>
      <c r="E226" s="40">
        <v>1</v>
      </c>
      <c r="F226" s="41">
        <v>7.2</v>
      </c>
      <c r="G226" s="41">
        <f>IFERROR(H226+I226+J226,0)</f>
        <v>552400.5</v>
      </c>
      <c r="H226" s="41">
        <v>552400.5</v>
      </c>
      <c r="I226" s="41">
        <v>0</v>
      </c>
      <c r="J226" s="41">
        <v>0</v>
      </c>
      <c r="K226" s="41">
        <f>IFERROR(L226+M226+N226,0)</f>
        <v>0</v>
      </c>
      <c r="L226" s="41">
        <f>IFERROR(P226+T226,0)</f>
        <v>0</v>
      </c>
      <c r="M226" s="41">
        <f>IFERROR(Q226+U226,0)</f>
        <v>0</v>
      </c>
      <c r="N226" s="41">
        <f>IFERROR(R226+V226,0)</f>
        <v>0</v>
      </c>
      <c r="O226" s="41">
        <f>IFERROR(P226+Q226+R226,0)</f>
        <v>0</v>
      </c>
      <c r="P226" s="41">
        <v>0</v>
      </c>
      <c r="Q226" s="41">
        <v>0</v>
      </c>
      <c r="R226" s="41">
        <v>0</v>
      </c>
      <c r="S226" s="41">
        <f>IFERROR(T226+U226+V226,0)</f>
        <v>0</v>
      </c>
      <c r="T226" s="41">
        <v>0</v>
      </c>
      <c r="U226" s="41">
        <v>0</v>
      </c>
      <c r="V226" s="41">
        <v>0</v>
      </c>
      <c r="W226"/>
      <c r="X226"/>
    </row>
    <row r="227" spans="1:24">
      <c r="A227" s="29">
        <v>209</v>
      </c>
      <c r="B227" s="29" t="s">
        <v>117</v>
      </c>
      <c r="C227" s="50">
        <v>44840</v>
      </c>
      <c r="D227" s="29" t="s">
        <v>321</v>
      </c>
      <c r="E227" s="40">
        <v>1</v>
      </c>
      <c r="F227" s="41">
        <v>36.3</v>
      </c>
      <c r="G227" s="41">
        <f>IFERROR(H227+I227+J227,0)</f>
        <v>2502531</v>
      </c>
      <c r="H227" s="41">
        <v>2502531</v>
      </c>
      <c r="I227" s="41">
        <v>0</v>
      </c>
      <c r="J227" s="41">
        <v>0</v>
      </c>
      <c r="K227" s="41">
        <f>IFERROR(L227+M227+N227,0)</f>
        <v>0</v>
      </c>
      <c r="L227" s="41">
        <f>IFERROR(P227+T227,0)</f>
        <v>0</v>
      </c>
      <c r="M227" s="41">
        <f>IFERROR(Q227+U227,0)</f>
        <v>0</v>
      </c>
      <c r="N227" s="41">
        <f>IFERROR(R227+V227,0)</f>
        <v>0</v>
      </c>
      <c r="O227" s="41">
        <f>IFERROR(P227+Q227+R227,0)</f>
        <v>0</v>
      </c>
      <c r="P227" s="41">
        <v>0</v>
      </c>
      <c r="Q227" s="41">
        <v>0</v>
      </c>
      <c r="R227" s="41">
        <v>0</v>
      </c>
      <c r="S227" s="41">
        <f>IFERROR(T227+U227+V227,0)</f>
        <v>0</v>
      </c>
      <c r="T227" s="41">
        <v>0</v>
      </c>
      <c r="U227" s="41">
        <v>0</v>
      </c>
      <c r="V227" s="41">
        <v>0</v>
      </c>
      <c r="W227"/>
      <c r="X227"/>
    </row>
    <row r="228" spans="1:24">
      <c r="A228" s="29">
        <v>210</v>
      </c>
      <c r="B228" s="29" t="s">
        <v>117</v>
      </c>
      <c r="C228" s="50">
        <v>44841</v>
      </c>
      <c r="D228" s="29" t="s">
        <v>322</v>
      </c>
      <c r="E228" s="40">
        <v>1</v>
      </c>
      <c r="F228" s="41">
        <v>21</v>
      </c>
      <c r="G228" s="41">
        <f>IFERROR(H228+I228+J228,0)</f>
        <v>1992000</v>
      </c>
      <c r="H228" s="41">
        <v>1992000</v>
      </c>
      <c r="I228" s="41">
        <v>0</v>
      </c>
      <c r="J228" s="41">
        <v>0</v>
      </c>
      <c r="K228" s="41">
        <f>IFERROR(L228+M228+N228,0)</f>
        <v>0</v>
      </c>
      <c r="L228" s="41">
        <f>IFERROR(P228+T228,0)</f>
        <v>0</v>
      </c>
      <c r="M228" s="41">
        <f>IFERROR(Q228+U228,0)</f>
        <v>0</v>
      </c>
      <c r="N228" s="41">
        <f>IFERROR(R228+V228,0)</f>
        <v>0</v>
      </c>
      <c r="O228" s="41">
        <f>IFERROR(P228+Q228+R228,0)</f>
        <v>0</v>
      </c>
      <c r="P228" s="41">
        <v>0</v>
      </c>
      <c r="Q228" s="41">
        <v>0</v>
      </c>
      <c r="R228" s="41">
        <v>0</v>
      </c>
      <c r="S228" s="41">
        <f>IFERROR(T228+U228+V228,0)</f>
        <v>0</v>
      </c>
      <c r="T228" s="41">
        <v>0</v>
      </c>
      <c r="U228" s="41">
        <v>0</v>
      </c>
      <c r="V228" s="41">
        <v>0</v>
      </c>
      <c r="W228"/>
      <c r="X228"/>
    </row>
    <row r="229" spans="1:24">
      <c r="A229" s="29">
        <v>211</v>
      </c>
      <c r="B229" s="29" t="s">
        <v>117</v>
      </c>
      <c r="C229" s="50">
        <v>44845</v>
      </c>
      <c r="D229" s="29" t="s">
        <v>323</v>
      </c>
      <c r="E229" s="40">
        <v>1</v>
      </c>
      <c r="F229" s="41">
        <v>20.3</v>
      </c>
      <c r="G229" s="41">
        <f>IFERROR(H229+I229+J229,0)</f>
        <v>1825000</v>
      </c>
      <c r="H229" s="41">
        <v>1825000</v>
      </c>
      <c r="I229" s="41">
        <v>0</v>
      </c>
      <c r="J229" s="41">
        <v>0</v>
      </c>
      <c r="K229" s="41">
        <f>IFERROR(L229+M229+N229,0)</f>
        <v>0</v>
      </c>
      <c r="L229" s="41">
        <f>IFERROR(P229+T229,0)</f>
        <v>0</v>
      </c>
      <c r="M229" s="41">
        <f>IFERROR(Q229+U229,0)</f>
        <v>0</v>
      </c>
      <c r="N229" s="41">
        <f>IFERROR(R229+V229,0)</f>
        <v>0</v>
      </c>
      <c r="O229" s="41">
        <f>IFERROR(P229+Q229+R229,0)</f>
        <v>0</v>
      </c>
      <c r="P229" s="41">
        <v>0</v>
      </c>
      <c r="Q229" s="41">
        <v>0</v>
      </c>
      <c r="R229" s="41">
        <v>0</v>
      </c>
      <c r="S229" s="41">
        <f>IFERROR(T229+U229+V229,0)</f>
        <v>0</v>
      </c>
      <c r="T229" s="41">
        <v>0</v>
      </c>
      <c r="U229" s="41">
        <v>0</v>
      </c>
      <c r="V229" s="41">
        <v>0</v>
      </c>
      <c r="W229"/>
      <c r="X229"/>
    </row>
    <row r="230" spans="1:24">
      <c r="A230" s="29">
        <v>212</v>
      </c>
      <c r="B230" s="29" t="s">
        <v>117</v>
      </c>
      <c r="C230" s="50">
        <v>44846</v>
      </c>
      <c r="D230" s="29" t="s">
        <v>324</v>
      </c>
      <c r="E230" s="40">
        <v>1</v>
      </c>
      <c r="F230" s="41">
        <v>15.3</v>
      </c>
      <c r="G230" s="41">
        <f>IFERROR(H230+I230+J230,0)</f>
        <v>911200</v>
      </c>
      <c r="H230" s="41">
        <v>911200</v>
      </c>
      <c r="I230" s="41">
        <v>0</v>
      </c>
      <c r="J230" s="41">
        <v>0</v>
      </c>
      <c r="K230" s="41">
        <f>IFERROR(L230+M230+N230,0)</f>
        <v>0</v>
      </c>
      <c r="L230" s="41">
        <f>IFERROR(P230+T230,0)</f>
        <v>0</v>
      </c>
      <c r="M230" s="41">
        <f>IFERROR(Q230+U230,0)</f>
        <v>0</v>
      </c>
      <c r="N230" s="41">
        <f>IFERROR(R230+V230,0)</f>
        <v>0</v>
      </c>
      <c r="O230" s="41">
        <f>IFERROR(P230+Q230+R230,0)</f>
        <v>0</v>
      </c>
      <c r="P230" s="41">
        <v>0</v>
      </c>
      <c r="Q230" s="41">
        <v>0</v>
      </c>
      <c r="R230" s="41">
        <v>0</v>
      </c>
      <c r="S230" s="41">
        <f>IFERROR(T230+U230+V230,0)</f>
        <v>0</v>
      </c>
      <c r="T230" s="41">
        <v>0</v>
      </c>
      <c r="U230" s="41">
        <v>0</v>
      </c>
      <c r="V230" s="41">
        <v>0</v>
      </c>
      <c r="W230"/>
      <c r="X230"/>
    </row>
    <row r="231" spans="1:24">
      <c r="A231" s="29">
        <v>213</v>
      </c>
      <c r="B231" s="29" t="s">
        <v>117</v>
      </c>
      <c r="C231" s="50">
        <v>44847</v>
      </c>
      <c r="D231" s="29" t="s">
        <v>325</v>
      </c>
      <c r="E231" s="40">
        <v>1</v>
      </c>
      <c r="F231" s="41">
        <v>7.67</v>
      </c>
      <c r="G231" s="41">
        <f>IFERROR(H231+I231+J231,0)</f>
        <v>453302</v>
      </c>
      <c r="H231" s="41">
        <v>453302</v>
      </c>
      <c r="I231" s="41">
        <v>0</v>
      </c>
      <c r="J231" s="41">
        <v>0</v>
      </c>
      <c r="K231" s="41">
        <f>IFERROR(L231+M231+N231,0)</f>
        <v>0</v>
      </c>
      <c r="L231" s="41">
        <f>IFERROR(P231+T231,0)</f>
        <v>0</v>
      </c>
      <c r="M231" s="41">
        <f>IFERROR(Q231+U231,0)</f>
        <v>0</v>
      </c>
      <c r="N231" s="41">
        <f>IFERROR(R231+V231,0)</f>
        <v>0</v>
      </c>
      <c r="O231" s="41">
        <f>IFERROR(P231+Q231+R231,0)</f>
        <v>0</v>
      </c>
      <c r="P231" s="41">
        <v>0</v>
      </c>
      <c r="Q231" s="41">
        <v>0</v>
      </c>
      <c r="R231" s="41">
        <v>0</v>
      </c>
      <c r="S231" s="41">
        <f>IFERROR(T231+U231+V231,0)</f>
        <v>0</v>
      </c>
      <c r="T231" s="41">
        <v>0</v>
      </c>
      <c r="U231" s="41">
        <v>0</v>
      </c>
      <c r="V231" s="41">
        <v>0</v>
      </c>
      <c r="W231"/>
      <c r="X231"/>
    </row>
    <row r="232" spans="1:24">
      <c r="A232" s="29">
        <v>214</v>
      </c>
      <c r="B232" s="29" t="s">
        <v>117</v>
      </c>
      <c r="C232" s="50">
        <v>44848</v>
      </c>
      <c r="D232" s="29" t="s">
        <v>326</v>
      </c>
      <c r="E232" s="40">
        <v>1</v>
      </c>
      <c r="F232" s="41">
        <v>18.2</v>
      </c>
      <c r="G232" s="41">
        <f>IFERROR(H232+I232+J232,0)</f>
        <v>1071680</v>
      </c>
      <c r="H232" s="41">
        <v>1071680</v>
      </c>
      <c r="I232" s="41">
        <v>0</v>
      </c>
      <c r="J232" s="41">
        <v>0</v>
      </c>
      <c r="K232" s="41">
        <f>IFERROR(L232+M232+N232,0)</f>
        <v>0</v>
      </c>
      <c r="L232" s="41">
        <f>IFERROR(P232+T232,0)</f>
        <v>0</v>
      </c>
      <c r="M232" s="41">
        <f>IFERROR(Q232+U232,0)</f>
        <v>0</v>
      </c>
      <c r="N232" s="41">
        <f>IFERROR(R232+V232,0)</f>
        <v>0</v>
      </c>
      <c r="O232" s="41">
        <f>IFERROR(P232+Q232+R232,0)</f>
        <v>0</v>
      </c>
      <c r="P232" s="41">
        <v>0</v>
      </c>
      <c r="Q232" s="41">
        <v>0</v>
      </c>
      <c r="R232" s="41">
        <v>0</v>
      </c>
      <c r="S232" s="41">
        <f>IFERROR(T232+U232+V232,0)</f>
        <v>0</v>
      </c>
      <c r="T232" s="41">
        <v>0</v>
      </c>
      <c r="U232" s="41">
        <v>0</v>
      </c>
      <c r="V232" s="41">
        <v>0</v>
      </c>
      <c r="W232"/>
      <c r="X232"/>
    </row>
    <row r="233" spans="1:24">
      <c r="A233" s="29">
        <v>215</v>
      </c>
      <c r="B233" s="29" t="s">
        <v>117</v>
      </c>
      <c r="C233" s="50">
        <v>44851</v>
      </c>
      <c r="D233" s="29" t="s">
        <v>327</v>
      </c>
      <c r="E233" s="40">
        <v>1</v>
      </c>
      <c r="F233" s="41">
        <v>40.2</v>
      </c>
      <c r="G233" s="41">
        <f>IFERROR(H233+I233+J233,0)</f>
        <v>2609333</v>
      </c>
      <c r="H233" s="41">
        <v>2609333</v>
      </c>
      <c r="I233" s="41">
        <v>0</v>
      </c>
      <c r="J233" s="41">
        <v>0</v>
      </c>
      <c r="K233" s="41">
        <f>IFERROR(L233+M233+N233,0)</f>
        <v>0</v>
      </c>
      <c r="L233" s="41">
        <f>IFERROR(P233+T233,0)</f>
        <v>0</v>
      </c>
      <c r="M233" s="41">
        <f>IFERROR(Q233+U233,0)</f>
        <v>0</v>
      </c>
      <c r="N233" s="41">
        <f>IFERROR(R233+V233,0)</f>
        <v>0</v>
      </c>
      <c r="O233" s="41">
        <f>IFERROR(P233+Q233+R233,0)</f>
        <v>0</v>
      </c>
      <c r="P233" s="41">
        <v>0</v>
      </c>
      <c r="Q233" s="41">
        <v>0</v>
      </c>
      <c r="R233" s="41">
        <v>0</v>
      </c>
      <c r="S233" s="41">
        <f>IFERROR(T233+U233+V233,0)</f>
        <v>0</v>
      </c>
      <c r="T233" s="41">
        <v>0</v>
      </c>
      <c r="U233" s="41">
        <v>0</v>
      </c>
      <c r="V233" s="41">
        <v>0</v>
      </c>
      <c r="W233"/>
      <c r="X233"/>
    </row>
    <row r="234" spans="1:24">
      <c r="A234" s="29">
        <v>216</v>
      </c>
      <c r="B234" s="29" t="s">
        <v>117</v>
      </c>
      <c r="C234" s="50">
        <v>44851</v>
      </c>
      <c r="D234" s="29" t="s">
        <v>328</v>
      </c>
      <c r="E234" s="40">
        <v>1</v>
      </c>
      <c r="F234" s="41">
        <v>36.5</v>
      </c>
      <c r="G234" s="41">
        <f>IFERROR(H234+I234+J234,0)</f>
        <v>2723350</v>
      </c>
      <c r="H234" s="41">
        <v>2723350</v>
      </c>
      <c r="I234" s="41">
        <v>0</v>
      </c>
      <c r="J234" s="41">
        <v>0</v>
      </c>
      <c r="K234" s="41">
        <f>IFERROR(L234+M234+N234,0)</f>
        <v>0</v>
      </c>
      <c r="L234" s="41">
        <f>IFERROR(P234+T234,0)</f>
        <v>0</v>
      </c>
      <c r="M234" s="41">
        <f>IFERROR(Q234+U234,0)</f>
        <v>0</v>
      </c>
      <c r="N234" s="41">
        <f>IFERROR(R234+V234,0)</f>
        <v>0</v>
      </c>
      <c r="O234" s="41">
        <f>IFERROR(P234+Q234+R234,0)</f>
        <v>0</v>
      </c>
      <c r="P234" s="41">
        <v>0</v>
      </c>
      <c r="Q234" s="41">
        <v>0</v>
      </c>
      <c r="R234" s="41">
        <v>0</v>
      </c>
      <c r="S234" s="41">
        <f>IFERROR(T234+U234+V234,0)</f>
        <v>0</v>
      </c>
      <c r="T234" s="41">
        <v>0</v>
      </c>
      <c r="U234" s="41">
        <v>0</v>
      </c>
      <c r="V234" s="41">
        <v>0</v>
      </c>
      <c r="W234"/>
      <c r="X234"/>
    </row>
    <row r="235" spans="1:24">
      <c r="A235" s="29">
        <v>217</v>
      </c>
      <c r="B235" s="29" t="s">
        <v>117</v>
      </c>
      <c r="C235" s="50">
        <v>44851</v>
      </c>
      <c r="D235" s="29" t="s">
        <v>329</v>
      </c>
      <c r="E235" s="40">
        <v>1</v>
      </c>
      <c r="F235" s="41">
        <v>31</v>
      </c>
      <c r="G235" s="41">
        <f>IFERROR(H235+I235+J235,0)</f>
        <v>2081700</v>
      </c>
      <c r="H235" s="41">
        <v>2081700</v>
      </c>
      <c r="I235" s="41">
        <v>0</v>
      </c>
      <c r="J235" s="41">
        <v>0</v>
      </c>
      <c r="K235" s="41">
        <f>IFERROR(L235+M235+N235,0)</f>
        <v>0</v>
      </c>
      <c r="L235" s="41">
        <f>IFERROR(P235+T235,0)</f>
        <v>0</v>
      </c>
      <c r="M235" s="41">
        <f>IFERROR(Q235+U235,0)</f>
        <v>0</v>
      </c>
      <c r="N235" s="41">
        <f>IFERROR(R235+V235,0)</f>
        <v>0</v>
      </c>
      <c r="O235" s="41">
        <f>IFERROR(P235+Q235+R235,0)</f>
        <v>0</v>
      </c>
      <c r="P235" s="41">
        <v>0</v>
      </c>
      <c r="Q235" s="41">
        <v>0</v>
      </c>
      <c r="R235" s="41">
        <v>0</v>
      </c>
      <c r="S235" s="41">
        <f>IFERROR(T235+U235+V235,0)</f>
        <v>0</v>
      </c>
      <c r="T235" s="41">
        <v>0</v>
      </c>
      <c r="U235" s="41">
        <v>0</v>
      </c>
      <c r="V235" s="41">
        <v>0</v>
      </c>
      <c r="W235"/>
      <c r="X235"/>
    </row>
    <row r="236" spans="1:24">
      <c r="A236" s="29">
        <v>218</v>
      </c>
      <c r="B236" s="29" t="s">
        <v>117</v>
      </c>
      <c r="C236" s="50">
        <v>44851</v>
      </c>
      <c r="D236" s="29" t="s">
        <v>330</v>
      </c>
      <c r="E236" s="40">
        <v>1</v>
      </c>
      <c r="F236" s="41">
        <v>56.7</v>
      </c>
      <c r="G236" s="41">
        <f>IFERROR(H236+I236+J236,0)</f>
        <v>4146150</v>
      </c>
      <c r="H236" s="41">
        <v>4146150</v>
      </c>
      <c r="I236" s="41">
        <v>0</v>
      </c>
      <c r="J236" s="41">
        <v>0</v>
      </c>
      <c r="K236" s="41">
        <f>IFERROR(L236+M236+N236,0)</f>
        <v>0</v>
      </c>
      <c r="L236" s="41">
        <f>IFERROR(P236+T236,0)</f>
        <v>0</v>
      </c>
      <c r="M236" s="41">
        <f>IFERROR(Q236+U236,0)</f>
        <v>0</v>
      </c>
      <c r="N236" s="41">
        <f>IFERROR(R236+V236,0)</f>
        <v>0</v>
      </c>
      <c r="O236" s="41">
        <f>IFERROR(P236+Q236+R236,0)</f>
        <v>0</v>
      </c>
      <c r="P236" s="41">
        <v>0</v>
      </c>
      <c r="Q236" s="41">
        <v>0</v>
      </c>
      <c r="R236" s="41">
        <v>0</v>
      </c>
      <c r="S236" s="41">
        <f>IFERROR(T236+U236+V236,0)</f>
        <v>0</v>
      </c>
      <c r="T236" s="41">
        <v>0</v>
      </c>
      <c r="U236" s="41">
        <v>0</v>
      </c>
      <c r="V236" s="41">
        <v>0</v>
      </c>
      <c r="W236"/>
      <c r="X236"/>
    </row>
    <row r="237" spans="1:24">
      <c r="A237" s="29">
        <v>219</v>
      </c>
      <c r="B237" s="29" t="s">
        <v>117</v>
      </c>
      <c r="C237" s="50">
        <v>44852</v>
      </c>
      <c r="D237" s="29" t="s">
        <v>331</v>
      </c>
      <c r="E237" s="40">
        <v>1</v>
      </c>
      <c r="F237" s="41">
        <v>55.3</v>
      </c>
      <c r="G237" s="41">
        <f>IFERROR(H237+I237+J237,0)</f>
        <v>4123200</v>
      </c>
      <c r="H237" s="41">
        <v>4123200</v>
      </c>
      <c r="I237" s="41">
        <v>0</v>
      </c>
      <c r="J237" s="41">
        <v>0</v>
      </c>
      <c r="K237" s="41">
        <f>IFERROR(L237+M237+N237,0)</f>
        <v>0</v>
      </c>
      <c r="L237" s="41">
        <f>IFERROR(P237+T237,0)</f>
        <v>0</v>
      </c>
      <c r="M237" s="41">
        <f>IFERROR(Q237+U237,0)</f>
        <v>0</v>
      </c>
      <c r="N237" s="41">
        <f>IFERROR(R237+V237,0)</f>
        <v>0</v>
      </c>
      <c r="O237" s="41">
        <f>IFERROR(P237+Q237+R237,0)</f>
        <v>0</v>
      </c>
      <c r="P237" s="41">
        <v>0</v>
      </c>
      <c r="Q237" s="41">
        <v>0</v>
      </c>
      <c r="R237" s="41">
        <v>0</v>
      </c>
      <c r="S237" s="41">
        <f>IFERROR(T237+U237+V237,0)</f>
        <v>0</v>
      </c>
      <c r="T237" s="41">
        <v>0</v>
      </c>
      <c r="U237" s="41">
        <v>0</v>
      </c>
      <c r="V237" s="41">
        <v>0</v>
      </c>
      <c r="W237"/>
      <c r="X237"/>
    </row>
    <row r="238" spans="1:24">
      <c r="A238" s="29">
        <v>220</v>
      </c>
      <c r="B238" s="29" t="s">
        <v>117</v>
      </c>
      <c r="C238" s="50">
        <v>44852</v>
      </c>
      <c r="D238" s="29" t="s">
        <v>332</v>
      </c>
      <c r="E238" s="40">
        <v>1</v>
      </c>
      <c r="F238" s="41">
        <v>42.9</v>
      </c>
      <c r="G238" s="41">
        <f>IFERROR(H238+I238+J238,0)</f>
        <v>2761350</v>
      </c>
      <c r="H238" s="41">
        <v>2761350</v>
      </c>
      <c r="I238" s="41">
        <v>0</v>
      </c>
      <c r="J238" s="41">
        <v>0</v>
      </c>
      <c r="K238" s="41">
        <f>IFERROR(L238+M238+N238,0)</f>
        <v>0</v>
      </c>
      <c r="L238" s="41">
        <f>IFERROR(P238+T238,0)</f>
        <v>0</v>
      </c>
      <c r="M238" s="41">
        <f>IFERROR(Q238+U238,0)</f>
        <v>0</v>
      </c>
      <c r="N238" s="41">
        <f>IFERROR(R238+V238,0)</f>
        <v>0</v>
      </c>
      <c r="O238" s="41">
        <f>IFERROR(P238+Q238+R238,0)</f>
        <v>0</v>
      </c>
      <c r="P238" s="41">
        <v>0</v>
      </c>
      <c r="Q238" s="41">
        <v>0</v>
      </c>
      <c r="R238" s="41">
        <v>0</v>
      </c>
      <c r="S238" s="41">
        <f>IFERROR(T238+U238+V238,0)</f>
        <v>0</v>
      </c>
      <c r="T238" s="41">
        <v>0</v>
      </c>
      <c r="U238" s="41">
        <v>0</v>
      </c>
      <c r="V238" s="41">
        <v>0</v>
      </c>
      <c r="W238"/>
      <c r="X238"/>
    </row>
    <row r="239" spans="1:24">
      <c r="A239" s="29">
        <v>221</v>
      </c>
      <c r="B239" s="29" t="s">
        <v>117</v>
      </c>
      <c r="C239" s="50">
        <v>44853</v>
      </c>
      <c r="D239" s="29" t="s">
        <v>333</v>
      </c>
      <c r="E239" s="40">
        <v>1</v>
      </c>
      <c r="F239" s="41">
        <v>26.5</v>
      </c>
      <c r="G239" s="41">
        <f>IFERROR(H239+I239+J239,0)</f>
        <v>1626822</v>
      </c>
      <c r="H239" s="41">
        <v>1626822</v>
      </c>
      <c r="I239" s="41">
        <v>0</v>
      </c>
      <c r="J239" s="41">
        <v>0</v>
      </c>
      <c r="K239" s="41">
        <f>IFERROR(L239+M239+N239,0)</f>
        <v>0</v>
      </c>
      <c r="L239" s="41">
        <f>IFERROR(P239+T239,0)</f>
        <v>0</v>
      </c>
      <c r="M239" s="41">
        <f>IFERROR(Q239+U239,0)</f>
        <v>0</v>
      </c>
      <c r="N239" s="41">
        <f>IFERROR(R239+V239,0)</f>
        <v>0</v>
      </c>
      <c r="O239" s="41">
        <f>IFERROR(P239+Q239+R239,0)</f>
        <v>0</v>
      </c>
      <c r="P239" s="41">
        <v>0</v>
      </c>
      <c r="Q239" s="41">
        <v>0</v>
      </c>
      <c r="R239" s="41">
        <v>0</v>
      </c>
      <c r="S239" s="41">
        <f>IFERROR(T239+U239+V239,0)</f>
        <v>0</v>
      </c>
      <c r="T239" s="41">
        <v>0</v>
      </c>
      <c r="U239" s="41">
        <v>0</v>
      </c>
      <c r="V239" s="41">
        <v>0</v>
      </c>
      <c r="W239"/>
      <c r="X239"/>
    </row>
    <row r="240" spans="1:24">
      <c r="A240" s="29">
        <v>222</v>
      </c>
      <c r="B240" s="29" t="s">
        <v>117</v>
      </c>
      <c r="C240" s="50">
        <v>44855</v>
      </c>
      <c r="D240" s="29" t="s">
        <v>334</v>
      </c>
      <c r="E240" s="40">
        <v>1</v>
      </c>
      <c r="F240" s="41">
        <v>85.5</v>
      </c>
      <c r="G240" s="41">
        <f>IFERROR(H240+I240+J240,0)</f>
        <v>5284600</v>
      </c>
      <c r="H240" s="41">
        <v>5284600</v>
      </c>
      <c r="I240" s="41">
        <v>0</v>
      </c>
      <c r="J240" s="41">
        <v>0</v>
      </c>
      <c r="K240" s="41">
        <f>IFERROR(L240+M240+N240,0)</f>
        <v>0</v>
      </c>
      <c r="L240" s="41">
        <f>IFERROR(P240+T240,0)</f>
        <v>0</v>
      </c>
      <c r="M240" s="41">
        <f>IFERROR(Q240+U240,0)</f>
        <v>0</v>
      </c>
      <c r="N240" s="41">
        <f>IFERROR(R240+V240,0)</f>
        <v>0</v>
      </c>
      <c r="O240" s="41">
        <f>IFERROR(P240+Q240+R240,0)</f>
        <v>0</v>
      </c>
      <c r="P240" s="41">
        <v>0</v>
      </c>
      <c r="Q240" s="41">
        <v>0</v>
      </c>
      <c r="R240" s="41">
        <v>0</v>
      </c>
      <c r="S240" s="41">
        <f>IFERROR(T240+U240+V240,0)</f>
        <v>0</v>
      </c>
      <c r="T240" s="41">
        <v>0</v>
      </c>
      <c r="U240" s="41">
        <v>0</v>
      </c>
      <c r="V240" s="41">
        <v>0</v>
      </c>
      <c r="W240"/>
      <c r="X240"/>
    </row>
    <row r="241" spans="1:24">
      <c r="A241" s="29">
        <v>223</v>
      </c>
      <c r="B241" s="29" t="s">
        <v>117</v>
      </c>
      <c r="C241" s="50">
        <v>44858</v>
      </c>
      <c r="D241" s="29" t="s">
        <v>335</v>
      </c>
      <c r="E241" s="40">
        <v>1</v>
      </c>
      <c r="F241" s="41">
        <v>27</v>
      </c>
      <c r="G241" s="41">
        <f>IFERROR(H241+I241+J241,0)</f>
        <v>1437500</v>
      </c>
      <c r="H241" s="41">
        <v>1437500</v>
      </c>
      <c r="I241" s="41">
        <v>0</v>
      </c>
      <c r="J241" s="41">
        <v>0</v>
      </c>
      <c r="K241" s="41">
        <f>IFERROR(L241+M241+N241,0)</f>
        <v>0</v>
      </c>
      <c r="L241" s="41">
        <f>IFERROR(P241+T241,0)</f>
        <v>0</v>
      </c>
      <c r="M241" s="41">
        <f>IFERROR(Q241+U241,0)</f>
        <v>0</v>
      </c>
      <c r="N241" s="41">
        <f>IFERROR(R241+V241,0)</f>
        <v>0</v>
      </c>
      <c r="O241" s="41">
        <f>IFERROR(P241+Q241+R241,0)</f>
        <v>0</v>
      </c>
      <c r="P241" s="41">
        <v>0</v>
      </c>
      <c r="Q241" s="41">
        <v>0</v>
      </c>
      <c r="R241" s="41">
        <v>0</v>
      </c>
      <c r="S241" s="41">
        <f>IFERROR(T241+U241+V241,0)</f>
        <v>0</v>
      </c>
      <c r="T241" s="41">
        <v>0</v>
      </c>
      <c r="U241" s="41">
        <v>0</v>
      </c>
      <c r="V241" s="41">
        <v>0</v>
      </c>
      <c r="W241"/>
      <c r="X241"/>
    </row>
    <row r="242" spans="1:24">
      <c r="A242" s="29">
        <v>224</v>
      </c>
      <c r="B242" s="29" t="s">
        <v>117</v>
      </c>
      <c r="C242" s="50">
        <v>44860</v>
      </c>
      <c r="D242" s="29" t="s">
        <v>336</v>
      </c>
      <c r="E242" s="40">
        <v>1</v>
      </c>
      <c r="F242" s="41">
        <v>38.6</v>
      </c>
      <c r="G242" s="41">
        <f>IFERROR(H242+I242+J242,0)</f>
        <v>2461300</v>
      </c>
      <c r="H242" s="41">
        <v>2461300</v>
      </c>
      <c r="I242" s="41">
        <v>0</v>
      </c>
      <c r="J242" s="41">
        <v>0</v>
      </c>
      <c r="K242" s="41">
        <f>IFERROR(L242+M242+N242,0)</f>
        <v>0</v>
      </c>
      <c r="L242" s="41">
        <f>IFERROR(P242+T242,0)</f>
        <v>0</v>
      </c>
      <c r="M242" s="41">
        <f>IFERROR(Q242+U242,0)</f>
        <v>0</v>
      </c>
      <c r="N242" s="41">
        <f>IFERROR(R242+V242,0)</f>
        <v>0</v>
      </c>
      <c r="O242" s="41">
        <f>IFERROR(P242+Q242+R242,0)</f>
        <v>0</v>
      </c>
      <c r="P242" s="41">
        <v>0</v>
      </c>
      <c r="Q242" s="41">
        <v>0</v>
      </c>
      <c r="R242" s="41">
        <v>0</v>
      </c>
      <c r="S242" s="41">
        <f>IFERROR(T242+U242+V242,0)</f>
        <v>0</v>
      </c>
      <c r="T242" s="41">
        <v>0</v>
      </c>
      <c r="U242" s="41">
        <v>0</v>
      </c>
      <c r="V242" s="41">
        <v>0</v>
      </c>
      <c r="W242"/>
      <c r="X242"/>
    </row>
    <row r="243" spans="1:24">
      <c r="A243" s="29">
        <v>225</v>
      </c>
      <c r="B243" s="29" t="s">
        <v>117</v>
      </c>
      <c r="C243" s="50">
        <v>44866</v>
      </c>
      <c r="D243" s="29" t="s">
        <v>337</v>
      </c>
      <c r="E243" s="40">
        <v>1</v>
      </c>
      <c r="F243" s="41">
        <v>56.5</v>
      </c>
      <c r="G243" s="41">
        <f>IFERROR(H243+I243+J243,0)</f>
        <v>3441600</v>
      </c>
      <c r="H243" s="41">
        <v>3441600</v>
      </c>
      <c r="I243" s="41">
        <v>0</v>
      </c>
      <c r="J243" s="41">
        <v>0</v>
      </c>
      <c r="K243" s="41">
        <f>IFERROR(L243+M243+N243,0)</f>
        <v>0</v>
      </c>
      <c r="L243" s="41">
        <f>IFERROR(P243+T243,0)</f>
        <v>0</v>
      </c>
      <c r="M243" s="41">
        <f>IFERROR(Q243+U243,0)</f>
        <v>0</v>
      </c>
      <c r="N243" s="41">
        <f>IFERROR(R243+V243,0)</f>
        <v>0</v>
      </c>
      <c r="O243" s="41">
        <f>IFERROR(P243+Q243+R243,0)</f>
        <v>0</v>
      </c>
      <c r="P243" s="41">
        <v>0</v>
      </c>
      <c r="Q243" s="41">
        <v>0</v>
      </c>
      <c r="R243" s="41">
        <v>0</v>
      </c>
      <c r="S243" s="41">
        <f>IFERROR(T243+U243+V243,0)</f>
        <v>0</v>
      </c>
      <c r="T243" s="41">
        <v>0</v>
      </c>
      <c r="U243" s="41">
        <v>0</v>
      </c>
      <c r="V243" s="41">
        <v>0</v>
      </c>
      <c r="W243"/>
      <c r="X243"/>
    </row>
    <row r="244" spans="1:24">
      <c r="A244" s="29">
        <v>226</v>
      </c>
      <c r="B244" s="29" t="s">
        <v>117</v>
      </c>
      <c r="C244" s="50">
        <v>44866</v>
      </c>
      <c r="D244" s="29" t="s">
        <v>338</v>
      </c>
      <c r="E244" s="40">
        <v>1</v>
      </c>
      <c r="F244" s="41">
        <v>17.7</v>
      </c>
      <c r="G244" s="41">
        <f>IFERROR(H244+I244+J244,0)</f>
        <v>1041960</v>
      </c>
      <c r="H244" s="41">
        <v>1041960</v>
      </c>
      <c r="I244" s="41">
        <v>0</v>
      </c>
      <c r="J244" s="41">
        <v>0</v>
      </c>
      <c r="K244" s="41">
        <f>IFERROR(L244+M244+N244,0)</f>
        <v>0</v>
      </c>
      <c r="L244" s="41">
        <f>IFERROR(P244+T244,0)</f>
        <v>0</v>
      </c>
      <c r="M244" s="41">
        <f>IFERROR(Q244+U244,0)</f>
        <v>0</v>
      </c>
      <c r="N244" s="41">
        <f>IFERROR(R244+V244,0)</f>
        <v>0</v>
      </c>
      <c r="O244" s="41">
        <f>IFERROR(P244+Q244+R244,0)</f>
        <v>0</v>
      </c>
      <c r="P244" s="41">
        <v>0</v>
      </c>
      <c r="Q244" s="41">
        <v>0</v>
      </c>
      <c r="R244" s="41">
        <v>0</v>
      </c>
      <c r="S244" s="41">
        <f>IFERROR(T244+U244+V244,0)</f>
        <v>0</v>
      </c>
      <c r="T244" s="41">
        <v>0</v>
      </c>
      <c r="U244" s="41">
        <v>0</v>
      </c>
      <c r="V244" s="41">
        <v>0</v>
      </c>
      <c r="W244"/>
      <c r="X244"/>
    </row>
    <row r="245" spans="1:24">
      <c r="A245" s="29">
        <v>227</v>
      </c>
      <c r="B245" s="29" t="s">
        <v>117</v>
      </c>
      <c r="C245" s="50">
        <v>44866</v>
      </c>
      <c r="D245" s="29" t="s">
        <v>339</v>
      </c>
      <c r="E245" s="40">
        <v>1</v>
      </c>
      <c r="F245" s="41">
        <v>18.3</v>
      </c>
      <c r="G245" s="41">
        <f>IFERROR(H245+I245+J245,0)</f>
        <v>810500</v>
      </c>
      <c r="H245" s="41">
        <v>810500</v>
      </c>
      <c r="I245" s="41">
        <v>0</v>
      </c>
      <c r="J245" s="41">
        <v>0</v>
      </c>
      <c r="K245" s="41">
        <f>IFERROR(L245+M245+N245,0)</f>
        <v>0</v>
      </c>
      <c r="L245" s="41">
        <f>IFERROR(P245+T245,0)</f>
        <v>0</v>
      </c>
      <c r="M245" s="41">
        <f>IFERROR(Q245+U245,0)</f>
        <v>0</v>
      </c>
      <c r="N245" s="41">
        <f>IFERROR(R245+V245,0)</f>
        <v>0</v>
      </c>
      <c r="O245" s="41">
        <f>IFERROR(P245+Q245+R245,0)</f>
        <v>0</v>
      </c>
      <c r="P245" s="41">
        <v>0</v>
      </c>
      <c r="Q245" s="41">
        <v>0</v>
      </c>
      <c r="R245" s="41">
        <v>0</v>
      </c>
      <c r="S245" s="41">
        <f>IFERROR(T245+U245+V245,0)</f>
        <v>0</v>
      </c>
      <c r="T245" s="41">
        <v>0</v>
      </c>
      <c r="U245" s="41">
        <v>0</v>
      </c>
      <c r="V245" s="41">
        <v>0</v>
      </c>
      <c r="W245"/>
      <c r="X245"/>
    </row>
    <row r="246" spans="1:24">
      <c r="A246" s="29">
        <v>228</v>
      </c>
      <c r="B246" s="29" t="s">
        <v>117</v>
      </c>
      <c r="C246" s="50">
        <v>44873</v>
      </c>
      <c r="D246" s="29" t="s">
        <v>340</v>
      </c>
      <c r="E246" s="40">
        <v>1</v>
      </c>
      <c r="F246" s="41">
        <v>21.1</v>
      </c>
      <c r="G246" s="41">
        <f>IFERROR(H246+I246+J246,0)</f>
        <v>1665350</v>
      </c>
      <c r="H246" s="41">
        <v>1665350</v>
      </c>
      <c r="I246" s="41">
        <v>0</v>
      </c>
      <c r="J246" s="41">
        <v>0</v>
      </c>
      <c r="K246" s="41">
        <f>IFERROR(L246+M246+N246,0)</f>
        <v>0</v>
      </c>
      <c r="L246" s="41">
        <f>IFERROR(P246+T246,0)</f>
        <v>0</v>
      </c>
      <c r="M246" s="41">
        <f>IFERROR(Q246+U246,0)</f>
        <v>0</v>
      </c>
      <c r="N246" s="41">
        <f>IFERROR(R246+V246,0)</f>
        <v>0</v>
      </c>
      <c r="O246" s="41">
        <f>IFERROR(P246+Q246+R246,0)</f>
        <v>0</v>
      </c>
      <c r="P246" s="41">
        <v>0</v>
      </c>
      <c r="Q246" s="41">
        <v>0</v>
      </c>
      <c r="R246" s="41">
        <v>0</v>
      </c>
      <c r="S246" s="41">
        <f>IFERROR(T246+U246+V246,0)</f>
        <v>0</v>
      </c>
      <c r="T246" s="41">
        <v>0</v>
      </c>
      <c r="U246" s="41">
        <v>0</v>
      </c>
      <c r="V246" s="41">
        <v>0</v>
      </c>
      <c r="W246"/>
      <c r="X246"/>
    </row>
    <row r="247" spans="1:24">
      <c r="A247" s="29">
        <v>229</v>
      </c>
      <c r="B247" s="29" t="s">
        <v>117</v>
      </c>
      <c r="C247" s="50">
        <v>44873</v>
      </c>
      <c r="D247" s="29" t="s">
        <v>341</v>
      </c>
      <c r="E247" s="40">
        <v>1</v>
      </c>
      <c r="F247" s="41">
        <v>30.5</v>
      </c>
      <c r="G247" s="41">
        <f>IFERROR(H247+I247+J247,0)</f>
        <v>2662000</v>
      </c>
      <c r="H247" s="41">
        <v>2662000</v>
      </c>
      <c r="I247" s="41">
        <v>0</v>
      </c>
      <c r="J247" s="41">
        <v>0</v>
      </c>
      <c r="K247" s="41">
        <f>IFERROR(L247+M247+N247,0)</f>
        <v>0</v>
      </c>
      <c r="L247" s="41">
        <f>IFERROR(P247+T247,0)</f>
        <v>0</v>
      </c>
      <c r="M247" s="41">
        <f>IFERROR(Q247+U247,0)</f>
        <v>0</v>
      </c>
      <c r="N247" s="41">
        <f>IFERROR(R247+V247,0)</f>
        <v>0</v>
      </c>
      <c r="O247" s="41">
        <f>IFERROR(P247+Q247+R247,0)</f>
        <v>0</v>
      </c>
      <c r="P247" s="41">
        <v>0</v>
      </c>
      <c r="Q247" s="41">
        <v>0</v>
      </c>
      <c r="R247" s="41">
        <v>0</v>
      </c>
      <c r="S247" s="41">
        <f>IFERROR(T247+U247+V247,0)</f>
        <v>0</v>
      </c>
      <c r="T247" s="41">
        <v>0</v>
      </c>
      <c r="U247" s="41">
        <v>0</v>
      </c>
      <c r="V247" s="41">
        <v>0</v>
      </c>
      <c r="W247"/>
      <c r="X247"/>
    </row>
    <row r="248" spans="1:24">
      <c r="A248" s="29">
        <v>230</v>
      </c>
      <c r="B248" s="29" t="s">
        <v>117</v>
      </c>
      <c r="C248" s="50">
        <v>44873</v>
      </c>
      <c r="D248" s="29" t="s">
        <v>342</v>
      </c>
      <c r="E248" s="40">
        <v>1</v>
      </c>
      <c r="F248" s="41">
        <v>15.2</v>
      </c>
      <c r="G248" s="41">
        <f>IFERROR(H248+I248+J248,0)</f>
        <v>991052</v>
      </c>
      <c r="H248" s="41">
        <v>991052</v>
      </c>
      <c r="I248" s="41">
        <v>0</v>
      </c>
      <c r="J248" s="41">
        <v>0</v>
      </c>
      <c r="K248" s="41">
        <f>IFERROR(L248+M248+N248,0)</f>
        <v>0</v>
      </c>
      <c r="L248" s="41">
        <f>IFERROR(P248+T248,0)</f>
        <v>0</v>
      </c>
      <c r="M248" s="41">
        <f>IFERROR(Q248+U248,0)</f>
        <v>0</v>
      </c>
      <c r="N248" s="41">
        <f>IFERROR(R248+V248,0)</f>
        <v>0</v>
      </c>
      <c r="O248" s="41">
        <f>IFERROR(P248+Q248+R248,0)</f>
        <v>0</v>
      </c>
      <c r="P248" s="41">
        <v>0</v>
      </c>
      <c r="Q248" s="41">
        <v>0</v>
      </c>
      <c r="R248" s="41">
        <v>0</v>
      </c>
      <c r="S248" s="41">
        <f>IFERROR(T248+U248+V248,0)</f>
        <v>0</v>
      </c>
      <c r="T248" s="41">
        <v>0</v>
      </c>
      <c r="U248" s="41">
        <v>0</v>
      </c>
      <c r="V248" s="41">
        <v>0</v>
      </c>
      <c r="W248"/>
      <c r="X248"/>
    </row>
    <row r="249" spans="1:24">
      <c r="A249" s="29">
        <v>231</v>
      </c>
      <c r="B249" s="29" t="s">
        <v>117</v>
      </c>
      <c r="C249" s="50">
        <v>44873</v>
      </c>
      <c r="D249" s="29" t="s">
        <v>343</v>
      </c>
      <c r="E249" s="40">
        <v>1</v>
      </c>
      <c r="F249" s="41">
        <v>15</v>
      </c>
      <c r="G249" s="41">
        <f>IFERROR(H249+I249+J249,0)</f>
        <v>991052</v>
      </c>
      <c r="H249" s="41">
        <v>991052</v>
      </c>
      <c r="I249" s="41">
        <v>0</v>
      </c>
      <c r="J249" s="41">
        <v>0</v>
      </c>
      <c r="K249" s="41">
        <f>IFERROR(L249+M249+N249,0)</f>
        <v>0</v>
      </c>
      <c r="L249" s="41">
        <f>IFERROR(P249+T249,0)</f>
        <v>0</v>
      </c>
      <c r="M249" s="41">
        <f>IFERROR(Q249+U249,0)</f>
        <v>0</v>
      </c>
      <c r="N249" s="41">
        <f>IFERROR(R249+V249,0)</f>
        <v>0</v>
      </c>
      <c r="O249" s="41">
        <f>IFERROR(P249+Q249+R249,0)</f>
        <v>0</v>
      </c>
      <c r="P249" s="41">
        <v>0</v>
      </c>
      <c r="Q249" s="41">
        <v>0</v>
      </c>
      <c r="R249" s="41">
        <v>0</v>
      </c>
      <c r="S249" s="41">
        <f>IFERROR(T249+U249+V249,0)</f>
        <v>0</v>
      </c>
      <c r="T249" s="41">
        <v>0</v>
      </c>
      <c r="U249" s="41">
        <v>0</v>
      </c>
      <c r="V249" s="41">
        <v>0</v>
      </c>
      <c r="W249"/>
      <c r="X249"/>
    </row>
    <row r="250" spans="1:24">
      <c r="A250" s="29">
        <v>232</v>
      </c>
      <c r="B250" s="29" t="s">
        <v>117</v>
      </c>
      <c r="C250" s="50">
        <v>44875</v>
      </c>
      <c r="D250" s="29" t="s">
        <v>344</v>
      </c>
      <c r="E250" s="40">
        <v>1</v>
      </c>
      <c r="F250" s="41">
        <v>27.3</v>
      </c>
      <c r="G250" s="41">
        <f>IFERROR(H250+I250+J250,0)</f>
        <v>1689072.24</v>
      </c>
      <c r="H250" s="41">
        <v>1689072.24</v>
      </c>
      <c r="I250" s="41">
        <v>0</v>
      </c>
      <c r="J250" s="41">
        <v>0</v>
      </c>
      <c r="K250" s="41">
        <f>IFERROR(L250+M250+N250,0)</f>
        <v>0</v>
      </c>
      <c r="L250" s="41">
        <f>IFERROR(P250+T250,0)</f>
        <v>0</v>
      </c>
      <c r="M250" s="41">
        <f>IFERROR(Q250+U250,0)</f>
        <v>0</v>
      </c>
      <c r="N250" s="41">
        <f>IFERROR(R250+V250,0)</f>
        <v>0</v>
      </c>
      <c r="O250" s="41">
        <f>IFERROR(P250+Q250+R250,0)</f>
        <v>0</v>
      </c>
      <c r="P250" s="41">
        <v>0</v>
      </c>
      <c r="Q250" s="41">
        <v>0</v>
      </c>
      <c r="R250" s="41">
        <v>0</v>
      </c>
      <c r="S250" s="41">
        <f>IFERROR(T250+U250+V250,0)</f>
        <v>0</v>
      </c>
      <c r="T250" s="41">
        <v>0</v>
      </c>
      <c r="U250" s="41">
        <v>0</v>
      </c>
      <c r="V250" s="41">
        <v>0</v>
      </c>
      <c r="W250"/>
      <c r="X250"/>
    </row>
    <row r="251" spans="1:24">
      <c r="A251" s="29">
        <v>233</v>
      </c>
      <c r="B251" s="29" t="s">
        <v>117</v>
      </c>
      <c r="C251" s="50">
        <v>44879</v>
      </c>
      <c r="D251" s="29" t="s">
        <v>345</v>
      </c>
      <c r="E251" s="40">
        <v>1</v>
      </c>
      <c r="F251" s="41">
        <v>29.3</v>
      </c>
      <c r="G251" s="41">
        <f>IFERROR(H251+I251+J251,0)</f>
        <v>2492650</v>
      </c>
      <c r="H251" s="41">
        <v>2492650</v>
      </c>
      <c r="I251" s="41">
        <v>0</v>
      </c>
      <c r="J251" s="41">
        <v>0</v>
      </c>
      <c r="K251" s="41">
        <f>IFERROR(L251+M251+N251,0)</f>
        <v>0</v>
      </c>
      <c r="L251" s="41">
        <f>IFERROR(P251+T251,0)</f>
        <v>0</v>
      </c>
      <c r="M251" s="41">
        <f>IFERROR(Q251+U251,0)</f>
        <v>0</v>
      </c>
      <c r="N251" s="41">
        <f>IFERROR(R251+V251,0)</f>
        <v>0</v>
      </c>
      <c r="O251" s="41">
        <f>IFERROR(P251+Q251+R251,0)</f>
        <v>0</v>
      </c>
      <c r="P251" s="41">
        <v>0</v>
      </c>
      <c r="Q251" s="41">
        <v>0</v>
      </c>
      <c r="R251" s="41">
        <v>0</v>
      </c>
      <c r="S251" s="41">
        <f>IFERROR(T251+U251+V251,0)</f>
        <v>0</v>
      </c>
      <c r="T251" s="41">
        <v>0</v>
      </c>
      <c r="U251" s="41">
        <v>0</v>
      </c>
      <c r="V251" s="41">
        <v>0</v>
      </c>
      <c r="W251"/>
      <c r="X251"/>
    </row>
    <row r="252" spans="1:24">
      <c r="A252" s="29">
        <v>234</v>
      </c>
      <c r="B252" s="29" t="s">
        <v>117</v>
      </c>
      <c r="C252" s="50">
        <v>44881</v>
      </c>
      <c r="D252" s="29" t="s">
        <v>346</v>
      </c>
      <c r="E252" s="40">
        <v>1</v>
      </c>
      <c r="F252" s="41">
        <v>12.7</v>
      </c>
      <c r="G252" s="41">
        <f>IFERROR(H252+I252+J252,0)</f>
        <v>810900</v>
      </c>
      <c r="H252" s="41">
        <v>810900</v>
      </c>
      <c r="I252" s="41">
        <v>0</v>
      </c>
      <c r="J252" s="41">
        <v>0</v>
      </c>
      <c r="K252" s="41">
        <f>IFERROR(L252+M252+N252,0)</f>
        <v>0</v>
      </c>
      <c r="L252" s="41">
        <f>IFERROR(P252+T252,0)</f>
        <v>0</v>
      </c>
      <c r="M252" s="41">
        <f>IFERROR(Q252+U252,0)</f>
        <v>0</v>
      </c>
      <c r="N252" s="41">
        <f>IFERROR(R252+V252,0)</f>
        <v>0</v>
      </c>
      <c r="O252" s="41">
        <f>IFERROR(P252+Q252+R252,0)</f>
        <v>0</v>
      </c>
      <c r="P252" s="41">
        <v>0</v>
      </c>
      <c r="Q252" s="41">
        <v>0</v>
      </c>
      <c r="R252" s="41">
        <v>0</v>
      </c>
      <c r="S252" s="41">
        <f>IFERROR(T252+U252+V252,0)</f>
        <v>0</v>
      </c>
      <c r="T252" s="41">
        <v>0</v>
      </c>
      <c r="U252" s="41">
        <v>0</v>
      </c>
      <c r="V252" s="41">
        <v>0</v>
      </c>
      <c r="W252"/>
      <c r="X252"/>
    </row>
    <row r="253" spans="1:24">
      <c r="A253" s="29">
        <v>235</v>
      </c>
      <c r="B253" s="29" t="s">
        <v>117</v>
      </c>
      <c r="C253" s="50">
        <v>44883</v>
      </c>
      <c r="D253" s="29" t="s">
        <v>347</v>
      </c>
      <c r="E253" s="40">
        <v>1</v>
      </c>
      <c r="F253" s="41">
        <v>20.6</v>
      </c>
      <c r="G253" s="41">
        <f>IFERROR(H253+I253+J253,0)</f>
        <v>2083100</v>
      </c>
      <c r="H253" s="41">
        <v>2083100</v>
      </c>
      <c r="I253" s="41">
        <v>0</v>
      </c>
      <c r="J253" s="41">
        <v>0</v>
      </c>
      <c r="K253" s="41">
        <f>IFERROR(L253+M253+N253,0)</f>
        <v>0</v>
      </c>
      <c r="L253" s="41">
        <f>IFERROR(P253+T253,0)</f>
        <v>0</v>
      </c>
      <c r="M253" s="41">
        <f>IFERROR(Q253+U253,0)</f>
        <v>0</v>
      </c>
      <c r="N253" s="41">
        <f>IFERROR(R253+V253,0)</f>
        <v>0</v>
      </c>
      <c r="O253" s="41">
        <f>IFERROR(P253+Q253+R253,0)</f>
        <v>0</v>
      </c>
      <c r="P253" s="41">
        <v>0</v>
      </c>
      <c r="Q253" s="41">
        <v>0</v>
      </c>
      <c r="R253" s="41">
        <v>0</v>
      </c>
      <c r="S253" s="41">
        <f>IFERROR(T253+U253+V253,0)</f>
        <v>0</v>
      </c>
      <c r="T253" s="41">
        <v>0</v>
      </c>
      <c r="U253" s="41">
        <v>0</v>
      </c>
      <c r="V253" s="41">
        <v>0</v>
      </c>
      <c r="W253"/>
      <c r="X253"/>
    </row>
    <row r="254" spans="1:24">
      <c r="A254" s="29">
        <v>236</v>
      </c>
      <c r="B254" s="29" t="s">
        <v>117</v>
      </c>
      <c r="C254" s="50">
        <v>44883</v>
      </c>
      <c r="D254" s="29" t="s">
        <v>348</v>
      </c>
      <c r="E254" s="40">
        <v>1</v>
      </c>
      <c r="F254" s="41">
        <v>20.1</v>
      </c>
      <c r="G254" s="41">
        <f>IFERROR(H254+I254+J254,0)</f>
        <v>1210200</v>
      </c>
      <c r="H254" s="41">
        <v>1210200</v>
      </c>
      <c r="I254" s="41">
        <v>0</v>
      </c>
      <c r="J254" s="41">
        <v>0</v>
      </c>
      <c r="K254" s="41">
        <f>IFERROR(L254+M254+N254,0)</f>
        <v>0</v>
      </c>
      <c r="L254" s="41">
        <f>IFERROR(P254+T254,0)</f>
        <v>0</v>
      </c>
      <c r="M254" s="41">
        <f>IFERROR(Q254+U254,0)</f>
        <v>0</v>
      </c>
      <c r="N254" s="41">
        <f>IFERROR(R254+V254,0)</f>
        <v>0</v>
      </c>
      <c r="O254" s="41">
        <f>IFERROR(P254+Q254+R254,0)</f>
        <v>0</v>
      </c>
      <c r="P254" s="41">
        <v>0</v>
      </c>
      <c r="Q254" s="41">
        <v>0</v>
      </c>
      <c r="R254" s="41">
        <v>0</v>
      </c>
      <c r="S254" s="41">
        <f>IFERROR(T254+U254+V254,0)</f>
        <v>0</v>
      </c>
      <c r="T254" s="41">
        <v>0</v>
      </c>
      <c r="U254" s="41">
        <v>0</v>
      </c>
      <c r="V254" s="41">
        <v>0</v>
      </c>
      <c r="W254"/>
      <c r="X254"/>
    </row>
    <row r="255" spans="1:24">
      <c r="A255" s="29">
        <v>237</v>
      </c>
      <c r="B255" s="29" t="s">
        <v>117</v>
      </c>
      <c r="C255" s="50">
        <v>44883</v>
      </c>
      <c r="D255" s="29" t="s">
        <v>349</v>
      </c>
      <c r="E255" s="40">
        <v>1</v>
      </c>
      <c r="F255" s="41">
        <v>25.1</v>
      </c>
      <c r="G255" s="41">
        <f>IFERROR(H255+I255+J255,0)</f>
        <v>1425400</v>
      </c>
      <c r="H255" s="41">
        <v>1425400</v>
      </c>
      <c r="I255" s="41">
        <v>0</v>
      </c>
      <c r="J255" s="41">
        <v>0</v>
      </c>
      <c r="K255" s="41">
        <f>IFERROR(L255+M255+N255,0)</f>
        <v>0</v>
      </c>
      <c r="L255" s="41">
        <f>IFERROR(P255+T255,0)</f>
        <v>0</v>
      </c>
      <c r="M255" s="41">
        <f>IFERROR(Q255+U255,0)</f>
        <v>0</v>
      </c>
      <c r="N255" s="41">
        <f>IFERROR(R255+V255,0)</f>
        <v>0</v>
      </c>
      <c r="O255" s="41">
        <f>IFERROR(P255+Q255+R255,0)</f>
        <v>0</v>
      </c>
      <c r="P255" s="41">
        <v>0</v>
      </c>
      <c r="Q255" s="41">
        <v>0</v>
      </c>
      <c r="R255" s="41">
        <v>0</v>
      </c>
      <c r="S255" s="41">
        <f>IFERROR(T255+U255+V255,0)</f>
        <v>0</v>
      </c>
      <c r="T255" s="41">
        <v>0</v>
      </c>
      <c r="U255" s="41">
        <v>0</v>
      </c>
      <c r="V255" s="41">
        <v>0</v>
      </c>
      <c r="W255"/>
      <c r="X255"/>
    </row>
    <row r="256" spans="1:24">
      <c r="A256" s="29">
        <v>238</v>
      </c>
      <c r="B256" s="29" t="s">
        <v>117</v>
      </c>
      <c r="C256" s="50">
        <v>44887</v>
      </c>
      <c r="D256" s="29" t="s">
        <v>350</v>
      </c>
      <c r="E256" s="40">
        <v>1</v>
      </c>
      <c r="F256" s="41">
        <v>17.55</v>
      </c>
      <c r="G256" s="41">
        <f>IFERROR(H256+I256+J256,0)</f>
        <v>887244</v>
      </c>
      <c r="H256" s="41">
        <v>887244</v>
      </c>
      <c r="I256" s="41">
        <v>0</v>
      </c>
      <c r="J256" s="41">
        <v>0</v>
      </c>
      <c r="K256" s="41">
        <f>IFERROR(L256+M256+N256,0)</f>
        <v>0</v>
      </c>
      <c r="L256" s="41">
        <f>IFERROR(P256+T256,0)</f>
        <v>0</v>
      </c>
      <c r="M256" s="41">
        <f>IFERROR(Q256+U256,0)</f>
        <v>0</v>
      </c>
      <c r="N256" s="41">
        <f>IFERROR(R256+V256,0)</f>
        <v>0</v>
      </c>
      <c r="O256" s="41">
        <f>IFERROR(P256+Q256+R256,0)</f>
        <v>0</v>
      </c>
      <c r="P256" s="41">
        <v>0</v>
      </c>
      <c r="Q256" s="41">
        <v>0</v>
      </c>
      <c r="R256" s="41">
        <v>0</v>
      </c>
      <c r="S256" s="41">
        <f>IFERROR(T256+U256+V256,0)</f>
        <v>0</v>
      </c>
      <c r="T256" s="41">
        <v>0</v>
      </c>
      <c r="U256" s="41">
        <v>0</v>
      </c>
      <c r="V256" s="41">
        <v>0</v>
      </c>
      <c r="W256"/>
      <c r="X256"/>
    </row>
    <row r="257" spans="1:24">
      <c r="A257" s="29">
        <v>239</v>
      </c>
      <c r="B257" s="29" t="s">
        <v>117</v>
      </c>
      <c r="C257" s="50">
        <v>44887</v>
      </c>
      <c r="D257" s="29" t="s">
        <v>351</v>
      </c>
      <c r="E257" s="40">
        <v>1</v>
      </c>
      <c r="F257" s="41">
        <v>17.55</v>
      </c>
      <c r="G257" s="41">
        <f>IFERROR(H257+I257+J257,0)</f>
        <v>887244</v>
      </c>
      <c r="H257" s="41">
        <v>887244</v>
      </c>
      <c r="I257" s="41">
        <v>0</v>
      </c>
      <c r="J257" s="41">
        <v>0</v>
      </c>
      <c r="K257" s="41">
        <f>IFERROR(L257+M257+N257,0)</f>
        <v>0</v>
      </c>
      <c r="L257" s="41">
        <f>IFERROR(P257+T257,0)</f>
        <v>0</v>
      </c>
      <c r="M257" s="41">
        <f>IFERROR(Q257+U257,0)</f>
        <v>0</v>
      </c>
      <c r="N257" s="41">
        <f>IFERROR(R257+V257,0)</f>
        <v>0</v>
      </c>
      <c r="O257" s="41">
        <f>IFERROR(P257+Q257+R257,0)</f>
        <v>0</v>
      </c>
      <c r="P257" s="41">
        <v>0</v>
      </c>
      <c r="Q257" s="41">
        <v>0</v>
      </c>
      <c r="R257" s="41">
        <v>0</v>
      </c>
      <c r="S257" s="41">
        <f>IFERROR(T257+U257+V257,0)</f>
        <v>0</v>
      </c>
      <c r="T257" s="41">
        <v>0</v>
      </c>
      <c r="U257" s="41">
        <v>0</v>
      </c>
      <c r="V257" s="41">
        <v>0</v>
      </c>
      <c r="W257"/>
      <c r="X257"/>
    </row>
    <row r="258" spans="1:24">
      <c r="A258" s="29">
        <v>240</v>
      </c>
      <c r="B258" s="29" t="s">
        <v>117</v>
      </c>
      <c r="C258" s="50">
        <v>44887</v>
      </c>
      <c r="D258" s="29" t="s">
        <v>352</v>
      </c>
      <c r="E258" s="40">
        <v>1</v>
      </c>
      <c r="F258" s="41">
        <v>29</v>
      </c>
      <c r="G258" s="41">
        <f>IFERROR(H258+I258+J258,0)</f>
        <v>2622347.92</v>
      </c>
      <c r="H258" s="41">
        <v>2622347.92</v>
      </c>
      <c r="I258" s="41">
        <v>0</v>
      </c>
      <c r="J258" s="41">
        <v>0</v>
      </c>
      <c r="K258" s="41">
        <f>IFERROR(L258+M258+N258,0)</f>
        <v>0</v>
      </c>
      <c r="L258" s="41">
        <f>IFERROR(P258+T258,0)</f>
        <v>0</v>
      </c>
      <c r="M258" s="41">
        <f>IFERROR(Q258+U258,0)</f>
        <v>0</v>
      </c>
      <c r="N258" s="41">
        <f>IFERROR(R258+V258,0)</f>
        <v>0</v>
      </c>
      <c r="O258" s="41">
        <f>IFERROR(P258+Q258+R258,0)</f>
        <v>0</v>
      </c>
      <c r="P258" s="41">
        <v>0</v>
      </c>
      <c r="Q258" s="41">
        <v>0</v>
      </c>
      <c r="R258" s="41">
        <v>0</v>
      </c>
      <c r="S258" s="41">
        <f>IFERROR(T258+U258+V258,0)</f>
        <v>0</v>
      </c>
      <c r="T258" s="41">
        <v>0</v>
      </c>
      <c r="U258" s="41">
        <v>0</v>
      </c>
      <c r="V258" s="41">
        <v>0</v>
      </c>
      <c r="W258"/>
      <c r="X258"/>
    </row>
    <row r="259" spans="1:24">
      <c r="A259" s="29">
        <v>241</v>
      </c>
      <c r="B259" s="29" t="s">
        <v>117</v>
      </c>
      <c r="C259" s="50">
        <v>44888</v>
      </c>
      <c r="D259" s="29" t="s">
        <v>353</v>
      </c>
      <c r="E259" s="40">
        <v>1</v>
      </c>
      <c r="F259" s="41">
        <v>17.5</v>
      </c>
      <c r="G259" s="41">
        <f>IFERROR(H259+I259+J259,0)</f>
        <v>1029027</v>
      </c>
      <c r="H259" s="41">
        <v>1029027</v>
      </c>
      <c r="I259" s="41">
        <v>0</v>
      </c>
      <c r="J259" s="41">
        <v>0</v>
      </c>
      <c r="K259" s="41">
        <f>IFERROR(L259+M259+N259,0)</f>
        <v>0</v>
      </c>
      <c r="L259" s="41">
        <f>IFERROR(P259+T259,0)</f>
        <v>0</v>
      </c>
      <c r="M259" s="41">
        <f>IFERROR(Q259+U259,0)</f>
        <v>0</v>
      </c>
      <c r="N259" s="41">
        <f>IFERROR(R259+V259,0)</f>
        <v>0</v>
      </c>
      <c r="O259" s="41">
        <f>IFERROR(P259+Q259+R259,0)</f>
        <v>0</v>
      </c>
      <c r="P259" s="41">
        <v>0</v>
      </c>
      <c r="Q259" s="41">
        <v>0</v>
      </c>
      <c r="R259" s="41">
        <v>0</v>
      </c>
      <c r="S259" s="41">
        <f>IFERROR(T259+U259+V259,0)</f>
        <v>0</v>
      </c>
      <c r="T259" s="41">
        <v>0</v>
      </c>
      <c r="U259" s="41">
        <v>0</v>
      </c>
      <c r="V259" s="41">
        <v>0</v>
      </c>
      <c r="W259"/>
      <c r="X259"/>
    </row>
    <row r="260" spans="1:24">
      <c r="A260" s="29">
        <v>242</v>
      </c>
      <c r="B260" s="29" t="s">
        <v>117</v>
      </c>
      <c r="C260" s="50">
        <v>44889</v>
      </c>
      <c r="D260" s="29" t="s">
        <v>354</v>
      </c>
      <c r="E260" s="40">
        <v>1</v>
      </c>
      <c r="F260" s="41">
        <v>14.3</v>
      </c>
      <c r="G260" s="41">
        <f>IFERROR(H260+I260+J260,0)</f>
        <v>751575</v>
      </c>
      <c r="H260" s="41">
        <v>751575</v>
      </c>
      <c r="I260" s="41">
        <v>0</v>
      </c>
      <c r="J260" s="41">
        <v>0</v>
      </c>
      <c r="K260" s="41">
        <f>IFERROR(L260+M260+N260,0)</f>
        <v>0</v>
      </c>
      <c r="L260" s="41">
        <f>IFERROR(P260+T260,0)</f>
        <v>0</v>
      </c>
      <c r="M260" s="41">
        <f>IFERROR(Q260+U260,0)</f>
        <v>0</v>
      </c>
      <c r="N260" s="41">
        <f>IFERROR(R260+V260,0)</f>
        <v>0</v>
      </c>
      <c r="O260" s="41">
        <f>IFERROR(P260+Q260+R260,0)</f>
        <v>0</v>
      </c>
      <c r="P260" s="41">
        <v>0</v>
      </c>
      <c r="Q260" s="41">
        <v>0</v>
      </c>
      <c r="R260" s="41">
        <v>0</v>
      </c>
      <c r="S260" s="41">
        <f>IFERROR(T260+U260+V260,0)</f>
        <v>0</v>
      </c>
      <c r="T260" s="41">
        <v>0</v>
      </c>
      <c r="U260" s="41">
        <v>0</v>
      </c>
      <c r="V260" s="41">
        <v>0</v>
      </c>
      <c r="W260"/>
      <c r="X260"/>
    </row>
    <row r="261" spans="1:24">
      <c r="A261" s="29">
        <v>243</v>
      </c>
      <c r="B261" s="29" t="s">
        <v>117</v>
      </c>
      <c r="C261" s="50">
        <v>44893</v>
      </c>
      <c r="D261" s="29" t="s">
        <v>355</v>
      </c>
      <c r="E261" s="40">
        <v>1</v>
      </c>
      <c r="F261" s="41">
        <v>21.7</v>
      </c>
      <c r="G261" s="41">
        <f>IFERROR(H261+I261+J261,0)</f>
        <v>1908900</v>
      </c>
      <c r="H261" s="41">
        <v>1908900</v>
      </c>
      <c r="I261" s="41">
        <v>0</v>
      </c>
      <c r="J261" s="41">
        <v>0</v>
      </c>
      <c r="K261" s="41">
        <f>IFERROR(L261+M261+N261,0)</f>
        <v>0</v>
      </c>
      <c r="L261" s="41">
        <f>IFERROR(P261+T261,0)</f>
        <v>0</v>
      </c>
      <c r="M261" s="41">
        <f>IFERROR(Q261+U261,0)</f>
        <v>0</v>
      </c>
      <c r="N261" s="41">
        <f>IFERROR(R261+V261,0)</f>
        <v>0</v>
      </c>
      <c r="O261" s="41">
        <f>IFERROR(P261+Q261+R261,0)</f>
        <v>0</v>
      </c>
      <c r="P261" s="41">
        <v>0</v>
      </c>
      <c r="Q261" s="41">
        <v>0</v>
      </c>
      <c r="R261" s="41">
        <v>0</v>
      </c>
      <c r="S261" s="41">
        <f>IFERROR(T261+U261+V261,0)</f>
        <v>0</v>
      </c>
      <c r="T261" s="41">
        <v>0</v>
      </c>
      <c r="U261" s="41">
        <v>0</v>
      </c>
      <c r="V261" s="41">
        <v>0</v>
      </c>
      <c r="W261"/>
      <c r="X261"/>
    </row>
    <row r="262" spans="1:24">
      <c r="A262" s="29">
        <v>244</v>
      </c>
      <c r="B262" s="29" t="s">
        <v>117</v>
      </c>
      <c r="C262" s="50">
        <v>44893</v>
      </c>
      <c r="D262" s="29" t="s">
        <v>356</v>
      </c>
      <c r="E262" s="40">
        <v>1</v>
      </c>
      <c r="F262" s="41">
        <v>21.3</v>
      </c>
      <c r="G262" s="41">
        <f>IFERROR(H262+I262+J262,0)</f>
        <v>1866300</v>
      </c>
      <c r="H262" s="41">
        <v>82500</v>
      </c>
      <c r="I262" s="41">
        <v>1783800</v>
      </c>
      <c r="J262" s="41">
        <v>0</v>
      </c>
      <c r="K262" s="41">
        <f>IFERROR(L262+M262+N262,0)</f>
        <v>0</v>
      </c>
      <c r="L262" s="41">
        <f>IFERROR(P262+T262,0)</f>
        <v>0</v>
      </c>
      <c r="M262" s="41">
        <f>IFERROR(Q262+U262,0)</f>
        <v>0</v>
      </c>
      <c r="N262" s="41">
        <f>IFERROR(R262+V262,0)</f>
        <v>0</v>
      </c>
      <c r="O262" s="41">
        <f>IFERROR(P262+Q262+R262,0)</f>
        <v>0</v>
      </c>
      <c r="P262" s="41">
        <v>0</v>
      </c>
      <c r="Q262" s="41">
        <v>0</v>
      </c>
      <c r="R262" s="41">
        <v>0</v>
      </c>
      <c r="S262" s="41">
        <f>IFERROR(T262+U262+V262,0)</f>
        <v>0</v>
      </c>
      <c r="T262" s="41">
        <v>0</v>
      </c>
      <c r="U262" s="41">
        <v>0</v>
      </c>
      <c r="V262" s="41">
        <v>0</v>
      </c>
      <c r="W262"/>
      <c r="X262"/>
    </row>
    <row r="263" spans="1:24">
      <c r="A263" s="29">
        <v>245</v>
      </c>
      <c r="B263" s="29" t="s">
        <v>117</v>
      </c>
      <c r="C263" s="50">
        <v>44893</v>
      </c>
      <c r="D263" s="29" t="s">
        <v>357</v>
      </c>
      <c r="E263" s="40">
        <v>1</v>
      </c>
      <c r="F263" s="41">
        <v>45</v>
      </c>
      <c r="G263" s="41">
        <f>IFERROR(H263+I263+J263,0)</f>
        <v>3322800</v>
      </c>
      <c r="H263" s="41">
        <v>3322800</v>
      </c>
      <c r="I263" s="41">
        <v>0</v>
      </c>
      <c r="J263" s="41">
        <v>0</v>
      </c>
      <c r="K263" s="41">
        <f>IFERROR(L263+M263+N263,0)</f>
        <v>0</v>
      </c>
      <c r="L263" s="41">
        <f>IFERROR(P263+T263,0)</f>
        <v>0</v>
      </c>
      <c r="M263" s="41">
        <f>IFERROR(Q263+U263,0)</f>
        <v>0</v>
      </c>
      <c r="N263" s="41">
        <f>IFERROR(R263+V263,0)</f>
        <v>0</v>
      </c>
      <c r="O263" s="41">
        <f>IFERROR(P263+Q263+R263,0)</f>
        <v>0</v>
      </c>
      <c r="P263" s="41">
        <v>0</v>
      </c>
      <c r="Q263" s="41">
        <v>0</v>
      </c>
      <c r="R263" s="41">
        <v>0</v>
      </c>
      <c r="S263" s="41">
        <f>IFERROR(T263+U263+V263,0)</f>
        <v>0</v>
      </c>
      <c r="T263" s="41">
        <v>0</v>
      </c>
      <c r="U263" s="41">
        <v>0</v>
      </c>
      <c r="V263" s="41">
        <v>0</v>
      </c>
      <c r="W263"/>
      <c r="X263"/>
    </row>
    <row r="264" spans="1:24">
      <c r="A264" s="29">
        <v>246</v>
      </c>
      <c r="B264" s="29" t="s">
        <v>117</v>
      </c>
      <c r="C264" s="50">
        <v>44894</v>
      </c>
      <c r="D264" s="29" t="s">
        <v>358</v>
      </c>
      <c r="E264" s="40">
        <v>1</v>
      </c>
      <c r="F264" s="41">
        <v>43.9</v>
      </c>
      <c r="G264" s="41">
        <f>IFERROR(H264+I264+J264,0)</f>
        <v>3009000</v>
      </c>
      <c r="H264" s="41">
        <v>3009000</v>
      </c>
      <c r="I264" s="41">
        <v>0</v>
      </c>
      <c r="J264" s="41">
        <v>0</v>
      </c>
      <c r="K264" s="41">
        <f>IFERROR(L264+M264+N264,0)</f>
        <v>0</v>
      </c>
      <c r="L264" s="41">
        <f>IFERROR(P264+T264,0)</f>
        <v>0</v>
      </c>
      <c r="M264" s="41">
        <f>IFERROR(Q264+U264,0)</f>
        <v>0</v>
      </c>
      <c r="N264" s="41">
        <f>IFERROR(R264+V264,0)</f>
        <v>0</v>
      </c>
      <c r="O264" s="41">
        <f>IFERROR(P264+Q264+R264,0)</f>
        <v>0</v>
      </c>
      <c r="P264" s="41">
        <v>0</v>
      </c>
      <c r="Q264" s="41">
        <v>0</v>
      </c>
      <c r="R264" s="41">
        <v>0</v>
      </c>
      <c r="S264" s="41">
        <f>IFERROR(T264+U264+V264,0)</f>
        <v>0</v>
      </c>
      <c r="T264" s="41">
        <v>0</v>
      </c>
      <c r="U264" s="41">
        <v>0</v>
      </c>
      <c r="V264" s="41">
        <v>0</v>
      </c>
      <c r="W264"/>
      <c r="X264"/>
    </row>
    <row r="265" spans="1:24">
      <c r="A265" s="29">
        <v>247</v>
      </c>
      <c r="B265" s="29" t="s">
        <v>117</v>
      </c>
      <c r="C265" s="50">
        <v>44896</v>
      </c>
      <c r="D265" s="29" t="s">
        <v>359</v>
      </c>
      <c r="E265" s="40">
        <v>1</v>
      </c>
      <c r="F265" s="41">
        <v>28.3</v>
      </c>
      <c r="G265" s="41">
        <f>IFERROR(H265+I265+J265,0)</f>
        <v>1372575.73</v>
      </c>
      <c r="H265" s="41">
        <v>1372575.73</v>
      </c>
      <c r="I265" s="41">
        <v>0</v>
      </c>
      <c r="J265" s="41">
        <v>0</v>
      </c>
      <c r="K265" s="41">
        <f>IFERROR(L265+M265+N265,0)</f>
        <v>0</v>
      </c>
      <c r="L265" s="41">
        <f>IFERROR(P265+T265,0)</f>
        <v>0</v>
      </c>
      <c r="M265" s="41">
        <f>IFERROR(Q265+U265,0)</f>
        <v>0</v>
      </c>
      <c r="N265" s="41">
        <f>IFERROR(R265+V265,0)</f>
        <v>0</v>
      </c>
      <c r="O265" s="41">
        <f>IFERROR(P265+Q265+R265,0)</f>
        <v>0</v>
      </c>
      <c r="P265" s="41">
        <v>0</v>
      </c>
      <c r="Q265" s="41">
        <v>0</v>
      </c>
      <c r="R265" s="41">
        <v>0</v>
      </c>
      <c r="S265" s="41">
        <f>IFERROR(T265+U265+V265,0)</f>
        <v>0</v>
      </c>
      <c r="T265" s="41">
        <v>0</v>
      </c>
      <c r="U265" s="41">
        <v>0</v>
      </c>
      <c r="V265" s="41">
        <v>0</v>
      </c>
      <c r="W265"/>
      <c r="X265"/>
    </row>
    <row r="266" spans="1:24">
      <c r="A266" s="29">
        <v>248</v>
      </c>
      <c r="B266" s="29" t="s">
        <v>117</v>
      </c>
      <c r="C266" s="50">
        <v>44897</v>
      </c>
      <c r="D266" s="29" t="s">
        <v>360</v>
      </c>
      <c r="E266" s="40">
        <v>1</v>
      </c>
      <c r="F266" s="41">
        <v>27.6</v>
      </c>
      <c r="G266" s="41">
        <f>IFERROR(H266+I266+J266,0)</f>
        <v>683413.25</v>
      </c>
      <c r="H266" s="41">
        <v>683413.25</v>
      </c>
      <c r="I266" s="41">
        <v>0</v>
      </c>
      <c r="J266" s="41">
        <v>0</v>
      </c>
      <c r="K266" s="41">
        <f>IFERROR(L266+M266+N266,0)</f>
        <v>0</v>
      </c>
      <c r="L266" s="41">
        <f>IFERROR(P266+T266,0)</f>
        <v>0</v>
      </c>
      <c r="M266" s="41">
        <f>IFERROR(Q266+U266,0)</f>
        <v>0</v>
      </c>
      <c r="N266" s="41">
        <f>IFERROR(R266+V266,0)</f>
        <v>0</v>
      </c>
      <c r="O266" s="41">
        <f>IFERROR(P266+Q266+R266,0)</f>
        <v>0</v>
      </c>
      <c r="P266" s="41">
        <v>0</v>
      </c>
      <c r="Q266" s="41">
        <v>0</v>
      </c>
      <c r="R266" s="41">
        <v>0</v>
      </c>
      <c r="S266" s="41">
        <f>IFERROR(T266+U266+V266,0)</f>
        <v>0</v>
      </c>
      <c r="T266" s="41">
        <v>0</v>
      </c>
      <c r="U266" s="41">
        <v>0</v>
      </c>
      <c r="V266" s="41">
        <v>0</v>
      </c>
      <c r="W266"/>
      <c r="X266"/>
    </row>
    <row r="267" spans="1:24">
      <c r="A267" s="29">
        <v>249</v>
      </c>
      <c r="B267" s="29" t="s">
        <v>117</v>
      </c>
      <c r="C267" s="50">
        <v>44900</v>
      </c>
      <c r="D267" s="29" t="s">
        <v>361</v>
      </c>
      <c r="E267" s="40">
        <v>1</v>
      </c>
      <c r="F267" s="41">
        <v>3.83</v>
      </c>
      <c r="G267" s="41">
        <f>IFERROR(H267+I267+J267,0)</f>
        <v>219151</v>
      </c>
      <c r="H267" s="41">
        <v>219151</v>
      </c>
      <c r="I267" s="41">
        <v>0</v>
      </c>
      <c r="J267" s="41">
        <v>0</v>
      </c>
      <c r="K267" s="41">
        <f>IFERROR(L267+M267+N267,0)</f>
        <v>0</v>
      </c>
      <c r="L267" s="41">
        <f>IFERROR(P267+T267,0)</f>
        <v>0</v>
      </c>
      <c r="M267" s="41">
        <f>IFERROR(Q267+U267,0)</f>
        <v>0</v>
      </c>
      <c r="N267" s="41">
        <f>IFERROR(R267+V267,0)</f>
        <v>0</v>
      </c>
      <c r="O267" s="41">
        <f>IFERROR(P267+Q267+R267,0)</f>
        <v>0</v>
      </c>
      <c r="P267" s="41">
        <v>0</v>
      </c>
      <c r="Q267" s="41">
        <v>0</v>
      </c>
      <c r="R267" s="41">
        <v>0</v>
      </c>
      <c r="S267" s="41">
        <f>IFERROR(T267+U267+V267,0)</f>
        <v>0</v>
      </c>
      <c r="T267" s="41">
        <v>0</v>
      </c>
      <c r="U267" s="41">
        <v>0</v>
      </c>
      <c r="V267" s="41">
        <v>0</v>
      </c>
      <c r="W267"/>
      <c r="X267"/>
    </row>
    <row r="268" spans="1:24">
      <c r="A268" s="29">
        <v>250</v>
      </c>
      <c r="B268" s="29" t="s">
        <v>117</v>
      </c>
      <c r="C268" s="50">
        <v>44901</v>
      </c>
      <c r="D268" s="29" t="s">
        <v>362</v>
      </c>
      <c r="E268" s="40">
        <v>1</v>
      </c>
      <c r="F268" s="41">
        <v>7.8</v>
      </c>
      <c r="G268" s="41">
        <f>IFERROR(H268+I268+J268,0)</f>
        <v>488750</v>
      </c>
      <c r="H268" s="41">
        <v>488750</v>
      </c>
      <c r="I268" s="41">
        <v>0</v>
      </c>
      <c r="J268" s="41">
        <v>0</v>
      </c>
      <c r="K268" s="41">
        <f>IFERROR(L268+M268+N268,0)</f>
        <v>0</v>
      </c>
      <c r="L268" s="41">
        <f>IFERROR(P268+T268,0)</f>
        <v>0</v>
      </c>
      <c r="M268" s="41">
        <f>IFERROR(Q268+U268,0)</f>
        <v>0</v>
      </c>
      <c r="N268" s="41">
        <f>IFERROR(R268+V268,0)</f>
        <v>0</v>
      </c>
      <c r="O268" s="41">
        <f>IFERROR(P268+Q268+R268,0)</f>
        <v>0</v>
      </c>
      <c r="P268" s="41">
        <v>0</v>
      </c>
      <c r="Q268" s="41">
        <v>0</v>
      </c>
      <c r="R268" s="41">
        <v>0</v>
      </c>
      <c r="S268" s="41">
        <f>IFERROR(T268+U268+V268,0)</f>
        <v>0</v>
      </c>
      <c r="T268" s="41">
        <v>0</v>
      </c>
      <c r="U268" s="41">
        <v>0</v>
      </c>
      <c r="V268" s="41">
        <v>0</v>
      </c>
      <c r="W268"/>
      <c r="X268"/>
    </row>
    <row r="269" spans="1:24">
      <c r="A269" s="29">
        <v>251</v>
      </c>
      <c r="B269" s="29" t="s">
        <v>117</v>
      </c>
      <c r="C269" s="50">
        <v>44902</v>
      </c>
      <c r="D269" s="29" t="s">
        <v>363</v>
      </c>
      <c r="E269" s="40">
        <v>1</v>
      </c>
      <c r="F269" s="41">
        <v>20.9</v>
      </c>
      <c r="G269" s="41">
        <f>IFERROR(H269+I269+J269,0)</f>
        <v>739409</v>
      </c>
      <c r="H269" s="41">
        <v>739409</v>
      </c>
      <c r="I269" s="41">
        <v>0</v>
      </c>
      <c r="J269" s="41">
        <v>0</v>
      </c>
      <c r="K269" s="41">
        <f>IFERROR(L269+M269+N269,0)</f>
        <v>0</v>
      </c>
      <c r="L269" s="41">
        <f>IFERROR(P269+T269,0)</f>
        <v>0</v>
      </c>
      <c r="M269" s="41">
        <f>IFERROR(Q269+U269,0)</f>
        <v>0</v>
      </c>
      <c r="N269" s="41">
        <f>IFERROR(R269+V269,0)</f>
        <v>0</v>
      </c>
      <c r="O269" s="41">
        <f>IFERROR(P269+Q269+R269,0)</f>
        <v>0</v>
      </c>
      <c r="P269" s="41">
        <v>0</v>
      </c>
      <c r="Q269" s="41">
        <v>0</v>
      </c>
      <c r="R269" s="41">
        <v>0</v>
      </c>
      <c r="S269" s="41">
        <f>IFERROR(T269+U269+V269,0)</f>
        <v>0</v>
      </c>
      <c r="T269" s="41">
        <v>0</v>
      </c>
      <c r="U269" s="41">
        <v>0</v>
      </c>
      <c r="V269" s="41">
        <v>0</v>
      </c>
      <c r="W269"/>
      <c r="X269"/>
    </row>
    <row r="270" spans="1:24">
      <c r="A270" s="29">
        <v>252</v>
      </c>
      <c r="B270" s="29" t="s">
        <v>117</v>
      </c>
      <c r="C270" s="50">
        <v>44903</v>
      </c>
      <c r="D270" s="29" t="s">
        <v>364</v>
      </c>
      <c r="E270" s="40">
        <v>1</v>
      </c>
      <c r="F270" s="41">
        <v>23.7</v>
      </c>
      <c r="G270" s="41">
        <f>IFERROR(H270+I270+J270,0)</f>
        <v>2020000</v>
      </c>
      <c r="H270" s="41">
        <v>2020000</v>
      </c>
      <c r="I270" s="41">
        <v>0</v>
      </c>
      <c r="J270" s="41">
        <v>0</v>
      </c>
      <c r="K270" s="41">
        <f>IFERROR(L270+M270+N270,0)</f>
        <v>0</v>
      </c>
      <c r="L270" s="41">
        <f>IFERROR(P270+T270,0)</f>
        <v>0</v>
      </c>
      <c r="M270" s="41">
        <f>IFERROR(Q270+U270,0)</f>
        <v>0</v>
      </c>
      <c r="N270" s="41">
        <f>IFERROR(R270+V270,0)</f>
        <v>0</v>
      </c>
      <c r="O270" s="41">
        <f>IFERROR(P270+Q270+R270,0)</f>
        <v>0</v>
      </c>
      <c r="P270" s="41">
        <v>0</v>
      </c>
      <c r="Q270" s="41">
        <v>0</v>
      </c>
      <c r="R270" s="41">
        <v>0</v>
      </c>
      <c r="S270" s="41">
        <f>IFERROR(T270+U270+V270,0)</f>
        <v>0</v>
      </c>
      <c r="T270" s="41">
        <v>0</v>
      </c>
      <c r="U270" s="41">
        <v>0</v>
      </c>
      <c r="V270" s="41">
        <v>0</v>
      </c>
      <c r="W270"/>
      <c r="X270"/>
    </row>
    <row r="271" spans="1:24">
      <c r="A271" s="29">
        <v>253</v>
      </c>
      <c r="B271" s="29" t="s">
        <v>117</v>
      </c>
      <c r="C271" s="50">
        <v>44903</v>
      </c>
      <c r="D271" s="29" t="s">
        <v>365</v>
      </c>
      <c r="E271" s="40">
        <v>1</v>
      </c>
      <c r="F271" s="41">
        <v>34.7</v>
      </c>
      <c r="G271" s="41">
        <f>IFERROR(H271+I271+J271,0)</f>
        <v>2251600</v>
      </c>
      <c r="H271" s="41">
        <v>2251600</v>
      </c>
      <c r="I271" s="41">
        <v>0</v>
      </c>
      <c r="J271" s="41">
        <v>0</v>
      </c>
      <c r="K271" s="41">
        <f>IFERROR(L271+M271+N271,0)</f>
        <v>0</v>
      </c>
      <c r="L271" s="41">
        <f>IFERROR(P271+T271,0)</f>
        <v>0</v>
      </c>
      <c r="M271" s="41">
        <f>IFERROR(Q271+U271,0)</f>
        <v>0</v>
      </c>
      <c r="N271" s="41">
        <f>IFERROR(R271+V271,0)</f>
        <v>0</v>
      </c>
      <c r="O271" s="41">
        <f>IFERROR(P271+Q271+R271,0)</f>
        <v>0</v>
      </c>
      <c r="P271" s="41">
        <v>0</v>
      </c>
      <c r="Q271" s="41">
        <v>0</v>
      </c>
      <c r="R271" s="41">
        <v>0</v>
      </c>
      <c r="S271" s="41">
        <f>IFERROR(T271+U271+V271,0)</f>
        <v>0</v>
      </c>
      <c r="T271" s="41">
        <v>0</v>
      </c>
      <c r="U271" s="41">
        <v>0</v>
      </c>
      <c r="V271" s="41">
        <v>0</v>
      </c>
      <c r="W271"/>
      <c r="X271"/>
    </row>
    <row r="272" spans="1:24">
      <c r="A272" s="29">
        <v>254</v>
      </c>
      <c r="B272" s="29" t="s">
        <v>117</v>
      </c>
      <c r="C272" s="50">
        <v>44904</v>
      </c>
      <c r="D272" s="29" t="s">
        <v>366</v>
      </c>
      <c r="E272" s="40">
        <v>1</v>
      </c>
      <c r="F272" s="41">
        <v>29.5</v>
      </c>
      <c r="G272" s="41">
        <f>IFERROR(H272+I272+J272,0)</f>
        <v>2884720</v>
      </c>
      <c r="H272" s="41">
        <v>2884720</v>
      </c>
      <c r="I272" s="41">
        <v>0</v>
      </c>
      <c r="J272" s="41">
        <v>0</v>
      </c>
      <c r="K272" s="41">
        <f>IFERROR(L272+M272+N272,0)</f>
        <v>0</v>
      </c>
      <c r="L272" s="41">
        <f>IFERROR(P272+T272,0)</f>
        <v>0</v>
      </c>
      <c r="M272" s="41">
        <f>IFERROR(Q272+U272,0)</f>
        <v>0</v>
      </c>
      <c r="N272" s="41">
        <f>IFERROR(R272+V272,0)</f>
        <v>0</v>
      </c>
      <c r="O272" s="41">
        <f>IFERROR(P272+Q272+R272,0)</f>
        <v>0</v>
      </c>
      <c r="P272" s="41">
        <v>0</v>
      </c>
      <c r="Q272" s="41">
        <v>0</v>
      </c>
      <c r="R272" s="41">
        <v>0</v>
      </c>
      <c r="S272" s="41">
        <f>IFERROR(T272+U272+V272,0)</f>
        <v>0</v>
      </c>
      <c r="T272" s="41">
        <v>0</v>
      </c>
      <c r="U272" s="41">
        <v>0</v>
      </c>
      <c r="V272" s="41">
        <v>0</v>
      </c>
      <c r="W272"/>
      <c r="X272"/>
    </row>
    <row r="273" spans="1:24">
      <c r="A273" s="29">
        <v>255</v>
      </c>
      <c r="B273" s="29" t="s">
        <v>117</v>
      </c>
      <c r="C273" s="50">
        <v>44909</v>
      </c>
      <c r="D273" s="29" t="s">
        <v>367</v>
      </c>
      <c r="E273" s="40">
        <v>1</v>
      </c>
      <c r="F273" s="41">
        <v>25.4</v>
      </c>
      <c r="G273" s="41">
        <f>IFERROR(H273+I273+J273,0)</f>
        <v>1227202</v>
      </c>
      <c r="H273" s="41">
        <v>1227202</v>
      </c>
      <c r="I273" s="41">
        <v>0</v>
      </c>
      <c r="J273" s="41">
        <v>0</v>
      </c>
      <c r="K273" s="41">
        <f>IFERROR(L273+M273+N273,0)</f>
        <v>0</v>
      </c>
      <c r="L273" s="41">
        <f>IFERROR(P273+T273,0)</f>
        <v>0</v>
      </c>
      <c r="M273" s="41">
        <f>IFERROR(Q273+U273,0)</f>
        <v>0</v>
      </c>
      <c r="N273" s="41">
        <f>IFERROR(R273+V273,0)</f>
        <v>0</v>
      </c>
      <c r="O273" s="41">
        <f>IFERROR(P273+Q273+R273,0)</f>
        <v>0</v>
      </c>
      <c r="P273" s="41">
        <v>0</v>
      </c>
      <c r="Q273" s="41">
        <v>0</v>
      </c>
      <c r="R273" s="41">
        <v>0</v>
      </c>
      <c r="S273" s="41">
        <f>IFERROR(T273+U273+V273,0)</f>
        <v>0</v>
      </c>
      <c r="T273" s="41">
        <v>0</v>
      </c>
      <c r="U273" s="41">
        <v>0</v>
      </c>
      <c r="V273" s="41">
        <v>0</v>
      </c>
      <c r="W273"/>
      <c r="X273"/>
    </row>
    <row r="274" spans="1:24">
      <c r="A274" s="29">
        <v>256</v>
      </c>
      <c r="B274" s="29" t="s">
        <v>117</v>
      </c>
      <c r="C274" s="50">
        <v>44909</v>
      </c>
      <c r="D274" s="29" t="s">
        <v>368</v>
      </c>
      <c r="E274" s="40">
        <v>1</v>
      </c>
      <c r="F274" s="41">
        <v>36.6</v>
      </c>
      <c r="G274" s="41">
        <f>IFERROR(H274+I274+J274,0)</f>
        <v>2793800</v>
      </c>
      <c r="H274" s="41">
        <v>2793800</v>
      </c>
      <c r="I274" s="41">
        <v>0</v>
      </c>
      <c r="J274" s="41">
        <v>0</v>
      </c>
      <c r="K274" s="41">
        <f>IFERROR(L274+M274+N274,0)</f>
        <v>0</v>
      </c>
      <c r="L274" s="41">
        <f>IFERROR(P274+T274,0)</f>
        <v>0</v>
      </c>
      <c r="M274" s="41">
        <f>IFERROR(Q274+U274,0)</f>
        <v>0</v>
      </c>
      <c r="N274" s="41">
        <f>IFERROR(R274+V274,0)</f>
        <v>0</v>
      </c>
      <c r="O274" s="41">
        <f>IFERROR(P274+Q274+R274,0)</f>
        <v>0</v>
      </c>
      <c r="P274" s="41">
        <v>0</v>
      </c>
      <c r="Q274" s="41">
        <v>0</v>
      </c>
      <c r="R274" s="41">
        <v>0</v>
      </c>
      <c r="S274" s="41">
        <f>IFERROR(T274+U274+V274,0)</f>
        <v>0</v>
      </c>
      <c r="T274" s="41">
        <v>0</v>
      </c>
      <c r="U274" s="41">
        <v>0</v>
      </c>
      <c r="V274" s="41">
        <v>0</v>
      </c>
      <c r="W274"/>
      <c r="X274"/>
    </row>
    <row r="275" spans="1:24">
      <c r="A275" s="29">
        <v>257</v>
      </c>
      <c r="B275" s="29" t="s">
        <v>117</v>
      </c>
      <c r="C275" s="50">
        <v>44909</v>
      </c>
      <c r="D275" s="29" t="s">
        <v>352</v>
      </c>
      <c r="E275" s="40">
        <v>1</v>
      </c>
      <c r="F275" s="41">
        <v>55</v>
      </c>
      <c r="G275" s="41">
        <f>IFERROR(H275+I275+J275,0)</f>
        <v>2300000</v>
      </c>
      <c r="H275" s="41">
        <v>2300000</v>
      </c>
      <c r="I275" s="41">
        <v>0</v>
      </c>
      <c r="J275" s="41">
        <v>0</v>
      </c>
      <c r="K275" s="41">
        <f>IFERROR(L275+M275+N275,0)</f>
        <v>0</v>
      </c>
      <c r="L275" s="41">
        <f>IFERROR(P275+T275,0)</f>
        <v>0</v>
      </c>
      <c r="M275" s="41">
        <f>IFERROR(Q275+U275,0)</f>
        <v>0</v>
      </c>
      <c r="N275" s="41">
        <f>IFERROR(R275+V275,0)</f>
        <v>0</v>
      </c>
      <c r="O275" s="41">
        <f>IFERROR(P275+Q275+R275,0)</f>
        <v>0</v>
      </c>
      <c r="P275" s="41">
        <v>0</v>
      </c>
      <c r="Q275" s="41">
        <v>0</v>
      </c>
      <c r="R275" s="41">
        <v>0</v>
      </c>
      <c r="S275" s="41">
        <f>IFERROR(T275+U275+V275,0)</f>
        <v>0</v>
      </c>
      <c r="T275" s="41">
        <v>0</v>
      </c>
      <c r="U275" s="41">
        <v>0</v>
      </c>
      <c r="V275" s="41">
        <v>0</v>
      </c>
      <c r="W275"/>
      <c r="X275"/>
    </row>
    <row r="276" spans="1:24">
      <c r="A276" s="29">
        <v>258</v>
      </c>
      <c r="B276" s="29" t="s">
        <v>117</v>
      </c>
      <c r="C276" s="50">
        <v>44910</v>
      </c>
      <c r="D276" s="29" t="s">
        <v>369</v>
      </c>
      <c r="E276" s="40">
        <v>1</v>
      </c>
      <c r="F276" s="41">
        <v>29.4</v>
      </c>
      <c r="G276" s="41">
        <f>IFERROR(H276+I276+J276,0)</f>
        <v>2680664.13</v>
      </c>
      <c r="H276" s="41">
        <v>2680664.13</v>
      </c>
      <c r="I276" s="41">
        <v>0</v>
      </c>
      <c r="J276" s="41">
        <v>0</v>
      </c>
      <c r="K276" s="41">
        <f>IFERROR(L276+M276+N276,0)</f>
        <v>0</v>
      </c>
      <c r="L276" s="41">
        <f>IFERROR(P276+T276,0)</f>
        <v>0</v>
      </c>
      <c r="M276" s="41">
        <f>IFERROR(Q276+U276,0)</f>
        <v>0</v>
      </c>
      <c r="N276" s="41">
        <f>IFERROR(R276+V276,0)</f>
        <v>0</v>
      </c>
      <c r="O276" s="41">
        <f>IFERROR(P276+Q276+R276,0)</f>
        <v>0</v>
      </c>
      <c r="P276" s="41">
        <v>0</v>
      </c>
      <c r="Q276" s="41">
        <v>0</v>
      </c>
      <c r="R276" s="41">
        <v>0</v>
      </c>
      <c r="S276" s="41">
        <f>IFERROR(T276+U276+V276,0)</f>
        <v>0</v>
      </c>
      <c r="T276" s="41">
        <v>0</v>
      </c>
      <c r="U276" s="41">
        <v>0</v>
      </c>
      <c r="V276" s="41">
        <v>0</v>
      </c>
      <c r="W276"/>
      <c r="X276"/>
    </row>
    <row r="277" spans="1:24">
      <c r="A277" s="29">
        <v>259</v>
      </c>
      <c r="B277" s="29" t="s">
        <v>117</v>
      </c>
      <c r="C277" s="50">
        <v>44910</v>
      </c>
      <c r="D277" s="29" t="s">
        <v>370</v>
      </c>
      <c r="E277" s="40">
        <v>1</v>
      </c>
      <c r="F277" s="41">
        <v>20.4</v>
      </c>
      <c r="G277" s="41">
        <f>IFERROR(H277+I277+J277,0)</f>
        <v>1067500</v>
      </c>
      <c r="H277" s="41">
        <v>1067500</v>
      </c>
      <c r="I277" s="41">
        <v>0</v>
      </c>
      <c r="J277" s="41">
        <v>0</v>
      </c>
      <c r="K277" s="41">
        <f>IFERROR(L277+M277+N277,0)</f>
        <v>0</v>
      </c>
      <c r="L277" s="41">
        <f>IFERROR(P277+T277,0)</f>
        <v>0</v>
      </c>
      <c r="M277" s="41">
        <f>IFERROR(Q277+U277,0)</f>
        <v>0</v>
      </c>
      <c r="N277" s="41">
        <f>IFERROR(R277+V277,0)</f>
        <v>0</v>
      </c>
      <c r="O277" s="41">
        <f>IFERROR(P277+Q277+R277,0)</f>
        <v>0</v>
      </c>
      <c r="P277" s="41">
        <v>0</v>
      </c>
      <c r="Q277" s="41">
        <v>0</v>
      </c>
      <c r="R277" s="41">
        <v>0</v>
      </c>
      <c r="S277" s="41">
        <f>IFERROR(T277+U277+V277,0)</f>
        <v>0</v>
      </c>
      <c r="T277" s="41">
        <v>0</v>
      </c>
      <c r="U277" s="41">
        <v>0</v>
      </c>
      <c r="V277" s="41">
        <v>0</v>
      </c>
      <c r="W277"/>
      <c r="X277"/>
    </row>
    <row r="278" spans="1:24">
      <c r="A278" s="29">
        <v>260</v>
      </c>
      <c r="B278" s="29" t="s">
        <v>117</v>
      </c>
      <c r="C278" s="50">
        <v>44910</v>
      </c>
      <c r="D278" s="29" t="s">
        <v>371</v>
      </c>
      <c r="E278" s="40">
        <v>1</v>
      </c>
      <c r="F278" s="41">
        <v>16.1</v>
      </c>
      <c r="G278" s="41">
        <f>IFERROR(H278+I278+J278,0)</f>
        <v>1015000</v>
      </c>
      <c r="H278" s="41">
        <v>1015000</v>
      </c>
      <c r="I278" s="41">
        <v>0</v>
      </c>
      <c r="J278" s="41">
        <v>0</v>
      </c>
      <c r="K278" s="41">
        <f>IFERROR(L278+M278+N278,0)</f>
        <v>0</v>
      </c>
      <c r="L278" s="41">
        <f>IFERROR(P278+T278,0)</f>
        <v>0</v>
      </c>
      <c r="M278" s="41">
        <f>IFERROR(Q278+U278,0)</f>
        <v>0</v>
      </c>
      <c r="N278" s="41">
        <f>IFERROR(R278+V278,0)</f>
        <v>0</v>
      </c>
      <c r="O278" s="41">
        <f>IFERROR(P278+Q278+R278,0)</f>
        <v>0</v>
      </c>
      <c r="P278" s="41">
        <v>0</v>
      </c>
      <c r="Q278" s="41">
        <v>0</v>
      </c>
      <c r="R278" s="41">
        <v>0</v>
      </c>
      <c r="S278" s="41">
        <f>IFERROR(T278+U278+V278,0)</f>
        <v>0</v>
      </c>
      <c r="T278" s="41">
        <v>0</v>
      </c>
      <c r="U278" s="41">
        <v>0</v>
      </c>
      <c r="V278" s="41">
        <v>0</v>
      </c>
      <c r="W278"/>
      <c r="X278"/>
    </row>
    <row r="279" spans="1:24">
      <c r="A279" s="29">
        <v>261</v>
      </c>
      <c r="B279" s="29" t="s">
        <v>117</v>
      </c>
      <c r="C279" s="50">
        <v>44914</v>
      </c>
      <c r="D279" s="29" t="s">
        <v>372</v>
      </c>
      <c r="E279" s="40">
        <v>1</v>
      </c>
      <c r="F279" s="41">
        <v>35.3</v>
      </c>
      <c r="G279" s="41">
        <f>IFERROR(H279+I279+J279,0)</f>
        <v>2252300</v>
      </c>
      <c r="H279" s="41">
        <v>2252300</v>
      </c>
      <c r="I279" s="41">
        <v>0</v>
      </c>
      <c r="J279" s="41">
        <v>0</v>
      </c>
      <c r="K279" s="41">
        <f>IFERROR(L279+M279+N279,0)</f>
        <v>0</v>
      </c>
      <c r="L279" s="41">
        <f>IFERROR(P279+T279,0)</f>
        <v>0</v>
      </c>
      <c r="M279" s="41">
        <f>IFERROR(Q279+U279,0)</f>
        <v>0</v>
      </c>
      <c r="N279" s="41">
        <f>IFERROR(R279+V279,0)</f>
        <v>0</v>
      </c>
      <c r="O279" s="41">
        <f>IFERROR(P279+Q279+R279,0)</f>
        <v>0</v>
      </c>
      <c r="P279" s="41">
        <v>0</v>
      </c>
      <c r="Q279" s="41">
        <v>0</v>
      </c>
      <c r="R279" s="41">
        <v>0</v>
      </c>
      <c r="S279" s="41">
        <f>IFERROR(T279+U279+V279,0)</f>
        <v>0</v>
      </c>
      <c r="T279" s="41">
        <v>0</v>
      </c>
      <c r="U279" s="41">
        <v>0</v>
      </c>
      <c r="V279" s="41">
        <v>0</v>
      </c>
      <c r="W279"/>
      <c r="X279"/>
    </row>
    <row r="280" spans="1:24">
      <c r="A280" s="29">
        <v>262</v>
      </c>
      <c r="B280" s="29" t="s">
        <v>117</v>
      </c>
      <c r="C280" s="50">
        <v>44917</v>
      </c>
      <c r="D280" s="29" t="s">
        <v>373</v>
      </c>
      <c r="E280" s="40">
        <v>1</v>
      </c>
      <c r="F280" s="41">
        <v>29.7</v>
      </c>
      <c r="G280" s="41">
        <f>IFERROR(H280+I280+J280,0)</f>
        <v>2278326</v>
      </c>
      <c r="H280" s="41">
        <v>2278326</v>
      </c>
      <c r="I280" s="41">
        <v>0</v>
      </c>
      <c r="J280" s="41">
        <v>0</v>
      </c>
      <c r="K280" s="41">
        <f>IFERROR(L280+M280+N280,0)</f>
        <v>0</v>
      </c>
      <c r="L280" s="41">
        <f>IFERROR(P280+T280,0)</f>
        <v>0</v>
      </c>
      <c r="M280" s="41">
        <f>IFERROR(Q280+U280,0)</f>
        <v>0</v>
      </c>
      <c r="N280" s="41">
        <f>IFERROR(R280+V280,0)</f>
        <v>0</v>
      </c>
      <c r="O280" s="41">
        <f>IFERROR(P280+Q280+R280,0)</f>
        <v>0</v>
      </c>
      <c r="P280" s="41">
        <v>0</v>
      </c>
      <c r="Q280" s="41">
        <v>0</v>
      </c>
      <c r="R280" s="41">
        <v>0</v>
      </c>
      <c r="S280" s="41">
        <f>IFERROR(T280+U280+V280,0)</f>
        <v>0</v>
      </c>
      <c r="T280" s="41">
        <v>0</v>
      </c>
      <c r="U280" s="41">
        <v>0</v>
      </c>
      <c r="V280" s="41">
        <v>0</v>
      </c>
      <c r="W280"/>
      <c r="X280"/>
    </row>
    <row r="281" spans="1:24">
      <c r="A281" s="29">
        <v>263</v>
      </c>
      <c r="B281" s="29" t="s">
        <v>117</v>
      </c>
      <c r="C281" s="50">
        <v>44917</v>
      </c>
      <c r="D281" s="29" t="s">
        <v>374</v>
      </c>
      <c r="E281" s="40">
        <v>1</v>
      </c>
      <c r="F281" s="41">
        <v>42.2</v>
      </c>
      <c r="G281" s="41">
        <f>IFERROR(H281+I281+J281,0)</f>
        <v>0</v>
      </c>
      <c r="H281" s="41">
        <v>0</v>
      </c>
      <c r="I281" s="41">
        <v>0</v>
      </c>
      <c r="J281" s="41">
        <v>0</v>
      </c>
      <c r="K281" s="41">
        <f>IFERROR(L281+M281+N281,0)</f>
        <v>0</v>
      </c>
      <c r="L281" s="41">
        <f>IFERROR(P281+T281,0)</f>
        <v>0</v>
      </c>
      <c r="M281" s="41">
        <f>IFERROR(Q281+U281,0)</f>
        <v>0</v>
      </c>
      <c r="N281" s="41">
        <f>IFERROR(R281+V281,0)</f>
        <v>0</v>
      </c>
      <c r="O281" s="41">
        <f>IFERROR(P281+Q281+R281,0)</f>
        <v>0</v>
      </c>
      <c r="P281" s="41">
        <v>0</v>
      </c>
      <c r="Q281" s="41">
        <v>0</v>
      </c>
      <c r="R281" s="41">
        <v>0</v>
      </c>
      <c r="S281" s="41">
        <f>IFERROR(T281+U281+V281,0)</f>
        <v>0</v>
      </c>
      <c r="T281" s="41">
        <v>0</v>
      </c>
      <c r="U281" s="41">
        <v>0</v>
      </c>
      <c r="V281" s="41">
        <v>0</v>
      </c>
      <c r="W281"/>
      <c r="X281"/>
    </row>
    <row r="282" spans="1:24">
      <c r="A282" s="29">
        <v>264</v>
      </c>
      <c r="B282" s="29" t="s">
        <v>117</v>
      </c>
      <c r="C282" s="50">
        <v>44918</v>
      </c>
      <c r="D282" s="29" t="s">
        <v>375</v>
      </c>
      <c r="E282" s="40">
        <v>1</v>
      </c>
      <c r="F282" s="41">
        <v>24.9</v>
      </c>
      <c r="G282" s="41">
        <f>IFERROR(H282+I282+J282,0)</f>
        <v>1449000</v>
      </c>
      <c r="H282" s="41">
        <v>1449000</v>
      </c>
      <c r="I282" s="41">
        <v>0</v>
      </c>
      <c r="J282" s="41">
        <v>0</v>
      </c>
      <c r="K282" s="41">
        <f>IFERROR(L282+M282+N282,0)</f>
        <v>0</v>
      </c>
      <c r="L282" s="41">
        <f>IFERROR(P282+T282,0)</f>
        <v>0</v>
      </c>
      <c r="M282" s="41">
        <f>IFERROR(Q282+U282,0)</f>
        <v>0</v>
      </c>
      <c r="N282" s="41">
        <f>IFERROR(R282+V282,0)</f>
        <v>0</v>
      </c>
      <c r="O282" s="41">
        <f>IFERROR(P282+Q282+R282,0)</f>
        <v>0</v>
      </c>
      <c r="P282" s="41">
        <v>0</v>
      </c>
      <c r="Q282" s="41">
        <v>0</v>
      </c>
      <c r="R282" s="41">
        <v>0</v>
      </c>
      <c r="S282" s="41">
        <f>IFERROR(T282+U282+V282,0)</f>
        <v>0</v>
      </c>
      <c r="T282" s="41">
        <v>0</v>
      </c>
      <c r="U282" s="41">
        <v>0</v>
      </c>
      <c r="V282" s="41">
        <v>0</v>
      </c>
      <c r="W282"/>
      <c r="X282"/>
    </row>
    <row r="283" spans="1:24">
      <c r="A283" s="29">
        <v>265</v>
      </c>
      <c r="B283" s="29" t="s">
        <v>117</v>
      </c>
      <c r="C283" s="50">
        <v>44921</v>
      </c>
      <c r="D283" s="29" t="s">
        <v>376</v>
      </c>
      <c r="E283" s="40">
        <v>1</v>
      </c>
      <c r="F283" s="41">
        <v>23.4</v>
      </c>
      <c r="G283" s="41">
        <f>IFERROR(H283+I283+J283,0)</f>
        <v>2087100</v>
      </c>
      <c r="H283" s="41">
        <v>2087100</v>
      </c>
      <c r="I283" s="41">
        <v>0</v>
      </c>
      <c r="J283" s="41">
        <v>0</v>
      </c>
      <c r="K283" s="41">
        <f>IFERROR(L283+M283+N283,0)</f>
        <v>0</v>
      </c>
      <c r="L283" s="41">
        <f>IFERROR(P283+T283,0)</f>
        <v>0</v>
      </c>
      <c r="M283" s="41">
        <f>IFERROR(Q283+U283,0)</f>
        <v>0</v>
      </c>
      <c r="N283" s="41">
        <f>IFERROR(R283+V283,0)</f>
        <v>0</v>
      </c>
      <c r="O283" s="41">
        <f>IFERROR(P283+Q283+R283,0)</f>
        <v>0</v>
      </c>
      <c r="P283" s="41">
        <v>0</v>
      </c>
      <c r="Q283" s="41">
        <v>0</v>
      </c>
      <c r="R283" s="41">
        <v>0</v>
      </c>
      <c r="S283" s="41">
        <f>IFERROR(T283+U283+V283,0)</f>
        <v>0</v>
      </c>
      <c r="T283" s="41">
        <v>0</v>
      </c>
      <c r="U283" s="41">
        <v>0</v>
      </c>
      <c r="V283" s="41">
        <v>0</v>
      </c>
      <c r="W283"/>
      <c r="X283"/>
    </row>
    <row r="284" spans="1:24">
      <c r="A284" s="29">
        <v>266</v>
      </c>
      <c r="B284" s="29" t="s">
        <v>117</v>
      </c>
      <c r="C284" s="50">
        <v>44921</v>
      </c>
      <c r="D284" s="29" t="s">
        <v>377</v>
      </c>
      <c r="E284" s="40">
        <v>1</v>
      </c>
      <c r="F284" s="41">
        <v>28</v>
      </c>
      <c r="G284" s="41">
        <f>IFERROR(H284+I284+J284,0)</f>
        <v>1472454.08</v>
      </c>
      <c r="H284" s="41">
        <v>1472454.08</v>
      </c>
      <c r="I284" s="41">
        <v>0</v>
      </c>
      <c r="J284" s="41">
        <v>0</v>
      </c>
      <c r="K284" s="41">
        <f>IFERROR(L284+M284+N284,0)</f>
        <v>0</v>
      </c>
      <c r="L284" s="41">
        <f>IFERROR(P284+T284,0)</f>
        <v>0</v>
      </c>
      <c r="M284" s="41">
        <f>IFERROR(Q284+U284,0)</f>
        <v>0</v>
      </c>
      <c r="N284" s="41">
        <f>IFERROR(R284+V284,0)</f>
        <v>0</v>
      </c>
      <c r="O284" s="41">
        <f>IFERROR(P284+Q284+R284,0)</f>
        <v>0</v>
      </c>
      <c r="P284" s="41">
        <v>0</v>
      </c>
      <c r="Q284" s="41">
        <v>0</v>
      </c>
      <c r="R284" s="41">
        <v>0</v>
      </c>
      <c r="S284" s="41">
        <f>IFERROR(T284+U284+V284,0)</f>
        <v>0</v>
      </c>
      <c r="T284" s="41">
        <v>0</v>
      </c>
      <c r="U284" s="41">
        <v>0</v>
      </c>
      <c r="V284" s="41">
        <v>0</v>
      </c>
      <c r="W284"/>
      <c r="X284"/>
    </row>
    <row r="285" spans="1:24">
      <c r="A285" s="29">
        <v>267</v>
      </c>
      <c r="B285" s="29" t="s">
        <v>117</v>
      </c>
      <c r="C285" s="50">
        <v>44921</v>
      </c>
      <c r="D285" s="29" t="s">
        <v>378</v>
      </c>
      <c r="E285" s="40">
        <v>1</v>
      </c>
      <c r="F285" s="41">
        <v>29.6</v>
      </c>
      <c r="G285" s="41">
        <f>IFERROR(H285+I285+J285,0)</f>
        <v>1551565.79</v>
      </c>
      <c r="H285" s="41">
        <v>1551565.79</v>
      </c>
      <c r="I285" s="41">
        <v>0</v>
      </c>
      <c r="J285" s="41">
        <v>0</v>
      </c>
      <c r="K285" s="41">
        <f>IFERROR(L285+M285+N285,0)</f>
        <v>0</v>
      </c>
      <c r="L285" s="41">
        <f>IFERROR(P285+T285,0)</f>
        <v>0</v>
      </c>
      <c r="M285" s="41">
        <f>IFERROR(Q285+U285,0)</f>
        <v>0</v>
      </c>
      <c r="N285" s="41">
        <f>IFERROR(R285+V285,0)</f>
        <v>0</v>
      </c>
      <c r="O285" s="41">
        <f>IFERROR(P285+Q285+R285,0)</f>
        <v>0</v>
      </c>
      <c r="P285" s="41">
        <v>0</v>
      </c>
      <c r="Q285" s="41">
        <v>0</v>
      </c>
      <c r="R285" s="41">
        <v>0</v>
      </c>
      <c r="S285" s="41">
        <f>IFERROR(T285+U285+V285,0)</f>
        <v>0</v>
      </c>
      <c r="T285" s="41">
        <v>0</v>
      </c>
      <c r="U285" s="41">
        <v>0</v>
      </c>
      <c r="V285" s="41">
        <v>0</v>
      </c>
      <c r="W285"/>
      <c r="X285"/>
    </row>
    <row r="286" spans="1:24">
      <c r="A286" s="29">
        <v>268</v>
      </c>
      <c r="B286" s="29" t="s">
        <v>117</v>
      </c>
      <c r="C286" s="50">
        <v>44921</v>
      </c>
      <c r="D286" s="29" t="s">
        <v>379</v>
      </c>
      <c r="E286" s="40">
        <v>1</v>
      </c>
      <c r="F286" s="41">
        <v>26.7</v>
      </c>
      <c r="G286" s="41">
        <f>IFERROR(H286+I286+J286,0)</f>
        <v>0</v>
      </c>
      <c r="H286" s="41">
        <v>0</v>
      </c>
      <c r="I286" s="41">
        <v>0</v>
      </c>
      <c r="J286" s="41">
        <v>0</v>
      </c>
      <c r="K286" s="41">
        <f>IFERROR(L286+M286+N286,0)</f>
        <v>0</v>
      </c>
      <c r="L286" s="41">
        <f>IFERROR(P286+T286,0)</f>
        <v>0</v>
      </c>
      <c r="M286" s="41">
        <f>IFERROR(Q286+U286,0)</f>
        <v>0</v>
      </c>
      <c r="N286" s="41">
        <f>IFERROR(R286+V286,0)</f>
        <v>0</v>
      </c>
      <c r="O286" s="41">
        <f>IFERROR(P286+Q286+R286,0)</f>
        <v>0</v>
      </c>
      <c r="P286" s="41">
        <v>0</v>
      </c>
      <c r="Q286" s="41">
        <v>0</v>
      </c>
      <c r="R286" s="41">
        <v>0</v>
      </c>
      <c r="S286" s="41">
        <f>IFERROR(T286+U286+V286,0)</f>
        <v>0</v>
      </c>
      <c r="T286" s="41">
        <v>0</v>
      </c>
      <c r="U286" s="41">
        <v>0</v>
      </c>
      <c r="V286" s="41">
        <v>0</v>
      </c>
      <c r="W286"/>
      <c r="X286"/>
    </row>
    <row r="287" spans="1:24">
      <c r="A287" s="29">
        <v>269</v>
      </c>
      <c r="B287" s="29" t="s">
        <v>117</v>
      </c>
      <c r="C287" s="50">
        <v>44921</v>
      </c>
      <c r="D287" s="29" t="s">
        <v>380</v>
      </c>
      <c r="E287" s="40">
        <v>1</v>
      </c>
      <c r="F287" s="41">
        <v>38</v>
      </c>
      <c r="G287" s="41">
        <f>IFERROR(H287+I287+J287,0)</f>
        <v>2276063</v>
      </c>
      <c r="H287" s="41">
        <v>2276063</v>
      </c>
      <c r="I287" s="41">
        <v>0</v>
      </c>
      <c r="J287" s="41">
        <v>0</v>
      </c>
      <c r="K287" s="41">
        <f>IFERROR(L287+M287+N287,0)</f>
        <v>0</v>
      </c>
      <c r="L287" s="41">
        <f>IFERROR(P287+T287,0)</f>
        <v>0</v>
      </c>
      <c r="M287" s="41">
        <f>IFERROR(Q287+U287,0)</f>
        <v>0</v>
      </c>
      <c r="N287" s="41">
        <f>IFERROR(R287+V287,0)</f>
        <v>0</v>
      </c>
      <c r="O287" s="41">
        <f>IFERROR(P287+Q287+R287,0)</f>
        <v>0</v>
      </c>
      <c r="P287" s="41">
        <v>0</v>
      </c>
      <c r="Q287" s="41">
        <v>0</v>
      </c>
      <c r="R287" s="41">
        <v>0</v>
      </c>
      <c r="S287" s="41">
        <f>IFERROR(T287+U287+V287,0)</f>
        <v>0</v>
      </c>
      <c r="T287" s="41">
        <v>0</v>
      </c>
      <c r="U287" s="41">
        <v>0</v>
      </c>
      <c r="V287" s="41">
        <v>0</v>
      </c>
      <c r="W287"/>
      <c r="X287"/>
    </row>
    <row r="288" spans="1:24">
      <c r="A288" s="29">
        <v>270</v>
      </c>
      <c r="B288" s="29" t="s">
        <v>117</v>
      </c>
      <c r="C288" s="50">
        <v>44922</v>
      </c>
      <c r="D288" s="29" t="s">
        <v>381</v>
      </c>
      <c r="E288" s="40">
        <v>1</v>
      </c>
      <c r="F288" s="41">
        <v>49.2</v>
      </c>
      <c r="G288" s="41">
        <f>IFERROR(H288+I288+J288,0)</f>
        <v>3174137.35</v>
      </c>
      <c r="H288" s="41">
        <v>3174137.35</v>
      </c>
      <c r="I288" s="41">
        <v>0</v>
      </c>
      <c r="J288" s="41">
        <v>0</v>
      </c>
      <c r="K288" s="41">
        <f>IFERROR(L288+M288+N288,0)</f>
        <v>0</v>
      </c>
      <c r="L288" s="41">
        <f>IFERROR(P288+T288,0)</f>
        <v>0</v>
      </c>
      <c r="M288" s="41">
        <f>IFERROR(Q288+U288,0)</f>
        <v>0</v>
      </c>
      <c r="N288" s="41">
        <f>IFERROR(R288+V288,0)</f>
        <v>0</v>
      </c>
      <c r="O288" s="41">
        <f>IFERROR(P288+Q288+R288,0)</f>
        <v>0</v>
      </c>
      <c r="P288" s="41">
        <v>0</v>
      </c>
      <c r="Q288" s="41">
        <v>0</v>
      </c>
      <c r="R288" s="41">
        <v>0</v>
      </c>
      <c r="S288" s="41">
        <f>IFERROR(T288+U288+V288,0)</f>
        <v>0</v>
      </c>
      <c r="T288" s="41">
        <v>0</v>
      </c>
      <c r="U288" s="41">
        <v>0</v>
      </c>
      <c r="V288" s="41">
        <v>0</v>
      </c>
      <c r="W288"/>
      <c r="X288"/>
    </row>
    <row r="289" spans="1:24">
      <c r="A289" s="29">
        <v>271</v>
      </c>
      <c r="B289" s="29" t="s">
        <v>117</v>
      </c>
      <c r="C289" s="50">
        <v>44935</v>
      </c>
      <c r="D289" s="29" t="s">
        <v>382</v>
      </c>
      <c r="E289" s="40">
        <v>1</v>
      </c>
      <c r="F289" s="41">
        <v>12.33</v>
      </c>
      <c r="G289" s="41">
        <f>IFERROR(H289+I289+J289,0)</f>
        <v>553200</v>
      </c>
      <c r="H289" s="41">
        <v>0</v>
      </c>
      <c r="I289" s="41">
        <v>553200</v>
      </c>
      <c r="J289" s="41">
        <v>0</v>
      </c>
      <c r="K289" s="41">
        <f>IFERROR(L289+M289+N289,0)</f>
        <v>0</v>
      </c>
      <c r="L289" s="41">
        <f>IFERROR(P289+T289,0)</f>
        <v>0</v>
      </c>
      <c r="M289" s="41">
        <f>IFERROR(Q289+U289,0)</f>
        <v>0</v>
      </c>
      <c r="N289" s="41">
        <f>IFERROR(R289+V289,0)</f>
        <v>0</v>
      </c>
      <c r="O289" s="41">
        <f>IFERROR(P289+Q289+R289,0)</f>
        <v>0</v>
      </c>
      <c r="P289" s="41">
        <v>0</v>
      </c>
      <c r="Q289" s="41">
        <v>0</v>
      </c>
      <c r="R289" s="41">
        <v>0</v>
      </c>
      <c r="S289" s="41">
        <f>IFERROR(T289+U289+V289,0)</f>
        <v>0</v>
      </c>
      <c r="T289" s="41">
        <v>0</v>
      </c>
      <c r="U289" s="41">
        <v>0</v>
      </c>
      <c r="V289" s="41">
        <v>0</v>
      </c>
      <c r="W289"/>
      <c r="X289"/>
    </row>
    <row r="290" spans="1:24">
      <c r="A290" s="29">
        <v>272</v>
      </c>
      <c r="B290" s="29" t="s">
        <v>117</v>
      </c>
      <c r="C290" s="50">
        <v>44936</v>
      </c>
      <c r="D290" s="29" t="s">
        <v>383</v>
      </c>
      <c r="E290" s="40">
        <v>1</v>
      </c>
      <c r="F290" s="41">
        <v>21.1</v>
      </c>
      <c r="G290" s="41">
        <f>IFERROR(H290+I290+J290,0)</f>
        <v>1889700</v>
      </c>
      <c r="H290" s="41">
        <v>1889700</v>
      </c>
      <c r="I290" s="41">
        <v>0</v>
      </c>
      <c r="J290" s="41">
        <v>0</v>
      </c>
      <c r="K290" s="41">
        <f>IFERROR(L290+M290+N290,0)</f>
        <v>0</v>
      </c>
      <c r="L290" s="41">
        <f>IFERROR(P290+T290,0)</f>
        <v>0</v>
      </c>
      <c r="M290" s="41">
        <f>IFERROR(Q290+U290,0)</f>
        <v>0</v>
      </c>
      <c r="N290" s="41">
        <f>IFERROR(R290+V290,0)</f>
        <v>0</v>
      </c>
      <c r="O290" s="41">
        <f>IFERROR(P290+Q290+R290,0)</f>
        <v>0</v>
      </c>
      <c r="P290" s="41">
        <v>0</v>
      </c>
      <c r="Q290" s="41">
        <v>0</v>
      </c>
      <c r="R290" s="41">
        <v>0</v>
      </c>
      <c r="S290" s="41">
        <f>IFERROR(T290+U290+V290,0)</f>
        <v>0</v>
      </c>
      <c r="T290" s="41">
        <v>0</v>
      </c>
      <c r="U290" s="41">
        <v>0</v>
      </c>
      <c r="V290" s="41">
        <v>0</v>
      </c>
      <c r="W290"/>
      <c r="X290"/>
    </row>
    <row r="291" spans="1:24">
      <c r="A291" s="29">
        <v>273</v>
      </c>
      <c r="B291" s="29" t="s">
        <v>117</v>
      </c>
      <c r="C291" s="50">
        <v>44936</v>
      </c>
      <c r="D291" s="29" t="s">
        <v>384</v>
      </c>
      <c r="E291" s="40">
        <v>1</v>
      </c>
      <c r="F291" s="41">
        <v>20.9</v>
      </c>
      <c r="G291" s="41">
        <f>IFERROR(H291+I291+J291,0)</f>
        <v>1872600</v>
      </c>
      <c r="H291" s="41">
        <v>0</v>
      </c>
      <c r="I291" s="41">
        <v>1872600</v>
      </c>
      <c r="J291" s="41">
        <v>0</v>
      </c>
      <c r="K291" s="41">
        <f>IFERROR(L291+M291+N291,0)</f>
        <v>0</v>
      </c>
      <c r="L291" s="41">
        <f>IFERROR(P291+T291,0)</f>
        <v>0</v>
      </c>
      <c r="M291" s="41">
        <f>IFERROR(Q291+U291,0)</f>
        <v>0</v>
      </c>
      <c r="N291" s="41">
        <f>IFERROR(R291+V291,0)</f>
        <v>0</v>
      </c>
      <c r="O291" s="41">
        <f>IFERROR(P291+Q291+R291,0)</f>
        <v>0</v>
      </c>
      <c r="P291" s="41">
        <v>0</v>
      </c>
      <c r="Q291" s="41">
        <v>0</v>
      </c>
      <c r="R291" s="41">
        <v>0</v>
      </c>
      <c r="S291" s="41">
        <f>IFERROR(T291+U291+V291,0)</f>
        <v>0</v>
      </c>
      <c r="T291" s="41">
        <v>0</v>
      </c>
      <c r="U291" s="41">
        <v>0</v>
      </c>
      <c r="V291" s="41">
        <v>0</v>
      </c>
      <c r="W291"/>
      <c r="X291"/>
    </row>
    <row r="292" spans="1:24">
      <c r="A292" s="29">
        <v>274</v>
      </c>
      <c r="B292" s="29" t="s">
        <v>117</v>
      </c>
      <c r="C292" s="50">
        <v>44936</v>
      </c>
      <c r="D292" s="29" t="s">
        <v>385</v>
      </c>
      <c r="E292" s="40">
        <v>1</v>
      </c>
      <c r="F292" s="41">
        <v>27.9</v>
      </c>
      <c r="G292" s="41">
        <f>IFERROR(H292+I292+J292,0)</f>
        <v>1343000</v>
      </c>
      <c r="H292" s="41">
        <v>1343000</v>
      </c>
      <c r="I292" s="41">
        <v>0</v>
      </c>
      <c r="J292" s="41">
        <v>0</v>
      </c>
      <c r="K292" s="41">
        <f>IFERROR(L292+M292+N292,0)</f>
        <v>0</v>
      </c>
      <c r="L292" s="41">
        <f>IFERROR(P292+T292,0)</f>
        <v>0</v>
      </c>
      <c r="M292" s="41">
        <f>IFERROR(Q292+U292,0)</f>
        <v>0</v>
      </c>
      <c r="N292" s="41">
        <f>IFERROR(R292+V292,0)</f>
        <v>0</v>
      </c>
      <c r="O292" s="41">
        <f>IFERROR(P292+Q292+R292,0)</f>
        <v>0</v>
      </c>
      <c r="P292" s="41">
        <v>0</v>
      </c>
      <c r="Q292" s="41">
        <v>0</v>
      </c>
      <c r="R292" s="41">
        <v>0</v>
      </c>
      <c r="S292" s="41">
        <f>IFERROR(T292+U292+V292,0)</f>
        <v>0</v>
      </c>
      <c r="T292" s="41">
        <v>0</v>
      </c>
      <c r="U292" s="41">
        <v>0</v>
      </c>
      <c r="V292" s="41">
        <v>0</v>
      </c>
      <c r="W292"/>
      <c r="X292"/>
    </row>
    <row r="293" spans="1:24">
      <c r="A293" s="29">
        <v>275</v>
      </c>
      <c r="B293" s="29" t="s">
        <v>117</v>
      </c>
      <c r="C293" s="50">
        <v>44942</v>
      </c>
      <c r="D293" s="29" t="s">
        <v>386</v>
      </c>
      <c r="E293" s="40">
        <v>1</v>
      </c>
      <c r="F293" s="41">
        <v>20.6</v>
      </c>
      <c r="G293" s="41">
        <f>IFERROR(H293+I293+J293,0)</f>
        <v>1810400</v>
      </c>
      <c r="H293" s="41">
        <v>1810400</v>
      </c>
      <c r="I293" s="41">
        <v>0</v>
      </c>
      <c r="J293" s="41">
        <v>0</v>
      </c>
      <c r="K293" s="41">
        <f>IFERROR(L293+M293+N293,0)</f>
        <v>0</v>
      </c>
      <c r="L293" s="41">
        <f>IFERROR(P293+T293,0)</f>
        <v>0</v>
      </c>
      <c r="M293" s="41">
        <f>IFERROR(Q293+U293,0)</f>
        <v>0</v>
      </c>
      <c r="N293" s="41">
        <f>IFERROR(R293+V293,0)</f>
        <v>0</v>
      </c>
      <c r="O293" s="41">
        <f>IFERROR(P293+Q293+R293,0)</f>
        <v>0</v>
      </c>
      <c r="P293" s="41">
        <v>0</v>
      </c>
      <c r="Q293" s="41">
        <v>0</v>
      </c>
      <c r="R293" s="41">
        <v>0</v>
      </c>
      <c r="S293" s="41">
        <f>IFERROR(T293+U293+V293,0)</f>
        <v>0</v>
      </c>
      <c r="T293" s="41">
        <v>0</v>
      </c>
      <c r="U293" s="41">
        <v>0</v>
      </c>
      <c r="V293" s="41">
        <v>0</v>
      </c>
      <c r="W293"/>
      <c r="X293"/>
    </row>
    <row r="294" spans="1:24">
      <c r="A294" s="29">
        <v>276</v>
      </c>
      <c r="B294" s="29" t="s">
        <v>117</v>
      </c>
      <c r="C294" s="50">
        <v>44943</v>
      </c>
      <c r="D294" s="29" t="s">
        <v>387</v>
      </c>
      <c r="E294" s="40">
        <v>1</v>
      </c>
      <c r="F294" s="41">
        <v>28.8</v>
      </c>
      <c r="G294" s="41">
        <f>IFERROR(H294+I294+J294,0)</f>
        <v>0</v>
      </c>
      <c r="H294" s="41">
        <v>0</v>
      </c>
      <c r="I294" s="41">
        <v>0</v>
      </c>
      <c r="J294" s="41">
        <v>0</v>
      </c>
      <c r="K294" s="41">
        <f>IFERROR(L294+M294+N294,0)</f>
        <v>0</v>
      </c>
      <c r="L294" s="41">
        <f>IFERROR(P294+T294,0)</f>
        <v>0</v>
      </c>
      <c r="M294" s="41">
        <f>IFERROR(Q294+U294,0)</f>
        <v>0</v>
      </c>
      <c r="N294" s="41">
        <f>IFERROR(R294+V294,0)</f>
        <v>0</v>
      </c>
      <c r="O294" s="41">
        <f>IFERROR(P294+Q294+R294,0)</f>
        <v>0</v>
      </c>
      <c r="P294" s="41">
        <v>0</v>
      </c>
      <c r="Q294" s="41">
        <v>0</v>
      </c>
      <c r="R294" s="41">
        <v>0</v>
      </c>
      <c r="S294" s="41">
        <f>IFERROR(T294+U294+V294,0)</f>
        <v>0</v>
      </c>
      <c r="T294" s="41">
        <v>0</v>
      </c>
      <c r="U294" s="41">
        <v>0</v>
      </c>
      <c r="V294" s="41">
        <v>0</v>
      </c>
      <c r="W294"/>
      <c r="X294"/>
    </row>
    <row r="295" spans="1:24">
      <c r="A295" s="29">
        <v>277</v>
      </c>
      <c r="B295" s="29" t="s">
        <v>117</v>
      </c>
      <c r="C295" s="50">
        <v>44944</v>
      </c>
      <c r="D295" s="29" t="s">
        <v>388</v>
      </c>
      <c r="E295" s="40">
        <v>1</v>
      </c>
      <c r="F295" s="41">
        <v>28.2</v>
      </c>
      <c r="G295" s="41">
        <f>IFERROR(H295+I295+J295,0)</f>
        <v>2502100</v>
      </c>
      <c r="H295" s="41">
        <v>0</v>
      </c>
      <c r="I295" s="41">
        <v>2502100</v>
      </c>
      <c r="J295" s="41">
        <v>0</v>
      </c>
      <c r="K295" s="41">
        <f>IFERROR(L295+M295+N295,0)</f>
        <v>0</v>
      </c>
      <c r="L295" s="41">
        <f>IFERROR(P295+T295,0)</f>
        <v>0</v>
      </c>
      <c r="M295" s="41">
        <f>IFERROR(Q295+U295,0)</f>
        <v>0</v>
      </c>
      <c r="N295" s="41">
        <f>IFERROR(R295+V295,0)</f>
        <v>0</v>
      </c>
      <c r="O295" s="41">
        <f>IFERROR(P295+Q295+R295,0)</f>
        <v>0</v>
      </c>
      <c r="P295" s="41">
        <v>0</v>
      </c>
      <c r="Q295" s="41">
        <v>0</v>
      </c>
      <c r="R295" s="41">
        <v>0</v>
      </c>
      <c r="S295" s="41">
        <f>IFERROR(T295+U295+V295,0)</f>
        <v>0</v>
      </c>
      <c r="T295" s="41">
        <v>0</v>
      </c>
      <c r="U295" s="41">
        <v>0</v>
      </c>
      <c r="V295" s="41">
        <v>0</v>
      </c>
      <c r="W295"/>
      <c r="X295"/>
    </row>
    <row r="296" spans="1:24">
      <c r="A296" s="29">
        <v>278</v>
      </c>
      <c r="B296" s="29" t="s">
        <v>117</v>
      </c>
      <c r="C296" s="50">
        <v>44946</v>
      </c>
      <c r="D296" s="29" t="s">
        <v>389</v>
      </c>
      <c r="E296" s="40">
        <v>1</v>
      </c>
      <c r="F296" s="41">
        <v>58.3</v>
      </c>
      <c r="G296" s="41">
        <f>IFERROR(H296+I296+J296,0)</f>
        <v>3724665</v>
      </c>
      <c r="H296" s="41">
        <v>3724665</v>
      </c>
      <c r="I296" s="41">
        <v>0</v>
      </c>
      <c r="J296" s="41">
        <v>0</v>
      </c>
      <c r="K296" s="41">
        <f>IFERROR(L296+M296+N296,0)</f>
        <v>0</v>
      </c>
      <c r="L296" s="41">
        <f>IFERROR(P296+T296,0)</f>
        <v>0</v>
      </c>
      <c r="M296" s="41">
        <f>IFERROR(Q296+U296,0)</f>
        <v>0</v>
      </c>
      <c r="N296" s="41">
        <f>IFERROR(R296+V296,0)</f>
        <v>0</v>
      </c>
      <c r="O296" s="41">
        <f>IFERROR(P296+Q296+R296,0)</f>
        <v>0</v>
      </c>
      <c r="P296" s="41">
        <v>0</v>
      </c>
      <c r="Q296" s="41">
        <v>0</v>
      </c>
      <c r="R296" s="41">
        <v>0</v>
      </c>
      <c r="S296" s="41">
        <f>IFERROR(T296+U296+V296,0)</f>
        <v>0</v>
      </c>
      <c r="T296" s="41">
        <v>0</v>
      </c>
      <c r="U296" s="41">
        <v>0</v>
      </c>
      <c r="V296" s="41">
        <v>0</v>
      </c>
      <c r="W296"/>
      <c r="X296"/>
    </row>
    <row r="297" spans="1:24">
      <c r="A297" s="29">
        <v>279</v>
      </c>
      <c r="B297" s="29" t="s">
        <v>117</v>
      </c>
      <c r="C297" s="50">
        <v>44956</v>
      </c>
      <c r="D297" s="29" t="s">
        <v>145</v>
      </c>
      <c r="E297" s="40">
        <v>1</v>
      </c>
      <c r="F297" s="41">
        <v>43.4</v>
      </c>
      <c r="G297" s="41">
        <f>IFERROR(H297+I297+J297,0)</f>
        <v>3053600</v>
      </c>
      <c r="H297" s="41">
        <v>3053600</v>
      </c>
      <c r="I297" s="41">
        <v>0</v>
      </c>
      <c r="J297" s="41">
        <v>0</v>
      </c>
      <c r="K297" s="41">
        <f>IFERROR(L297+M297+N297,0)</f>
        <v>0</v>
      </c>
      <c r="L297" s="41">
        <f>IFERROR(P297+T297,0)</f>
        <v>0</v>
      </c>
      <c r="M297" s="41">
        <f>IFERROR(Q297+U297,0)</f>
        <v>0</v>
      </c>
      <c r="N297" s="41">
        <f>IFERROR(R297+V297,0)</f>
        <v>0</v>
      </c>
      <c r="O297" s="41">
        <f>IFERROR(P297+Q297+R297,0)</f>
        <v>0</v>
      </c>
      <c r="P297" s="41">
        <v>0</v>
      </c>
      <c r="Q297" s="41">
        <v>0</v>
      </c>
      <c r="R297" s="41">
        <v>0</v>
      </c>
      <c r="S297" s="41">
        <f>IFERROR(T297+U297+V297,0)</f>
        <v>0</v>
      </c>
      <c r="T297" s="41">
        <v>0</v>
      </c>
      <c r="U297" s="41">
        <v>0</v>
      </c>
      <c r="V297" s="41">
        <v>0</v>
      </c>
      <c r="W297"/>
      <c r="X297"/>
    </row>
    <row r="298" spans="1:24">
      <c r="A298" s="29">
        <v>280</v>
      </c>
      <c r="B298" s="29" t="s">
        <v>117</v>
      </c>
      <c r="C298" s="50">
        <v>44957</v>
      </c>
      <c r="D298" s="29" t="s">
        <v>390</v>
      </c>
      <c r="E298" s="40">
        <v>1</v>
      </c>
      <c r="F298" s="41">
        <v>52.2</v>
      </c>
      <c r="G298" s="41">
        <f>IFERROR(H298+I298+J298,0)</f>
        <v>3617300</v>
      </c>
      <c r="H298" s="41">
        <v>3617300</v>
      </c>
      <c r="I298" s="41">
        <v>0</v>
      </c>
      <c r="J298" s="41">
        <v>0</v>
      </c>
      <c r="K298" s="41">
        <f>IFERROR(L298+M298+N298,0)</f>
        <v>0</v>
      </c>
      <c r="L298" s="41">
        <f>IFERROR(P298+T298,0)</f>
        <v>0</v>
      </c>
      <c r="M298" s="41">
        <f>IFERROR(Q298+U298,0)</f>
        <v>0</v>
      </c>
      <c r="N298" s="41">
        <f>IFERROR(R298+V298,0)</f>
        <v>0</v>
      </c>
      <c r="O298" s="41">
        <f>IFERROR(P298+Q298+R298,0)</f>
        <v>0</v>
      </c>
      <c r="P298" s="41">
        <v>0</v>
      </c>
      <c r="Q298" s="41">
        <v>0</v>
      </c>
      <c r="R298" s="41">
        <v>0</v>
      </c>
      <c r="S298" s="41">
        <f>IFERROR(T298+U298+V298,0)</f>
        <v>0</v>
      </c>
      <c r="T298" s="41">
        <v>0</v>
      </c>
      <c r="U298" s="41">
        <v>0</v>
      </c>
      <c r="V298" s="41">
        <v>0</v>
      </c>
      <c r="W298"/>
      <c r="X298"/>
    </row>
    <row r="299" spans="1:24">
      <c r="A299" s="29">
        <v>281</v>
      </c>
      <c r="B299" s="29" t="s">
        <v>117</v>
      </c>
      <c r="C299" s="50">
        <v>44958</v>
      </c>
      <c r="D299" s="29" t="s">
        <v>391</v>
      </c>
      <c r="E299" s="40">
        <v>1</v>
      </c>
      <c r="F299" s="41">
        <v>37.3</v>
      </c>
      <c r="G299" s="41">
        <f>IFERROR(H299+I299+J299,0)</f>
        <v>2802700</v>
      </c>
      <c r="H299" s="41">
        <v>2802700</v>
      </c>
      <c r="I299" s="41">
        <v>0</v>
      </c>
      <c r="J299" s="41">
        <v>0</v>
      </c>
      <c r="K299" s="41">
        <f>IFERROR(L299+M299+N299,0)</f>
        <v>0</v>
      </c>
      <c r="L299" s="41">
        <f>IFERROR(P299+T299,0)</f>
        <v>0</v>
      </c>
      <c r="M299" s="41">
        <f>IFERROR(Q299+U299,0)</f>
        <v>0</v>
      </c>
      <c r="N299" s="41">
        <f>IFERROR(R299+V299,0)</f>
        <v>0</v>
      </c>
      <c r="O299" s="41">
        <f>IFERROR(P299+Q299+R299,0)</f>
        <v>0</v>
      </c>
      <c r="P299" s="41">
        <v>0</v>
      </c>
      <c r="Q299" s="41">
        <v>0</v>
      </c>
      <c r="R299" s="41">
        <v>0</v>
      </c>
      <c r="S299" s="41">
        <f>IFERROR(T299+U299+V299,0)</f>
        <v>0</v>
      </c>
      <c r="T299" s="41">
        <v>0</v>
      </c>
      <c r="U299" s="41">
        <v>0</v>
      </c>
      <c r="V299" s="41">
        <v>0</v>
      </c>
      <c r="W299"/>
      <c r="X299"/>
    </row>
    <row r="300" spans="1:24">
      <c r="A300" s="29">
        <v>282</v>
      </c>
      <c r="B300" s="29" t="s">
        <v>117</v>
      </c>
      <c r="C300" s="50">
        <v>44958</v>
      </c>
      <c r="D300" s="29" t="s">
        <v>392</v>
      </c>
      <c r="E300" s="40">
        <v>1</v>
      </c>
      <c r="F300" s="41">
        <v>15.5</v>
      </c>
      <c r="G300" s="41">
        <f>IFERROR(H300+I300+J300,0)</f>
        <v>1044100</v>
      </c>
      <c r="H300" s="41">
        <v>1044100</v>
      </c>
      <c r="I300" s="41">
        <v>0</v>
      </c>
      <c r="J300" s="41">
        <v>0</v>
      </c>
      <c r="K300" s="41">
        <f>IFERROR(L300+M300+N300,0)</f>
        <v>0</v>
      </c>
      <c r="L300" s="41">
        <f>IFERROR(P300+T300,0)</f>
        <v>0</v>
      </c>
      <c r="M300" s="41">
        <f>IFERROR(Q300+U300,0)</f>
        <v>0</v>
      </c>
      <c r="N300" s="41">
        <f>IFERROR(R300+V300,0)</f>
        <v>0</v>
      </c>
      <c r="O300" s="41">
        <f>IFERROR(P300+Q300+R300,0)</f>
        <v>0</v>
      </c>
      <c r="P300" s="41">
        <v>0</v>
      </c>
      <c r="Q300" s="41">
        <v>0</v>
      </c>
      <c r="R300" s="41">
        <v>0</v>
      </c>
      <c r="S300" s="41">
        <f>IFERROR(T300+U300+V300,0)</f>
        <v>0</v>
      </c>
      <c r="T300" s="41">
        <v>0</v>
      </c>
      <c r="U300" s="41">
        <v>0</v>
      </c>
      <c r="V300" s="41">
        <v>0</v>
      </c>
      <c r="W300"/>
      <c r="X300"/>
    </row>
    <row r="301" spans="1:24">
      <c r="A301" s="29">
        <v>283</v>
      </c>
      <c r="B301" s="29" t="s">
        <v>117</v>
      </c>
      <c r="C301" s="50">
        <v>44958</v>
      </c>
      <c r="D301" s="29" t="s">
        <v>393</v>
      </c>
      <c r="E301" s="40">
        <v>1</v>
      </c>
      <c r="F301" s="41">
        <v>15.3</v>
      </c>
      <c r="G301" s="41">
        <f>IFERROR(H301+I301+J301,0)</f>
        <v>892000</v>
      </c>
      <c r="H301" s="41">
        <v>892000</v>
      </c>
      <c r="I301" s="41">
        <v>0</v>
      </c>
      <c r="J301" s="41">
        <v>0</v>
      </c>
      <c r="K301" s="41">
        <f>IFERROR(L301+M301+N301,0)</f>
        <v>0</v>
      </c>
      <c r="L301" s="41">
        <f>IFERROR(P301+T301,0)</f>
        <v>0</v>
      </c>
      <c r="M301" s="41">
        <f>IFERROR(Q301+U301,0)</f>
        <v>0</v>
      </c>
      <c r="N301" s="41">
        <f>IFERROR(R301+V301,0)</f>
        <v>0</v>
      </c>
      <c r="O301" s="41">
        <f>IFERROR(P301+Q301+R301,0)</f>
        <v>0</v>
      </c>
      <c r="P301" s="41">
        <v>0</v>
      </c>
      <c r="Q301" s="41">
        <v>0</v>
      </c>
      <c r="R301" s="41">
        <v>0</v>
      </c>
      <c r="S301" s="41">
        <f>IFERROR(T301+U301+V301,0)</f>
        <v>0</v>
      </c>
      <c r="T301" s="41">
        <v>0</v>
      </c>
      <c r="U301" s="41">
        <v>0</v>
      </c>
      <c r="V301" s="41">
        <v>0</v>
      </c>
      <c r="W301"/>
      <c r="X301"/>
    </row>
    <row r="302" spans="1:24">
      <c r="A302" s="29">
        <v>284</v>
      </c>
      <c r="B302" s="29" t="s">
        <v>117</v>
      </c>
      <c r="C302" s="50">
        <v>44963</v>
      </c>
      <c r="D302" s="29" t="s">
        <v>394</v>
      </c>
      <c r="E302" s="40">
        <v>1</v>
      </c>
      <c r="F302" s="41">
        <v>48.5</v>
      </c>
      <c r="G302" s="41">
        <f>IFERROR(H302+I302+J302,0)</f>
        <v>3553800</v>
      </c>
      <c r="H302" s="41">
        <v>3553800</v>
      </c>
      <c r="I302" s="41">
        <v>0</v>
      </c>
      <c r="J302" s="41">
        <v>0</v>
      </c>
      <c r="K302" s="41">
        <f>IFERROR(L302+M302+N302,0)</f>
        <v>0</v>
      </c>
      <c r="L302" s="41">
        <f>IFERROR(P302+T302,0)</f>
        <v>0</v>
      </c>
      <c r="M302" s="41">
        <f>IFERROR(Q302+U302,0)</f>
        <v>0</v>
      </c>
      <c r="N302" s="41">
        <f>IFERROR(R302+V302,0)</f>
        <v>0</v>
      </c>
      <c r="O302" s="41">
        <f>IFERROR(P302+Q302+R302,0)</f>
        <v>0</v>
      </c>
      <c r="P302" s="41">
        <v>0</v>
      </c>
      <c r="Q302" s="41">
        <v>0</v>
      </c>
      <c r="R302" s="41">
        <v>0</v>
      </c>
      <c r="S302" s="41">
        <f>IFERROR(T302+U302+V302,0)</f>
        <v>0</v>
      </c>
      <c r="T302" s="41">
        <v>0</v>
      </c>
      <c r="U302" s="41">
        <v>0</v>
      </c>
      <c r="V302" s="41">
        <v>0</v>
      </c>
      <c r="W302"/>
      <c r="X302"/>
    </row>
    <row r="303" spans="1:24">
      <c r="A303" s="29">
        <v>285</v>
      </c>
      <c r="B303" s="29" t="s">
        <v>117</v>
      </c>
      <c r="C303" s="50">
        <v>44964</v>
      </c>
      <c r="D303" s="29" t="s">
        <v>395</v>
      </c>
      <c r="E303" s="40">
        <v>1</v>
      </c>
      <c r="F303" s="41">
        <v>21</v>
      </c>
      <c r="G303" s="41">
        <f>IFERROR(H303+I303+J303,0)</f>
        <v>1249000</v>
      </c>
      <c r="H303" s="41">
        <v>1249000</v>
      </c>
      <c r="I303" s="41">
        <v>0</v>
      </c>
      <c r="J303" s="41">
        <v>0</v>
      </c>
      <c r="K303" s="41">
        <f>IFERROR(L303+M303+N303,0)</f>
        <v>0</v>
      </c>
      <c r="L303" s="41">
        <f>IFERROR(P303+T303,0)</f>
        <v>0</v>
      </c>
      <c r="M303" s="41">
        <f>IFERROR(Q303+U303,0)</f>
        <v>0</v>
      </c>
      <c r="N303" s="41">
        <f>IFERROR(R303+V303,0)</f>
        <v>0</v>
      </c>
      <c r="O303" s="41">
        <f>IFERROR(P303+Q303+R303,0)</f>
        <v>0</v>
      </c>
      <c r="P303" s="41">
        <v>0</v>
      </c>
      <c r="Q303" s="41">
        <v>0</v>
      </c>
      <c r="R303" s="41">
        <v>0</v>
      </c>
      <c r="S303" s="41">
        <f>IFERROR(T303+U303+V303,0)</f>
        <v>0</v>
      </c>
      <c r="T303" s="41">
        <v>0</v>
      </c>
      <c r="U303" s="41">
        <v>0</v>
      </c>
      <c r="V303" s="41">
        <v>0</v>
      </c>
      <c r="W303"/>
      <c r="X303"/>
    </row>
    <row r="304" spans="1:24">
      <c r="A304" s="29">
        <v>286</v>
      </c>
      <c r="B304" s="29" t="s">
        <v>117</v>
      </c>
      <c r="C304" s="50">
        <v>44970</v>
      </c>
      <c r="D304" s="29" t="s">
        <v>396</v>
      </c>
      <c r="E304" s="40">
        <v>1</v>
      </c>
      <c r="F304" s="41">
        <v>19.4</v>
      </c>
      <c r="G304" s="41">
        <f>IFERROR(H304+I304+J304,0)</f>
        <v>1290233</v>
      </c>
      <c r="H304" s="41">
        <v>1290233</v>
      </c>
      <c r="I304" s="41">
        <v>0</v>
      </c>
      <c r="J304" s="41">
        <v>0</v>
      </c>
      <c r="K304" s="41">
        <f>IFERROR(L304+M304+N304,0)</f>
        <v>0</v>
      </c>
      <c r="L304" s="41">
        <f>IFERROR(P304+T304,0)</f>
        <v>0</v>
      </c>
      <c r="M304" s="41">
        <f>IFERROR(Q304+U304,0)</f>
        <v>0</v>
      </c>
      <c r="N304" s="41">
        <f>IFERROR(R304+V304,0)</f>
        <v>0</v>
      </c>
      <c r="O304" s="41">
        <f>IFERROR(P304+Q304+R304,0)</f>
        <v>0</v>
      </c>
      <c r="P304" s="41">
        <v>0</v>
      </c>
      <c r="Q304" s="41">
        <v>0</v>
      </c>
      <c r="R304" s="41">
        <v>0</v>
      </c>
      <c r="S304" s="41">
        <f>IFERROR(T304+U304+V304,0)</f>
        <v>0</v>
      </c>
      <c r="T304" s="41">
        <v>0</v>
      </c>
      <c r="U304" s="41">
        <v>0</v>
      </c>
      <c r="V304" s="41">
        <v>0</v>
      </c>
      <c r="W304"/>
      <c r="X304"/>
    </row>
    <row r="305" spans="1:24">
      <c r="A305" s="29">
        <v>287</v>
      </c>
      <c r="B305" s="29" t="s">
        <v>117</v>
      </c>
      <c r="C305" s="50">
        <v>44978</v>
      </c>
      <c r="D305" s="29" t="s">
        <v>397</v>
      </c>
      <c r="E305" s="40">
        <v>1</v>
      </c>
      <c r="F305" s="41">
        <v>41.4</v>
      </c>
      <c r="G305" s="41">
        <f>IFERROR(H305+I305+J305,0)</f>
        <v>1731587.02</v>
      </c>
      <c r="H305" s="41">
        <v>1731587.02</v>
      </c>
      <c r="I305" s="41">
        <v>0</v>
      </c>
      <c r="J305" s="41">
        <v>0</v>
      </c>
      <c r="K305" s="41">
        <f>IFERROR(L305+M305+N305,0)</f>
        <v>0</v>
      </c>
      <c r="L305" s="41">
        <f>IFERROR(P305+T305,0)</f>
        <v>0</v>
      </c>
      <c r="M305" s="41">
        <f>IFERROR(Q305+U305,0)</f>
        <v>0</v>
      </c>
      <c r="N305" s="41">
        <f>IFERROR(R305+V305,0)</f>
        <v>0</v>
      </c>
      <c r="O305" s="41">
        <f>IFERROR(P305+Q305+R305,0)</f>
        <v>0</v>
      </c>
      <c r="P305" s="41">
        <v>0</v>
      </c>
      <c r="Q305" s="41">
        <v>0</v>
      </c>
      <c r="R305" s="41">
        <v>0</v>
      </c>
      <c r="S305" s="41">
        <f>IFERROR(T305+U305+V305,0)</f>
        <v>0</v>
      </c>
      <c r="T305" s="41">
        <v>0</v>
      </c>
      <c r="U305" s="41">
        <v>0</v>
      </c>
      <c r="V305" s="41">
        <v>0</v>
      </c>
      <c r="W305"/>
      <c r="X305"/>
    </row>
    <row r="306" spans="1:24">
      <c r="A306" s="29">
        <v>288</v>
      </c>
      <c r="B306" s="29" t="s">
        <v>117</v>
      </c>
      <c r="C306" s="50">
        <v>44984</v>
      </c>
      <c r="D306" s="29" t="s">
        <v>398</v>
      </c>
      <c r="E306" s="40">
        <v>1</v>
      </c>
      <c r="F306" s="41">
        <v>43.3</v>
      </c>
      <c r="G306" s="41">
        <f>IFERROR(H306+I306+J306,0)</f>
        <v>3248333.33</v>
      </c>
      <c r="H306" s="41">
        <v>3248333.33</v>
      </c>
      <c r="I306" s="41">
        <v>0</v>
      </c>
      <c r="J306" s="41">
        <v>0</v>
      </c>
      <c r="K306" s="41">
        <f>IFERROR(L306+M306+N306,0)</f>
        <v>0</v>
      </c>
      <c r="L306" s="41">
        <f>IFERROR(P306+T306,0)</f>
        <v>0</v>
      </c>
      <c r="M306" s="41">
        <f>IFERROR(Q306+U306,0)</f>
        <v>0</v>
      </c>
      <c r="N306" s="41">
        <f>IFERROR(R306+V306,0)</f>
        <v>0</v>
      </c>
      <c r="O306" s="41">
        <f>IFERROR(P306+Q306+R306,0)</f>
        <v>0</v>
      </c>
      <c r="P306" s="41">
        <v>0</v>
      </c>
      <c r="Q306" s="41">
        <v>0</v>
      </c>
      <c r="R306" s="41">
        <v>0</v>
      </c>
      <c r="S306" s="41">
        <f>IFERROR(T306+U306+V306,0)</f>
        <v>0</v>
      </c>
      <c r="T306" s="41">
        <v>0</v>
      </c>
      <c r="U306" s="41">
        <v>0</v>
      </c>
      <c r="V306" s="41">
        <v>0</v>
      </c>
      <c r="W306"/>
      <c r="X306"/>
    </row>
    <row r="307" spans="1:24">
      <c r="A307" s="29">
        <v>289</v>
      </c>
      <c r="B307" s="29" t="s">
        <v>117</v>
      </c>
      <c r="C307" s="50">
        <v>44984</v>
      </c>
      <c r="D307" s="29" t="s">
        <v>399</v>
      </c>
      <c r="E307" s="40">
        <v>1</v>
      </c>
      <c r="F307" s="41">
        <v>16.2</v>
      </c>
      <c r="G307" s="41">
        <f>IFERROR(H307+I307+J307,0)</f>
        <v>1165500</v>
      </c>
      <c r="H307" s="41">
        <v>1165500</v>
      </c>
      <c r="I307" s="41">
        <v>0</v>
      </c>
      <c r="J307" s="41">
        <v>0</v>
      </c>
      <c r="K307" s="41">
        <f>IFERROR(L307+M307+N307,0)</f>
        <v>0</v>
      </c>
      <c r="L307" s="41">
        <f>IFERROR(P307+T307,0)</f>
        <v>0</v>
      </c>
      <c r="M307" s="41">
        <f>IFERROR(Q307+U307,0)</f>
        <v>0</v>
      </c>
      <c r="N307" s="41">
        <f>IFERROR(R307+V307,0)</f>
        <v>0</v>
      </c>
      <c r="O307" s="41">
        <f>IFERROR(P307+Q307+R307,0)</f>
        <v>0</v>
      </c>
      <c r="P307" s="41">
        <v>0</v>
      </c>
      <c r="Q307" s="41">
        <v>0</v>
      </c>
      <c r="R307" s="41">
        <v>0</v>
      </c>
      <c r="S307" s="41">
        <f>IFERROR(T307+U307+V307,0)</f>
        <v>0</v>
      </c>
      <c r="T307" s="41">
        <v>0</v>
      </c>
      <c r="U307" s="41">
        <v>0</v>
      </c>
      <c r="V307" s="41">
        <v>0</v>
      </c>
      <c r="W307"/>
      <c r="X307"/>
    </row>
    <row r="308" spans="1:24">
      <c r="A308" s="29">
        <v>290</v>
      </c>
      <c r="B308" s="29" t="s">
        <v>117</v>
      </c>
      <c r="C308" s="50">
        <v>44991</v>
      </c>
      <c r="D308" s="29" t="s">
        <v>400</v>
      </c>
      <c r="E308" s="40">
        <v>1</v>
      </c>
      <c r="F308" s="41">
        <v>23.1</v>
      </c>
      <c r="G308" s="41">
        <f>IFERROR(H308+I308+J308,0)</f>
        <v>1185200</v>
      </c>
      <c r="H308" s="41">
        <v>1185200</v>
      </c>
      <c r="I308" s="41">
        <v>0</v>
      </c>
      <c r="J308" s="41">
        <v>0</v>
      </c>
      <c r="K308" s="41">
        <f>IFERROR(L308+M308+N308,0)</f>
        <v>0</v>
      </c>
      <c r="L308" s="41">
        <f>IFERROR(P308+T308,0)</f>
        <v>0</v>
      </c>
      <c r="M308" s="41">
        <f>IFERROR(Q308+U308,0)</f>
        <v>0</v>
      </c>
      <c r="N308" s="41">
        <f>IFERROR(R308+V308,0)</f>
        <v>0</v>
      </c>
      <c r="O308" s="41">
        <f>IFERROR(P308+Q308+R308,0)</f>
        <v>0</v>
      </c>
      <c r="P308" s="41">
        <v>0</v>
      </c>
      <c r="Q308" s="41">
        <v>0</v>
      </c>
      <c r="R308" s="41">
        <v>0</v>
      </c>
      <c r="S308" s="41">
        <f>IFERROR(T308+U308+V308,0)</f>
        <v>0</v>
      </c>
      <c r="T308" s="41">
        <v>0</v>
      </c>
      <c r="U308" s="41">
        <v>0</v>
      </c>
      <c r="V308" s="41">
        <v>0</v>
      </c>
      <c r="W308"/>
      <c r="X308"/>
    </row>
    <row r="309" spans="1:24">
      <c r="A309" s="29">
        <v>291</v>
      </c>
      <c r="B309" s="29" t="s">
        <v>117</v>
      </c>
      <c r="C309" s="50">
        <v>45013</v>
      </c>
      <c r="D309" s="29" t="s">
        <v>401</v>
      </c>
      <c r="E309" s="40">
        <v>1</v>
      </c>
      <c r="F309" s="41">
        <v>29</v>
      </c>
      <c r="G309" s="41">
        <f>IFERROR(H309+I309+J309,0)</f>
        <v>0</v>
      </c>
      <c r="H309" s="41">
        <v>0</v>
      </c>
      <c r="I309" s="41">
        <v>0</v>
      </c>
      <c r="J309" s="41">
        <v>0</v>
      </c>
      <c r="K309" s="41">
        <f>IFERROR(L309+M309+N309,0)</f>
        <v>0</v>
      </c>
      <c r="L309" s="41">
        <f>IFERROR(P309+T309,0)</f>
        <v>0</v>
      </c>
      <c r="M309" s="41">
        <f>IFERROR(Q309+U309,0)</f>
        <v>0</v>
      </c>
      <c r="N309" s="41">
        <f>IFERROR(R309+V309,0)</f>
        <v>0</v>
      </c>
      <c r="O309" s="41">
        <f>IFERROR(P309+Q309+R309,0)</f>
        <v>0</v>
      </c>
      <c r="P309" s="41">
        <v>0</v>
      </c>
      <c r="Q309" s="41">
        <v>0</v>
      </c>
      <c r="R309" s="41">
        <v>0</v>
      </c>
      <c r="S309" s="41">
        <f>IFERROR(T309+U309+V309,0)</f>
        <v>0</v>
      </c>
      <c r="T309" s="41">
        <v>0</v>
      </c>
      <c r="U309" s="41">
        <v>0</v>
      </c>
      <c r="V309" s="41">
        <v>0</v>
      </c>
      <c r="W309"/>
      <c r="X309"/>
    </row>
    <row r="310" spans="1:24">
      <c r="A310" s="29">
        <v>292</v>
      </c>
      <c r="B310" s="29" t="s">
        <v>117</v>
      </c>
      <c r="C310" s="50">
        <v>45015</v>
      </c>
      <c r="D310" s="29" t="s">
        <v>402</v>
      </c>
      <c r="E310" s="40">
        <v>1</v>
      </c>
      <c r="F310" s="41">
        <v>13.6</v>
      </c>
      <c r="G310" s="41">
        <f>IFERROR(H310+I310+J310,0)</f>
        <v>819827.39</v>
      </c>
      <c r="H310" s="41">
        <v>819827.39</v>
      </c>
      <c r="I310" s="41">
        <v>0</v>
      </c>
      <c r="J310" s="41">
        <v>0</v>
      </c>
      <c r="K310" s="41">
        <f>IFERROR(L310+M310+N310,0)</f>
        <v>0</v>
      </c>
      <c r="L310" s="41">
        <f>IFERROR(P310+T310,0)</f>
        <v>0</v>
      </c>
      <c r="M310" s="41">
        <f>IFERROR(Q310+U310,0)</f>
        <v>0</v>
      </c>
      <c r="N310" s="41">
        <f>IFERROR(R310+V310,0)</f>
        <v>0</v>
      </c>
      <c r="O310" s="41">
        <f>IFERROR(P310+Q310+R310,0)</f>
        <v>0</v>
      </c>
      <c r="P310" s="41">
        <v>0</v>
      </c>
      <c r="Q310" s="41">
        <v>0</v>
      </c>
      <c r="R310" s="41">
        <v>0</v>
      </c>
      <c r="S310" s="41">
        <f>IFERROR(T310+U310+V310,0)</f>
        <v>0</v>
      </c>
      <c r="T310" s="41">
        <v>0</v>
      </c>
      <c r="U310" s="41">
        <v>0</v>
      </c>
      <c r="V310" s="41">
        <v>0</v>
      </c>
      <c r="W310"/>
      <c r="X310"/>
    </row>
    <row r="311" spans="1:24">
      <c r="A311" s="29">
        <v>293</v>
      </c>
      <c r="B311" s="29" t="s">
        <v>117</v>
      </c>
      <c r="C311" s="50">
        <v>45015</v>
      </c>
      <c r="D311" s="29" t="s">
        <v>402</v>
      </c>
      <c r="E311" s="40">
        <v>1</v>
      </c>
      <c r="F311" s="41">
        <v>39.7</v>
      </c>
      <c r="G311" s="41">
        <f>IFERROR(H311+I311+J311,0)</f>
        <v>2393172.61</v>
      </c>
      <c r="H311" s="41">
        <v>2393172.61</v>
      </c>
      <c r="I311" s="41">
        <v>0</v>
      </c>
      <c r="J311" s="41">
        <v>0</v>
      </c>
      <c r="K311" s="41">
        <f>IFERROR(L311+M311+N311,0)</f>
        <v>0</v>
      </c>
      <c r="L311" s="41">
        <f>IFERROR(P311+T311,0)</f>
        <v>0</v>
      </c>
      <c r="M311" s="41">
        <f>IFERROR(Q311+U311,0)</f>
        <v>0</v>
      </c>
      <c r="N311" s="41">
        <f>IFERROR(R311+V311,0)</f>
        <v>0</v>
      </c>
      <c r="O311" s="41">
        <f>IFERROR(P311+Q311+R311,0)</f>
        <v>0</v>
      </c>
      <c r="P311" s="41">
        <v>0</v>
      </c>
      <c r="Q311" s="41">
        <v>0</v>
      </c>
      <c r="R311" s="41">
        <v>0</v>
      </c>
      <c r="S311" s="41">
        <f>IFERROR(T311+U311+V311,0)</f>
        <v>0</v>
      </c>
      <c r="T311" s="41">
        <v>0</v>
      </c>
      <c r="U311" s="41">
        <v>0</v>
      </c>
      <c r="V311" s="41">
        <v>0</v>
      </c>
      <c r="W311"/>
      <c r="X311"/>
    </row>
    <row r="312" spans="1:24">
      <c r="A312" s="29">
        <v>294</v>
      </c>
      <c r="B312" s="29" t="s">
        <v>117</v>
      </c>
      <c r="C312" s="50">
        <v>45019</v>
      </c>
      <c r="D312" s="29" t="s">
        <v>403</v>
      </c>
      <c r="E312" s="40">
        <v>1</v>
      </c>
      <c r="F312" s="41">
        <v>17.6</v>
      </c>
      <c r="G312" s="41">
        <f>IFERROR(H312+I312+J312,0)</f>
        <v>1142000</v>
      </c>
      <c r="H312" s="41">
        <v>1142000</v>
      </c>
      <c r="I312" s="41">
        <v>0</v>
      </c>
      <c r="J312" s="41">
        <v>0</v>
      </c>
      <c r="K312" s="41">
        <f>IFERROR(L312+M312+N312,0)</f>
        <v>0</v>
      </c>
      <c r="L312" s="41">
        <f>IFERROR(P312+T312,0)</f>
        <v>0</v>
      </c>
      <c r="M312" s="41">
        <f>IFERROR(Q312+U312,0)</f>
        <v>0</v>
      </c>
      <c r="N312" s="41">
        <f>IFERROR(R312+V312,0)</f>
        <v>0</v>
      </c>
      <c r="O312" s="41">
        <f>IFERROR(P312+Q312+R312,0)</f>
        <v>0</v>
      </c>
      <c r="P312" s="41">
        <v>0</v>
      </c>
      <c r="Q312" s="41">
        <v>0</v>
      </c>
      <c r="R312" s="41">
        <v>0</v>
      </c>
      <c r="S312" s="41">
        <f>IFERROR(T312+U312+V312,0)</f>
        <v>0</v>
      </c>
      <c r="T312" s="41">
        <v>0</v>
      </c>
      <c r="U312" s="41">
        <v>0</v>
      </c>
      <c r="V312" s="41">
        <v>0</v>
      </c>
      <c r="W312"/>
      <c r="X312"/>
    </row>
    <row r="313" spans="1:24">
      <c r="A313" s="29">
        <v>295</v>
      </c>
      <c r="B313" s="29" t="s">
        <v>117</v>
      </c>
      <c r="C313" s="50">
        <v>45020</v>
      </c>
      <c r="D313" s="29" t="s">
        <v>404</v>
      </c>
      <c r="E313" s="40">
        <v>1</v>
      </c>
      <c r="F313" s="41">
        <v>7.2</v>
      </c>
      <c r="G313" s="41">
        <f>IFERROR(H313+I313+J313,0)</f>
        <v>524000</v>
      </c>
      <c r="H313" s="41">
        <v>524000</v>
      </c>
      <c r="I313" s="41">
        <v>0</v>
      </c>
      <c r="J313" s="41">
        <v>0</v>
      </c>
      <c r="K313" s="41">
        <f>IFERROR(L313+M313+N313,0)</f>
        <v>0</v>
      </c>
      <c r="L313" s="41">
        <f>IFERROR(P313+T313,0)</f>
        <v>0</v>
      </c>
      <c r="M313" s="41">
        <f>IFERROR(Q313+U313,0)</f>
        <v>0</v>
      </c>
      <c r="N313" s="41">
        <f>IFERROR(R313+V313,0)</f>
        <v>0</v>
      </c>
      <c r="O313" s="41">
        <f>IFERROR(P313+Q313+R313,0)</f>
        <v>0</v>
      </c>
      <c r="P313" s="41">
        <v>0</v>
      </c>
      <c r="Q313" s="41">
        <v>0</v>
      </c>
      <c r="R313" s="41">
        <v>0</v>
      </c>
      <c r="S313" s="41">
        <f>IFERROR(T313+U313+V313,0)</f>
        <v>0</v>
      </c>
      <c r="T313" s="41">
        <v>0</v>
      </c>
      <c r="U313" s="41">
        <v>0</v>
      </c>
      <c r="V313" s="41">
        <v>0</v>
      </c>
      <c r="W313"/>
      <c r="X313"/>
    </row>
    <row r="314" spans="1:24">
      <c r="A314" s="29">
        <v>296</v>
      </c>
      <c r="B314" s="29" t="s">
        <v>117</v>
      </c>
      <c r="C314" s="50">
        <v>45026</v>
      </c>
      <c r="D314" s="29" t="s">
        <v>405</v>
      </c>
      <c r="E314" s="40">
        <v>1</v>
      </c>
      <c r="F314" s="41">
        <v>31.3</v>
      </c>
      <c r="G314" s="41">
        <f>IFERROR(H314+I314+J314,0)</f>
        <v>2184800</v>
      </c>
      <c r="H314" s="41">
        <v>2184800</v>
      </c>
      <c r="I314" s="41">
        <v>0</v>
      </c>
      <c r="J314" s="41">
        <v>0</v>
      </c>
      <c r="K314" s="41">
        <f>IFERROR(L314+M314+N314,0)</f>
        <v>0</v>
      </c>
      <c r="L314" s="41">
        <f>IFERROR(P314+T314,0)</f>
        <v>0</v>
      </c>
      <c r="M314" s="41">
        <f>IFERROR(Q314+U314,0)</f>
        <v>0</v>
      </c>
      <c r="N314" s="41">
        <f>IFERROR(R314+V314,0)</f>
        <v>0</v>
      </c>
      <c r="O314" s="41">
        <f>IFERROR(P314+Q314+R314,0)</f>
        <v>0</v>
      </c>
      <c r="P314" s="41">
        <v>0</v>
      </c>
      <c r="Q314" s="41">
        <v>0</v>
      </c>
      <c r="R314" s="41">
        <v>0</v>
      </c>
      <c r="S314" s="41">
        <f>IFERROR(T314+U314+V314,0)</f>
        <v>0</v>
      </c>
      <c r="T314" s="41">
        <v>0</v>
      </c>
      <c r="U314" s="41">
        <v>0</v>
      </c>
      <c r="V314" s="41">
        <v>0</v>
      </c>
      <c r="W314"/>
      <c r="X314"/>
    </row>
    <row r="315" spans="1:24">
      <c r="A315" s="29">
        <v>297</v>
      </c>
      <c r="B315" s="29" t="s">
        <v>117</v>
      </c>
      <c r="C315" s="50">
        <v>45026</v>
      </c>
      <c r="D315" s="29" t="s">
        <v>406</v>
      </c>
      <c r="E315" s="40">
        <v>1</v>
      </c>
      <c r="F315" s="41">
        <v>25.3</v>
      </c>
      <c r="G315" s="41">
        <f>IFERROR(H315+I315+J315,0)</f>
        <v>1783000</v>
      </c>
      <c r="H315" s="41">
        <v>1783000</v>
      </c>
      <c r="I315" s="41">
        <v>0</v>
      </c>
      <c r="J315" s="41">
        <v>0</v>
      </c>
      <c r="K315" s="41">
        <f>IFERROR(L315+M315+N315,0)</f>
        <v>0</v>
      </c>
      <c r="L315" s="41">
        <f>IFERROR(P315+T315,0)</f>
        <v>0</v>
      </c>
      <c r="M315" s="41">
        <f>IFERROR(Q315+U315,0)</f>
        <v>0</v>
      </c>
      <c r="N315" s="41">
        <f>IFERROR(R315+V315,0)</f>
        <v>0</v>
      </c>
      <c r="O315" s="41">
        <f>IFERROR(P315+Q315+R315,0)</f>
        <v>0</v>
      </c>
      <c r="P315" s="41">
        <v>0</v>
      </c>
      <c r="Q315" s="41">
        <v>0</v>
      </c>
      <c r="R315" s="41">
        <v>0</v>
      </c>
      <c r="S315" s="41">
        <f>IFERROR(T315+U315+V315,0)</f>
        <v>0</v>
      </c>
      <c r="T315" s="41">
        <v>0</v>
      </c>
      <c r="U315" s="41">
        <v>0</v>
      </c>
      <c r="V315" s="41">
        <v>0</v>
      </c>
      <c r="W315"/>
      <c r="X315"/>
    </row>
    <row r="316" spans="1:24">
      <c r="A316" s="29">
        <v>298</v>
      </c>
      <c r="B316" s="29" t="s">
        <v>117</v>
      </c>
      <c r="C316" s="50">
        <v>45026</v>
      </c>
      <c r="D316" s="29" t="s">
        <v>407</v>
      </c>
      <c r="E316" s="40">
        <v>1</v>
      </c>
      <c r="F316" s="41">
        <v>42.1</v>
      </c>
      <c r="G316" s="41">
        <f>IFERROR(H316+I316+J316,0)</f>
        <v>2521025</v>
      </c>
      <c r="H316" s="41">
        <v>2521025</v>
      </c>
      <c r="I316" s="41">
        <v>0</v>
      </c>
      <c r="J316" s="41">
        <v>0</v>
      </c>
      <c r="K316" s="41">
        <f>IFERROR(L316+M316+N316,0)</f>
        <v>0</v>
      </c>
      <c r="L316" s="41">
        <f>IFERROR(P316+T316,0)</f>
        <v>0</v>
      </c>
      <c r="M316" s="41">
        <f>IFERROR(Q316+U316,0)</f>
        <v>0</v>
      </c>
      <c r="N316" s="41">
        <f>IFERROR(R316+V316,0)</f>
        <v>0</v>
      </c>
      <c r="O316" s="41">
        <f>IFERROR(P316+Q316+R316,0)</f>
        <v>0</v>
      </c>
      <c r="P316" s="41">
        <v>0</v>
      </c>
      <c r="Q316" s="41">
        <v>0</v>
      </c>
      <c r="R316" s="41">
        <v>0</v>
      </c>
      <c r="S316" s="41">
        <f>IFERROR(T316+U316+V316,0)</f>
        <v>0</v>
      </c>
      <c r="T316" s="41">
        <v>0</v>
      </c>
      <c r="U316" s="41">
        <v>0</v>
      </c>
      <c r="V316" s="41">
        <v>0</v>
      </c>
      <c r="W316"/>
      <c r="X316"/>
    </row>
    <row r="317" spans="1:24">
      <c r="A317" s="29">
        <v>299</v>
      </c>
      <c r="B317" s="29" t="s">
        <v>117</v>
      </c>
      <c r="C317" s="50">
        <v>45027</v>
      </c>
      <c r="D317" s="29" t="s">
        <v>215</v>
      </c>
      <c r="E317" s="40">
        <v>1</v>
      </c>
      <c r="F317" s="41">
        <v>24</v>
      </c>
      <c r="G317" s="41">
        <f>IFERROR(H317+I317+J317,0)</f>
        <v>1626100</v>
      </c>
      <c r="H317" s="41">
        <v>1626100</v>
      </c>
      <c r="I317" s="41">
        <v>0</v>
      </c>
      <c r="J317" s="41">
        <v>0</v>
      </c>
      <c r="K317" s="41">
        <f>IFERROR(L317+M317+N317,0)</f>
        <v>0</v>
      </c>
      <c r="L317" s="41">
        <f>IFERROR(P317+T317,0)</f>
        <v>0</v>
      </c>
      <c r="M317" s="41">
        <f>IFERROR(Q317+U317,0)</f>
        <v>0</v>
      </c>
      <c r="N317" s="41">
        <f>IFERROR(R317+V317,0)</f>
        <v>0</v>
      </c>
      <c r="O317" s="41">
        <f>IFERROR(P317+Q317+R317,0)</f>
        <v>0</v>
      </c>
      <c r="P317" s="41">
        <v>0</v>
      </c>
      <c r="Q317" s="41">
        <v>0</v>
      </c>
      <c r="R317" s="41">
        <v>0</v>
      </c>
      <c r="S317" s="41">
        <f>IFERROR(T317+U317+V317,0)</f>
        <v>0</v>
      </c>
      <c r="T317" s="41">
        <v>0</v>
      </c>
      <c r="U317" s="41">
        <v>0</v>
      </c>
      <c r="V317" s="41">
        <v>0</v>
      </c>
      <c r="W317"/>
      <c r="X317"/>
    </row>
    <row r="318" spans="1:24">
      <c r="A318" s="29">
        <v>300</v>
      </c>
      <c r="B318" s="29" t="s">
        <v>117</v>
      </c>
      <c r="C318" s="50">
        <v>45027</v>
      </c>
      <c r="D318" s="29" t="s">
        <v>408</v>
      </c>
      <c r="E318" s="40">
        <v>1</v>
      </c>
      <c r="F318" s="41">
        <v>21.8</v>
      </c>
      <c r="G318" s="41">
        <f>IFERROR(H318+I318+J318,0)</f>
        <v>1407700</v>
      </c>
      <c r="H318" s="41">
        <v>1407700</v>
      </c>
      <c r="I318" s="41">
        <v>0</v>
      </c>
      <c r="J318" s="41">
        <v>0</v>
      </c>
      <c r="K318" s="41">
        <f>IFERROR(L318+M318+N318,0)</f>
        <v>0</v>
      </c>
      <c r="L318" s="41">
        <f>IFERROR(P318+T318,0)</f>
        <v>0</v>
      </c>
      <c r="M318" s="41">
        <f>IFERROR(Q318+U318,0)</f>
        <v>0</v>
      </c>
      <c r="N318" s="41">
        <f>IFERROR(R318+V318,0)</f>
        <v>0</v>
      </c>
      <c r="O318" s="41">
        <f>IFERROR(P318+Q318+R318,0)</f>
        <v>0</v>
      </c>
      <c r="P318" s="41">
        <v>0</v>
      </c>
      <c r="Q318" s="41">
        <v>0</v>
      </c>
      <c r="R318" s="41">
        <v>0</v>
      </c>
      <c r="S318" s="41">
        <f>IFERROR(T318+U318+V318,0)</f>
        <v>0</v>
      </c>
      <c r="T318" s="41">
        <v>0</v>
      </c>
      <c r="U318" s="41">
        <v>0</v>
      </c>
      <c r="V318" s="41">
        <v>0</v>
      </c>
      <c r="W318"/>
      <c r="X318"/>
    </row>
    <row r="319" spans="1:24">
      <c r="A319" s="29">
        <v>301</v>
      </c>
      <c r="B319" s="29" t="s">
        <v>117</v>
      </c>
      <c r="C319" s="50">
        <v>45027</v>
      </c>
      <c r="D319" s="29" t="s">
        <v>409</v>
      </c>
      <c r="E319" s="40">
        <v>1</v>
      </c>
      <c r="F319" s="41">
        <v>25.5</v>
      </c>
      <c r="G319" s="41">
        <f>IFERROR(H319+I319+J319,0)</f>
        <v>1450400</v>
      </c>
      <c r="H319" s="41">
        <v>1450400</v>
      </c>
      <c r="I319" s="41">
        <v>0</v>
      </c>
      <c r="J319" s="41">
        <v>0</v>
      </c>
      <c r="K319" s="41">
        <f>IFERROR(L319+M319+N319,0)</f>
        <v>0</v>
      </c>
      <c r="L319" s="41">
        <f>IFERROR(P319+T319,0)</f>
        <v>0</v>
      </c>
      <c r="M319" s="41">
        <f>IFERROR(Q319+U319,0)</f>
        <v>0</v>
      </c>
      <c r="N319" s="41">
        <f>IFERROR(R319+V319,0)</f>
        <v>0</v>
      </c>
      <c r="O319" s="41">
        <f>IFERROR(P319+Q319+R319,0)</f>
        <v>0</v>
      </c>
      <c r="P319" s="41">
        <v>0</v>
      </c>
      <c r="Q319" s="41">
        <v>0</v>
      </c>
      <c r="R319" s="41">
        <v>0</v>
      </c>
      <c r="S319" s="41">
        <f>IFERROR(T319+U319+V319,0)</f>
        <v>0</v>
      </c>
      <c r="T319" s="41">
        <v>0</v>
      </c>
      <c r="U319" s="41">
        <v>0</v>
      </c>
      <c r="V319" s="41">
        <v>0</v>
      </c>
      <c r="W319"/>
      <c r="X319"/>
    </row>
    <row r="320" spans="1:24">
      <c r="A320" s="29">
        <v>302</v>
      </c>
      <c r="B320" s="29" t="s">
        <v>117</v>
      </c>
      <c r="C320" s="50">
        <v>45027</v>
      </c>
      <c r="D320" s="29" t="s">
        <v>410</v>
      </c>
      <c r="E320" s="40">
        <v>1</v>
      </c>
      <c r="F320" s="41">
        <v>62.7</v>
      </c>
      <c r="G320" s="41">
        <f>IFERROR(H320+I320+J320,0)</f>
        <v>4298776</v>
      </c>
      <c r="H320" s="41">
        <v>4298776</v>
      </c>
      <c r="I320" s="41">
        <v>0</v>
      </c>
      <c r="J320" s="41">
        <v>0</v>
      </c>
      <c r="K320" s="41">
        <f>IFERROR(L320+M320+N320,0)</f>
        <v>0</v>
      </c>
      <c r="L320" s="41">
        <f>IFERROR(P320+T320,0)</f>
        <v>0</v>
      </c>
      <c r="M320" s="41">
        <f>IFERROR(Q320+U320,0)</f>
        <v>0</v>
      </c>
      <c r="N320" s="41">
        <f>IFERROR(R320+V320,0)</f>
        <v>0</v>
      </c>
      <c r="O320" s="41">
        <f>IFERROR(P320+Q320+R320,0)</f>
        <v>0</v>
      </c>
      <c r="P320" s="41">
        <v>0</v>
      </c>
      <c r="Q320" s="41">
        <v>0</v>
      </c>
      <c r="R320" s="41">
        <v>0</v>
      </c>
      <c r="S320" s="41">
        <f>IFERROR(T320+U320+V320,0)</f>
        <v>0</v>
      </c>
      <c r="T320" s="41">
        <v>0</v>
      </c>
      <c r="U320" s="41">
        <v>0</v>
      </c>
      <c r="V320" s="41">
        <v>0</v>
      </c>
      <c r="W320"/>
      <c r="X320"/>
    </row>
    <row r="321" spans="1:24">
      <c r="A321" s="29">
        <v>303</v>
      </c>
      <c r="B321" s="29" t="s">
        <v>117</v>
      </c>
      <c r="C321" s="50">
        <v>45027</v>
      </c>
      <c r="D321" s="29" t="s">
        <v>411</v>
      </c>
      <c r="E321" s="40">
        <v>1</v>
      </c>
      <c r="F321" s="41">
        <v>41.3</v>
      </c>
      <c r="G321" s="41">
        <f>IFERROR(H321+I321+J321,0)</f>
        <v>2467387</v>
      </c>
      <c r="H321" s="41">
        <v>2467387</v>
      </c>
      <c r="I321" s="41">
        <v>0</v>
      </c>
      <c r="J321" s="41">
        <v>0</v>
      </c>
      <c r="K321" s="41">
        <f>IFERROR(L321+M321+N321,0)</f>
        <v>0</v>
      </c>
      <c r="L321" s="41">
        <f>IFERROR(P321+T321,0)</f>
        <v>0</v>
      </c>
      <c r="M321" s="41">
        <f>IFERROR(Q321+U321,0)</f>
        <v>0</v>
      </c>
      <c r="N321" s="41">
        <f>IFERROR(R321+V321,0)</f>
        <v>0</v>
      </c>
      <c r="O321" s="41">
        <f>IFERROR(P321+Q321+R321,0)</f>
        <v>0</v>
      </c>
      <c r="P321" s="41">
        <v>0</v>
      </c>
      <c r="Q321" s="41">
        <v>0</v>
      </c>
      <c r="R321" s="41">
        <v>0</v>
      </c>
      <c r="S321" s="41">
        <f>IFERROR(T321+U321+V321,0)</f>
        <v>0</v>
      </c>
      <c r="T321" s="41">
        <v>0</v>
      </c>
      <c r="U321" s="41">
        <v>0</v>
      </c>
      <c r="V321" s="41">
        <v>0</v>
      </c>
      <c r="W321"/>
      <c r="X321"/>
    </row>
    <row r="322" spans="1:24">
      <c r="A322" s="29">
        <v>304</v>
      </c>
      <c r="B322" s="29" t="s">
        <v>117</v>
      </c>
      <c r="C322" s="50">
        <v>45029</v>
      </c>
      <c r="D322" s="29" t="s">
        <v>412</v>
      </c>
      <c r="E322" s="40">
        <v>1</v>
      </c>
      <c r="F322" s="41">
        <v>52.5</v>
      </c>
      <c r="G322" s="41">
        <f>IFERROR(H322+I322+J322,0)</f>
        <v>3741700</v>
      </c>
      <c r="H322" s="41">
        <v>3741700</v>
      </c>
      <c r="I322" s="41">
        <v>0</v>
      </c>
      <c r="J322" s="41">
        <v>0</v>
      </c>
      <c r="K322" s="41">
        <f>IFERROR(L322+M322+N322,0)</f>
        <v>0</v>
      </c>
      <c r="L322" s="41">
        <f>IFERROR(P322+T322,0)</f>
        <v>0</v>
      </c>
      <c r="M322" s="41">
        <f>IFERROR(Q322+U322,0)</f>
        <v>0</v>
      </c>
      <c r="N322" s="41">
        <f>IFERROR(R322+V322,0)</f>
        <v>0</v>
      </c>
      <c r="O322" s="41">
        <f>IFERROR(P322+Q322+R322,0)</f>
        <v>0</v>
      </c>
      <c r="P322" s="41">
        <v>0</v>
      </c>
      <c r="Q322" s="41">
        <v>0</v>
      </c>
      <c r="R322" s="41">
        <v>0</v>
      </c>
      <c r="S322" s="41">
        <f>IFERROR(T322+U322+V322,0)</f>
        <v>0</v>
      </c>
      <c r="T322" s="41">
        <v>0</v>
      </c>
      <c r="U322" s="41">
        <v>0</v>
      </c>
      <c r="V322" s="41">
        <v>0</v>
      </c>
      <c r="W322"/>
      <c r="X322"/>
    </row>
    <row r="323" spans="1:24">
      <c r="A323" s="29">
        <v>305</v>
      </c>
      <c r="B323" s="29" t="s">
        <v>117</v>
      </c>
      <c r="C323" s="50">
        <v>45033</v>
      </c>
      <c r="D323" s="29" t="s">
        <v>413</v>
      </c>
      <c r="E323" s="40">
        <v>1</v>
      </c>
      <c r="F323" s="41">
        <v>48.8</v>
      </c>
      <c r="G323" s="41">
        <f>IFERROR(H323+I323+J323,0)</f>
        <v>3050531</v>
      </c>
      <c r="H323" s="41">
        <v>3050531</v>
      </c>
      <c r="I323" s="41">
        <v>0</v>
      </c>
      <c r="J323" s="41">
        <v>0</v>
      </c>
      <c r="K323" s="41">
        <f>IFERROR(L323+M323+N323,0)</f>
        <v>0</v>
      </c>
      <c r="L323" s="41">
        <f>IFERROR(P323+T323,0)</f>
        <v>0</v>
      </c>
      <c r="M323" s="41">
        <f>IFERROR(Q323+U323,0)</f>
        <v>0</v>
      </c>
      <c r="N323" s="41">
        <f>IFERROR(R323+V323,0)</f>
        <v>0</v>
      </c>
      <c r="O323" s="41">
        <f>IFERROR(P323+Q323+R323,0)</f>
        <v>0</v>
      </c>
      <c r="P323" s="41">
        <v>0</v>
      </c>
      <c r="Q323" s="41">
        <v>0</v>
      </c>
      <c r="R323" s="41">
        <v>0</v>
      </c>
      <c r="S323" s="41">
        <f>IFERROR(T323+U323+V323,0)</f>
        <v>0</v>
      </c>
      <c r="T323" s="41">
        <v>0</v>
      </c>
      <c r="U323" s="41">
        <v>0</v>
      </c>
      <c r="V323" s="41">
        <v>0</v>
      </c>
      <c r="W323"/>
      <c r="X323"/>
    </row>
    <row r="324" spans="1:24">
      <c r="A324" s="29">
        <v>306</v>
      </c>
      <c r="B324" s="29" t="s">
        <v>117</v>
      </c>
      <c r="C324" s="50">
        <v>45034</v>
      </c>
      <c r="D324" s="29" t="s">
        <v>414</v>
      </c>
      <c r="E324" s="40">
        <v>1</v>
      </c>
      <c r="F324" s="41">
        <v>20</v>
      </c>
      <c r="G324" s="41">
        <f>IFERROR(H324+I324+J324,0)</f>
        <v>0</v>
      </c>
      <c r="H324" s="41">
        <v>0</v>
      </c>
      <c r="I324" s="41">
        <v>0</v>
      </c>
      <c r="J324" s="41">
        <v>0</v>
      </c>
      <c r="K324" s="41">
        <f>IFERROR(L324+M324+N324,0)</f>
        <v>0</v>
      </c>
      <c r="L324" s="41">
        <f>IFERROR(P324+T324,0)</f>
        <v>0</v>
      </c>
      <c r="M324" s="41">
        <f>IFERROR(Q324+U324,0)</f>
        <v>0</v>
      </c>
      <c r="N324" s="41">
        <f>IFERROR(R324+V324,0)</f>
        <v>0</v>
      </c>
      <c r="O324" s="41">
        <f>IFERROR(P324+Q324+R324,0)</f>
        <v>0</v>
      </c>
      <c r="P324" s="41">
        <v>0</v>
      </c>
      <c r="Q324" s="41">
        <v>0</v>
      </c>
      <c r="R324" s="41">
        <v>0</v>
      </c>
      <c r="S324" s="41">
        <f>IFERROR(T324+U324+V324,0)</f>
        <v>0</v>
      </c>
      <c r="T324" s="41">
        <v>0</v>
      </c>
      <c r="U324" s="41">
        <v>0</v>
      </c>
      <c r="V324" s="41">
        <v>0</v>
      </c>
      <c r="W324"/>
      <c r="X324"/>
    </row>
    <row r="325" spans="1:24">
      <c r="A325" s="29">
        <v>307</v>
      </c>
      <c r="B325" s="29" t="s">
        <v>117</v>
      </c>
      <c r="C325" s="50">
        <v>45034</v>
      </c>
      <c r="D325" s="29" t="s">
        <v>415</v>
      </c>
      <c r="E325" s="40">
        <v>1</v>
      </c>
      <c r="F325" s="41">
        <v>23.3</v>
      </c>
      <c r="G325" s="41">
        <f>IFERROR(H325+I325+J325,0)</f>
        <v>1277200</v>
      </c>
      <c r="H325" s="41">
        <v>1277200</v>
      </c>
      <c r="I325" s="41">
        <v>0</v>
      </c>
      <c r="J325" s="41">
        <v>0</v>
      </c>
      <c r="K325" s="41">
        <f>IFERROR(L325+M325+N325,0)</f>
        <v>0</v>
      </c>
      <c r="L325" s="41">
        <f>IFERROR(P325+T325,0)</f>
        <v>0</v>
      </c>
      <c r="M325" s="41">
        <f>IFERROR(Q325+U325,0)</f>
        <v>0</v>
      </c>
      <c r="N325" s="41">
        <f>IFERROR(R325+V325,0)</f>
        <v>0</v>
      </c>
      <c r="O325" s="41">
        <f>IFERROR(P325+Q325+R325,0)</f>
        <v>0</v>
      </c>
      <c r="P325" s="41">
        <v>0</v>
      </c>
      <c r="Q325" s="41">
        <v>0</v>
      </c>
      <c r="R325" s="41">
        <v>0</v>
      </c>
      <c r="S325" s="41">
        <f>IFERROR(T325+U325+V325,0)</f>
        <v>0</v>
      </c>
      <c r="T325" s="41">
        <v>0</v>
      </c>
      <c r="U325" s="41">
        <v>0</v>
      </c>
      <c r="V325" s="41">
        <v>0</v>
      </c>
      <c r="W325"/>
      <c r="X325"/>
    </row>
    <row r="326" spans="1:24">
      <c r="A326" s="29">
        <v>308</v>
      </c>
      <c r="B326" s="29" t="s">
        <v>117</v>
      </c>
      <c r="C326" s="50">
        <v>45034</v>
      </c>
      <c r="D326" s="29" t="s">
        <v>416</v>
      </c>
      <c r="E326" s="40">
        <v>1</v>
      </c>
      <c r="F326" s="41">
        <v>17.6</v>
      </c>
      <c r="G326" s="41">
        <f>IFERROR(H326+I326+J326,0)</f>
        <v>0</v>
      </c>
      <c r="H326" s="41">
        <v>0</v>
      </c>
      <c r="I326" s="41">
        <v>0</v>
      </c>
      <c r="J326" s="41">
        <v>0</v>
      </c>
      <c r="K326" s="41">
        <f>IFERROR(L326+M326+N326,0)</f>
        <v>0</v>
      </c>
      <c r="L326" s="41">
        <f>IFERROR(P326+T326,0)</f>
        <v>0</v>
      </c>
      <c r="M326" s="41">
        <f>IFERROR(Q326+U326,0)</f>
        <v>0</v>
      </c>
      <c r="N326" s="41">
        <f>IFERROR(R326+V326,0)</f>
        <v>0</v>
      </c>
      <c r="O326" s="41">
        <f>IFERROR(P326+Q326+R326,0)</f>
        <v>0</v>
      </c>
      <c r="P326" s="41">
        <v>0</v>
      </c>
      <c r="Q326" s="41">
        <v>0</v>
      </c>
      <c r="R326" s="41">
        <v>0</v>
      </c>
      <c r="S326" s="41">
        <f>IFERROR(T326+U326+V326,0)</f>
        <v>0</v>
      </c>
      <c r="T326" s="41">
        <v>0</v>
      </c>
      <c r="U326" s="41">
        <v>0</v>
      </c>
      <c r="V326" s="41">
        <v>0</v>
      </c>
      <c r="W326"/>
      <c r="X326"/>
    </row>
    <row r="327" spans="1:24">
      <c r="A327" s="29">
        <v>309</v>
      </c>
      <c r="B327" s="29" t="s">
        <v>117</v>
      </c>
      <c r="C327" s="50">
        <v>45036</v>
      </c>
      <c r="D327" s="29" t="s">
        <v>417</v>
      </c>
      <c r="E327" s="40">
        <v>1</v>
      </c>
      <c r="F327" s="41">
        <v>28</v>
      </c>
      <c r="G327" s="41">
        <f>IFERROR(H327+I327+J327,0)</f>
        <v>2848000</v>
      </c>
      <c r="H327" s="41">
        <v>2848000</v>
      </c>
      <c r="I327" s="41">
        <v>0</v>
      </c>
      <c r="J327" s="41">
        <v>0</v>
      </c>
      <c r="K327" s="41">
        <f>IFERROR(L327+M327+N327,0)</f>
        <v>0</v>
      </c>
      <c r="L327" s="41">
        <f>IFERROR(P327+T327,0)</f>
        <v>0</v>
      </c>
      <c r="M327" s="41">
        <f>IFERROR(Q327+U327,0)</f>
        <v>0</v>
      </c>
      <c r="N327" s="41">
        <f>IFERROR(R327+V327,0)</f>
        <v>0</v>
      </c>
      <c r="O327" s="41">
        <f>IFERROR(P327+Q327+R327,0)</f>
        <v>0</v>
      </c>
      <c r="P327" s="41">
        <v>0</v>
      </c>
      <c r="Q327" s="41">
        <v>0</v>
      </c>
      <c r="R327" s="41">
        <v>0</v>
      </c>
      <c r="S327" s="41">
        <f>IFERROR(T327+U327+V327,0)</f>
        <v>0</v>
      </c>
      <c r="T327" s="41">
        <v>0</v>
      </c>
      <c r="U327" s="41">
        <v>0</v>
      </c>
      <c r="V327" s="41">
        <v>0</v>
      </c>
      <c r="W327"/>
      <c r="X327"/>
    </row>
    <row r="328" spans="1:24">
      <c r="A328" s="29">
        <v>310</v>
      </c>
      <c r="B328" s="29" t="s">
        <v>117</v>
      </c>
      <c r="C328" s="50">
        <v>45037</v>
      </c>
      <c r="D328" s="29" t="s">
        <v>418</v>
      </c>
      <c r="E328" s="40">
        <v>1</v>
      </c>
      <c r="F328" s="41">
        <v>20.2</v>
      </c>
      <c r="G328" s="41">
        <f>IFERROR(H328+I328+J328,0)</f>
        <v>1191000</v>
      </c>
      <c r="H328" s="41">
        <v>1191000</v>
      </c>
      <c r="I328" s="41">
        <v>0</v>
      </c>
      <c r="J328" s="41">
        <v>0</v>
      </c>
      <c r="K328" s="41">
        <f>IFERROR(L328+M328+N328,0)</f>
        <v>0</v>
      </c>
      <c r="L328" s="41">
        <f>IFERROR(P328+T328,0)</f>
        <v>0</v>
      </c>
      <c r="M328" s="41">
        <f>IFERROR(Q328+U328,0)</f>
        <v>0</v>
      </c>
      <c r="N328" s="41">
        <f>IFERROR(R328+V328,0)</f>
        <v>0</v>
      </c>
      <c r="O328" s="41">
        <f>IFERROR(P328+Q328+R328,0)</f>
        <v>0</v>
      </c>
      <c r="P328" s="41">
        <v>0</v>
      </c>
      <c r="Q328" s="41">
        <v>0</v>
      </c>
      <c r="R328" s="41">
        <v>0</v>
      </c>
      <c r="S328" s="41">
        <f>IFERROR(T328+U328+V328,0)</f>
        <v>0</v>
      </c>
      <c r="T328" s="41">
        <v>0</v>
      </c>
      <c r="U328" s="41">
        <v>0</v>
      </c>
      <c r="V328" s="41">
        <v>0</v>
      </c>
      <c r="W328"/>
      <c r="X328"/>
    </row>
    <row r="329" spans="1:24">
      <c r="A329" s="29">
        <v>311</v>
      </c>
      <c r="B329" s="29" t="s">
        <v>117</v>
      </c>
      <c r="C329" s="50">
        <v>45040</v>
      </c>
      <c r="D329" s="29" t="s">
        <v>419</v>
      </c>
      <c r="E329" s="40">
        <v>1</v>
      </c>
      <c r="F329" s="41">
        <v>13.2</v>
      </c>
      <c r="G329" s="41">
        <f>IFERROR(H329+I329+J329,0)</f>
        <v>620500</v>
      </c>
      <c r="H329" s="41">
        <v>620500</v>
      </c>
      <c r="I329" s="41">
        <v>0</v>
      </c>
      <c r="J329" s="41">
        <v>0</v>
      </c>
      <c r="K329" s="41">
        <f>IFERROR(L329+M329+N329,0)</f>
        <v>0</v>
      </c>
      <c r="L329" s="41">
        <f>IFERROR(P329+T329,0)</f>
        <v>0</v>
      </c>
      <c r="M329" s="41">
        <f>IFERROR(Q329+U329,0)</f>
        <v>0</v>
      </c>
      <c r="N329" s="41">
        <f>IFERROR(R329+V329,0)</f>
        <v>0</v>
      </c>
      <c r="O329" s="41">
        <f>IFERROR(P329+Q329+R329,0)</f>
        <v>0</v>
      </c>
      <c r="P329" s="41">
        <v>0</v>
      </c>
      <c r="Q329" s="41">
        <v>0</v>
      </c>
      <c r="R329" s="41">
        <v>0</v>
      </c>
      <c r="S329" s="41">
        <f>IFERROR(T329+U329+V329,0)</f>
        <v>0</v>
      </c>
      <c r="T329" s="41">
        <v>0</v>
      </c>
      <c r="U329" s="41">
        <v>0</v>
      </c>
      <c r="V329" s="41">
        <v>0</v>
      </c>
      <c r="W329"/>
      <c r="X329"/>
    </row>
    <row r="330" spans="1:24">
      <c r="A330" s="29">
        <v>312</v>
      </c>
      <c r="B330" s="29" t="s">
        <v>117</v>
      </c>
      <c r="C330" s="50">
        <v>45041</v>
      </c>
      <c r="D330" s="29" t="s">
        <v>420</v>
      </c>
      <c r="E330" s="40">
        <v>1</v>
      </c>
      <c r="F330" s="41">
        <v>25.7</v>
      </c>
      <c r="G330" s="41">
        <f>IFERROR(H330+I330+J330,0)</f>
        <v>1550800</v>
      </c>
      <c r="H330" s="41">
        <v>1550800</v>
      </c>
      <c r="I330" s="41">
        <v>0</v>
      </c>
      <c r="J330" s="41">
        <v>0</v>
      </c>
      <c r="K330" s="41">
        <f>IFERROR(L330+M330+N330,0)</f>
        <v>0</v>
      </c>
      <c r="L330" s="41">
        <f>IFERROR(P330+T330,0)</f>
        <v>0</v>
      </c>
      <c r="M330" s="41">
        <f>IFERROR(Q330+U330,0)</f>
        <v>0</v>
      </c>
      <c r="N330" s="41">
        <f>IFERROR(R330+V330,0)</f>
        <v>0</v>
      </c>
      <c r="O330" s="41">
        <f>IFERROR(P330+Q330+R330,0)</f>
        <v>0</v>
      </c>
      <c r="P330" s="41">
        <v>0</v>
      </c>
      <c r="Q330" s="41">
        <v>0</v>
      </c>
      <c r="R330" s="41">
        <v>0</v>
      </c>
      <c r="S330" s="41">
        <f>IFERROR(T330+U330+V330,0)</f>
        <v>0</v>
      </c>
      <c r="T330" s="41">
        <v>0</v>
      </c>
      <c r="U330" s="41">
        <v>0</v>
      </c>
      <c r="V330" s="41">
        <v>0</v>
      </c>
      <c r="W330"/>
      <c r="X330"/>
    </row>
    <row r="331" spans="1:24">
      <c r="A331" s="29">
        <v>313</v>
      </c>
      <c r="B331" s="29" t="s">
        <v>117</v>
      </c>
      <c r="C331" s="50">
        <v>45042</v>
      </c>
      <c r="D331" s="29" t="s">
        <v>421</v>
      </c>
      <c r="E331" s="40">
        <v>1</v>
      </c>
      <c r="F331" s="41">
        <v>62.5</v>
      </c>
      <c r="G331" s="41">
        <f>IFERROR(H331+I331+J331,0)</f>
        <v>3529360</v>
      </c>
      <c r="H331" s="41">
        <v>3529360</v>
      </c>
      <c r="I331" s="41">
        <v>0</v>
      </c>
      <c r="J331" s="41">
        <v>0</v>
      </c>
      <c r="K331" s="41">
        <f>IFERROR(L331+M331+N331,0)</f>
        <v>0</v>
      </c>
      <c r="L331" s="41">
        <f>IFERROR(P331+T331,0)</f>
        <v>0</v>
      </c>
      <c r="M331" s="41">
        <f>IFERROR(Q331+U331,0)</f>
        <v>0</v>
      </c>
      <c r="N331" s="41">
        <f>IFERROR(R331+V331,0)</f>
        <v>0</v>
      </c>
      <c r="O331" s="41">
        <f>IFERROR(P331+Q331+R331,0)</f>
        <v>0</v>
      </c>
      <c r="P331" s="41">
        <v>0</v>
      </c>
      <c r="Q331" s="41">
        <v>0</v>
      </c>
      <c r="R331" s="41">
        <v>0</v>
      </c>
      <c r="S331" s="41">
        <f>IFERROR(T331+U331+V331,0)</f>
        <v>0</v>
      </c>
      <c r="T331" s="41">
        <v>0</v>
      </c>
      <c r="U331" s="41">
        <v>0</v>
      </c>
      <c r="V331" s="41">
        <v>0</v>
      </c>
      <c r="W331"/>
      <c r="X331"/>
    </row>
    <row r="332" spans="1:24">
      <c r="A332" s="29">
        <v>314</v>
      </c>
      <c r="B332" s="29" t="s">
        <v>117</v>
      </c>
      <c r="C332" s="50">
        <v>45042</v>
      </c>
      <c r="D332" s="29" t="s">
        <v>422</v>
      </c>
      <c r="E332" s="40">
        <v>1</v>
      </c>
      <c r="F332" s="41">
        <v>17.5</v>
      </c>
      <c r="G332" s="41">
        <f>IFERROR(H332+I332+J332,0)</f>
        <v>874539</v>
      </c>
      <c r="H332" s="41">
        <v>874539</v>
      </c>
      <c r="I332" s="41">
        <v>0</v>
      </c>
      <c r="J332" s="41">
        <v>0</v>
      </c>
      <c r="K332" s="41">
        <f>IFERROR(L332+M332+N332,0)</f>
        <v>0</v>
      </c>
      <c r="L332" s="41">
        <f>IFERROR(P332+T332,0)</f>
        <v>0</v>
      </c>
      <c r="M332" s="41">
        <f>IFERROR(Q332+U332,0)</f>
        <v>0</v>
      </c>
      <c r="N332" s="41">
        <f>IFERROR(R332+V332,0)</f>
        <v>0</v>
      </c>
      <c r="O332" s="41">
        <f>IFERROR(P332+Q332+R332,0)</f>
        <v>0</v>
      </c>
      <c r="P332" s="41">
        <v>0</v>
      </c>
      <c r="Q332" s="41">
        <v>0</v>
      </c>
      <c r="R332" s="41">
        <v>0</v>
      </c>
      <c r="S332" s="41">
        <f>IFERROR(T332+U332+V332,0)</f>
        <v>0</v>
      </c>
      <c r="T332" s="41">
        <v>0</v>
      </c>
      <c r="U332" s="41">
        <v>0</v>
      </c>
      <c r="V332" s="41">
        <v>0</v>
      </c>
      <c r="W332"/>
      <c r="X332"/>
    </row>
    <row r="333" spans="1:24">
      <c r="A333" s="29">
        <v>315</v>
      </c>
      <c r="B333" s="29" t="s">
        <v>117</v>
      </c>
      <c r="C333" s="50">
        <v>45042</v>
      </c>
      <c r="D333" s="29" t="s">
        <v>423</v>
      </c>
      <c r="E333" s="40">
        <v>1</v>
      </c>
      <c r="F333" s="41">
        <v>19.5</v>
      </c>
      <c r="G333" s="41">
        <f>IFERROR(H333+I333+J333,0)</f>
        <v>1532200</v>
      </c>
      <c r="H333" s="41">
        <v>1059478.83</v>
      </c>
      <c r="I333" s="41">
        <v>472721.17</v>
      </c>
      <c r="J333" s="41">
        <v>0</v>
      </c>
      <c r="K333" s="41">
        <f>IFERROR(L333+M333+N333,0)</f>
        <v>0</v>
      </c>
      <c r="L333" s="41">
        <f>IFERROR(P333+T333,0)</f>
        <v>0</v>
      </c>
      <c r="M333" s="41">
        <f>IFERROR(Q333+U333,0)</f>
        <v>0</v>
      </c>
      <c r="N333" s="41">
        <f>IFERROR(R333+V333,0)</f>
        <v>0</v>
      </c>
      <c r="O333" s="41">
        <f>IFERROR(P333+Q333+R333,0)</f>
        <v>0</v>
      </c>
      <c r="P333" s="41">
        <v>0</v>
      </c>
      <c r="Q333" s="41">
        <v>0</v>
      </c>
      <c r="R333" s="41">
        <v>0</v>
      </c>
      <c r="S333" s="41">
        <f>IFERROR(T333+U333+V333,0)</f>
        <v>0</v>
      </c>
      <c r="T333" s="41">
        <v>0</v>
      </c>
      <c r="U333" s="41">
        <v>0</v>
      </c>
      <c r="V333" s="41">
        <v>0</v>
      </c>
      <c r="W333"/>
      <c r="X333"/>
    </row>
    <row r="334" spans="1:24">
      <c r="A334" s="29">
        <v>316</v>
      </c>
      <c r="B334" s="29" t="s">
        <v>117</v>
      </c>
      <c r="C334" s="50">
        <v>45042</v>
      </c>
      <c r="D334" s="29" t="s">
        <v>424</v>
      </c>
      <c r="E334" s="40">
        <v>1</v>
      </c>
      <c r="F334" s="41">
        <v>66.1</v>
      </c>
      <c r="G334" s="41">
        <f>IFERROR(H334+I334+J334,0)</f>
        <v>4497445.5</v>
      </c>
      <c r="H334" s="41">
        <v>4497445.5</v>
      </c>
      <c r="I334" s="41">
        <v>0</v>
      </c>
      <c r="J334" s="41">
        <v>0</v>
      </c>
      <c r="K334" s="41">
        <f>IFERROR(L334+M334+N334,0)</f>
        <v>0</v>
      </c>
      <c r="L334" s="41">
        <f>IFERROR(P334+T334,0)</f>
        <v>0</v>
      </c>
      <c r="M334" s="41">
        <f>IFERROR(Q334+U334,0)</f>
        <v>0</v>
      </c>
      <c r="N334" s="41">
        <f>IFERROR(R334+V334,0)</f>
        <v>0</v>
      </c>
      <c r="O334" s="41">
        <f>IFERROR(P334+Q334+R334,0)</f>
        <v>0</v>
      </c>
      <c r="P334" s="41">
        <v>0</v>
      </c>
      <c r="Q334" s="41">
        <v>0</v>
      </c>
      <c r="R334" s="41">
        <v>0</v>
      </c>
      <c r="S334" s="41">
        <f>IFERROR(T334+U334+V334,0)</f>
        <v>0</v>
      </c>
      <c r="T334" s="41">
        <v>0</v>
      </c>
      <c r="U334" s="41">
        <v>0</v>
      </c>
      <c r="V334" s="41">
        <v>0</v>
      </c>
      <c r="W334"/>
      <c r="X334"/>
    </row>
    <row r="335" spans="1:24">
      <c r="A335" s="29">
        <v>317</v>
      </c>
      <c r="B335" s="29" t="s">
        <v>117</v>
      </c>
      <c r="C335" s="50">
        <v>45049</v>
      </c>
      <c r="D335" s="29" t="s">
        <v>425</v>
      </c>
      <c r="E335" s="40">
        <v>1</v>
      </c>
      <c r="F335" s="41">
        <v>24.4</v>
      </c>
      <c r="G335" s="41">
        <f>IFERROR(H335+I335+J335,0)</f>
        <v>1781210.5</v>
      </c>
      <c r="H335" s="41">
        <v>1781210.5</v>
      </c>
      <c r="I335" s="41">
        <v>0</v>
      </c>
      <c r="J335" s="41">
        <v>0</v>
      </c>
      <c r="K335" s="41">
        <f>IFERROR(L335+M335+N335,0)</f>
        <v>0</v>
      </c>
      <c r="L335" s="41">
        <f>IFERROR(P335+T335,0)</f>
        <v>0</v>
      </c>
      <c r="M335" s="41">
        <f>IFERROR(Q335+U335,0)</f>
        <v>0</v>
      </c>
      <c r="N335" s="41">
        <f>IFERROR(R335+V335,0)</f>
        <v>0</v>
      </c>
      <c r="O335" s="41">
        <f>IFERROR(P335+Q335+R335,0)</f>
        <v>0</v>
      </c>
      <c r="P335" s="41">
        <v>0</v>
      </c>
      <c r="Q335" s="41">
        <v>0</v>
      </c>
      <c r="R335" s="41">
        <v>0</v>
      </c>
      <c r="S335" s="41">
        <f>IFERROR(T335+U335+V335,0)</f>
        <v>0</v>
      </c>
      <c r="T335" s="41">
        <v>0</v>
      </c>
      <c r="U335" s="41">
        <v>0</v>
      </c>
      <c r="V335" s="41">
        <v>0</v>
      </c>
      <c r="W335"/>
      <c r="X335"/>
    </row>
    <row r="336" spans="1:24">
      <c r="A336" s="29">
        <v>318</v>
      </c>
      <c r="B336" s="29" t="s">
        <v>117</v>
      </c>
      <c r="C336" s="50">
        <v>45049</v>
      </c>
      <c r="D336" s="29" t="s">
        <v>426</v>
      </c>
      <c r="E336" s="40">
        <v>1</v>
      </c>
      <c r="F336" s="41">
        <v>25</v>
      </c>
      <c r="G336" s="41">
        <f>IFERROR(H336+I336+J336,0)</f>
        <v>1146687.5</v>
      </c>
      <c r="H336" s="41">
        <v>1146687.5</v>
      </c>
      <c r="I336" s="41">
        <v>0</v>
      </c>
      <c r="J336" s="41">
        <v>0</v>
      </c>
      <c r="K336" s="41">
        <f>IFERROR(L336+M336+N336,0)</f>
        <v>0</v>
      </c>
      <c r="L336" s="41">
        <f>IFERROR(P336+T336,0)</f>
        <v>0</v>
      </c>
      <c r="M336" s="41">
        <f>IFERROR(Q336+U336,0)</f>
        <v>0</v>
      </c>
      <c r="N336" s="41">
        <f>IFERROR(R336+V336,0)</f>
        <v>0</v>
      </c>
      <c r="O336" s="41">
        <f>IFERROR(P336+Q336+R336,0)</f>
        <v>0</v>
      </c>
      <c r="P336" s="41">
        <v>0</v>
      </c>
      <c r="Q336" s="41">
        <v>0</v>
      </c>
      <c r="R336" s="41">
        <v>0</v>
      </c>
      <c r="S336" s="41">
        <f>IFERROR(T336+U336+V336,0)</f>
        <v>0</v>
      </c>
      <c r="T336" s="41">
        <v>0</v>
      </c>
      <c r="U336" s="41">
        <v>0</v>
      </c>
      <c r="V336" s="41">
        <v>0</v>
      </c>
      <c r="W336"/>
      <c r="X336"/>
    </row>
    <row r="337" spans="1:24">
      <c r="A337" s="29">
        <v>319</v>
      </c>
      <c r="B337" s="29" t="s">
        <v>117</v>
      </c>
      <c r="C337" s="50">
        <v>45049</v>
      </c>
      <c r="D337" s="29" t="s">
        <v>221</v>
      </c>
      <c r="E337" s="40">
        <v>1</v>
      </c>
      <c r="F337" s="41">
        <v>21.9</v>
      </c>
      <c r="G337" s="41">
        <f>IFERROR(H337+I337+J337,0)</f>
        <v>1323670</v>
      </c>
      <c r="H337" s="41">
        <v>1323670</v>
      </c>
      <c r="I337" s="41">
        <v>0</v>
      </c>
      <c r="J337" s="41">
        <v>0</v>
      </c>
      <c r="K337" s="41">
        <f>IFERROR(L337+M337+N337,0)</f>
        <v>0</v>
      </c>
      <c r="L337" s="41">
        <f>IFERROR(P337+T337,0)</f>
        <v>0</v>
      </c>
      <c r="M337" s="41">
        <f>IFERROR(Q337+U337,0)</f>
        <v>0</v>
      </c>
      <c r="N337" s="41">
        <f>IFERROR(R337+V337,0)</f>
        <v>0</v>
      </c>
      <c r="O337" s="41">
        <f>IFERROR(P337+Q337+R337,0)</f>
        <v>0</v>
      </c>
      <c r="P337" s="41">
        <v>0</v>
      </c>
      <c r="Q337" s="41">
        <v>0</v>
      </c>
      <c r="R337" s="41">
        <v>0</v>
      </c>
      <c r="S337" s="41">
        <f>IFERROR(T337+U337+V337,0)</f>
        <v>0</v>
      </c>
      <c r="T337" s="41">
        <v>0</v>
      </c>
      <c r="U337" s="41">
        <v>0</v>
      </c>
      <c r="V337" s="41">
        <v>0</v>
      </c>
      <c r="W337"/>
      <c r="X337"/>
    </row>
    <row r="338" spans="1:24">
      <c r="A338" s="29">
        <v>320</v>
      </c>
      <c r="B338" s="29" t="s">
        <v>117</v>
      </c>
      <c r="C338" s="50">
        <v>45050</v>
      </c>
      <c r="D338" s="29" t="s">
        <v>427</v>
      </c>
      <c r="E338" s="40">
        <v>1</v>
      </c>
      <c r="F338" s="41">
        <v>46.3</v>
      </c>
      <c r="G338" s="41">
        <f>IFERROR(H338+I338+J338,0)</f>
        <v>3310226</v>
      </c>
      <c r="H338" s="41">
        <v>3310226</v>
      </c>
      <c r="I338" s="41">
        <v>0</v>
      </c>
      <c r="J338" s="41">
        <v>0</v>
      </c>
      <c r="K338" s="41">
        <f>IFERROR(L338+M338+N338,0)</f>
        <v>0</v>
      </c>
      <c r="L338" s="41">
        <f>IFERROR(P338+T338,0)</f>
        <v>0</v>
      </c>
      <c r="M338" s="41">
        <f>IFERROR(Q338+U338,0)</f>
        <v>0</v>
      </c>
      <c r="N338" s="41">
        <f>IFERROR(R338+V338,0)</f>
        <v>0</v>
      </c>
      <c r="O338" s="41">
        <f>IFERROR(P338+Q338+R338,0)</f>
        <v>0</v>
      </c>
      <c r="P338" s="41">
        <v>0</v>
      </c>
      <c r="Q338" s="41">
        <v>0</v>
      </c>
      <c r="R338" s="41">
        <v>0</v>
      </c>
      <c r="S338" s="41">
        <f>IFERROR(T338+U338+V338,0)</f>
        <v>0</v>
      </c>
      <c r="T338" s="41">
        <v>0</v>
      </c>
      <c r="U338" s="41">
        <v>0</v>
      </c>
      <c r="V338" s="41">
        <v>0</v>
      </c>
      <c r="W338"/>
      <c r="X338"/>
    </row>
    <row r="339" spans="1:24">
      <c r="A339" s="29">
        <v>321</v>
      </c>
      <c r="B339" s="29" t="s">
        <v>117</v>
      </c>
      <c r="C339" s="50">
        <v>45050</v>
      </c>
      <c r="D339" s="29" t="s">
        <v>428</v>
      </c>
      <c r="E339" s="40">
        <v>1</v>
      </c>
      <c r="F339" s="41">
        <v>19.3</v>
      </c>
      <c r="G339" s="41">
        <f>IFERROR(H339+I339+J339,0)</f>
        <v>1417000</v>
      </c>
      <c r="H339" s="41">
        <v>1417000</v>
      </c>
      <c r="I339" s="41">
        <v>0</v>
      </c>
      <c r="J339" s="41">
        <v>0</v>
      </c>
      <c r="K339" s="41">
        <f>IFERROR(L339+M339+N339,0)</f>
        <v>0</v>
      </c>
      <c r="L339" s="41">
        <f>IFERROR(P339+T339,0)</f>
        <v>0</v>
      </c>
      <c r="M339" s="41">
        <f>IFERROR(Q339+U339,0)</f>
        <v>0</v>
      </c>
      <c r="N339" s="41">
        <f>IFERROR(R339+V339,0)</f>
        <v>0</v>
      </c>
      <c r="O339" s="41">
        <f>IFERROR(P339+Q339+R339,0)</f>
        <v>0</v>
      </c>
      <c r="P339" s="41">
        <v>0</v>
      </c>
      <c r="Q339" s="41">
        <v>0</v>
      </c>
      <c r="R339" s="41">
        <v>0</v>
      </c>
      <c r="S339" s="41">
        <f>IFERROR(T339+U339+V339,0)</f>
        <v>0</v>
      </c>
      <c r="T339" s="41">
        <v>0</v>
      </c>
      <c r="U339" s="41">
        <v>0</v>
      </c>
      <c r="V339" s="41">
        <v>0</v>
      </c>
      <c r="W339"/>
      <c r="X339"/>
    </row>
    <row r="340" spans="1:24">
      <c r="A340" s="29">
        <v>322</v>
      </c>
      <c r="B340" s="29" t="s">
        <v>117</v>
      </c>
      <c r="C340" s="50">
        <v>45050</v>
      </c>
      <c r="D340" s="29" t="s">
        <v>429</v>
      </c>
      <c r="E340" s="40">
        <v>1</v>
      </c>
      <c r="F340" s="41">
        <v>46.75</v>
      </c>
      <c r="G340" s="41">
        <f>IFERROR(H340+I340+J340,0)</f>
        <v>3215500</v>
      </c>
      <c r="H340" s="41">
        <v>3215500</v>
      </c>
      <c r="I340" s="41">
        <v>0</v>
      </c>
      <c r="J340" s="41">
        <v>0</v>
      </c>
      <c r="K340" s="41">
        <f>IFERROR(L340+M340+N340,0)</f>
        <v>0</v>
      </c>
      <c r="L340" s="41">
        <f>IFERROR(P340+T340,0)</f>
        <v>0</v>
      </c>
      <c r="M340" s="41">
        <f>IFERROR(Q340+U340,0)</f>
        <v>0</v>
      </c>
      <c r="N340" s="41">
        <f>IFERROR(R340+V340,0)</f>
        <v>0</v>
      </c>
      <c r="O340" s="41">
        <f>IFERROR(P340+Q340+R340,0)</f>
        <v>0</v>
      </c>
      <c r="P340" s="41">
        <v>0</v>
      </c>
      <c r="Q340" s="41">
        <v>0</v>
      </c>
      <c r="R340" s="41">
        <v>0</v>
      </c>
      <c r="S340" s="41">
        <f>IFERROR(T340+U340+V340,0)</f>
        <v>0</v>
      </c>
      <c r="T340" s="41">
        <v>0</v>
      </c>
      <c r="U340" s="41">
        <v>0</v>
      </c>
      <c r="V340" s="41">
        <v>0</v>
      </c>
      <c r="W340"/>
      <c r="X340"/>
    </row>
    <row r="341" spans="1:24">
      <c r="A341" s="29">
        <v>323</v>
      </c>
      <c r="B341" s="29" t="s">
        <v>117</v>
      </c>
      <c r="C341" s="50">
        <v>45051</v>
      </c>
      <c r="D341" s="29" t="s">
        <v>430</v>
      </c>
      <c r="E341" s="40">
        <v>1</v>
      </c>
      <c r="F341" s="41">
        <v>21.2</v>
      </c>
      <c r="G341" s="41">
        <f>IFERROR(H341+I341+J341,0)</f>
        <v>1404464</v>
      </c>
      <c r="H341" s="41">
        <v>1404464</v>
      </c>
      <c r="I341" s="41">
        <v>0</v>
      </c>
      <c r="J341" s="41">
        <v>0</v>
      </c>
      <c r="K341" s="41">
        <f>IFERROR(L341+M341+N341,0)</f>
        <v>0</v>
      </c>
      <c r="L341" s="41">
        <f>IFERROR(P341+T341,0)</f>
        <v>0</v>
      </c>
      <c r="M341" s="41">
        <f>IFERROR(Q341+U341,0)</f>
        <v>0</v>
      </c>
      <c r="N341" s="41">
        <f>IFERROR(R341+V341,0)</f>
        <v>0</v>
      </c>
      <c r="O341" s="41">
        <f>IFERROR(P341+Q341+R341,0)</f>
        <v>0</v>
      </c>
      <c r="P341" s="41">
        <v>0</v>
      </c>
      <c r="Q341" s="41">
        <v>0</v>
      </c>
      <c r="R341" s="41">
        <v>0</v>
      </c>
      <c r="S341" s="41">
        <f>IFERROR(T341+U341+V341,0)</f>
        <v>0</v>
      </c>
      <c r="T341" s="41">
        <v>0</v>
      </c>
      <c r="U341" s="41">
        <v>0</v>
      </c>
      <c r="V341" s="41">
        <v>0</v>
      </c>
      <c r="W341"/>
      <c r="X341"/>
    </row>
    <row r="342" spans="1:24">
      <c r="A342" s="29">
        <v>324</v>
      </c>
      <c r="B342" s="29" t="s">
        <v>117</v>
      </c>
      <c r="C342" s="50">
        <v>45051</v>
      </c>
      <c r="D342" s="29" t="s">
        <v>430</v>
      </c>
      <c r="E342" s="40">
        <v>1</v>
      </c>
      <c r="F342" s="41">
        <v>18.3</v>
      </c>
      <c r="G342" s="41">
        <f>IFERROR(H342+I342+J342,0)</f>
        <v>1033200</v>
      </c>
      <c r="H342" s="41">
        <v>1033200</v>
      </c>
      <c r="I342" s="41">
        <v>0</v>
      </c>
      <c r="J342" s="41">
        <v>0</v>
      </c>
      <c r="K342" s="41">
        <f>IFERROR(L342+M342+N342,0)</f>
        <v>0</v>
      </c>
      <c r="L342" s="41">
        <f>IFERROR(P342+T342,0)</f>
        <v>0</v>
      </c>
      <c r="M342" s="41">
        <f>IFERROR(Q342+U342,0)</f>
        <v>0</v>
      </c>
      <c r="N342" s="41">
        <f>IFERROR(R342+V342,0)</f>
        <v>0</v>
      </c>
      <c r="O342" s="41">
        <f>IFERROR(P342+Q342+R342,0)</f>
        <v>0</v>
      </c>
      <c r="P342" s="41">
        <v>0</v>
      </c>
      <c r="Q342" s="41">
        <v>0</v>
      </c>
      <c r="R342" s="41">
        <v>0</v>
      </c>
      <c r="S342" s="41">
        <f>IFERROR(T342+U342+V342,0)</f>
        <v>0</v>
      </c>
      <c r="T342" s="41">
        <v>0</v>
      </c>
      <c r="U342" s="41">
        <v>0</v>
      </c>
      <c r="V342" s="41">
        <v>0</v>
      </c>
      <c r="W342"/>
      <c r="X342"/>
    </row>
    <row r="343" spans="1:24">
      <c r="A343" s="29">
        <v>325</v>
      </c>
      <c r="B343" s="29" t="s">
        <v>117</v>
      </c>
      <c r="C343" s="50">
        <v>45056</v>
      </c>
      <c r="D343" s="29" t="s">
        <v>431</v>
      </c>
      <c r="E343" s="40">
        <v>1</v>
      </c>
      <c r="F343" s="41">
        <v>21.3</v>
      </c>
      <c r="G343" s="41">
        <f>IFERROR(H343+I343+J343,0)</f>
        <v>0</v>
      </c>
      <c r="H343" s="41">
        <v>0</v>
      </c>
      <c r="I343" s="41">
        <v>0</v>
      </c>
      <c r="J343" s="41">
        <v>0</v>
      </c>
      <c r="K343" s="41">
        <f>IFERROR(L343+M343+N343,0)</f>
        <v>0</v>
      </c>
      <c r="L343" s="41">
        <f>IFERROR(P343+T343,0)</f>
        <v>0</v>
      </c>
      <c r="M343" s="41">
        <f>IFERROR(Q343+U343,0)</f>
        <v>0</v>
      </c>
      <c r="N343" s="41">
        <f>IFERROR(R343+V343,0)</f>
        <v>0</v>
      </c>
      <c r="O343" s="41">
        <f>IFERROR(P343+Q343+R343,0)</f>
        <v>0</v>
      </c>
      <c r="P343" s="41">
        <v>0</v>
      </c>
      <c r="Q343" s="41">
        <v>0</v>
      </c>
      <c r="R343" s="41">
        <v>0</v>
      </c>
      <c r="S343" s="41">
        <f>IFERROR(T343+U343+V343,0)</f>
        <v>0</v>
      </c>
      <c r="T343" s="41">
        <v>0</v>
      </c>
      <c r="U343" s="41">
        <v>0</v>
      </c>
      <c r="V343" s="41">
        <v>0</v>
      </c>
      <c r="W343"/>
      <c r="X343"/>
    </row>
    <row r="344" spans="1:24">
      <c r="A344" s="29">
        <v>326</v>
      </c>
      <c r="B344" s="29" t="s">
        <v>117</v>
      </c>
      <c r="C344" s="50">
        <v>45056</v>
      </c>
      <c r="D344" s="29" t="s">
        <v>432</v>
      </c>
      <c r="E344" s="40">
        <v>1</v>
      </c>
      <c r="F344" s="41">
        <v>23.4</v>
      </c>
      <c r="G344" s="41">
        <f>IFERROR(H344+I344+J344,0)</f>
        <v>1394700</v>
      </c>
      <c r="H344" s="41">
        <v>1394700</v>
      </c>
      <c r="I344" s="41">
        <v>0</v>
      </c>
      <c r="J344" s="41">
        <v>0</v>
      </c>
      <c r="K344" s="41">
        <f>IFERROR(L344+M344+N344,0)</f>
        <v>0</v>
      </c>
      <c r="L344" s="41">
        <f>IFERROR(P344+T344,0)</f>
        <v>0</v>
      </c>
      <c r="M344" s="41">
        <f>IFERROR(Q344+U344,0)</f>
        <v>0</v>
      </c>
      <c r="N344" s="41">
        <f>IFERROR(R344+V344,0)</f>
        <v>0</v>
      </c>
      <c r="O344" s="41">
        <f>IFERROR(P344+Q344+R344,0)</f>
        <v>0</v>
      </c>
      <c r="P344" s="41">
        <v>0</v>
      </c>
      <c r="Q344" s="41">
        <v>0</v>
      </c>
      <c r="R344" s="41">
        <v>0</v>
      </c>
      <c r="S344" s="41">
        <f>IFERROR(T344+U344+V344,0)</f>
        <v>0</v>
      </c>
      <c r="T344" s="41">
        <v>0</v>
      </c>
      <c r="U344" s="41">
        <v>0</v>
      </c>
      <c r="V344" s="41">
        <v>0</v>
      </c>
      <c r="W344"/>
      <c r="X344"/>
    </row>
    <row r="345" spans="1:24">
      <c r="A345" s="29">
        <v>327</v>
      </c>
      <c r="B345" s="29" t="s">
        <v>117</v>
      </c>
      <c r="C345" s="50">
        <v>45058</v>
      </c>
      <c r="D345" s="29" t="s">
        <v>224</v>
      </c>
      <c r="E345" s="40">
        <v>1</v>
      </c>
      <c r="F345" s="41">
        <v>64.9</v>
      </c>
      <c r="G345" s="41">
        <f>IFERROR(H345+I345+J345,0)</f>
        <v>4369875</v>
      </c>
      <c r="H345" s="41">
        <v>4369875</v>
      </c>
      <c r="I345" s="41">
        <v>0</v>
      </c>
      <c r="J345" s="41">
        <v>0</v>
      </c>
      <c r="K345" s="41">
        <f>IFERROR(L345+M345+N345,0)</f>
        <v>0</v>
      </c>
      <c r="L345" s="41">
        <f>IFERROR(P345+T345,0)</f>
        <v>0</v>
      </c>
      <c r="M345" s="41">
        <f>IFERROR(Q345+U345,0)</f>
        <v>0</v>
      </c>
      <c r="N345" s="41">
        <f>IFERROR(R345+V345,0)</f>
        <v>0</v>
      </c>
      <c r="O345" s="41">
        <f>IFERROR(P345+Q345+R345,0)</f>
        <v>0</v>
      </c>
      <c r="P345" s="41">
        <v>0</v>
      </c>
      <c r="Q345" s="41">
        <v>0</v>
      </c>
      <c r="R345" s="41">
        <v>0</v>
      </c>
      <c r="S345" s="41">
        <f>IFERROR(T345+U345+V345,0)</f>
        <v>0</v>
      </c>
      <c r="T345" s="41">
        <v>0</v>
      </c>
      <c r="U345" s="41">
        <v>0</v>
      </c>
      <c r="V345" s="41">
        <v>0</v>
      </c>
      <c r="W345"/>
      <c r="X345"/>
    </row>
    <row r="346" spans="1:24">
      <c r="A346" s="29">
        <v>328</v>
      </c>
      <c r="B346" s="29" t="s">
        <v>117</v>
      </c>
      <c r="C346" s="50">
        <v>45058</v>
      </c>
      <c r="D346" s="29" t="s">
        <v>229</v>
      </c>
      <c r="E346" s="40">
        <v>1</v>
      </c>
      <c r="F346" s="41">
        <v>27</v>
      </c>
      <c r="G346" s="41">
        <f>IFERROR(H346+I346+J346,0)</f>
        <v>1427560.5</v>
      </c>
      <c r="H346" s="41">
        <v>1427560.5</v>
      </c>
      <c r="I346" s="41">
        <v>0</v>
      </c>
      <c r="J346" s="41">
        <v>0</v>
      </c>
      <c r="K346" s="41">
        <f>IFERROR(L346+M346+N346,0)</f>
        <v>0</v>
      </c>
      <c r="L346" s="41">
        <f>IFERROR(P346+T346,0)</f>
        <v>0</v>
      </c>
      <c r="M346" s="41">
        <f>IFERROR(Q346+U346,0)</f>
        <v>0</v>
      </c>
      <c r="N346" s="41">
        <f>IFERROR(R346+V346,0)</f>
        <v>0</v>
      </c>
      <c r="O346" s="41">
        <f>IFERROR(P346+Q346+R346,0)</f>
        <v>0</v>
      </c>
      <c r="P346" s="41">
        <v>0</v>
      </c>
      <c r="Q346" s="41">
        <v>0</v>
      </c>
      <c r="R346" s="41">
        <v>0</v>
      </c>
      <c r="S346" s="41">
        <f>IFERROR(T346+U346+V346,0)</f>
        <v>0</v>
      </c>
      <c r="T346" s="41">
        <v>0</v>
      </c>
      <c r="U346" s="41">
        <v>0</v>
      </c>
      <c r="V346" s="41">
        <v>0</v>
      </c>
      <c r="W346"/>
      <c r="X346"/>
    </row>
    <row r="347" spans="1:24">
      <c r="A347" s="29">
        <v>329</v>
      </c>
      <c r="B347" s="29" t="s">
        <v>117</v>
      </c>
      <c r="C347" s="50">
        <v>45058</v>
      </c>
      <c r="D347" s="29" t="s">
        <v>228</v>
      </c>
      <c r="E347" s="40">
        <v>1</v>
      </c>
      <c r="F347" s="41">
        <v>18.1</v>
      </c>
      <c r="G347" s="41">
        <f>IFERROR(H347+I347+J347,0)</f>
        <v>1079946</v>
      </c>
      <c r="H347" s="41">
        <v>1079946</v>
      </c>
      <c r="I347" s="41">
        <v>0</v>
      </c>
      <c r="J347" s="41">
        <v>0</v>
      </c>
      <c r="K347" s="41">
        <f>IFERROR(L347+M347+N347,0)</f>
        <v>0</v>
      </c>
      <c r="L347" s="41">
        <f>IFERROR(P347+T347,0)</f>
        <v>0</v>
      </c>
      <c r="M347" s="41">
        <f>IFERROR(Q347+U347,0)</f>
        <v>0</v>
      </c>
      <c r="N347" s="41">
        <f>IFERROR(R347+V347,0)</f>
        <v>0</v>
      </c>
      <c r="O347" s="41">
        <f>IFERROR(P347+Q347+R347,0)</f>
        <v>0</v>
      </c>
      <c r="P347" s="41">
        <v>0</v>
      </c>
      <c r="Q347" s="41">
        <v>0</v>
      </c>
      <c r="R347" s="41">
        <v>0</v>
      </c>
      <c r="S347" s="41">
        <f>IFERROR(T347+U347+V347,0)</f>
        <v>0</v>
      </c>
      <c r="T347" s="41">
        <v>0</v>
      </c>
      <c r="U347" s="41">
        <v>0</v>
      </c>
      <c r="V347" s="41">
        <v>0</v>
      </c>
      <c r="W347"/>
      <c r="X347"/>
    </row>
    <row r="348" spans="1:24">
      <c r="A348" s="29">
        <v>330</v>
      </c>
      <c r="B348" s="29" t="s">
        <v>117</v>
      </c>
      <c r="C348" s="50">
        <v>45063</v>
      </c>
      <c r="D348" s="29" t="s">
        <v>433</v>
      </c>
      <c r="E348" s="40">
        <v>1</v>
      </c>
      <c r="F348" s="41">
        <v>4.25</v>
      </c>
      <c r="G348" s="41">
        <f>IFERROR(H348+I348+J348,0)</f>
        <v>311500</v>
      </c>
      <c r="H348" s="41">
        <v>311500</v>
      </c>
      <c r="I348" s="41">
        <v>0</v>
      </c>
      <c r="J348" s="41">
        <v>0</v>
      </c>
      <c r="K348" s="41">
        <f>IFERROR(L348+M348+N348,0)</f>
        <v>0</v>
      </c>
      <c r="L348" s="41">
        <f>IFERROR(P348+T348,0)</f>
        <v>0</v>
      </c>
      <c r="M348" s="41">
        <f>IFERROR(Q348+U348,0)</f>
        <v>0</v>
      </c>
      <c r="N348" s="41">
        <f>IFERROR(R348+V348,0)</f>
        <v>0</v>
      </c>
      <c r="O348" s="41">
        <f>IFERROR(P348+Q348+R348,0)</f>
        <v>0</v>
      </c>
      <c r="P348" s="41">
        <v>0</v>
      </c>
      <c r="Q348" s="41">
        <v>0</v>
      </c>
      <c r="R348" s="41">
        <v>0</v>
      </c>
      <c r="S348" s="41">
        <f>IFERROR(T348+U348+V348,0)</f>
        <v>0</v>
      </c>
      <c r="T348" s="41">
        <v>0</v>
      </c>
      <c r="U348" s="41">
        <v>0</v>
      </c>
      <c r="V348" s="41">
        <v>0</v>
      </c>
      <c r="W348"/>
      <c r="X348"/>
    </row>
    <row r="349" spans="1:24">
      <c r="A349" s="29">
        <v>331</v>
      </c>
      <c r="B349" s="29" t="s">
        <v>117</v>
      </c>
      <c r="C349" s="50">
        <v>45064</v>
      </c>
      <c r="D349" s="29" t="s">
        <v>434</v>
      </c>
      <c r="E349" s="40">
        <v>1</v>
      </c>
      <c r="F349" s="41">
        <v>17.5</v>
      </c>
      <c r="G349" s="41">
        <f>IFERROR(H349+I349+J349,0)</f>
        <v>954087</v>
      </c>
      <c r="H349" s="41">
        <v>954087</v>
      </c>
      <c r="I349" s="41">
        <v>0</v>
      </c>
      <c r="J349" s="41">
        <v>0</v>
      </c>
      <c r="K349" s="41">
        <f>IFERROR(L349+M349+N349,0)</f>
        <v>0</v>
      </c>
      <c r="L349" s="41">
        <f>IFERROR(P349+T349,0)</f>
        <v>0</v>
      </c>
      <c r="M349" s="41">
        <f>IFERROR(Q349+U349,0)</f>
        <v>0</v>
      </c>
      <c r="N349" s="41">
        <f>IFERROR(R349+V349,0)</f>
        <v>0</v>
      </c>
      <c r="O349" s="41">
        <f>IFERROR(P349+Q349+R349,0)</f>
        <v>0</v>
      </c>
      <c r="P349" s="41">
        <v>0</v>
      </c>
      <c r="Q349" s="41">
        <v>0</v>
      </c>
      <c r="R349" s="41">
        <v>0</v>
      </c>
      <c r="S349" s="41">
        <f>IFERROR(T349+U349+V349,0)</f>
        <v>0</v>
      </c>
      <c r="T349" s="41">
        <v>0</v>
      </c>
      <c r="U349" s="41">
        <v>0</v>
      </c>
      <c r="V349" s="41">
        <v>0</v>
      </c>
      <c r="W349"/>
      <c r="X349"/>
    </row>
    <row r="350" spans="1:24">
      <c r="A350" s="29">
        <v>332</v>
      </c>
      <c r="B350" s="29" t="s">
        <v>117</v>
      </c>
      <c r="C350" s="50">
        <v>45064</v>
      </c>
      <c r="D350" s="29" t="s">
        <v>435</v>
      </c>
      <c r="E350" s="40">
        <v>1</v>
      </c>
      <c r="F350" s="41">
        <v>31.1</v>
      </c>
      <c r="G350" s="41">
        <f>IFERROR(H350+I350+J350,0)</f>
        <v>2301600</v>
      </c>
      <c r="H350" s="41">
        <v>2301600</v>
      </c>
      <c r="I350" s="41">
        <v>0</v>
      </c>
      <c r="J350" s="41">
        <v>0</v>
      </c>
      <c r="K350" s="41">
        <f>IFERROR(L350+M350+N350,0)</f>
        <v>0</v>
      </c>
      <c r="L350" s="41">
        <f>IFERROR(P350+T350,0)</f>
        <v>0</v>
      </c>
      <c r="M350" s="41">
        <f>IFERROR(Q350+U350,0)</f>
        <v>0</v>
      </c>
      <c r="N350" s="41">
        <f>IFERROR(R350+V350,0)</f>
        <v>0</v>
      </c>
      <c r="O350" s="41">
        <f>IFERROR(P350+Q350+R350,0)</f>
        <v>0</v>
      </c>
      <c r="P350" s="41">
        <v>0</v>
      </c>
      <c r="Q350" s="41">
        <v>0</v>
      </c>
      <c r="R350" s="41">
        <v>0</v>
      </c>
      <c r="S350" s="41">
        <f>IFERROR(T350+U350+V350,0)</f>
        <v>0</v>
      </c>
      <c r="T350" s="41">
        <v>0</v>
      </c>
      <c r="U350" s="41">
        <v>0</v>
      </c>
      <c r="V350" s="41">
        <v>0</v>
      </c>
      <c r="W350"/>
      <c r="X350"/>
    </row>
    <row r="351" spans="1:24">
      <c r="A351" s="29">
        <v>333</v>
      </c>
      <c r="B351" s="29" t="s">
        <v>117</v>
      </c>
      <c r="C351" s="50">
        <v>45064</v>
      </c>
      <c r="D351" s="29" t="s">
        <v>436</v>
      </c>
      <c r="E351" s="40">
        <v>1</v>
      </c>
      <c r="F351" s="41">
        <v>25.8</v>
      </c>
      <c r="G351" s="41">
        <f>IFERROR(H351+I351+J351,0)</f>
        <v>1960000</v>
      </c>
      <c r="H351" s="41">
        <v>1960000</v>
      </c>
      <c r="I351" s="41">
        <v>0</v>
      </c>
      <c r="J351" s="41">
        <v>0</v>
      </c>
      <c r="K351" s="41">
        <f>IFERROR(L351+M351+N351,0)</f>
        <v>0</v>
      </c>
      <c r="L351" s="41">
        <f>IFERROR(P351+T351,0)</f>
        <v>0</v>
      </c>
      <c r="M351" s="41">
        <f>IFERROR(Q351+U351,0)</f>
        <v>0</v>
      </c>
      <c r="N351" s="41">
        <f>IFERROR(R351+V351,0)</f>
        <v>0</v>
      </c>
      <c r="O351" s="41">
        <f>IFERROR(P351+Q351+R351,0)</f>
        <v>0</v>
      </c>
      <c r="P351" s="41">
        <v>0</v>
      </c>
      <c r="Q351" s="41">
        <v>0</v>
      </c>
      <c r="R351" s="41">
        <v>0</v>
      </c>
      <c r="S351" s="41">
        <f>IFERROR(T351+U351+V351,0)</f>
        <v>0</v>
      </c>
      <c r="T351" s="41">
        <v>0</v>
      </c>
      <c r="U351" s="41">
        <v>0</v>
      </c>
      <c r="V351" s="41">
        <v>0</v>
      </c>
      <c r="W351"/>
      <c r="X351"/>
    </row>
    <row r="352" spans="1:24">
      <c r="A352" s="29">
        <v>334</v>
      </c>
      <c r="B352" s="29" t="s">
        <v>117</v>
      </c>
      <c r="C352" s="50">
        <v>45076</v>
      </c>
      <c r="D352" s="29" t="s">
        <v>437</v>
      </c>
      <c r="E352" s="40">
        <v>1</v>
      </c>
      <c r="F352" s="41">
        <v>52.1</v>
      </c>
      <c r="G352" s="41">
        <f>IFERROR(H352+I352+J352,0)</f>
        <v>3535828.5</v>
      </c>
      <c r="H352" s="41">
        <v>3535828.5</v>
      </c>
      <c r="I352" s="41">
        <v>0</v>
      </c>
      <c r="J352" s="41">
        <v>0</v>
      </c>
      <c r="K352" s="41">
        <f>IFERROR(L352+M352+N352,0)</f>
        <v>0</v>
      </c>
      <c r="L352" s="41">
        <f>IFERROR(P352+T352,0)</f>
        <v>0</v>
      </c>
      <c r="M352" s="41">
        <f>IFERROR(Q352+U352,0)</f>
        <v>0</v>
      </c>
      <c r="N352" s="41">
        <f>IFERROR(R352+V352,0)</f>
        <v>0</v>
      </c>
      <c r="O352" s="41">
        <f>IFERROR(P352+Q352+R352,0)</f>
        <v>0</v>
      </c>
      <c r="P352" s="41">
        <v>0</v>
      </c>
      <c r="Q352" s="41">
        <v>0</v>
      </c>
      <c r="R352" s="41">
        <v>0</v>
      </c>
      <c r="S352" s="41">
        <f>IFERROR(T352+U352+V352,0)</f>
        <v>0</v>
      </c>
      <c r="T352" s="41">
        <v>0</v>
      </c>
      <c r="U352" s="41">
        <v>0</v>
      </c>
      <c r="V352" s="41">
        <v>0</v>
      </c>
      <c r="W352"/>
      <c r="X352"/>
    </row>
    <row r="353" spans="1:24">
      <c r="A353" s="29">
        <v>335</v>
      </c>
      <c r="B353" s="29" t="s">
        <v>117</v>
      </c>
      <c r="C353" s="50">
        <v>45077</v>
      </c>
      <c r="D353" s="29" t="s">
        <v>438</v>
      </c>
      <c r="E353" s="40">
        <v>1</v>
      </c>
      <c r="F353" s="41">
        <v>14.35</v>
      </c>
      <c r="G353" s="41">
        <f>IFERROR(H353+I353+J353,0)</f>
        <v>1247800</v>
      </c>
      <c r="H353" s="41">
        <v>1247800</v>
      </c>
      <c r="I353" s="41">
        <v>0</v>
      </c>
      <c r="J353" s="41">
        <v>0</v>
      </c>
      <c r="K353" s="41">
        <f>IFERROR(L353+M353+N353,0)</f>
        <v>0</v>
      </c>
      <c r="L353" s="41">
        <f>IFERROR(P353+T353,0)</f>
        <v>0</v>
      </c>
      <c r="M353" s="41">
        <f>IFERROR(Q353+U353,0)</f>
        <v>0</v>
      </c>
      <c r="N353" s="41">
        <f>IFERROR(R353+V353,0)</f>
        <v>0</v>
      </c>
      <c r="O353" s="41">
        <f>IFERROR(P353+Q353+R353,0)</f>
        <v>0</v>
      </c>
      <c r="P353" s="41">
        <v>0</v>
      </c>
      <c r="Q353" s="41">
        <v>0</v>
      </c>
      <c r="R353" s="41">
        <v>0</v>
      </c>
      <c r="S353" s="41">
        <f>IFERROR(T353+U353+V353,0)</f>
        <v>0</v>
      </c>
      <c r="T353" s="41">
        <v>0</v>
      </c>
      <c r="U353" s="41">
        <v>0</v>
      </c>
      <c r="V353" s="41">
        <v>0</v>
      </c>
      <c r="W353"/>
      <c r="X353"/>
    </row>
    <row r="354" spans="1:24">
      <c r="A354" s="29">
        <v>336</v>
      </c>
      <c r="B354" s="29" t="s">
        <v>117</v>
      </c>
      <c r="C354" s="50">
        <v>45083</v>
      </c>
      <c r="D354" s="29" t="s">
        <v>439</v>
      </c>
      <c r="E354" s="40">
        <v>1</v>
      </c>
      <c r="F354" s="41">
        <v>29.2</v>
      </c>
      <c r="G354" s="41">
        <f>IFERROR(H354+I354+J354,0)</f>
        <v>2467500</v>
      </c>
      <c r="H354" s="41">
        <v>2467500</v>
      </c>
      <c r="I354" s="41">
        <v>0</v>
      </c>
      <c r="J354" s="41">
        <v>0</v>
      </c>
      <c r="K354" s="41">
        <f>IFERROR(L354+M354+N354,0)</f>
        <v>0</v>
      </c>
      <c r="L354" s="41">
        <f>IFERROR(P354+T354,0)</f>
        <v>0</v>
      </c>
      <c r="M354" s="41">
        <f>IFERROR(Q354+U354,0)</f>
        <v>0</v>
      </c>
      <c r="N354" s="41">
        <f>IFERROR(R354+V354,0)</f>
        <v>0</v>
      </c>
      <c r="O354" s="41">
        <f>IFERROR(P354+Q354+R354,0)</f>
        <v>0</v>
      </c>
      <c r="P354" s="41">
        <v>0</v>
      </c>
      <c r="Q354" s="41">
        <v>0</v>
      </c>
      <c r="R354" s="41">
        <v>0</v>
      </c>
      <c r="S354" s="41">
        <f>IFERROR(T354+U354+V354,0)</f>
        <v>0</v>
      </c>
      <c r="T354" s="41">
        <v>0</v>
      </c>
      <c r="U354" s="41">
        <v>0</v>
      </c>
      <c r="V354" s="41">
        <v>0</v>
      </c>
      <c r="W354"/>
      <c r="X354"/>
    </row>
    <row r="355" spans="1:24">
      <c r="A355" s="29">
        <v>337</v>
      </c>
      <c r="B355" s="29" t="s">
        <v>117</v>
      </c>
      <c r="C355" s="50">
        <v>45083</v>
      </c>
      <c r="D355" s="29" t="s">
        <v>440</v>
      </c>
      <c r="E355" s="40">
        <v>1</v>
      </c>
      <c r="F355" s="41">
        <v>20.3</v>
      </c>
      <c r="G355" s="41">
        <f>IFERROR(H355+I355+J355,0)</f>
        <v>1739800</v>
      </c>
      <c r="H355" s="41">
        <v>1739800</v>
      </c>
      <c r="I355" s="41">
        <v>0</v>
      </c>
      <c r="J355" s="41">
        <v>0</v>
      </c>
      <c r="K355" s="41">
        <f>IFERROR(L355+M355+N355,0)</f>
        <v>0</v>
      </c>
      <c r="L355" s="41">
        <f>IFERROR(P355+T355,0)</f>
        <v>0</v>
      </c>
      <c r="M355" s="41">
        <f>IFERROR(Q355+U355,0)</f>
        <v>0</v>
      </c>
      <c r="N355" s="41">
        <f>IFERROR(R355+V355,0)</f>
        <v>0</v>
      </c>
      <c r="O355" s="41">
        <f>IFERROR(P355+Q355+R355,0)</f>
        <v>0</v>
      </c>
      <c r="P355" s="41">
        <v>0</v>
      </c>
      <c r="Q355" s="41">
        <v>0</v>
      </c>
      <c r="R355" s="41">
        <v>0</v>
      </c>
      <c r="S355" s="41">
        <f>IFERROR(T355+U355+V355,0)</f>
        <v>0</v>
      </c>
      <c r="T355" s="41">
        <v>0</v>
      </c>
      <c r="U355" s="41">
        <v>0</v>
      </c>
      <c r="V355" s="41">
        <v>0</v>
      </c>
      <c r="W355"/>
      <c r="X355"/>
    </row>
    <row r="356" spans="1:24">
      <c r="A356" s="29">
        <v>338</v>
      </c>
      <c r="B356" s="29" t="s">
        <v>117</v>
      </c>
      <c r="C356" s="50">
        <v>45084</v>
      </c>
      <c r="D356" s="29" t="s">
        <v>441</v>
      </c>
      <c r="E356" s="40">
        <v>1</v>
      </c>
      <c r="F356" s="41">
        <v>25.4</v>
      </c>
      <c r="G356" s="41">
        <f>IFERROR(H356+I356+J356,0)</f>
        <v>1332200</v>
      </c>
      <c r="H356" s="41">
        <v>1332200</v>
      </c>
      <c r="I356" s="41">
        <v>0</v>
      </c>
      <c r="J356" s="41">
        <v>0</v>
      </c>
      <c r="K356" s="41">
        <f>IFERROR(L356+M356+N356,0)</f>
        <v>0</v>
      </c>
      <c r="L356" s="41">
        <f>IFERROR(P356+T356,0)</f>
        <v>0</v>
      </c>
      <c r="M356" s="41">
        <f>IFERROR(Q356+U356,0)</f>
        <v>0</v>
      </c>
      <c r="N356" s="41">
        <f>IFERROR(R356+V356,0)</f>
        <v>0</v>
      </c>
      <c r="O356" s="41">
        <f>IFERROR(P356+Q356+R356,0)</f>
        <v>0</v>
      </c>
      <c r="P356" s="41">
        <v>0</v>
      </c>
      <c r="Q356" s="41">
        <v>0</v>
      </c>
      <c r="R356" s="41">
        <v>0</v>
      </c>
      <c r="S356" s="41">
        <f>IFERROR(T356+U356+V356,0)</f>
        <v>0</v>
      </c>
      <c r="T356" s="41">
        <v>0</v>
      </c>
      <c r="U356" s="41">
        <v>0</v>
      </c>
      <c r="V356" s="41">
        <v>0</v>
      </c>
      <c r="W356"/>
      <c r="X356"/>
    </row>
    <row r="357" spans="1:24">
      <c r="A357" s="29">
        <v>339</v>
      </c>
      <c r="B357" s="29" t="s">
        <v>117</v>
      </c>
      <c r="C357" s="50">
        <v>45085</v>
      </c>
      <c r="D357" s="29" t="s">
        <v>442</v>
      </c>
      <c r="E357" s="40">
        <v>1</v>
      </c>
      <c r="F357" s="41">
        <v>36.6</v>
      </c>
      <c r="G357" s="41">
        <f>IFERROR(H357+I357+J357,0)</f>
        <v>2740300</v>
      </c>
      <c r="H357" s="41">
        <v>2740300</v>
      </c>
      <c r="I357" s="41">
        <v>0</v>
      </c>
      <c r="J357" s="41">
        <v>0</v>
      </c>
      <c r="K357" s="41">
        <f>IFERROR(L357+M357+N357,0)</f>
        <v>0</v>
      </c>
      <c r="L357" s="41">
        <f>IFERROR(P357+T357,0)</f>
        <v>0</v>
      </c>
      <c r="M357" s="41">
        <f>IFERROR(Q357+U357,0)</f>
        <v>0</v>
      </c>
      <c r="N357" s="41">
        <f>IFERROR(R357+V357,0)</f>
        <v>0</v>
      </c>
      <c r="O357" s="41">
        <f>IFERROR(P357+Q357+R357,0)</f>
        <v>0</v>
      </c>
      <c r="P357" s="41">
        <v>0</v>
      </c>
      <c r="Q357" s="41">
        <v>0</v>
      </c>
      <c r="R357" s="41">
        <v>0</v>
      </c>
      <c r="S357" s="41">
        <f>IFERROR(T357+U357+V357,0)</f>
        <v>0</v>
      </c>
      <c r="T357" s="41">
        <v>0</v>
      </c>
      <c r="U357" s="41">
        <v>0</v>
      </c>
      <c r="V357" s="41">
        <v>0</v>
      </c>
      <c r="W357"/>
      <c r="X357"/>
    </row>
    <row r="358" spans="1:24">
      <c r="A358" s="29">
        <v>340</v>
      </c>
      <c r="B358" s="29" t="s">
        <v>117</v>
      </c>
      <c r="C358" s="50">
        <v>45086</v>
      </c>
      <c r="D358" s="29" t="s">
        <v>443</v>
      </c>
      <c r="E358" s="40">
        <v>1</v>
      </c>
      <c r="F358" s="41">
        <v>21</v>
      </c>
      <c r="G358" s="41">
        <f>IFERROR(H358+I358+J358,0)</f>
        <v>0</v>
      </c>
      <c r="H358" s="41">
        <v>0</v>
      </c>
      <c r="I358" s="41">
        <v>0</v>
      </c>
      <c r="J358" s="41">
        <v>0</v>
      </c>
      <c r="K358" s="41">
        <f>IFERROR(L358+M358+N358,0)</f>
        <v>0</v>
      </c>
      <c r="L358" s="41">
        <f>IFERROR(P358+T358,0)</f>
        <v>0</v>
      </c>
      <c r="M358" s="41">
        <f>IFERROR(Q358+U358,0)</f>
        <v>0</v>
      </c>
      <c r="N358" s="41">
        <f>IFERROR(R358+V358,0)</f>
        <v>0</v>
      </c>
      <c r="O358" s="41">
        <f>IFERROR(P358+Q358+R358,0)</f>
        <v>0</v>
      </c>
      <c r="P358" s="41">
        <v>0</v>
      </c>
      <c r="Q358" s="41">
        <v>0</v>
      </c>
      <c r="R358" s="41">
        <v>0</v>
      </c>
      <c r="S358" s="41">
        <f>IFERROR(T358+U358+V358,0)</f>
        <v>0</v>
      </c>
      <c r="T358" s="41">
        <v>0</v>
      </c>
      <c r="U358" s="41">
        <v>0</v>
      </c>
      <c r="V358" s="41">
        <v>0</v>
      </c>
      <c r="W358"/>
      <c r="X358"/>
    </row>
    <row r="359" spans="1:24">
      <c r="A359" s="29">
        <v>341</v>
      </c>
      <c r="B359" s="29" t="s">
        <v>117</v>
      </c>
      <c r="C359" s="50">
        <v>45090</v>
      </c>
      <c r="D359" s="29" t="s">
        <v>444</v>
      </c>
      <c r="E359" s="40">
        <v>1</v>
      </c>
      <c r="F359" s="41">
        <v>14.6</v>
      </c>
      <c r="G359" s="41">
        <f>IFERROR(H359+I359+J359,0)</f>
        <v>1161099.99</v>
      </c>
      <c r="H359" s="41">
        <v>1161099.99</v>
      </c>
      <c r="I359" s="41">
        <v>0</v>
      </c>
      <c r="J359" s="41">
        <v>0</v>
      </c>
      <c r="K359" s="41">
        <f>IFERROR(L359+M359+N359,0)</f>
        <v>0</v>
      </c>
      <c r="L359" s="41">
        <f>IFERROR(P359+T359,0)</f>
        <v>0</v>
      </c>
      <c r="M359" s="41">
        <f>IFERROR(Q359+U359,0)</f>
        <v>0</v>
      </c>
      <c r="N359" s="41">
        <f>IFERROR(R359+V359,0)</f>
        <v>0</v>
      </c>
      <c r="O359" s="41">
        <f>IFERROR(P359+Q359+R359,0)</f>
        <v>0</v>
      </c>
      <c r="P359" s="41">
        <v>0</v>
      </c>
      <c r="Q359" s="41">
        <v>0</v>
      </c>
      <c r="R359" s="41">
        <v>0</v>
      </c>
      <c r="S359" s="41">
        <f>IFERROR(T359+U359+V359,0)</f>
        <v>0</v>
      </c>
      <c r="T359" s="41">
        <v>0</v>
      </c>
      <c r="U359" s="41">
        <v>0</v>
      </c>
      <c r="V359" s="41">
        <v>0</v>
      </c>
      <c r="W359"/>
      <c r="X359"/>
    </row>
    <row r="360" spans="1:24">
      <c r="A360" s="29">
        <v>342</v>
      </c>
      <c r="B360" s="29" t="s">
        <v>117</v>
      </c>
      <c r="C360" s="50">
        <v>45090</v>
      </c>
      <c r="D360" s="29" t="s">
        <v>445</v>
      </c>
      <c r="E360" s="40">
        <v>1</v>
      </c>
      <c r="F360" s="41">
        <v>18.2</v>
      </c>
      <c r="G360" s="41">
        <f>IFERROR(H360+I360+J360,0)</f>
        <v>0</v>
      </c>
      <c r="H360" s="41">
        <v>0</v>
      </c>
      <c r="I360" s="41">
        <v>0</v>
      </c>
      <c r="J360" s="41">
        <v>0</v>
      </c>
      <c r="K360" s="41">
        <f>IFERROR(L360+M360+N360,0)</f>
        <v>0</v>
      </c>
      <c r="L360" s="41">
        <f>IFERROR(P360+T360,0)</f>
        <v>0</v>
      </c>
      <c r="M360" s="41">
        <f>IFERROR(Q360+U360,0)</f>
        <v>0</v>
      </c>
      <c r="N360" s="41">
        <f>IFERROR(R360+V360,0)</f>
        <v>0</v>
      </c>
      <c r="O360" s="41">
        <f>IFERROR(P360+Q360+R360,0)</f>
        <v>0</v>
      </c>
      <c r="P360" s="41">
        <v>0</v>
      </c>
      <c r="Q360" s="41">
        <v>0</v>
      </c>
      <c r="R360" s="41">
        <v>0</v>
      </c>
      <c r="S360" s="41">
        <f>IFERROR(T360+U360+V360,0)</f>
        <v>0</v>
      </c>
      <c r="T360" s="41">
        <v>0</v>
      </c>
      <c r="U360" s="41">
        <v>0</v>
      </c>
      <c r="V360" s="41">
        <v>0</v>
      </c>
      <c r="W360"/>
      <c r="X360"/>
    </row>
    <row r="361" spans="1:24">
      <c r="A361" s="29">
        <v>343</v>
      </c>
      <c r="B361" s="29" t="s">
        <v>117</v>
      </c>
      <c r="C361" s="50">
        <v>45091</v>
      </c>
      <c r="D361" s="29" t="s">
        <v>446</v>
      </c>
      <c r="E361" s="40">
        <v>1</v>
      </c>
      <c r="F361" s="41">
        <v>20.4</v>
      </c>
      <c r="G361" s="41">
        <f>IFERROR(H361+I361+J361,0)</f>
        <v>1738600</v>
      </c>
      <c r="H361" s="41">
        <v>1738600</v>
      </c>
      <c r="I361" s="41">
        <v>0</v>
      </c>
      <c r="J361" s="41">
        <v>0</v>
      </c>
      <c r="K361" s="41">
        <f>IFERROR(L361+M361+N361,0)</f>
        <v>0</v>
      </c>
      <c r="L361" s="41">
        <f>IFERROR(P361+T361,0)</f>
        <v>0</v>
      </c>
      <c r="M361" s="41">
        <f>IFERROR(Q361+U361,0)</f>
        <v>0</v>
      </c>
      <c r="N361" s="41">
        <f>IFERROR(R361+V361,0)</f>
        <v>0</v>
      </c>
      <c r="O361" s="41">
        <f>IFERROR(P361+Q361+R361,0)</f>
        <v>0</v>
      </c>
      <c r="P361" s="41">
        <v>0</v>
      </c>
      <c r="Q361" s="41">
        <v>0</v>
      </c>
      <c r="R361" s="41">
        <v>0</v>
      </c>
      <c r="S361" s="41">
        <f>IFERROR(T361+U361+V361,0)</f>
        <v>0</v>
      </c>
      <c r="T361" s="41">
        <v>0</v>
      </c>
      <c r="U361" s="41">
        <v>0</v>
      </c>
      <c r="V361" s="41">
        <v>0</v>
      </c>
      <c r="W361"/>
      <c r="X361"/>
    </row>
    <row r="362" spans="1:24">
      <c r="A362" s="29">
        <v>344</v>
      </c>
      <c r="B362" s="29" t="s">
        <v>117</v>
      </c>
      <c r="C362" s="50">
        <v>45096</v>
      </c>
      <c r="D362" s="29" t="s">
        <v>447</v>
      </c>
      <c r="E362" s="40">
        <v>1</v>
      </c>
      <c r="F362" s="41">
        <v>47.6</v>
      </c>
      <c r="G362" s="41">
        <f>IFERROR(H362+I362+J362,0)</f>
        <v>2870300</v>
      </c>
      <c r="H362" s="41">
        <v>1146209.51</v>
      </c>
      <c r="I362" s="41">
        <v>1724090.49</v>
      </c>
      <c r="J362" s="41">
        <v>0</v>
      </c>
      <c r="K362" s="41">
        <f>IFERROR(L362+M362+N362,0)</f>
        <v>0</v>
      </c>
      <c r="L362" s="41">
        <f>IFERROR(P362+T362,0)</f>
        <v>0</v>
      </c>
      <c r="M362" s="41">
        <f>IFERROR(Q362+U362,0)</f>
        <v>0</v>
      </c>
      <c r="N362" s="41">
        <f>IFERROR(R362+V362,0)</f>
        <v>0</v>
      </c>
      <c r="O362" s="41">
        <f>IFERROR(P362+Q362+R362,0)</f>
        <v>0</v>
      </c>
      <c r="P362" s="41">
        <v>0</v>
      </c>
      <c r="Q362" s="41">
        <v>0</v>
      </c>
      <c r="R362" s="41">
        <v>0</v>
      </c>
      <c r="S362" s="41">
        <f>IFERROR(T362+U362+V362,0)</f>
        <v>0</v>
      </c>
      <c r="T362" s="41">
        <v>0</v>
      </c>
      <c r="U362" s="41">
        <v>0</v>
      </c>
      <c r="V362" s="41">
        <v>0</v>
      </c>
      <c r="W362"/>
      <c r="X362"/>
    </row>
    <row r="363" spans="1:24">
      <c r="A363" s="29">
        <v>345</v>
      </c>
      <c r="B363" s="29" t="s">
        <v>117</v>
      </c>
      <c r="C363" s="50">
        <v>45097</v>
      </c>
      <c r="D363" s="29" t="s">
        <v>448</v>
      </c>
      <c r="E363" s="40">
        <v>1</v>
      </c>
      <c r="F363" s="41">
        <v>21.3</v>
      </c>
      <c r="G363" s="41">
        <f>IFERROR(H363+I363+J363,0)</f>
        <v>1889200</v>
      </c>
      <c r="H363" s="41">
        <v>1889200</v>
      </c>
      <c r="I363" s="41">
        <v>0</v>
      </c>
      <c r="J363" s="41">
        <v>0</v>
      </c>
      <c r="K363" s="41">
        <f>IFERROR(L363+M363+N363,0)</f>
        <v>0</v>
      </c>
      <c r="L363" s="41">
        <f>IFERROR(P363+T363,0)</f>
        <v>0</v>
      </c>
      <c r="M363" s="41">
        <f>IFERROR(Q363+U363,0)</f>
        <v>0</v>
      </c>
      <c r="N363" s="41">
        <f>IFERROR(R363+V363,0)</f>
        <v>0</v>
      </c>
      <c r="O363" s="41">
        <f>IFERROR(P363+Q363+R363,0)</f>
        <v>0</v>
      </c>
      <c r="P363" s="41">
        <v>0</v>
      </c>
      <c r="Q363" s="41">
        <v>0</v>
      </c>
      <c r="R363" s="41">
        <v>0</v>
      </c>
      <c r="S363" s="41">
        <f>IFERROR(T363+U363+V363,0)</f>
        <v>0</v>
      </c>
      <c r="T363" s="41">
        <v>0</v>
      </c>
      <c r="U363" s="41">
        <v>0</v>
      </c>
      <c r="V363" s="41">
        <v>0</v>
      </c>
      <c r="W363"/>
      <c r="X363"/>
    </row>
    <row r="364" spans="1:24">
      <c r="A364" s="29">
        <v>346</v>
      </c>
      <c r="B364" s="29" t="s">
        <v>117</v>
      </c>
      <c r="C364" s="50">
        <v>45097</v>
      </c>
      <c r="D364" s="29" t="s">
        <v>449</v>
      </c>
      <c r="E364" s="40">
        <v>1</v>
      </c>
      <c r="F364" s="41">
        <v>28.9</v>
      </c>
      <c r="G364" s="41">
        <f>IFERROR(H364+I364+J364,0)</f>
        <v>0</v>
      </c>
      <c r="H364" s="41">
        <v>0</v>
      </c>
      <c r="I364" s="41">
        <v>0</v>
      </c>
      <c r="J364" s="41">
        <v>0</v>
      </c>
      <c r="K364" s="41">
        <f>IFERROR(L364+M364+N364,0)</f>
        <v>0</v>
      </c>
      <c r="L364" s="41">
        <f>IFERROR(P364+T364,0)</f>
        <v>0</v>
      </c>
      <c r="M364" s="41">
        <f>IFERROR(Q364+U364,0)</f>
        <v>0</v>
      </c>
      <c r="N364" s="41">
        <f>IFERROR(R364+V364,0)</f>
        <v>0</v>
      </c>
      <c r="O364" s="41">
        <f>IFERROR(P364+Q364+R364,0)</f>
        <v>0</v>
      </c>
      <c r="P364" s="41">
        <v>0</v>
      </c>
      <c r="Q364" s="41">
        <v>0</v>
      </c>
      <c r="R364" s="41">
        <v>0</v>
      </c>
      <c r="S364" s="41">
        <f>IFERROR(T364+U364+V364,0)</f>
        <v>0</v>
      </c>
      <c r="T364" s="41">
        <v>0</v>
      </c>
      <c r="U364" s="41">
        <v>0</v>
      </c>
      <c r="V364" s="41">
        <v>0</v>
      </c>
      <c r="W364"/>
      <c r="X364"/>
    </row>
    <row r="365" spans="1:24">
      <c r="A365" s="29">
        <v>347</v>
      </c>
      <c r="B365" s="29" t="s">
        <v>117</v>
      </c>
      <c r="C365" s="50">
        <v>45097</v>
      </c>
      <c r="D365" s="29" t="s">
        <v>450</v>
      </c>
      <c r="E365" s="40">
        <v>1</v>
      </c>
      <c r="F365" s="41">
        <v>10.35</v>
      </c>
      <c r="G365" s="41">
        <f>IFERROR(H365+I365+J365,0)</f>
        <v>0</v>
      </c>
      <c r="H365" s="41">
        <v>0</v>
      </c>
      <c r="I365" s="41">
        <v>0</v>
      </c>
      <c r="J365" s="41">
        <v>0</v>
      </c>
      <c r="K365" s="41">
        <f>IFERROR(L365+M365+N365,0)</f>
        <v>0</v>
      </c>
      <c r="L365" s="41">
        <f>IFERROR(P365+T365,0)</f>
        <v>0</v>
      </c>
      <c r="M365" s="41">
        <f>IFERROR(Q365+U365,0)</f>
        <v>0</v>
      </c>
      <c r="N365" s="41">
        <f>IFERROR(R365+V365,0)</f>
        <v>0</v>
      </c>
      <c r="O365" s="41">
        <f>IFERROR(P365+Q365+R365,0)</f>
        <v>0</v>
      </c>
      <c r="P365" s="41">
        <v>0</v>
      </c>
      <c r="Q365" s="41">
        <v>0</v>
      </c>
      <c r="R365" s="41">
        <v>0</v>
      </c>
      <c r="S365" s="41">
        <f>IFERROR(T365+U365+V365,0)</f>
        <v>0</v>
      </c>
      <c r="T365" s="41">
        <v>0</v>
      </c>
      <c r="U365" s="41">
        <v>0</v>
      </c>
      <c r="V365" s="41">
        <v>0</v>
      </c>
      <c r="W365"/>
      <c r="X365"/>
    </row>
    <row r="366" spans="1:24">
      <c r="A366" s="29">
        <v>348</v>
      </c>
      <c r="B366" s="29" t="s">
        <v>117</v>
      </c>
      <c r="C366" s="50">
        <v>45097</v>
      </c>
      <c r="D366" s="29" t="s">
        <v>451</v>
      </c>
      <c r="E366" s="40">
        <v>1</v>
      </c>
      <c r="F366" s="41">
        <v>25.3</v>
      </c>
      <c r="G366" s="41">
        <f>IFERROR(H366+I366+J366,0)</f>
        <v>0</v>
      </c>
      <c r="H366" s="41">
        <v>0</v>
      </c>
      <c r="I366" s="41">
        <v>0</v>
      </c>
      <c r="J366" s="41">
        <v>0</v>
      </c>
      <c r="K366" s="41">
        <f>IFERROR(L366+M366+N366,0)</f>
        <v>0</v>
      </c>
      <c r="L366" s="41">
        <f>IFERROR(P366+T366,0)</f>
        <v>0</v>
      </c>
      <c r="M366" s="41">
        <f>IFERROR(Q366+U366,0)</f>
        <v>0</v>
      </c>
      <c r="N366" s="41">
        <f>IFERROR(R366+V366,0)</f>
        <v>0</v>
      </c>
      <c r="O366" s="41">
        <f>IFERROR(P366+Q366+R366,0)</f>
        <v>0</v>
      </c>
      <c r="P366" s="41">
        <v>0</v>
      </c>
      <c r="Q366" s="41">
        <v>0</v>
      </c>
      <c r="R366" s="41">
        <v>0</v>
      </c>
      <c r="S366" s="41">
        <f>IFERROR(T366+U366+V366,0)</f>
        <v>0</v>
      </c>
      <c r="T366" s="41">
        <v>0</v>
      </c>
      <c r="U366" s="41">
        <v>0</v>
      </c>
      <c r="V366" s="41">
        <v>0</v>
      </c>
      <c r="W366"/>
      <c r="X366"/>
    </row>
    <row r="367" spans="1:24">
      <c r="A367" s="29">
        <v>349</v>
      </c>
      <c r="B367" s="29" t="s">
        <v>117</v>
      </c>
      <c r="C367" s="50">
        <v>45097</v>
      </c>
      <c r="D367" s="29" t="s">
        <v>450</v>
      </c>
      <c r="E367" s="40">
        <v>1</v>
      </c>
      <c r="F367" s="41">
        <v>10.35</v>
      </c>
      <c r="G367" s="41">
        <f>IFERROR(H367+I367+J367,0)</f>
        <v>628099.97</v>
      </c>
      <c r="H367" s="41">
        <v>628099.97</v>
      </c>
      <c r="I367" s="41">
        <v>0</v>
      </c>
      <c r="J367" s="41">
        <v>0</v>
      </c>
      <c r="K367" s="41">
        <f>IFERROR(L367+M367+N367,0)</f>
        <v>0</v>
      </c>
      <c r="L367" s="41">
        <f>IFERROR(P367+T367,0)</f>
        <v>0</v>
      </c>
      <c r="M367" s="41">
        <f>IFERROR(Q367+U367,0)</f>
        <v>0</v>
      </c>
      <c r="N367" s="41">
        <f>IFERROR(R367+V367,0)</f>
        <v>0</v>
      </c>
      <c r="O367" s="41">
        <f>IFERROR(P367+Q367+R367,0)</f>
        <v>0</v>
      </c>
      <c r="P367" s="41">
        <v>0</v>
      </c>
      <c r="Q367" s="41">
        <v>0</v>
      </c>
      <c r="R367" s="41">
        <v>0</v>
      </c>
      <c r="S367" s="41">
        <f>IFERROR(T367+U367+V367,0)</f>
        <v>0</v>
      </c>
      <c r="T367" s="41">
        <v>0</v>
      </c>
      <c r="U367" s="41">
        <v>0</v>
      </c>
      <c r="V367" s="41">
        <v>0</v>
      </c>
      <c r="W367"/>
      <c r="X367"/>
    </row>
    <row r="368" spans="1:24">
      <c r="A368" s="29">
        <v>350</v>
      </c>
      <c r="B368" s="29" t="s">
        <v>117</v>
      </c>
      <c r="C368" s="50">
        <v>45098</v>
      </c>
      <c r="D368" s="29" t="s">
        <v>452</v>
      </c>
      <c r="E368" s="40">
        <v>1</v>
      </c>
      <c r="F368" s="41">
        <v>36.6</v>
      </c>
      <c r="G368" s="41">
        <f>IFERROR(H368+I368+J368,0)</f>
        <v>3607800</v>
      </c>
      <c r="H368" s="41">
        <v>3607800</v>
      </c>
      <c r="I368" s="41">
        <v>0</v>
      </c>
      <c r="J368" s="41">
        <v>0</v>
      </c>
      <c r="K368" s="41">
        <f>IFERROR(L368+M368+N368,0)</f>
        <v>0</v>
      </c>
      <c r="L368" s="41">
        <f>IFERROR(P368+T368,0)</f>
        <v>0</v>
      </c>
      <c r="M368" s="41">
        <f>IFERROR(Q368+U368,0)</f>
        <v>0</v>
      </c>
      <c r="N368" s="41">
        <f>IFERROR(R368+V368,0)</f>
        <v>0</v>
      </c>
      <c r="O368" s="41">
        <f>IFERROR(P368+Q368+R368,0)</f>
        <v>0</v>
      </c>
      <c r="P368" s="41">
        <v>0</v>
      </c>
      <c r="Q368" s="41">
        <v>0</v>
      </c>
      <c r="R368" s="41">
        <v>0</v>
      </c>
      <c r="S368" s="41">
        <f>IFERROR(T368+U368+V368,0)</f>
        <v>0</v>
      </c>
      <c r="T368" s="41">
        <v>0</v>
      </c>
      <c r="U368" s="41">
        <v>0</v>
      </c>
      <c r="V368" s="41">
        <v>0</v>
      </c>
      <c r="W368"/>
      <c r="X368"/>
    </row>
    <row r="369" spans="1:24">
      <c r="A369" s="29">
        <v>351</v>
      </c>
      <c r="B369" s="29" t="s">
        <v>117</v>
      </c>
      <c r="C369" s="50">
        <v>45099</v>
      </c>
      <c r="D369" s="29" t="s">
        <v>453</v>
      </c>
      <c r="E369" s="40">
        <v>1</v>
      </c>
      <c r="F369" s="41">
        <v>21.3</v>
      </c>
      <c r="G369" s="41">
        <f>IFERROR(H369+I369+J369,0)</f>
        <v>0</v>
      </c>
      <c r="H369" s="41">
        <v>0</v>
      </c>
      <c r="I369" s="41">
        <v>0</v>
      </c>
      <c r="J369" s="41">
        <v>0</v>
      </c>
      <c r="K369" s="41">
        <f>IFERROR(L369+M369+N369,0)</f>
        <v>0</v>
      </c>
      <c r="L369" s="41">
        <f>IFERROR(P369+T369,0)</f>
        <v>0</v>
      </c>
      <c r="M369" s="41">
        <f>IFERROR(Q369+U369,0)</f>
        <v>0</v>
      </c>
      <c r="N369" s="41">
        <f>IFERROR(R369+V369,0)</f>
        <v>0</v>
      </c>
      <c r="O369" s="41">
        <f>IFERROR(P369+Q369+R369,0)</f>
        <v>0</v>
      </c>
      <c r="P369" s="41">
        <v>0</v>
      </c>
      <c r="Q369" s="41">
        <v>0</v>
      </c>
      <c r="R369" s="41">
        <v>0</v>
      </c>
      <c r="S369" s="41">
        <f>IFERROR(T369+U369+V369,0)</f>
        <v>0</v>
      </c>
      <c r="T369" s="41">
        <v>0</v>
      </c>
      <c r="U369" s="41">
        <v>0</v>
      </c>
      <c r="V369" s="41">
        <v>0</v>
      </c>
      <c r="W369"/>
      <c r="X369"/>
    </row>
    <row r="370" spans="1:24">
      <c r="A370" s="29">
        <v>352</v>
      </c>
      <c r="B370" s="29" t="s">
        <v>117</v>
      </c>
      <c r="C370" s="50">
        <v>45099</v>
      </c>
      <c r="D370" s="29" t="s">
        <v>454</v>
      </c>
      <c r="E370" s="40">
        <v>1</v>
      </c>
      <c r="F370" s="41">
        <v>21.1</v>
      </c>
      <c r="G370" s="41">
        <f>IFERROR(H370+I370+J370,0)</f>
        <v>1797500</v>
      </c>
      <c r="H370" s="41">
        <v>1797500</v>
      </c>
      <c r="I370" s="41">
        <v>0</v>
      </c>
      <c r="J370" s="41">
        <v>0</v>
      </c>
      <c r="K370" s="41">
        <f>IFERROR(L370+M370+N370,0)</f>
        <v>0</v>
      </c>
      <c r="L370" s="41">
        <f>IFERROR(P370+T370,0)</f>
        <v>0</v>
      </c>
      <c r="M370" s="41">
        <f>IFERROR(Q370+U370,0)</f>
        <v>0</v>
      </c>
      <c r="N370" s="41">
        <f>IFERROR(R370+V370,0)</f>
        <v>0</v>
      </c>
      <c r="O370" s="41">
        <f>IFERROR(P370+Q370+R370,0)</f>
        <v>0</v>
      </c>
      <c r="P370" s="41">
        <v>0</v>
      </c>
      <c r="Q370" s="41">
        <v>0</v>
      </c>
      <c r="R370" s="41">
        <v>0</v>
      </c>
      <c r="S370" s="41">
        <f>IFERROR(T370+U370+V370,0)</f>
        <v>0</v>
      </c>
      <c r="T370" s="41">
        <v>0</v>
      </c>
      <c r="U370" s="41">
        <v>0</v>
      </c>
      <c r="V370" s="41">
        <v>0</v>
      </c>
      <c r="W370"/>
      <c r="X370"/>
    </row>
    <row r="371" spans="1:24">
      <c r="A371" s="29">
        <v>353</v>
      </c>
      <c r="B371" s="29" t="s">
        <v>117</v>
      </c>
      <c r="C371" s="50">
        <v>45099</v>
      </c>
      <c r="D371" s="29" t="s">
        <v>455</v>
      </c>
      <c r="E371" s="40">
        <v>1</v>
      </c>
      <c r="F371" s="41">
        <v>39.6</v>
      </c>
      <c r="G371" s="41">
        <f>IFERROR(H371+I371+J371,0)</f>
        <v>2560999.8</v>
      </c>
      <c r="H371" s="41">
        <v>2560999.8</v>
      </c>
      <c r="I371" s="41">
        <v>0</v>
      </c>
      <c r="J371" s="41">
        <v>0</v>
      </c>
      <c r="K371" s="41">
        <f>IFERROR(L371+M371+N371,0)</f>
        <v>0</v>
      </c>
      <c r="L371" s="41">
        <f>IFERROR(P371+T371,0)</f>
        <v>0</v>
      </c>
      <c r="M371" s="41">
        <f>IFERROR(Q371+U371,0)</f>
        <v>0</v>
      </c>
      <c r="N371" s="41">
        <f>IFERROR(R371+V371,0)</f>
        <v>0</v>
      </c>
      <c r="O371" s="41">
        <f>IFERROR(P371+Q371+R371,0)</f>
        <v>0</v>
      </c>
      <c r="P371" s="41">
        <v>0</v>
      </c>
      <c r="Q371" s="41">
        <v>0</v>
      </c>
      <c r="R371" s="41">
        <v>0</v>
      </c>
      <c r="S371" s="41">
        <f>IFERROR(T371+U371+V371,0)</f>
        <v>0</v>
      </c>
      <c r="T371" s="41">
        <v>0</v>
      </c>
      <c r="U371" s="41">
        <v>0</v>
      </c>
      <c r="V371" s="41">
        <v>0</v>
      </c>
      <c r="W371"/>
      <c r="X371"/>
    </row>
    <row r="372" spans="1:24">
      <c r="A372" s="29">
        <v>354</v>
      </c>
      <c r="B372" s="29" t="s">
        <v>117</v>
      </c>
      <c r="C372" s="50">
        <v>45103</v>
      </c>
      <c r="D372" s="29" t="s">
        <v>456</v>
      </c>
      <c r="E372" s="40">
        <v>1</v>
      </c>
      <c r="F372" s="41">
        <v>24.7</v>
      </c>
      <c r="G372" s="41">
        <f>IFERROR(H372+I372+J372,0)</f>
        <v>1418600</v>
      </c>
      <c r="H372" s="41">
        <v>1418600</v>
      </c>
      <c r="I372" s="41">
        <v>0</v>
      </c>
      <c r="J372" s="41">
        <v>0</v>
      </c>
      <c r="K372" s="41">
        <f>IFERROR(L372+M372+N372,0)</f>
        <v>0</v>
      </c>
      <c r="L372" s="41">
        <f>IFERROR(P372+T372,0)</f>
        <v>0</v>
      </c>
      <c r="M372" s="41">
        <f>IFERROR(Q372+U372,0)</f>
        <v>0</v>
      </c>
      <c r="N372" s="41">
        <f>IFERROR(R372+V372,0)</f>
        <v>0</v>
      </c>
      <c r="O372" s="41">
        <f>IFERROR(P372+Q372+R372,0)</f>
        <v>0</v>
      </c>
      <c r="P372" s="41">
        <v>0</v>
      </c>
      <c r="Q372" s="41">
        <v>0</v>
      </c>
      <c r="R372" s="41">
        <v>0</v>
      </c>
      <c r="S372" s="41">
        <f>IFERROR(T372+U372+V372,0)</f>
        <v>0</v>
      </c>
      <c r="T372" s="41">
        <v>0</v>
      </c>
      <c r="U372" s="41">
        <v>0</v>
      </c>
      <c r="V372" s="41">
        <v>0</v>
      </c>
      <c r="W372"/>
      <c r="X372"/>
    </row>
    <row r="373" spans="1:24">
      <c r="A373" s="29">
        <v>355</v>
      </c>
      <c r="B373" s="29" t="s">
        <v>117</v>
      </c>
      <c r="C373" s="50">
        <v>45104</v>
      </c>
      <c r="D373" s="29" t="s">
        <v>457</v>
      </c>
      <c r="E373" s="40">
        <v>1</v>
      </c>
      <c r="F373" s="41">
        <v>21.4</v>
      </c>
      <c r="G373" s="41">
        <f>IFERROR(H373+I373+J373,0)</f>
        <v>2027931</v>
      </c>
      <c r="H373" s="41">
        <v>0</v>
      </c>
      <c r="I373" s="41">
        <v>2027931</v>
      </c>
      <c r="J373" s="41">
        <v>0</v>
      </c>
      <c r="K373" s="41">
        <f>IFERROR(L373+M373+N373,0)</f>
        <v>0</v>
      </c>
      <c r="L373" s="41">
        <f>IFERROR(P373+T373,0)</f>
        <v>0</v>
      </c>
      <c r="M373" s="41">
        <f>IFERROR(Q373+U373,0)</f>
        <v>0</v>
      </c>
      <c r="N373" s="41">
        <f>IFERROR(R373+V373,0)</f>
        <v>0</v>
      </c>
      <c r="O373" s="41">
        <f>IFERROR(P373+Q373+R373,0)</f>
        <v>0</v>
      </c>
      <c r="P373" s="41">
        <v>0</v>
      </c>
      <c r="Q373" s="41">
        <v>0</v>
      </c>
      <c r="R373" s="41">
        <v>0</v>
      </c>
      <c r="S373" s="41">
        <f>IFERROR(T373+U373+V373,0)</f>
        <v>0</v>
      </c>
      <c r="T373" s="41">
        <v>0</v>
      </c>
      <c r="U373" s="41">
        <v>0</v>
      </c>
      <c r="V373" s="41">
        <v>0</v>
      </c>
      <c r="W373"/>
      <c r="X373"/>
    </row>
    <row r="374" spans="1:24">
      <c r="A374" s="29">
        <v>356</v>
      </c>
      <c r="B374" s="29" t="s">
        <v>117</v>
      </c>
      <c r="C374" s="50">
        <v>45104</v>
      </c>
      <c r="D374" s="29" t="s">
        <v>458</v>
      </c>
      <c r="E374" s="40">
        <v>1</v>
      </c>
      <c r="F374" s="41">
        <v>21.9</v>
      </c>
      <c r="G374" s="41">
        <f>IFERROR(H374+I374+J374,0)</f>
        <v>2079300</v>
      </c>
      <c r="H374" s="41">
        <v>2079300</v>
      </c>
      <c r="I374" s="41">
        <v>0</v>
      </c>
      <c r="J374" s="41">
        <v>0</v>
      </c>
      <c r="K374" s="41">
        <f>IFERROR(L374+M374+N374,0)</f>
        <v>0</v>
      </c>
      <c r="L374" s="41">
        <f>IFERROR(P374+T374,0)</f>
        <v>0</v>
      </c>
      <c r="M374" s="41">
        <f>IFERROR(Q374+U374,0)</f>
        <v>0</v>
      </c>
      <c r="N374" s="41">
        <f>IFERROR(R374+V374,0)</f>
        <v>0</v>
      </c>
      <c r="O374" s="41">
        <f>IFERROR(P374+Q374+R374,0)</f>
        <v>0</v>
      </c>
      <c r="P374" s="41">
        <v>0</v>
      </c>
      <c r="Q374" s="41">
        <v>0</v>
      </c>
      <c r="R374" s="41">
        <v>0</v>
      </c>
      <c r="S374" s="41">
        <f>IFERROR(T374+U374+V374,0)</f>
        <v>0</v>
      </c>
      <c r="T374" s="41">
        <v>0</v>
      </c>
      <c r="U374" s="41">
        <v>0</v>
      </c>
      <c r="V374" s="41">
        <v>0</v>
      </c>
      <c r="W374"/>
      <c r="X374"/>
    </row>
    <row r="375" spans="1:24">
      <c r="A375" s="29">
        <v>357</v>
      </c>
      <c r="B375" s="29" t="s">
        <v>117</v>
      </c>
      <c r="C375" s="50">
        <v>45104</v>
      </c>
      <c r="D375" s="29" t="s">
        <v>459</v>
      </c>
      <c r="E375" s="40">
        <v>1</v>
      </c>
      <c r="F375" s="41">
        <v>20.8</v>
      </c>
      <c r="G375" s="41">
        <f>IFERROR(H375+I375+J375,0)</f>
        <v>1789400</v>
      </c>
      <c r="H375" s="41">
        <v>1789400</v>
      </c>
      <c r="I375" s="41">
        <v>0</v>
      </c>
      <c r="J375" s="41">
        <v>0</v>
      </c>
      <c r="K375" s="41">
        <f>IFERROR(L375+M375+N375,0)</f>
        <v>0</v>
      </c>
      <c r="L375" s="41">
        <f>IFERROR(P375+T375,0)</f>
        <v>0</v>
      </c>
      <c r="M375" s="41">
        <f>IFERROR(Q375+U375,0)</f>
        <v>0</v>
      </c>
      <c r="N375" s="41">
        <f>IFERROR(R375+V375,0)</f>
        <v>0</v>
      </c>
      <c r="O375" s="41">
        <f>IFERROR(P375+Q375+R375,0)</f>
        <v>0</v>
      </c>
      <c r="P375" s="41">
        <v>0</v>
      </c>
      <c r="Q375" s="41">
        <v>0</v>
      </c>
      <c r="R375" s="41">
        <v>0</v>
      </c>
      <c r="S375" s="41">
        <f>IFERROR(T375+U375+V375,0)</f>
        <v>0</v>
      </c>
      <c r="T375" s="41">
        <v>0</v>
      </c>
      <c r="U375" s="41">
        <v>0</v>
      </c>
      <c r="V375" s="41">
        <v>0</v>
      </c>
      <c r="W375"/>
      <c r="X375"/>
    </row>
    <row r="376" spans="1:24">
      <c r="A376" s="29">
        <v>358</v>
      </c>
      <c r="B376" s="29" t="s">
        <v>117</v>
      </c>
      <c r="C376" s="50">
        <v>45106</v>
      </c>
      <c r="D376" s="29" t="s">
        <v>460</v>
      </c>
      <c r="E376" s="40">
        <v>1</v>
      </c>
      <c r="F376" s="41">
        <v>28.9</v>
      </c>
      <c r="G376" s="41">
        <f>IFERROR(H376+I376+J376,0)</f>
        <v>2494300</v>
      </c>
      <c r="H376" s="41">
        <v>2494300</v>
      </c>
      <c r="I376" s="41">
        <v>0</v>
      </c>
      <c r="J376" s="41">
        <v>0</v>
      </c>
      <c r="K376" s="41">
        <f>IFERROR(L376+M376+N376,0)</f>
        <v>0</v>
      </c>
      <c r="L376" s="41">
        <f>IFERROR(P376+T376,0)</f>
        <v>0</v>
      </c>
      <c r="M376" s="41">
        <f>IFERROR(Q376+U376,0)</f>
        <v>0</v>
      </c>
      <c r="N376" s="41">
        <f>IFERROR(R376+V376,0)</f>
        <v>0</v>
      </c>
      <c r="O376" s="41">
        <f>IFERROR(P376+Q376+R376,0)</f>
        <v>0</v>
      </c>
      <c r="P376" s="41">
        <v>0</v>
      </c>
      <c r="Q376" s="41">
        <v>0</v>
      </c>
      <c r="R376" s="41">
        <v>0</v>
      </c>
      <c r="S376" s="41">
        <f>IFERROR(T376+U376+V376,0)</f>
        <v>0</v>
      </c>
      <c r="T376" s="41">
        <v>0</v>
      </c>
      <c r="U376" s="41">
        <v>0</v>
      </c>
      <c r="V376" s="41">
        <v>0</v>
      </c>
      <c r="W376"/>
      <c r="X376"/>
    </row>
    <row r="377" spans="1:24">
      <c r="A377" s="29">
        <v>359</v>
      </c>
      <c r="B377" s="29" t="s">
        <v>117</v>
      </c>
      <c r="C377" s="50">
        <v>45111</v>
      </c>
      <c r="D377" s="29" t="s">
        <v>461</v>
      </c>
      <c r="E377" s="40">
        <v>1</v>
      </c>
      <c r="F377" s="41">
        <v>15.1</v>
      </c>
      <c r="G377" s="41">
        <f>IFERROR(H377+I377+J377,0)</f>
        <v>865300</v>
      </c>
      <c r="H377" s="41">
        <v>0</v>
      </c>
      <c r="I377" s="41">
        <v>865300</v>
      </c>
      <c r="J377" s="41">
        <v>0</v>
      </c>
      <c r="K377" s="41">
        <f>IFERROR(L377+M377+N377,0)</f>
        <v>0</v>
      </c>
      <c r="L377" s="41">
        <f>IFERROR(P377+T377,0)</f>
        <v>0</v>
      </c>
      <c r="M377" s="41">
        <f>IFERROR(Q377+U377,0)</f>
        <v>0</v>
      </c>
      <c r="N377" s="41">
        <f>IFERROR(R377+V377,0)</f>
        <v>0</v>
      </c>
      <c r="O377" s="41">
        <f>IFERROR(P377+Q377+R377,0)</f>
        <v>0</v>
      </c>
      <c r="P377" s="41">
        <v>0</v>
      </c>
      <c r="Q377" s="41">
        <v>0</v>
      </c>
      <c r="R377" s="41">
        <v>0</v>
      </c>
      <c r="S377" s="41">
        <f>IFERROR(T377+U377+V377,0)</f>
        <v>0</v>
      </c>
      <c r="T377" s="41">
        <v>0</v>
      </c>
      <c r="U377" s="41">
        <v>0</v>
      </c>
      <c r="V377" s="41">
        <v>0</v>
      </c>
      <c r="W377"/>
      <c r="X377"/>
    </row>
    <row r="378" spans="1:24">
      <c r="A378" s="29">
        <v>360</v>
      </c>
      <c r="B378" s="29" t="s">
        <v>117</v>
      </c>
      <c r="C378" s="50">
        <v>45112</v>
      </c>
      <c r="D378" s="29" t="s">
        <v>462</v>
      </c>
      <c r="E378" s="40">
        <v>1</v>
      </c>
      <c r="F378" s="41">
        <v>20.6</v>
      </c>
      <c r="G378" s="41">
        <f>IFERROR(H378+I378+J378,0)</f>
        <v>1826764</v>
      </c>
      <c r="H378" s="41">
        <v>1826764</v>
      </c>
      <c r="I378" s="41">
        <v>0</v>
      </c>
      <c r="J378" s="41">
        <v>0</v>
      </c>
      <c r="K378" s="41">
        <f>IFERROR(L378+M378+N378,0)</f>
        <v>0</v>
      </c>
      <c r="L378" s="41">
        <f>IFERROR(P378+T378,0)</f>
        <v>0</v>
      </c>
      <c r="M378" s="41">
        <f>IFERROR(Q378+U378,0)</f>
        <v>0</v>
      </c>
      <c r="N378" s="41">
        <f>IFERROR(R378+V378,0)</f>
        <v>0</v>
      </c>
      <c r="O378" s="41">
        <f>IFERROR(P378+Q378+R378,0)</f>
        <v>0</v>
      </c>
      <c r="P378" s="41">
        <v>0</v>
      </c>
      <c r="Q378" s="41">
        <v>0</v>
      </c>
      <c r="R378" s="41">
        <v>0</v>
      </c>
      <c r="S378" s="41">
        <f>IFERROR(T378+U378+V378,0)</f>
        <v>0</v>
      </c>
      <c r="T378" s="41">
        <v>0</v>
      </c>
      <c r="U378" s="41">
        <v>0</v>
      </c>
      <c r="V378" s="41">
        <v>0</v>
      </c>
      <c r="W378"/>
      <c r="X378"/>
    </row>
    <row r="379" spans="1:24">
      <c r="A379" s="29">
        <v>361</v>
      </c>
      <c r="B379" s="29" t="s">
        <v>117</v>
      </c>
      <c r="C379" s="50">
        <v>45113</v>
      </c>
      <c r="D379" s="29" t="s">
        <v>463</v>
      </c>
      <c r="E379" s="40">
        <v>1</v>
      </c>
      <c r="F379" s="41">
        <v>28.7</v>
      </c>
      <c r="G379" s="41">
        <f>IFERROR(H379+I379+J379,0)</f>
        <v>2320600</v>
      </c>
      <c r="H379" s="41">
        <v>2320600</v>
      </c>
      <c r="I379" s="41">
        <v>0</v>
      </c>
      <c r="J379" s="41">
        <v>0</v>
      </c>
      <c r="K379" s="41">
        <f>IFERROR(L379+M379+N379,0)</f>
        <v>0</v>
      </c>
      <c r="L379" s="41">
        <f>IFERROR(P379+T379,0)</f>
        <v>0</v>
      </c>
      <c r="M379" s="41">
        <f>IFERROR(Q379+U379,0)</f>
        <v>0</v>
      </c>
      <c r="N379" s="41">
        <f>IFERROR(R379+V379,0)</f>
        <v>0</v>
      </c>
      <c r="O379" s="41">
        <f>IFERROR(P379+Q379+R379,0)</f>
        <v>0</v>
      </c>
      <c r="P379" s="41">
        <v>0</v>
      </c>
      <c r="Q379" s="41">
        <v>0</v>
      </c>
      <c r="R379" s="41">
        <v>0</v>
      </c>
      <c r="S379" s="41">
        <f>IFERROR(T379+U379+V379,0)</f>
        <v>0</v>
      </c>
      <c r="T379" s="41">
        <v>0</v>
      </c>
      <c r="U379" s="41">
        <v>0</v>
      </c>
      <c r="V379" s="41">
        <v>0</v>
      </c>
      <c r="W379"/>
      <c r="X379"/>
    </row>
    <row r="380" spans="1:24">
      <c r="A380" s="29">
        <v>362</v>
      </c>
      <c r="B380" s="29" t="s">
        <v>117</v>
      </c>
      <c r="C380" s="50">
        <v>45118</v>
      </c>
      <c r="D380" s="29" t="s">
        <v>464</v>
      </c>
      <c r="E380" s="40">
        <v>1</v>
      </c>
      <c r="F380" s="41">
        <v>23.4</v>
      </c>
      <c r="G380" s="41">
        <f>IFERROR(H380+I380+J380,0)</f>
        <v>1350300</v>
      </c>
      <c r="H380" s="41">
        <v>1350300</v>
      </c>
      <c r="I380" s="41">
        <v>0</v>
      </c>
      <c r="J380" s="41">
        <v>0</v>
      </c>
      <c r="K380" s="41">
        <f>IFERROR(L380+M380+N380,0)</f>
        <v>0</v>
      </c>
      <c r="L380" s="41">
        <f>IFERROR(P380+T380,0)</f>
        <v>0</v>
      </c>
      <c r="M380" s="41">
        <f>IFERROR(Q380+U380,0)</f>
        <v>0</v>
      </c>
      <c r="N380" s="41">
        <f>IFERROR(R380+V380,0)</f>
        <v>0</v>
      </c>
      <c r="O380" s="41">
        <f>IFERROR(P380+Q380+R380,0)</f>
        <v>0</v>
      </c>
      <c r="P380" s="41">
        <v>0</v>
      </c>
      <c r="Q380" s="41">
        <v>0</v>
      </c>
      <c r="R380" s="41">
        <v>0</v>
      </c>
      <c r="S380" s="41">
        <f>IFERROR(T380+U380+V380,0)</f>
        <v>0</v>
      </c>
      <c r="T380" s="41">
        <v>0</v>
      </c>
      <c r="U380" s="41">
        <v>0</v>
      </c>
      <c r="V380" s="41">
        <v>0</v>
      </c>
      <c r="W380"/>
      <c r="X380"/>
    </row>
    <row r="381" spans="1:24">
      <c r="A381" s="29">
        <v>363</v>
      </c>
      <c r="B381" s="29" t="s">
        <v>117</v>
      </c>
      <c r="C381" s="50">
        <v>45126</v>
      </c>
      <c r="D381" s="29" t="s">
        <v>465</v>
      </c>
      <c r="E381" s="40">
        <v>1</v>
      </c>
      <c r="F381" s="41">
        <v>29.3</v>
      </c>
      <c r="G381" s="41">
        <f>IFERROR(H381+I381+J381,0)</f>
        <v>1605000</v>
      </c>
      <c r="H381" s="41">
        <v>1605000</v>
      </c>
      <c r="I381" s="41">
        <v>0</v>
      </c>
      <c r="J381" s="41">
        <v>0</v>
      </c>
      <c r="K381" s="41">
        <f>IFERROR(L381+M381+N381,0)</f>
        <v>0</v>
      </c>
      <c r="L381" s="41">
        <f>IFERROR(P381+T381,0)</f>
        <v>0</v>
      </c>
      <c r="M381" s="41">
        <f>IFERROR(Q381+U381,0)</f>
        <v>0</v>
      </c>
      <c r="N381" s="41">
        <f>IFERROR(R381+V381,0)</f>
        <v>0</v>
      </c>
      <c r="O381" s="41">
        <f>IFERROR(P381+Q381+R381,0)</f>
        <v>0</v>
      </c>
      <c r="P381" s="41">
        <v>0</v>
      </c>
      <c r="Q381" s="41">
        <v>0</v>
      </c>
      <c r="R381" s="41">
        <v>0</v>
      </c>
      <c r="S381" s="41">
        <f>IFERROR(T381+U381+V381,0)</f>
        <v>0</v>
      </c>
      <c r="T381" s="41">
        <v>0</v>
      </c>
      <c r="U381" s="41">
        <v>0</v>
      </c>
      <c r="V381" s="41">
        <v>0</v>
      </c>
      <c r="W381"/>
      <c r="X381"/>
    </row>
    <row r="382" spans="1:24">
      <c r="A382" s="29">
        <v>364</v>
      </c>
      <c r="B382" s="29" t="s">
        <v>117</v>
      </c>
      <c r="C382" s="50">
        <v>45127</v>
      </c>
      <c r="D382" s="29" t="s">
        <v>466</v>
      </c>
      <c r="E382" s="40">
        <v>1</v>
      </c>
      <c r="F382" s="41">
        <v>22.5</v>
      </c>
      <c r="G382" s="41">
        <f>IFERROR(H382+I382+J382,0)</f>
        <v>1314999.99</v>
      </c>
      <c r="H382" s="41">
        <v>1314999.99</v>
      </c>
      <c r="I382" s="41">
        <v>0</v>
      </c>
      <c r="J382" s="41">
        <v>0</v>
      </c>
      <c r="K382" s="41">
        <f>IFERROR(L382+M382+N382,0)</f>
        <v>0</v>
      </c>
      <c r="L382" s="41">
        <f>IFERROR(P382+T382,0)</f>
        <v>0</v>
      </c>
      <c r="M382" s="41">
        <f>IFERROR(Q382+U382,0)</f>
        <v>0</v>
      </c>
      <c r="N382" s="41">
        <f>IFERROR(R382+V382,0)</f>
        <v>0</v>
      </c>
      <c r="O382" s="41">
        <f>IFERROR(P382+Q382+R382,0)</f>
        <v>0</v>
      </c>
      <c r="P382" s="41">
        <v>0</v>
      </c>
      <c r="Q382" s="41">
        <v>0</v>
      </c>
      <c r="R382" s="41">
        <v>0</v>
      </c>
      <c r="S382" s="41">
        <f>IFERROR(T382+U382+V382,0)</f>
        <v>0</v>
      </c>
      <c r="T382" s="41">
        <v>0</v>
      </c>
      <c r="U382" s="41">
        <v>0</v>
      </c>
      <c r="V382" s="41">
        <v>0</v>
      </c>
      <c r="W382"/>
      <c r="X382"/>
    </row>
    <row r="383" spans="1:24">
      <c r="A383" s="29">
        <v>365</v>
      </c>
      <c r="B383" s="29" t="s">
        <v>117</v>
      </c>
      <c r="C383" s="50">
        <v>45131</v>
      </c>
      <c r="D383" s="29" t="s">
        <v>467</v>
      </c>
      <c r="E383" s="40">
        <v>1</v>
      </c>
      <c r="F383" s="41">
        <v>13.5</v>
      </c>
      <c r="G383" s="41">
        <f>IFERROR(H383+I383+J383,0)</f>
        <v>731000</v>
      </c>
      <c r="H383" s="41">
        <v>0</v>
      </c>
      <c r="I383" s="41">
        <v>731000</v>
      </c>
      <c r="J383" s="41">
        <v>0</v>
      </c>
      <c r="K383" s="41">
        <f>IFERROR(L383+M383+N383,0)</f>
        <v>0</v>
      </c>
      <c r="L383" s="41">
        <f>IFERROR(P383+T383,0)</f>
        <v>0</v>
      </c>
      <c r="M383" s="41">
        <f>IFERROR(Q383+U383,0)</f>
        <v>0</v>
      </c>
      <c r="N383" s="41">
        <f>IFERROR(R383+V383,0)</f>
        <v>0</v>
      </c>
      <c r="O383" s="41">
        <f>IFERROR(P383+Q383+R383,0)</f>
        <v>0</v>
      </c>
      <c r="P383" s="41">
        <v>0</v>
      </c>
      <c r="Q383" s="41">
        <v>0</v>
      </c>
      <c r="R383" s="41">
        <v>0</v>
      </c>
      <c r="S383" s="41">
        <f>IFERROR(T383+U383+V383,0)</f>
        <v>0</v>
      </c>
      <c r="T383" s="41">
        <v>0</v>
      </c>
      <c r="U383" s="41">
        <v>0</v>
      </c>
      <c r="V383" s="41">
        <v>0</v>
      </c>
      <c r="W383"/>
      <c r="X383"/>
    </row>
    <row r="384" spans="1:24">
      <c r="A384" s="29">
        <v>366</v>
      </c>
      <c r="B384" s="29" t="s">
        <v>117</v>
      </c>
      <c r="C384" s="50">
        <v>45131</v>
      </c>
      <c r="D384" s="29" t="s">
        <v>468</v>
      </c>
      <c r="E384" s="40">
        <v>1</v>
      </c>
      <c r="F384" s="41">
        <v>19.3</v>
      </c>
      <c r="G384" s="41">
        <f>IFERROR(H384+I384+J384,0)</f>
        <v>1459100</v>
      </c>
      <c r="H384" s="41">
        <v>0</v>
      </c>
      <c r="I384" s="41">
        <v>1459100</v>
      </c>
      <c r="J384" s="41">
        <v>0</v>
      </c>
      <c r="K384" s="41">
        <f>IFERROR(L384+M384+N384,0)</f>
        <v>0</v>
      </c>
      <c r="L384" s="41">
        <f>IFERROR(P384+T384,0)</f>
        <v>0</v>
      </c>
      <c r="M384" s="41">
        <f>IFERROR(Q384+U384,0)</f>
        <v>0</v>
      </c>
      <c r="N384" s="41">
        <f>IFERROR(R384+V384,0)</f>
        <v>0</v>
      </c>
      <c r="O384" s="41">
        <f>IFERROR(P384+Q384+R384,0)</f>
        <v>0</v>
      </c>
      <c r="P384" s="41">
        <v>0</v>
      </c>
      <c r="Q384" s="41">
        <v>0</v>
      </c>
      <c r="R384" s="41">
        <v>0</v>
      </c>
      <c r="S384" s="41">
        <f>IFERROR(T384+U384+V384,0)</f>
        <v>0</v>
      </c>
      <c r="T384" s="41">
        <v>0</v>
      </c>
      <c r="U384" s="41">
        <v>0</v>
      </c>
      <c r="V384" s="41">
        <v>0</v>
      </c>
      <c r="W384"/>
      <c r="X384"/>
    </row>
    <row r="385" spans="1:24">
      <c r="A385" s="29">
        <v>367</v>
      </c>
      <c r="B385" s="29" t="s">
        <v>117</v>
      </c>
      <c r="C385" s="50">
        <v>45132</v>
      </c>
      <c r="D385" s="29" t="s">
        <v>469</v>
      </c>
      <c r="E385" s="40">
        <v>1</v>
      </c>
      <c r="F385" s="41">
        <v>21.8</v>
      </c>
      <c r="G385" s="41">
        <f>IFERROR(H385+I385+J385,0)</f>
        <v>1505700</v>
      </c>
      <c r="H385" s="41">
        <v>1505700</v>
      </c>
      <c r="I385" s="41">
        <v>0</v>
      </c>
      <c r="J385" s="41">
        <v>0</v>
      </c>
      <c r="K385" s="41">
        <f>IFERROR(L385+M385+N385,0)</f>
        <v>0</v>
      </c>
      <c r="L385" s="41">
        <f>IFERROR(P385+T385,0)</f>
        <v>0</v>
      </c>
      <c r="M385" s="41">
        <f>IFERROR(Q385+U385,0)</f>
        <v>0</v>
      </c>
      <c r="N385" s="41">
        <f>IFERROR(R385+V385,0)</f>
        <v>0</v>
      </c>
      <c r="O385" s="41">
        <f>IFERROR(P385+Q385+R385,0)</f>
        <v>0</v>
      </c>
      <c r="P385" s="41">
        <v>0</v>
      </c>
      <c r="Q385" s="41">
        <v>0</v>
      </c>
      <c r="R385" s="41">
        <v>0</v>
      </c>
      <c r="S385" s="41">
        <f>IFERROR(T385+U385+V385,0)</f>
        <v>0</v>
      </c>
      <c r="T385" s="41">
        <v>0</v>
      </c>
      <c r="U385" s="41">
        <v>0</v>
      </c>
      <c r="V385" s="41">
        <v>0</v>
      </c>
      <c r="W385"/>
      <c r="X385"/>
    </row>
    <row r="386" spans="1:24">
      <c r="A386" s="29">
        <v>368</v>
      </c>
      <c r="B386" s="29" t="s">
        <v>117</v>
      </c>
      <c r="C386" s="50">
        <v>45133</v>
      </c>
      <c r="D386" s="29" t="s">
        <v>470</v>
      </c>
      <c r="E386" s="40">
        <v>1</v>
      </c>
      <c r="F386" s="41">
        <v>14</v>
      </c>
      <c r="G386" s="41">
        <f>IFERROR(H386+I386+J386,0)</f>
        <v>732700</v>
      </c>
      <c r="H386" s="41">
        <v>732700</v>
      </c>
      <c r="I386" s="41">
        <v>0</v>
      </c>
      <c r="J386" s="41">
        <v>0</v>
      </c>
      <c r="K386" s="41">
        <f>IFERROR(L386+M386+N386,0)</f>
        <v>0</v>
      </c>
      <c r="L386" s="41">
        <f>IFERROR(P386+T386,0)</f>
        <v>0</v>
      </c>
      <c r="M386" s="41">
        <f>IFERROR(Q386+U386,0)</f>
        <v>0</v>
      </c>
      <c r="N386" s="41">
        <f>IFERROR(R386+V386,0)</f>
        <v>0</v>
      </c>
      <c r="O386" s="41">
        <f>IFERROR(P386+Q386+R386,0)</f>
        <v>0</v>
      </c>
      <c r="P386" s="41">
        <v>0</v>
      </c>
      <c r="Q386" s="41">
        <v>0</v>
      </c>
      <c r="R386" s="41">
        <v>0</v>
      </c>
      <c r="S386" s="41">
        <f>IFERROR(T386+U386+V386,0)</f>
        <v>0</v>
      </c>
      <c r="T386" s="41">
        <v>0</v>
      </c>
      <c r="U386" s="41">
        <v>0</v>
      </c>
      <c r="V386" s="41">
        <v>0</v>
      </c>
      <c r="W386"/>
      <c r="X386"/>
    </row>
    <row r="387" spans="1:24">
      <c r="A387" s="29">
        <v>369</v>
      </c>
      <c r="B387" s="29" t="s">
        <v>117</v>
      </c>
      <c r="C387" s="50">
        <v>45133</v>
      </c>
      <c r="D387" s="29" t="s">
        <v>471</v>
      </c>
      <c r="E387" s="40">
        <v>1</v>
      </c>
      <c r="F387" s="41">
        <v>18.8</v>
      </c>
      <c r="G387" s="41">
        <f>IFERROR(H387+I387+J387,0)</f>
        <v>1778114</v>
      </c>
      <c r="H387" s="41">
        <v>0</v>
      </c>
      <c r="I387" s="41">
        <v>1778114</v>
      </c>
      <c r="J387" s="41">
        <v>0</v>
      </c>
      <c r="K387" s="41">
        <f>IFERROR(L387+M387+N387,0)</f>
        <v>0</v>
      </c>
      <c r="L387" s="41">
        <f>IFERROR(P387+T387,0)</f>
        <v>0</v>
      </c>
      <c r="M387" s="41">
        <f>IFERROR(Q387+U387,0)</f>
        <v>0</v>
      </c>
      <c r="N387" s="41">
        <f>IFERROR(R387+V387,0)</f>
        <v>0</v>
      </c>
      <c r="O387" s="41">
        <f>IFERROR(P387+Q387+R387,0)</f>
        <v>0</v>
      </c>
      <c r="P387" s="41">
        <v>0</v>
      </c>
      <c r="Q387" s="41">
        <v>0</v>
      </c>
      <c r="R387" s="41">
        <v>0</v>
      </c>
      <c r="S387" s="41">
        <f>IFERROR(T387+U387+V387,0)</f>
        <v>0</v>
      </c>
      <c r="T387" s="41">
        <v>0</v>
      </c>
      <c r="U387" s="41">
        <v>0</v>
      </c>
      <c r="V387" s="41">
        <v>0</v>
      </c>
      <c r="W387"/>
      <c r="X387"/>
    </row>
    <row r="388" spans="1:24">
      <c r="A388" s="29">
        <v>370</v>
      </c>
      <c r="B388" s="29" t="s">
        <v>117</v>
      </c>
      <c r="C388" s="50">
        <v>45134</v>
      </c>
      <c r="D388" s="29" t="s">
        <v>472</v>
      </c>
      <c r="E388" s="40">
        <v>1</v>
      </c>
      <c r="F388" s="41">
        <v>31.5</v>
      </c>
      <c r="G388" s="41">
        <f>IFERROR(H388+I388+J388,0)</f>
        <v>0</v>
      </c>
      <c r="H388" s="41">
        <v>0</v>
      </c>
      <c r="I388" s="41">
        <v>0</v>
      </c>
      <c r="J388" s="41">
        <v>0</v>
      </c>
      <c r="K388" s="41">
        <f>IFERROR(L388+M388+N388,0)</f>
        <v>0</v>
      </c>
      <c r="L388" s="41">
        <f>IFERROR(P388+T388,0)</f>
        <v>0</v>
      </c>
      <c r="M388" s="41">
        <f>IFERROR(Q388+U388,0)</f>
        <v>0</v>
      </c>
      <c r="N388" s="41">
        <f>IFERROR(R388+V388,0)</f>
        <v>0</v>
      </c>
      <c r="O388" s="41">
        <f>IFERROR(P388+Q388+R388,0)</f>
        <v>0</v>
      </c>
      <c r="P388" s="41">
        <v>0</v>
      </c>
      <c r="Q388" s="41">
        <v>0</v>
      </c>
      <c r="R388" s="41">
        <v>0</v>
      </c>
      <c r="S388" s="41">
        <f>IFERROR(T388+U388+V388,0)</f>
        <v>0</v>
      </c>
      <c r="T388" s="41">
        <v>0</v>
      </c>
      <c r="U388" s="41">
        <v>0</v>
      </c>
      <c r="V388" s="41">
        <v>0</v>
      </c>
      <c r="W388"/>
      <c r="X388"/>
    </row>
    <row r="389" spans="1:24">
      <c r="A389" s="29">
        <v>371</v>
      </c>
      <c r="B389" s="29" t="s">
        <v>117</v>
      </c>
      <c r="C389" s="50">
        <v>45134</v>
      </c>
      <c r="D389" s="29" t="s">
        <v>473</v>
      </c>
      <c r="E389" s="40">
        <v>1</v>
      </c>
      <c r="F389" s="41">
        <v>36.7</v>
      </c>
      <c r="G389" s="41">
        <f>IFERROR(H389+I389+J389,0)</f>
        <v>2886957</v>
      </c>
      <c r="H389" s="41">
        <v>2886957</v>
      </c>
      <c r="I389" s="41">
        <v>0</v>
      </c>
      <c r="J389" s="41">
        <v>0</v>
      </c>
      <c r="K389" s="41">
        <f>IFERROR(L389+M389+N389,0)</f>
        <v>0</v>
      </c>
      <c r="L389" s="41">
        <f>IFERROR(P389+T389,0)</f>
        <v>0</v>
      </c>
      <c r="M389" s="41">
        <f>IFERROR(Q389+U389,0)</f>
        <v>0</v>
      </c>
      <c r="N389" s="41">
        <f>IFERROR(R389+V389,0)</f>
        <v>0</v>
      </c>
      <c r="O389" s="41">
        <f>IFERROR(P389+Q389+R389,0)</f>
        <v>0</v>
      </c>
      <c r="P389" s="41">
        <v>0</v>
      </c>
      <c r="Q389" s="41">
        <v>0</v>
      </c>
      <c r="R389" s="41">
        <v>0</v>
      </c>
      <c r="S389" s="41">
        <f>IFERROR(T389+U389+V389,0)</f>
        <v>0</v>
      </c>
      <c r="T389" s="41">
        <v>0</v>
      </c>
      <c r="U389" s="41">
        <v>0</v>
      </c>
      <c r="V389" s="41">
        <v>0</v>
      </c>
      <c r="W389"/>
      <c r="X389"/>
    </row>
    <row r="390" spans="1:24">
      <c r="A390" s="29">
        <v>372</v>
      </c>
      <c r="B390" s="29" t="s">
        <v>117</v>
      </c>
      <c r="C390" s="50">
        <v>45135</v>
      </c>
      <c r="D390" s="29" t="s">
        <v>474</v>
      </c>
      <c r="E390" s="40">
        <v>1</v>
      </c>
      <c r="F390" s="41">
        <v>41.5</v>
      </c>
      <c r="G390" s="41">
        <f>IFERROR(H390+I390+J390,0)</f>
        <v>2483200</v>
      </c>
      <c r="H390" s="41">
        <v>2483200</v>
      </c>
      <c r="I390" s="41">
        <v>0</v>
      </c>
      <c r="J390" s="41">
        <v>0</v>
      </c>
      <c r="K390" s="41">
        <f>IFERROR(L390+M390+N390,0)</f>
        <v>0</v>
      </c>
      <c r="L390" s="41">
        <f>IFERROR(P390+T390,0)</f>
        <v>0</v>
      </c>
      <c r="M390" s="41">
        <f>IFERROR(Q390+U390,0)</f>
        <v>0</v>
      </c>
      <c r="N390" s="41">
        <f>IFERROR(R390+V390,0)</f>
        <v>0</v>
      </c>
      <c r="O390" s="41">
        <f>IFERROR(P390+Q390+R390,0)</f>
        <v>0</v>
      </c>
      <c r="P390" s="41">
        <v>0</v>
      </c>
      <c r="Q390" s="41">
        <v>0</v>
      </c>
      <c r="R390" s="41">
        <v>0</v>
      </c>
      <c r="S390" s="41">
        <f>IFERROR(T390+U390+V390,0)</f>
        <v>0</v>
      </c>
      <c r="T390" s="41">
        <v>0</v>
      </c>
      <c r="U390" s="41">
        <v>0</v>
      </c>
      <c r="V390" s="41">
        <v>0</v>
      </c>
      <c r="W390"/>
      <c r="X390"/>
    </row>
    <row r="391" spans="1:24">
      <c r="A391" s="29">
        <v>373</v>
      </c>
      <c r="B391" s="29" t="s">
        <v>117</v>
      </c>
      <c r="C391" s="50">
        <v>45138</v>
      </c>
      <c r="D391" s="29" t="s">
        <v>475</v>
      </c>
      <c r="E391" s="40">
        <v>1</v>
      </c>
      <c r="F391" s="41">
        <v>42.3</v>
      </c>
      <c r="G391" s="41">
        <f>IFERROR(H391+I391+J391,0)</f>
        <v>2743000</v>
      </c>
      <c r="H391" s="41">
        <v>2743000</v>
      </c>
      <c r="I391" s="41">
        <v>0</v>
      </c>
      <c r="J391" s="41">
        <v>0</v>
      </c>
      <c r="K391" s="41">
        <f>IFERROR(L391+M391+N391,0)</f>
        <v>0</v>
      </c>
      <c r="L391" s="41">
        <f>IFERROR(P391+T391,0)</f>
        <v>0</v>
      </c>
      <c r="M391" s="41">
        <f>IFERROR(Q391+U391,0)</f>
        <v>0</v>
      </c>
      <c r="N391" s="41">
        <f>IFERROR(R391+V391,0)</f>
        <v>0</v>
      </c>
      <c r="O391" s="41">
        <f>IFERROR(P391+Q391+R391,0)</f>
        <v>0</v>
      </c>
      <c r="P391" s="41">
        <v>0</v>
      </c>
      <c r="Q391" s="41">
        <v>0</v>
      </c>
      <c r="R391" s="41">
        <v>0</v>
      </c>
      <c r="S391" s="41">
        <f>IFERROR(T391+U391+V391,0)</f>
        <v>0</v>
      </c>
      <c r="T391" s="41">
        <v>0</v>
      </c>
      <c r="U391" s="41">
        <v>0</v>
      </c>
      <c r="V391" s="41">
        <v>0</v>
      </c>
      <c r="W391"/>
      <c r="X391"/>
    </row>
    <row r="392" spans="1:24">
      <c r="A392" s="29">
        <v>374</v>
      </c>
      <c r="B392" s="29" t="s">
        <v>117</v>
      </c>
      <c r="C392" s="50">
        <v>45138</v>
      </c>
      <c r="D392" s="29" t="s">
        <v>476</v>
      </c>
      <c r="E392" s="40">
        <v>1</v>
      </c>
      <c r="F392" s="41">
        <v>12.5</v>
      </c>
      <c r="G392" s="41">
        <f>IFERROR(H392+I392+J392,0)</f>
        <v>694448.68</v>
      </c>
      <c r="H392" s="41">
        <v>0</v>
      </c>
      <c r="I392" s="41">
        <v>694448.68</v>
      </c>
      <c r="J392" s="41">
        <v>0</v>
      </c>
      <c r="K392" s="41">
        <f>IFERROR(L392+M392+N392,0)</f>
        <v>0</v>
      </c>
      <c r="L392" s="41">
        <f>IFERROR(P392+T392,0)</f>
        <v>0</v>
      </c>
      <c r="M392" s="41">
        <f>IFERROR(Q392+U392,0)</f>
        <v>0</v>
      </c>
      <c r="N392" s="41">
        <f>IFERROR(R392+V392,0)</f>
        <v>0</v>
      </c>
      <c r="O392" s="41">
        <f>IFERROR(P392+Q392+R392,0)</f>
        <v>0</v>
      </c>
      <c r="P392" s="41">
        <v>0</v>
      </c>
      <c r="Q392" s="41">
        <v>0</v>
      </c>
      <c r="R392" s="41">
        <v>0</v>
      </c>
      <c r="S392" s="41">
        <f>IFERROR(T392+U392+V392,0)</f>
        <v>0</v>
      </c>
      <c r="T392" s="41">
        <v>0</v>
      </c>
      <c r="U392" s="41">
        <v>0</v>
      </c>
      <c r="V392" s="41">
        <v>0</v>
      </c>
      <c r="W392"/>
      <c r="X392"/>
    </row>
    <row r="393" spans="1:24">
      <c r="A393" s="29">
        <v>375</v>
      </c>
      <c r="B393" s="29" t="s">
        <v>117</v>
      </c>
      <c r="C393" s="50">
        <v>45138</v>
      </c>
      <c r="D393" s="29" t="s">
        <v>477</v>
      </c>
      <c r="E393" s="40">
        <v>1</v>
      </c>
      <c r="F393" s="41">
        <v>27.6</v>
      </c>
      <c r="G393" s="41">
        <f>IFERROR(H393+I393+J393,0)</f>
        <v>1462400</v>
      </c>
      <c r="H393" s="41">
        <v>0</v>
      </c>
      <c r="I393" s="41">
        <v>1462400</v>
      </c>
      <c r="J393" s="41">
        <v>0</v>
      </c>
      <c r="K393" s="41">
        <f>IFERROR(L393+M393+N393,0)</f>
        <v>0</v>
      </c>
      <c r="L393" s="41">
        <f>IFERROR(P393+T393,0)</f>
        <v>0</v>
      </c>
      <c r="M393" s="41">
        <f>IFERROR(Q393+U393,0)</f>
        <v>0</v>
      </c>
      <c r="N393" s="41">
        <f>IFERROR(R393+V393,0)</f>
        <v>0</v>
      </c>
      <c r="O393" s="41">
        <f>IFERROR(P393+Q393+R393,0)</f>
        <v>0</v>
      </c>
      <c r="P393" s="41">
        <v>0</v>
      </c>
      <c r="Q393" s="41">
        <v>0</v>
      </c>
      <c r="R393" s="41">
        <v>0</v>
      </c>
      <c r="S393" s="41">
        <f>IFERROR(T393+U393+V393,0)</f>
        <v>0</v>
      </c>
      <c r="T393" s="41">
        <v>0</v>
      </c>
      <c r="U393" s="41">
        <v>0</v>
      </c>
      <c r="V393" s="41">
        <v>0</v>
      </c>
      <c r="W393"/>
      <c r="X393"/>
    </row>
    <row r="394" spans="1:24">
      <c r="A394" s="29">
        <v>376</v>
      </c>
      <c r="B394" s="29" t="s">
        <v>117</v>
      </c>
      <c r="C394" s="50">
        <v>45138</v>
      </c>
      <c r="D394" s="29" t="s">
        <v>476</v>
      </c>
      <c r="E394" s="40">
        <v>1</v>
      </c>
      <c r="F394" s="41">
        <v>28</v>
      </c>
      <c r="G394" s="41">
        <f>IFERROR(H394+I394+J394,0)</f>
        <v>1517643.58</v>
      </c>
      <c r="H394" s="41">
        <v>1517643.58</v>
      </c>
      <c r="I394" s="41">
        <v>0</v>
      </c>
      <c r="J394" s="41">
        <v>0</v>
      </c>
      <c r="K394" s="41">
        <f>IFERROR(L394+M394+N394,0)</f>
        <v>0</v>
      </c>
      <c r="L394" s="41">
        <f>IFERROR(P394+T394,0)</f>
        <v>0</v>
      </c>
      <c r="M394" s="41">
        <f>IFERROR(Q394+U394,0)</f>
        <v>0</v>
      </c>
      <c r="N394" s="41">
        <f>IFERROR(R394+V394,0)</f>
        <v>0</v>
      </c>
      <c r="O394" s="41">
        <f>IFERROR(P394+Q394+R394,0)</f>
        <v>0</v>
      </c>
      <c r="P394" s="41">
        <v>0</v>
      </c>
      <c r="Q394" s="41">
        <v>0</v>
      </c>
      <c r="R394" s="41">
        <v>0</v>
      </c>
      <c r="S394" s="41">
        <f>IFERROR(T394+U394+V394,0)</f>
        <v>0</v>
      </c>
      <c r="T394" s="41">
        <v>0</v>
      </c>
      <c r="U394" s="41">
        <v>0</v>
      </c>
      <c r="V394" s="41">
        <v>0</v>
      </c>
      <c r="W394"/>
      <c r="X394"/>
    </row>
    <row r="395" spans="1:24">
      <c r="A395" s="29">
        <v>377</v>
      </c>
      <c r="B395" s="29" t="s">
        <v>117</v>
      </c>
      <c r="C395" s="50">
        <v>45139</v>
      </c>
      <c r="D395" s="29" t="s">
        <v>478</v>
      </c>
      <c r="E395" s="40">
        <v>1</v>
      </c>
      <c r="F395" s="41">
        <v>26.2</v>
      </c>
      <c r="G395" s="41">
        <f>IFERROR(H395+I395+J395,0)</f>
        <v>1603100</v>
      </c>
      <c r="H395" s="41">
        <v>1603100</v>
      </c>
      <c r="I395" s="41">
        <v>0</v>
      </c>
      <c r="J395" s="41">
        <v>0</v>
      </c>
      <c r="K395" s="41">
        <f>IFERROR(L395+M395+N395,0)</f>
        <v>0</v>
      </c>
      <c r="L395" s="41">
        <f>IFERROR(P395+T395,0)</f>
        <v>0</v>
      </c>
      <c r="M395" s="41">
        <f>IFERROR(Q395+U395,0)</f>
        <v>0</v>
      </c>
      <c r="N395" s="41">
        <f>IFERROR(R395+V395,0)</f>
        <v>0</v>
      </c>
      <c r="O395" s="41">
        <f>IFERROR(P395+Q395+R395,0)</f>
        <v>0</v>
      </c>
      <c r="P395" s="41">
        <v>0</v>
      </c>
      <c r="Q395" s="41">
        <v>0</v>
      </c>
      <c r="R395" s="41">
        <v>0</v>
      </c>
      <c r="S395" s="41">
        <f>IFERROR(T395+U395+V395,0)</f>
        <v>0</v>
      </c>
      <c r="T395" s="41">
        <v>0</v>
      </c>
      <c r="U395" s="41">
        <v>0</v>
      </c>
      <c r="V395" s="41">
        <v>0</v>
      </c>
      <c r="W395"/>
      <c r="X395"/>
    </row>
    <row r="396" spans="1:24">
      <c r="A396" s="29">
        <v>378</v>
      </c>
      <c r="B396" s="29" t="s">
        <v>117</v>
      </c>
      <c r="C396" s="50">
        <v>45139</v>
      </c>
      <c r="D396" s="29" t="s">
        <v>479</v>
      </c>
      <c r="E396" s="40">
        <v>1</v>
      </c>
      <c r="F396" s="41">
        <v>20.8</v>
      </c>
      <c r="G396" s="41">
        <f>IFERROR(H396+I396+J396,0)</f>
        <v>1887500</v>
      </c>
      <c r="H396" s="41">
        <v>1887500</v>
      </c>
      <c r="I396" s="41">
        <v>0</v>
      </c>
      <c r="J396" s="41">
        <v>0</v>
      </c>
      <c r="K396" s="41">
        <f>IFERROR(L396+M396+N396,0)</f>
        <v>0</v>
      </c>
      <c r="L396" s="41">
        <f>IFERROR(P396+T396,0)</f>
        <v>0</v>
      </c>
      <c r="M396" s="41">
        <f>IFERROR(Q396+U396,0)</f>
        <v>0</v>
      </c>
      <c r="N396" s="41">
        <f>IFERROR(R396+V396,0)</f>
        <v>0</v>
      </c>
      <c r="O396" s="41">
        <f>IFERROR(P396+Q396+R396,0)</f>
        <v>0</v>
      </c>
      <c r="P396" s="41">
        <v>0</v>
      </c>
      <c r="Q396" s="41">
        <v>0</v>
      </c>
      <c r="R396" s="41">
        <v>0</v>
      </c>
      <c r="S396" s="41">
        <f>IFERROR(T396+U396+V396,0)</f>
        <v>0</v>
      </c>
      <c r="T396" s="41">
        <v>0</v>
      </c>
      <c r="U396" s="41">
        <v>0</v>
      </c>
      <c r="V396" s="41">
        <v>0</v>
      </c>
      <c r="W396"/>
      <c r="X396"/>
    </row>
    <row r="397" spans="1:24">
      <c r="A397" s="29">
        <v>379</v>
      </c>
      <c r="B397" s="29" t="s">
        <v>117</v>
      </c>
      <c r="C397" s="50">
        <v>45140</v>
      </c>
      <c r="D397" s="29" t="s">
        <v>480</v>
      </c>
      <c r="E397" s="40">
        <v>1</v>
      </c>
      <c r="F397" s="41">
        <v>27.2</v>
      </c>
      <c r="G397" s="41">
        <f>IFERROR(H397+I397+J397,0)</f>
        <v>1511592</v>
      </c>
      <c r="H397" s="41">
        <v>1511592</v>
      </c>
      <c r="I397" s="41">
        <v>0</v>
      </c>
      <c r="J397" s="41">
        <v>0</v>
      </c>
      <c r="K397" s="41">
        <f>IFERROR(L397+M397+N397,0)</f>
        <v>0</v>
      </c>
      <c r="L397" s="41">
        <f>IFERROR(P397+T397,0)</f>
        <v>0</v>
      </c>
      <c r="M397" s="41">
        <f>IFERROR(Q397+U397,0)</f>
        <v>0</v>
      </c>
      <c r="N397" s="41">
        <f>IFERROR(R397+V397,0)</f>
        <v>0</v>
      </c>
      <c r="O397" s="41">
        <f>IFERROR(P397+Q397+R397,0)</f>
        <v>0</v>
      </c>
      <c r="P397" s="41">
        <v>0</v>
      </c>
      <c r="Q397" s="41">
        <v>0</v>
      </c>
      <c r="R397" s="41">
        <v>0</v>
      </c>
      <c r="S397" s="41">
        <f>IFERROR(T397+U397+V397,0)</f>
        <v>0</v>
      </c>
      <c r="T397" s="41">
        <v>0</v>
      </c>
      <c r="U397" s="41">
        <v>0</v>
      </c>
      <c r="V397" s="41">
        <v>0</v>
      </c>
      <c r="W397"/>
      <c r="X397"/>
    </row>
    <row r="398" spans="1:24">
      <c r="A398" s="29">
        <v>380</v>
      </c>
      <c r="B398" s="29" t="s">
        <v>117</v>
      </c>
      <c r="C398" s="50">
        <v>45142</v>
      </c>
      <c r="D398" s="29" t="s">
        <v>481</v>
      </c>
      <c r="E398" s="40">
        <v>1</v>
      </c>
      <c r="F398" s="41">
        <v>43.3</v>
      </c>
      <c r="G398" s="41">
        <f>IFERROR(H398+I398+J398,0)</f>
        <v>0</v>
      </c>
      <c r="H398" s="41">
        <v>0</v>
      </c>
      <c r="I398" s="41">
        <v>0</v>
      </c>
      <c r="J398" s="41">
        <v>0</v>
      </c>
      <c r="K398" s="41">
        <f>IFERROR(L398+M398+N398,0)</f>
        <v>0</v>
      </c>
      <c r="L398" s="41">
        <f>IFERROR(P398+T398,0)</f>
        <v>0</v>
      </c>
      <c r="M398" s="41">
        <f>IFERROR(Q398+U398,0)</f>
        <v>0</v>
      </c>
      <c r="N398" s="41">
        <f>IFERROR(R398+V398,0)</f>
        <v>0</v>
      </c>
      <c r="O398" s="41">
        <f>IFERROR(P398+Q398+R398,0)</f>
        <v>0</v>
      </c>
      <c r="P398" s="41">
        <v>0</v>
      </c>
      <c r="Q398" s="41">
        <v>0</v>
      </c>
      <c r="R398" s="41">
        <v>0</v>
      </c>
      <c r="S398" s="41">
        <f>IFERROR(T398+U398+V398,0)</f>
        <v>0</v>
      </c>
      <c r="T398" s="41">
        <v>0</v>
      </c>
      <c r="U398" s="41">
        <v>0</v>
      </c>
      <c r="V398" s="41">
        <v>0</v>
      </c>
      <c r="W398"/>
      <c r="X398"/>
    </row>
    <row r="399" spans="1:24">
      <c r="A399" s="29">
        <v>381</v>
      </c>
      <c r="B399" s="29" t="s">
        <v>117</v>
      </c>
      <c r="C399" s="50">
        <v>45145</v>
      </c>
      <c r="D399" s="29" t="s">
        <v>482</v>
      </c>
      <c r="E399" s="40">
        <v>1</v>
      </c>
      <c r="F399" s="41">
        <v>48.1</v>
      </c>
      <c r="G399" s="41">
        <f>IFERROR(H399+I399+J399,0)</f>
        <v>0</v>
      </c>
      <c r="H399" s="41">
        <v>0</v>
      </c>
      <c r="I399" s="41">
        <v>0</v>
      </c>
      <c r="J399" s="41">
        <v>0</v>
      </c>
      <c r="K399" s="41">
        <f>IFERROR(L399+M399+N399,0)</f>
        <v>0</v>
      </c>
      <c r="L399" s="41">
        <f>IFERROR(P399+T399,0)</f>
        <v>0</v>
      </c>
      <c r="M399" s="41">
        <f>IFERROR(Q399+U399,0)</f>
        <v>0</v>
      </c>
      <c r="N399" s="41">
        <f>IFERROR(R399+V399,0)</f>
        <v>0</v>
      </c>
      <c r="O399" s="41">
        <f>IFERROR(P399+Q399+R399,0)</f>
        <v>0</v>
      </c>
      <c r="P399" s="41">
        <v>0</v>
      </c>
      <c r="Q399" s="41">
        <v>0</v>
      </c>
      <c r="R399" s="41">
        <v>0</v>
      </c>
      <c r="S399" s="41">
        <f>IFERROR(T399+U399+V399,0)</f>
        <v>0</v>
      </c>
      <c r="T399" s="41">
        <v>0</v>
      </c>
      <c r="U399" s="41">
        <v>0</v>
      </c>
      <c r="V399" s="41">
        <v>0</v>
      </c>
      <c r="W399"/>
      <c r="X399"/>
    </row>
    <row r="400" spans="1:24">
      <c r="A400" s="29">
        <v>382</v>
      </c>
      <c r="B400" s="29" t="s">
        <v>117</v>
      </c>
      <c r="C400" s="50">
        <v>45147</v>
      </c>
      <c r="D400" s="29" t="s">
        <v>483</v>
      </c>
      <c r="E400" s="40">
        <v>1</v>
      </c>
      <c r="F400" s="41">
        <v>18.6</v>
      </c>
      <c r="G400" s="41">
        <f>IFERROR(H400+I400+J400,0)</f>
        <v>1706022</v>
      </c>
      <c r="H400" s="41">
        <v>1706022</v>
      </c>
      <c r="I400" s="41">
        <v>0</v>
      </c>
      <c r="J400" s="41">
        <v>0</v>
      </c>
      <c r="K400" s="41">
        <f>IFERROR(L400+M400+N400,0)</f>
        <v>0</v>
      </c>
      <c r="L400" s="41">
        <f>IFERROR(P400+T400,0)</f>
        <v>0</v>
      </c>
      <c r="M400" s="41">
        <f>IFERROR(Q400+U400,0)</f>
        <v>0</v>
      </c>
      <c r="N400" s="41">
        <f>IFERROR(R400+V400,0)</f>
        <v>0</v>
      </c>
      <c r="O400" s="41">
        <f>IFERROR(P400+Q400+R400,0)</f>
        <v>0</v>
      </c>
      <c r="P400" s="41">
        <v>0</v>
      </c>
      <c r="Q400" s="41">
        <v>0</v>
      </c>
      <c r="R400" s="41">
        <v>0</v>
      </c>
      <c r="S400" s="41">
        <f>IFERROR(T400+U400+V400,0)</f>
        <v>0</v>
      </c>
      <c r="T400" s="41">
        <v>0</v>
      </c>
      <c r="U400" s="41">
        <v>0</v>
      </c>
      <c r="V400" s="41">
        <v>0</v>
      </c>
      <c r="W400"/>
      <c r="X400"/>
    </row>
    <row r="401" spans="1:24">
      <c r="A401" s="29">
        <v>383</v>
      </c>
      <c r="B401" s="29" t="s">
        <v>117</v>
      </c>
      <c r="C401" s="50">
        <v>45149</v>
      </c>
      <c r="D401" s="29" t="s">
        <v>484</v>
      </c>
      <c r="E401" s="40">
        <v>1</v>
      </c>
      <c r="F401" s="41">
        <v>14.6</v>
      </c>
      <c r="G401" s="41">
        <f>IFERROR(H401+I401+J401,0)</f>
        <v>0</v>
      </c>
      <c r="H401" s="41">
        <v>0</v>
      </c>
      <c r="I401" s="41">
        <v>0</v>
      </c>
      <c r="J401" s="41">
        <v>0</v>
      </c>
      <c r="K401" s="41">
        <f>IFERROR(L401+M401+N401,0)</f>
        <v>0</v>
      </c>
      <c r="L401" s="41">
        <f>IFERROR(P401+T401,0)</f>
        <v>0</v>
      </c>
      <c r="M401" s="41">
        <f>IFERROR(Q401+U401,0)</f>
        <v>0</v>
      </c>
      <c r="N401" s="41">
        <f>IFERROR(R401+V401,0)</f>
        <v>0</v>
      </c>
      <c r="O401" s="41">
        <f>IFERROR(P401+Q401+R401,0)</f>
        <v>0</v>
      </c>
      <c r="P401" s="41">
        <v>0</v>
      </c>
      <c r="Q401" s="41">
        <v>0</v>
      </c>
      <c r="R401" s="41">
        <v>0</v>
      </c>
      <c r="S401" s="41">
        <f>IFERROR(T401+U401+V401,0)</f>
        <v>0</v>
      </c>
      <c r="T401" s="41">
        <v>0</v>
      </c>
      <c r="U401" s="41">
        <v>0</v>
      </c>
      <c r="V401" s="41">
        <v>0</v>
      </c>
      <c r="W401"/>
      <c r="X401"/>
    </row>
    <row r="402" spans="1:24">
      <c r="A402" s="29">
        <v>384</v>
      </c>
      <c r="B402" s="29" t="s">
        <v>117</v>
      </c>
      <c r="C402" s="50">
        <v>45155</v>
      </c>
      <c r="D402" s="29" t="s">
        <v>485</v>
      </c>
      <c r="E402" s="40">
        <v>1</v>
      </c>
      <c r="F402" s="41">
        <v>15.3</v>
      </c>
      <c r="G402" s="41">
        <f>IFERROR(H402+I402+J402,0)</f>
        <v>700000</v>
      </c>
      <c r="H402" s="41">
        <v>700000</v>
      </c>
      <c r="I402" s="41">
        <v>0</v>
      </c>
      <c r="J402" s="41">
        <v>0</v>
      </c>
      <c r="K402" s="41">
        <f>IFERROR(L402+M402+N402,0)</f>
        <v>0</v>
      </c>
      <c r="L402" s="41">
        <f>IFERROR(P402+T402,0)</f>
        <v>0</v>
      </c>
      <c r="M402" s="41">
        <f>IFERROR(Q402+U402,0)</f>
        <v>0</v>
      </c>
      <c r="N402" s="41">
        <f>IFERROR(R402+V402,0)</f>
        <v>0</v>
      </c>
      <c r="O402" s="41">
        <f>IFERROR(P402+Q402+R402,0)</f>
        <v>0</v>
      </c>
      <c r="P402" s="41">
        <v>0</v>
      </c>
      <c r="Q402" s="41">
        <v>0</v>
      </c>
      <c r="R402" s="41">
        <v>0</v>
      </c>
      <c r="S402" s="41">
        <f>IFERROR(T402+U402+V402,0)</f>
        <v>0</v>
      </c>
      <c r="T402" s="41">
        <v>0</v>
      </c>
      <c r="U402" s="41">
        <v>0</v>
      </c>
      <c r="V402" s="41">
        <v>0</v>
      </c>
      <c r="W402"/>
      <c r="X402"/>
    </row>
    <row r="403" spans="1:24">
      <c r="A403" s="29">
        <v>385</v>
      </c>
      <c r="B403" s="29" t="s">
        <v>117</v>
      </c>
      <c r="C403" s="50">
        <v>45156</v>
      </c>
      <c r="D403" s="29" t="s">
        <v>486</v>
      </c>
      <c r="E403" s="40">
        <v>1</v>
      </c>
      <c r="F403" s="41">
        <v>56.1</v>
      </c>
      <c r="G403" s="41">
        <f>IFERROR(H403+I403+J403,0)</f>
        <v>7191000</v>
      </c>
      <c r="H403" s="41">
        <v>4870400</v>
      </c>
      <c r="I403" s="41">
        <v>2320600</v>
      </c>
      <c r="J403" s="41">
        <v>0</v>
      </c>
      <c r="K403" s="41">
        <f>IFERROR(L403+M403+N403,0)</f>
        <v>0</v>
      </c>
      <c r="L403" s="41">
        <f>IFERROR(P403+T403,0)</f>
        <v>0</v>
      </c>
      <c r="M403" s="41">
        <f>IFERROR(Q403+U403,0)</f>
        <v>0</v>
      </c>
      <c r="N403" s="41">
        <f>IFERROR(R403+V403,0)</f>
        <v>0</v>
      </c>
      <c r="O403" s="41">
        <f>IFERROR(P403+Q403+R403,0)</f>
        <v>0</v>
      </c>
      <c r="P403" s="41">
        <v>0</v>
      </c>
      <c r="Q403" s="41">
        <v>0</v>
      </c>
      <c r="R403" s="41">
        <v>0</v>
      </c>
      <c r="S403" s="41">
        <f>IFERROR(T403+U403+V403,0)</f>
        <v>0</v>
      </c>
      <c r="T403" s="41">
        <v>0</v>
      </c>
      <c r="U403" s="41">
        <v>0</v>
      </c>
      <c r="V403" s="41">
        <v>0</v>
      </c>
      <c r="W403"/>
      <c r="X403"/>
    </row>
    <row r="404" spans="1:24">
      <c r="A404" s="29">
        <v>386</v>
      </c>
      <c r="B404" s="29" t="s">
        <v>117</v>
      </c>
      <c r="C404" s="50">
        <v>45156</v>
      </c>
      <c r="D404" s="29" t="s">
        <v>487</v>
      </c>
      <c r="E404" s="40">
        <v>1</v>
      </c>
      <c r="F404" s="41">
        <v>17.6</v>
      </c>
      <c r="G404" s="41">
        <f>IFERROR(H404+I404+J404,0)</f>
        <v>1462100</v>
      </c>
      <c r="H404" s="41">
        <v>0</v>
      </c>
      <c r="I404" s="41">
        <v>1462100</v>
      </c>
      <c r="J404" s="41">
        <v>0</v>
      </c>
      <c r="K404" s="41">
        <f>IFERROR(L404+M404+N404,0)</f>
        <v>0</v>
      </c>
      <c r="L404" s="41">
        <f>IFERROR(P404+T404,0)</f>
        <v>0</v>
      </c>
      <c r="M404" s="41">
        <f>IFERROR(Q404+U404,0)</f>
        <v>0</v>
      </c>
      <c r="N404" s="41">
        <f>IFERROR(R404+V404,0)</f>
        <v>0</v>
      </c>
      <c r="O404" s="41">
        <f>IFERROR(P404+Q404+R404,0)</f>
        <v>0</v>
      </c>
      <c r="P404" s="41">
        <v>0</v>
      </c>
      <c r="Q404" s="41">
        <v>0</v>
      </c>
      <c r="R404" s="41">
        <v>0</v>
      </c>
      <c r="S404" s="41">
        <f>IFERROR(T404+U404+V404,0)</f>
        <v>0</v>
      </c>
      <c r="T404" s="41">
        <v>0</v>
      </c>
      <c r="U404" s="41">
        <v>0</v>
      </c>
      <c r="V404" s="41">
        <v>0</v>
      </c>
      <c r="W404"/>
      <c r="X404"/>
    </row>
    <row r="405" spans="1:24">
      <c r="A405" s="29">
        <v>387</v>
      </c>
      <c r="B405" s="29" t="s">
        <v>117</v>
      </c>
      <c r="C405" s="50">
        <v>45159</v>
      </c>
      <c r="D405" s="29" t="s">
        <v>488</v>
      </c>
      <c r="E405" s="40">
        <v>1</v>
      </c>
      <c r="F405" s="41">
        <v>29.4</v>
      </c>
      <c r="G405" s="41">
        <f>IFERROR(H405+I405+J405,0)</f>
        <v>0</v>
      </c>
      <c r="H405" s="41">
        <v>0</v>
      </c>
      <c r="I405" s="41">
        <v>0</v>
      </c>
      <c r="J405" s="41">
        <v>0</v>
      </c>
      <c r="K405" s="41">
        <f>IFERROR(L405+M405+N405,0)</f>
        <v>0</v>
      </c>
      <c r="L405" s="41">
        <f>IFERROR(P405+T405,0)</f>
        <v>0</v>
      </c>
      <c r="M405" s="41">
        <f>IFERROR(Q405+U405,0)</f>
        <v>0</v>
      </c>
      <c r="N405" s="41">
        <f>IFERROR(R405+V405,0)</f>
        <v>0</v>
      </c>
      <c r="O405" s="41">
        <f>IFERROR(P405+Q405+R405,0)</f>
        <v>0</v>
      </c>
      <c r="P405" s="41">
        <v>0</v>
      </c>
      <c r="Q405" s="41">
        <v>0</v>
      </c>
      <c r="R405" s="41">
        <v>0</v>
      </c>
      <c r="S405" s="41">
        <f>IFERROR(T405+U405+V405,0)</f>
        <v>0</v>
      </c>
      <c r="T405" s="41">
        <v>0</v>
      </c>
      <c r="U405" s="41">
        <v>0</v>
      </c>
      <c r="V405" s="41">
        <v>0</v>
      </c>
      <c r="W405"/>
      <c r="X405"/>
    </row>
    <row r="406" spans="1:24">
      <c r="A406" s="29">
        <v>388</v>
      </c>
      <c r="B406" s="29" t="s">
        <v>117</v>
      </c>
      <c r="C406" s="50">
        <v>45160</v>
      </c>
      <c r="D406" s="29" t="s">
        <v>489</v>
      </c>
      <c r="E406" s="40">
        <v>1</v>
      </c>
      <c r="F406" s="41">
        <v>16.2</v>
      </c>
      <c r="G406" s="41">
        <f>IFERROR(H406+I406+J406,0)</f>
        <v>1176850</v>
      </c>
      <c r="H406" s="41">
        <v>0</v>
      </c>
      <c r="I406" s="41">
        <v>1176850</v>
      </c>
      <c r="J406" s="41">
        <v>0</v>
      </c>
      <c r="K406" s="41">
        <f>IFERROR(L406+M406+N406,0)</f>
        <v>0</v>
      </c>
      <c r="L406" s="41">
        <f>IFERROR(P406+T406,0)</f>
        <v>0</v>
      </c>
      <c r="M406" s="41">
        <f>IFERROR(Q406+U406,0)</f>
        <v>0</v>
      </c>
      <c r="N406" s="41">
        <f>IFERROR(R406+V406,0)</f>
        <v>0</v>
      </c>
      <c r="O406" s="41">
        <f>IFERROR(P406+Q406+R406,0)</f>
        <v>0</v>
      </c>
      <c r="P406" s="41">
        <v>0</v>
      </c>
      <c r="Q406" s="41">
        <v>0</v>
      </c>
      <c r="R406" s="41">
        <v>0</v>
      </c>
      <c r="S406" s="41">
        <f>IFERROR(T406+U406+V406,0)</f>
        <v>0</v>
      </c>
      <c r="T406" s="41">
        <v>0</v>
      </c>
      <c r="U406" s="41">
        <v>0</v>
      </c>
      <c r="V406" s="41">
        <v>0</v>
      </c>
      <c r="W406"/>
      <c r="X406"/>
    </row>
    <row r="407" spans="1:24">
      <c r="A407" s="29">
        <v>389</v>
      </c>
      <c r="B407" s="29" t="s">
        <v>117</v>
      </c>
      <c r="C407" s="50">
        <v>45162</v>
      </c>
      <c r="D407" s="29" t="s">
        <v>490</v>
      </c>
      <c r="E407" s="40">
        <v>1</v>
      </c>
      <c r="F407" s="41">
        <v>31.9</v>
      </c>
      <c r="G407" s="41">
        <f>IFERROR(H407+I407+J407,0)</f>
        <v>0</v>
      </c>
      <c r="H407" s="41">
        <v>0</v>
      </c>
      <c r="I407" s="41">
        <v>0</v>
      </c>
      <c r="J407" s="41">
        <v>0</v>
      </c>
      <c r="K407" s="41">
        <f>IFERROR(L407+M407+N407,0)</f>
        <v>0</v>
      </c>
      <c r="L407" s="41">
        <f>IFERROR(P407+T407,0)</f>
        <v>0</v>
      </c>
      <c r="M407" s="41">
        <f>IFERROR(Q407+U407,0)</f>
        <v>0</v>
      </c>
      <c r="N407" s="41">
        <f>IFERROR(R407+V407,0)</f>
        <v>0</v>
      </c>
      <c r="O407" s="41">
        <f>IFERROR(P407+Q407+R407,0)</f>
        <v>0</v>
      </c>
      <c r="P407" s="41">
        <v>0</v>
      </c>
      <c r="Q407" s="41">
        <v>0</v>
      </c>
      <c r="R407" s="41">
        <v>0</v>
      </c>
      <c r="S407" s="41">
        <f>IFERROR(T407+U407+V407,0)</f>
        <v>0</v>
      </c>
      <c r="T407" s="41">
        <v>0</v>
      </c>
      <c r="U407" s="41">
        <v>0</v>
      </c>
      <c r="V407" s="41">
        <v>0</v>
      </c>
      <c r="W407"/>
      <c r="X407"/>
    </row>
    <row r="408" spans="1:24">
      <c r="A408" s="29">
        <v>390</v>
      </c>
      <c r="B408" s="29" t="s">
        <v>117</v>
      </c>
      <c r="C408" s="50">
        <v>45162</v>
      </c>
      <c r="D408" s="29" t="s">
        <v>491</v>
      </c>
      <c r="E408" s="40">
        <v>1</v>
      </c>
      <c r="F408" s="41">
        <v>12.5</v>
      </c>
      <c r="G408" s="41">
        <f>IFERROR(H408+I408+J408,0)</f>
        <v>0</v>
      </c>
      <c r="H408" s="41">
        <v>0</v>
      </c>
      <c r="I408" s="41">
        <v>0</v>
      </c>
      <c r="J408" s="41">
        <v>0</v>
      </c>
      <c r="K408" s="41">
        <f>IFERROR(L408+M408+N408,0)</f>
        <v>0</v>
      </c>
      <c r="L408" s="41">
        <f>IFERROR(P408+T408,0)</f>
        <v>0</v>
      </c>
      <c r="M408" s="41">
        <f>IFERROR(Q408+U408,0)</f>
        <v>0</v>
      </c>
      <c r="N408" s="41">
        <f>IFERROR(R408+V408,0)</f>
        <v>0</v>
      </c>
      <c r="O408" s="41">
        <f>IFERROR(P408+Q408+R408,0)</f>
        <v>0</v>
      </c>
      <c r="P408" s="41">
        <v>0</v>
      </c>
      <c r="Q408" s="41">
        <v>0</v>
      </c>
      <c r="R408" s="41">
        <v>0</v>
      </c>
      <c r="S408" s="41">
        <f>IFERROR(T408+U408+V408,0)</f>
        <v>0</v>
      </c>
      <c r="T408" s="41">
        <v>0</v>
      </c>
      <c r="U408" s="41">
        <v>0</v>
      </c>
      <c r="V408" s="41">
        <v>0</v>
      </c>
      <c r="W408"/>
      <c r="X408"/>
    </row>
    <row r="409" spans="1:24">
      <c r="A409" s="29">
        <v>391</v>
      </c>
      <c r="B409" s="29" t="s">
        <v>117</v>
      </c>
      <c r="C409" s="50">
        <v>45162</v>
      </c>
      <c r="D409" s="29" t="s">
        <v>492</v>
      </c>
      <c r="E409" s="40">
        <v>1</v>
      </c>
      <c r="F409" s="41">
        <v>10.9</v>
      </c>
      <c r="G409" s="41">
        <f>IFERROR(H409+I409+J409,0)</f>
        <v>642215.04</v>
      </c>
      <c r="H409" s="41">
        <v>242971.46</v>
      </c>
      <c r="I409" s="41">
        <v>399243.58</v>
      </c>
      <c r="J409" s="41">
        <v>0</v>
      </c>
      <c r="K409" s="41">
        <f>IFERROR(L409+M409+N409,0)</f>
        <v>0</v>
      </c>
      <c r="L409" s="41">
        <f>IFERROR(P409+T409,0)</f>
        <v>0</v>
      </c>
      <c r="M409" s="41">
        <f>IFERROR(Q409+U409,0)</f>
        <v>0</v>
      </c>
      <c r="N409" s="41">
        <f>IFERROR(R409+V409,0)</f>
        <v>0</v>
      </c>
      <c r="O409" s="41">
        <f>IFERROR(P409+Q409+R409,0)</f>
        <v>0</v>
      </c>
      <c r="P409" s="41">
        <v>0</v>
      </c>
      <c r="Q409" s="41">
        <v>0</v>
      </c>
      <c r="R409" s="41">
        <v>0</v>
      </c>
      <c r="S409" s="41">
        <f>IFERROR(T409+U409+V409,0)</f>
        <v>0</v>
      </c>
      <c r="T409" s="41">
        <v>0</v>
      </c>
      <c r="U409" s="41">
        <v>0</v>
      </c>
      <c r="V409" s="41">
        <v>0</v>
      </c>
      <c r="W409"/>
      <c r="X409"/>
    </row>
    <row r="410" spans="1:24">
      <c r="A410" s="29">
        <v>392</v>
      </c>
      <c r="B410" s="29" t="s">
        <v>117</v>
      </c>
      <c r="C410" s="50">
        <v>45166</v>
      </c>
      <c r="D410" s="29" t="s">
        <v>493</v>
      </c>
      <c r="E410" s="40">
        <v>1</v>
      </c>
      <c r="F410" s="41">
        <v>18</v>
      </c>
      <c r="G410" s="41">
        <f>IFERROR(H410+I410+J410,0)</f>
        <v>0</v>
      </c>
      <c r="H410" s="41">
        <v>0</v>
      </c>
      <c r="I410" s="41">
        <v>0</v>
      </c>
      <c r="J410" s="41">
        <v>0</v>
      </c>
      <c r="K410" s="41">
        <f>IFERROR(L410+M410+N410,0)</f>
        <v>0</v>
      </c>
      <c r="L410" s="41">
        <f>IFERROR(P410+T410,0)</f>
        <v>0</v>
      </c>
      <c r="M410" s="41">
        <f>IFERROR(Q410+U410,0)</f>
        <v>0</v>
      </c>
      <c r="N410" s="41">
        <f>IFERROR(R410+V410,0)</f>
        <v>0</v>
      </c>
      <c r="O410" s="41">
        <f>IFERROR(P410+Q410+R410,0)</f>
        <v>0</v>
      </c>
      <c r="P410" s="41">
        <v>0</v>
      </c>
      <c r="Q410" s="41">
        <v>0</v>
      </c>
      <c r="R410" s="41">
        <v>0</v>
      </c>
      <c r="S410" s="41">
        <f>IFERROR(T410+U410+V410,0)</f>
        <v>0</v>
      </c>
      <c r="T410" s="41">
        <v>0</v>
      </c>
      <c r="U410" s="41">
        <v>0</v>
      </c>
      <c r="V410" s="41">
        <v>0</v>
      </c>
      <c r="W410"/>
      <c r="X410"/>
    </row>
    <row r="411" spans="1:24">
      <c r="A411" s="29">
        <v>393</v>
      </c>
      <c r="B411" s="29" t="s">
        <v>117</v>
      </c>
      <c r="C411" s="50">
        <v>45167</v>
      </c>
      <c r="D411" s="29" t="s">
        <v>494</v>
      </c>
      <c r="E411" s="40">
        <v>1</v>
      </c>
      <c r="F411" s="41">
        <v>11.9</v>
      </c>
      <c r="G411" s="41">
        <f>IFERROR(H411+I411+J411,0)</f>
        <v>683800</v>
      </c>
      <c r="H411" s="41">
        <v>683800</v>
      </c>
      <c r="I411" s="41">
        <v>0</v>
      </c>
      <c r="J411" s="41">
        <v>0</v>
      </c>
      <c r="K411" s="41">
        <f>IFERROR(L411+M411+N411,0)</f>
        <v>0</v>
      </c>
      <c r="L411" s="41">
        <f>IFERROR(P411+T411,0)</f>
        <v>0</v>
      </c>
      <c r="M411" s="41">
        <f>IFERROR(Q411+U411,0)</f>
        <v>0</v>
      </c>
      <c r="N411" s="41">
        <f>IFERROR(R411+V411,0)</f>
        <v>0</v>
      </c>
      <c r="O411" s="41">
        <f>IFERROR(P411+Q411+R411,0)</f>
        <v>0</v>
      </c>
      <c r="P411" s="41">
        <v>0</v>
      </c>
      <c r="Q411" s="41">
        <v>0</v>
      </c>
      <c r="R411" s="41">
        <v>0</v>
      </c>
      <c r="S411" s="41">
        <f>IFERROR(T411+U411+V411,0)</f>
        <v>0</v>
      </c>
      <c r="T411" s="41">
        <v>0</v>
      </c>
      <c r="U411" s="41">
        <v>0</v>
      </c>
      <c r="V411" s="41">
        <v>0</v>
      </c>
      <c r="W411"/>
      <c r="X411"/>
    </row>
    <row r="412" spans="1:24">
      <c r="A412" s="29">
        <v>394</v>
      </c>
      <c r="B412" s="29" t="s">
        <v>117</v>
      </c>
      <c r="C412" s="50">
        <v>45168</v>
      </c>
      <c r="D412" s="29" t="s">
        <v>495</v>
      </c>
      <c r="E412" s="40">
        <v>1</v>
      </c>
      <c r="F412" s="41">
        <v>24.9</v>
      </c>
      <c r="G412" s="41">
        <f>IFERROR(H412+I412+J412,0)</f>
        <v>1490983</v>
      </c>
      <c r="H412" s="41">
        <v>1490983</v>
      </c>
      <c r="I412" s="41">
        <v>0</v>
      </c>
      <c r="J412" s="41">
        <v>0</v>
      </c>
      <c r="K412" s="41">
        <f>IFERROR(L412+M412+N412,0)</f>
        <v>0</v>
      </c>
      <c r="L412" s="41">
        <f>IFERROR(P412+T412,0)</f>
        <v>0</v>
      </c>
      <c r="M412" s="41">
        <f>IFERROR(Q412+U412,0)</f>
        <v>0</v>
      </c>
      <c r="N412" s="41">
        <f>IFERROR(R412+V412,0)</f>
        <v>0</v>
      </c>
      <c r="O412" s="41">
        <f>IFERROR(P412+Q412+R412,0)</f>
        <v>0</v>
      </c>
      <c r="P412" s="41">
        <v>0</v>
      </c>
      <c r="Q412" s="41">
        <v>0</v>
      </c>
      <c r="R412" s="41">
        <v>0</v>
      </c>
      <c r="S412" s="41">
        <f>IFERROR(T412+U412+V412,0)</f>
        <v>0</v>
      </c>
      <c r="T412" s="41">
        <v>0</v>
      </c>
      <c r="U412" s="41">
        <v>0</v>
      </c>
      <c r="V412" s="41">
        <v>0</v>
      </c>
      <c r="W412"/>
      <c r="X412"/>
    </row>
    <row r="413" spans="1:24">
      <c r="A413" s="29">
        <v>395</v>
      </c>
      <c r="B413" s="29" t="s">
        <v>117</v>
      </c>
      <c r="C413" s="50">
        <v>45169</v>
      </c>
      <c r="D413" s="29" t="s">
        <v>496</v>
      </c>
      <c r="E413" s="40">
        <v>1</v>
      </c>
      <c r="F413" s="41">
        <v>47.8</v>
      </c>
      <c r="G413" s="41">
        <f>IFERROR(H413+I413+J413,0)</f>
        <v>3901000</v>
      </c>
      <c r="H413" s="41">
        <v>3901000</v>
      </c>
      <c r="I413" s="41">
        <v>0</v>
      </c>
      <c r="J413" s="41">
        <v>0</v>
      </c>
      <c r="K413" s="41">
        <f>IFERROR(L413+M413+N413,0)</f>
        <v>0</v>
      </c>
      <c r="L413" s="41">
        <f>IFERROR(P413+T413,0)</f>
        <v>0</v>
      </c>
      <c r="M413" s="41">
        <f>IFERROR(Q413+U413,0)</f>
        <v>0</v>
      </c>
      <c r="N413" s="41">
        <f>IFERROR(R413+V413,0)</f>
        <v>0</v>
      </c>
      <c r="O413" s="41">
        <f>IFERROR(P413+Q413+R413,0)</f>
        <v>0</v>
      </c>
      <c r="P413" s="41">
        <v>0</v>
      </c>
      <c r="Q413" s="41">
        <v>0</v>
      </c>
      <c r="R413" s="41">
        <v>0</v>
      </c>
      <c r="S413" s="41">
        <f>IFERROR(T413+U413+V413,0)</f>
        <v>0</v>
      </c>
      <c r="T413" s="41">
        <v>0</v>
      </c>
      <c r="U413" s="41">
        <v>0</v>
      </c>
      <c r="V413" s="41">
        <v>0</v>
      </c>
      <c r="W413"/>
      <c r="X413"/>
    </row>
    <row r="414" spans="1:24">
      <c r="A414" s="29">
        <v>396</v>
      </c>
      <c r="B414" s="29" t="s">
        <v>117</v>
      </c>
      <c r="C414" s="50">
        <v>45169</v>
      </c>
      <c r="D414" s="29" t="s">
        <v>497</v>
      </c>
      <c r="E414" s="40">
        <v>1</v>
      </c>
      <c r="F414" s="41">
        <v>25</v>
      </c>
      <c r="G414" s="41">
        <f>IFERROR(H414+I414+J414,0)</f>
        <v>1658900</v>
      </c>
      <c r="H414" s="41">
        <v>1658900</v>
      </c>
      <c r="I414" s="41">
        <v>0</v>
      </c>
      <c r="J414" s="41">
        <v>0</v>
      </c>
      <c r="K414" s="41">
        <f>IFERROR(L414+M414+N414,0)</f>
        <v>0</v>
      </c>
      <c r="L414" s="41">
        <f>IFERROR(P414+T414,0)</f>
        <v>0</v>
      </c>
      <c r="M414" s="41">
        <f>IFERROR(Q414+U414,0)</f>
        <v>0</v>
      </c>
      <c r="N414" s="41">
        <f>IFERROR(R414+V414,0)</f>
        <v>0</v>
      </c>
      <c r="O414" s="41">
        <f>IFERROR(P414+Q414+R414,0)</f>
        <v>0</v>
      </c>
      <c r="P414" s="41">
        <v>0</v>
      </c>
      <c r="Q414" s="41">
        <v>0</v>
      </c>
      <c r="R414" s="41">
        <v>0</v>
      </c>
      <c r="S414" s="41">
        <f>IFERROR(T414+U414+V414,0)</f>
        <v>0</v>
      </c>
      <c r="T414" s="41">
        <v>0</v>
      </c>
      <c r="U414" s="41">
        <v>0</v>
      </c>
      <c r="V414" s="41">
        <v>0</v>
      </c>
      <c r="W414"/>
      <c r="X414"/>
    </row>
    <row r="415" spans="1:24">
      <c r="A415" s="29">
        <v>397</v>
      </c>
      <c r="B415" s="29" t="s">
        <v>117</v>
      </c>
      <c r="C415" s="50">
        <v>45169</v>
      </c>
      <c r="D415" s="29" t="s">
        <v>498</v>
      </c>
      <c r="E415" s="40">
        <v>1</v>
      </c>
      <c r="F415" s="41">
        <v>39</v>
      </c>
      <c r="G415" s="41">
        <f>IFERROR(H415+I415+J415,0)</f>
        <v>3063000</v>
      </c>
      <c r="H415" s="41">
        <v>0</v>
      </c>
      <c r="I415" s="41">
        <v>3063000</v>
      </c>
      <c r="J415" s="41">
        <v>0</v>
      </c>
      <c r="K415" s="41">
        <f>IFERROR(L415+M415+N415,0)</f>
        <v>0</v>
      </c>
      <c r="L415" s="41">
        <f>IFERROR(P415+T415,0)</f>
        <v>0</v>
      </c>
      <c r="M415" s="41">
        <f>IFERROR(Q415+U415,0)</f>
        <v>0</v>
      </c>
      <c r="N415" s="41">
        <f>IFERROR(R415+V415,0)</f>
        <v>0</v>
      </c>
      <c r="O415" s="41">
        <f>IFERROR(P415+Q415+R415,0)</f>
        <v>0</v>
      </c>
      <c r="P415" s="41">
        <v>0</v>
      </c>
      <c r="Q415" s="41">
        <v>0</v>
      </c>
      <c r="R415" s="41">
        <v>0</v>
      </c>
      <c r="S415" s="41">
        <f>IFERROR(T415+U415+V415,0)</f>
        <v>0</v>
      </c>
      <c r="T415" s="41">
        <v>0</v>
      </c>
      <c r="U415" s="41">
        <v>0</v>
      </c>
      <c r="V415" s="41">
        <v>0</v>
      </c>
      <c r="W415"/>
      <c r="X415"/>
    </row>
    <row r="416" spans="1:24">
      <c r="A416" s="29">
        <v>398</v>
      </c>
      <c r="B416" s="29" t="s">
        <v>117</v>
      </c>
      <c r="C416" s="50">
        <v>45169</v>
      </c>
      <c r="D416" s="29" t="s">
        <v>499</v>
      </c>
      <c r="E416" s="40">
        <v>1</v>
      </c>
      <c r="F416" s="41">
        <v>25.9</v>
      </c>
      <c r="G416" s="41">
        <f>IFERROR(H416+I416+J416,0)</f>
        <v>1367237.5</v>
      </c>
      <c r="H416" s="41">
        <v>1367237.5</v>
      </c>
      <c r="I416" s="41">
        <v>0</v>
      </c>
      <c r="J416" s="41">
        <v>0</v>
      </c>
      <c r="K416" s="41">
        <f>IFERROR(L416+M416+N416,0)</f>
        <v>0</v>
      </c>
      <c r="L416" s="41">
        <f>IFERROR(P416+T416,0)</f>
        <v>0</v>
      </c>
      <c r="M416" s="41">
        <f>IFERROR(Q416+U416,0)</f>
        <v>0</v>
      </c>
      <c r="N416" s="41">
        <f>IFERROR(R416+V416,0)</f>
        <v>0</v>
      </c>
      <c r="O416" s="41">
        <f>IFERROR(P416+Q416+R416,0)</f>
        <v>0</v>
      </c>
      <c r="P416" s="41">
        <v>0</v>
      </c>
      <c r="Q416" s="41">
        <v>0</v>
      </c>
      <c r="R416" s="41">
        <v>0</v>
      </c>
      <c r="S416" s="41">
        <f>IFERROR(T416+U416+V416,0)</f>
        <v>0</v>
      </c>
      <c r="T416" s="41">
        <v>0</v>
      </c>
      <c r="U416" s="41">
        <v>0</v>
      </c>
      <c r="V416" s="41">
        <v>0</v>
      </c>
      <c r="W416"/>
      <c r="X416"/>
    </row>
    <row r="417" spans="1:24">
      <c r="A417" s="29">
        <v>399</v>
      </c>
      <c r="B417" s="29" t="s">
        <v>117</v>
      </c>
      <c r="C417" s="50">
        <v>45173</v>
      </c>
      <c r="D417" s="29" t="s">
        <v>500</v>
      </c>
      <c r="E417" s="40">
        <v>1</v>
      </c>
      <c r="F417" s="41">
        <v>34.4</v>
      </c>
      <c r="G417" s="41">
        <f>IFERROR(H417+I417+J417,0)</f>
        <v>0</v>
      </c>
      <c r="H417" s="41">
        <v>0</v>
      </c>
      <c r="I417" s="41">
        <v>0</v>
      </c>
      <c r="J417" s="41">
        <v>0</v>
      </c>
      <c r="K417" s="41">
        <f>IFERROR(L417+M417+N417,0)</f>
        <v>0</v>
      </c>
      <c r="L417" s="41">
        <f>IFERROR(P417+T417,0)</f>
        <v>0</v>
      </c>
      <c r="M417" s="41">
        <f>IFERROR(Q417+U417,0)</f>
        <v>0</v>
      </c>
      <c r="N417" s="41">
        <f>IFERROR(R417+V417,0)</f>
        <v>0</v>
      </c>
      <c r="O417" s="41">
        <f>IFERROR(P417+Q417+R417,0)</f>
        <v>0</v>
      </c>
      <c r="P417" s="41">
        <v>0</v>
      </c>
      <c r="Q417" s="41">
        <v>0</v>
      </c>
      <c r="R417" s="41">
        <v>0</v>
      </c>
      <c r="S417" s="41">
        <f>IFERROR(T417+U417+V417,0)</f>
        <v>0</v>
      </c>
      <c r="T417" s="41">
        <v>0</v>
      </c>
      <c r="U417" s="41">
        <v>0</v>
      </c>
      <c r="V417" s="41">
        <v>0</v>
      </c>
      <c r="W417"/>
      <c r="X417"/>
    </row>
    <row r="418" spans="1:24">
      <c r="A418" s="29">
        <v>400</v>
      </c>
      <c r="B418" s="29" t="s">
        <v>117</v>
      </c>
      <c r="C418" s="50">
        <v>45174</v>
      </c>
      <c r="D418" s="29" t="s">
        <v>501</v>
      </c>
      <c r="E418" s="40">
        <v>1</v>
      </c>
      <c r="F418" s="41">
        <v>19.8</v>
      </c>
      <c r="G418" s="41">
        <f>IFERROR(H418+I418+J418,0)</f>
        <v>936705.25</v>
      </c>
      <c r="H418" s="41">
        <v>699413.25</v>
      </c>
      <c r="I418" s="41">
        <v>237292</v>
      </c>
      <c r="J418" s="41">
        <v>0</v>
      </c>
      <c r="K418" s="41">
        <f>IFERROR(L418+M418+N418,0)</f>
        <v>0</v>
      </c>
      <c r="L418" s="41">
        <f>IFERROR(P418+T418,0)</f>
        <v>0</v>
      </c>
      <c r="M418" s="41">
        <f>IFERROR(Q418+U418,0)</f>
        <v>0</v>
      </c>
      <c r="N418" s="41">
        <f>IFERROR(R418+V418,0)</f>
        <v>0</v>
      </c>
      <c r="O418" s="41">
        <f>IFERROR(P418+Q418+R418,0)</f>
        <v>0</v>
      </c>
      <c r="P418" s="41">
        <v>0</v>
      </c>
      <c r="Q418" s="41">
        <v>0</v>
      </c>
      <c r="R418" s="41">
        <v>0</v>
      </c>
      <c r="S418" s="41">
        <f>IFERROR(T418+U418+V418,0)</f>
        <v>0</v>
      </c>
      <c r="T418" s="41">
        <v>0</v>
      </c>
      <c r="U418" s="41">
        <v>0</v>
      </c>
      <c r="V418" s="41">
        <v>0</v>
      </c>
      <c r="W418"/>
      <c r="X418"/>
    </row>
    <row r="419" spans="1:24">
      <c r="A419" s="29">
        <v>401</v>
      </c>
      <c r="B419" s="29" t="s">
        <v>117</v>
      </c>
      <c r="C419" s="50">
        <v>45174</v>
      </c>
      <c r="D419" s="29" t="s">
        <v>502</v>
      </c>
      <c r="E419" s="40">
        <v>1</v>
      </c>
      <c r="F419" s="41">
        <v>10.6</v>
      </c>
      <c r="G419" s="41">
        <f>IFERROR(H419+I419+J419,0)</f>
        <v>800000</v>
      </c>
      <c r="H419" s="41">
        <v>800000</v>
      </c>
      <c r="I419" s="41">
        <v>0</v>
      </c>
      <c r="J419" s="41">
        <v>0</v>
      </c>
      <c r="K419" s="41">
        <f>IFERROR(L419+M419+N419,0)</f>
        <v>0</v>
      </c>
      <c r="L419" s="41">
        <f>IFERROR(P419+T419,0)</f>
        <v>0</v>
      </c>
      <c r="M419" s="41">
        <f>IFERROR(Q419+U419,0)</f>
        <v>0</v>
      </c>
      <c r="N419" s="41">
        <f>IFERROR(R419+V419,0)</f>
        <v>0</v>
      </c>
      <c r="O419" s="41">
        <f>IFERROR(P419+Q419+R419,0)</f>
        <v>0</v>
      </c>
      <c r="P419" s="41">
        <v>0</v>
      </c>
      <c r="Q419" s="41">
        <v>0</v>
      </c>
      <c r="R419" s="41">
        <v>0</v>
      </c>
      <c r="S419" s="41">
        <f>IFERROR(T419+U419+V419,0)</f>
        <v>0</v>
      </c>
      <c r="T419" s="41">
        <v>0</v>
      </c>
      <c r="U419" s="41">
        <v>0</v>
      </c>
      <c r="V419" s="41">
        <v>0</v>
      </c>
      <c r="W419"/>
      <c r="X419"/>
    </row>
    <row r="420" spans="1:24">
      <c r="A420" s="29">
        <v>402</v>
      </c>
      <c r="B420" s="29" t="s">
        <v>117</v>
      </c>
      <c r="C420" s="50">
        <v>45174</v>
      </c>
      <c r="D420" s="29" t="s">
        <v>503</v>
      </c>
      <c r="E420" s="40">
        <v>1</v>
      </c>
      <c r="F420" s="41">
        <v>46.5</v>
      </c>
      <c r="G420" s="41">
        <f>IFERROR(H420+I420+J420,0)</f>
        <v>0</v>
      </c>
      <c r="H420" s="41">
        <v>0</v>
      </c>
      <c r="I420" s="41">
        <v>0</v>
      </c>
      <c r="J420" s="41">
        <v>0</v>
      </c>
      <c r="K420" s="41">
        <f>IFERROR(L420+M420+N420,0)</f>
        <v>0</v>
      </c>
      <c r="L420" s="41">
        <f>IFERROR(P420+T420,0)</f>
        <v>0</v>
      </c>
      <c r="M420" s="41">
        <f>IFERROR(Q420+U420,0)</f>
        <v>0</v>
      </c>
      <c r="N420" s="41">
        <f>IFERROR(R420+V420,0)</f>
        <v>0</v>
      </c>
      <c r="O420" s="41">
        <f>IFERROR(P420+Q420+R420,0)</f>
        <v>0</v>
      </c>
      <c r="P420" s="41">
        <v>0</v>
      </c>
      <c r="Q420" s="41">
        <v>0</v>
      </c>
      <c r="R420" s="41">
        <v>0</v>
      </c>
      <c r="S420" s="41">
        <f>IFERROR(T420+U420+V420,0)</f>
        <v>0</v>
      </c>
      <c r="T420" s="41">
        <v>0</v>
      </c>
      <c r="U420" s="41">
        <v>0</v>
      </c>
      <c r="V420" s="41">
        <v>0</v>
      </c>
      <c r="W420"/>
      <c r="X420"/>
    </row>
    <row r="421" spans="1:24">
      <c r="A421" s="29">
        <v>403</v>
      </c>
      <c r="B421" s="29" t="s">
        <v>117</v>
      </c>
      <c r="C421" s="50">
        <v>45175</v>
      </c>
      <c r="D421" s="29" t="s">
        <v>504</v>
      </c>
      <c r="E421" s="40">
        <v>1</v>
      </c>
      <c r="F421" s="41">
        <v>17.3</v>
      </c>
      <c r="G421" s="41">
        <f>IFERROR(H421+I421+J421,0)</f>
        <v>865700</v>
      </c>
      <c r="H421" s="41">
        <v>0</v>
      </c>
      <c r="I421" s="41">
        <v>865700</v>
      </c>
      <c r="J421" s="41">
        <v>0</v>
      </c>
      <c r="K421" s="41">
        <f>IFERROR(L421+M421+N421,0)</f>
        <v>0</v>
      </c>
      <c r="L421" s="41">
        <f>IFERROR(P421+T421,0)</f>
        <v>0</v>
      </c>
      <c r="M421" s="41">
        <f>IFERROR(Q421+U421,0)</f>
        <v>0</v>
      </c>
      <c r="N421" s="41">
        <f>IFERROR(R421+V421,0)</f>
        <v>0</v>
      </c>
      <c r="O421" s="41">
        <f>IFERROR(P421+Q421+R421,0)</f>
        <v>0</v>
      </c>
      <c r="P421" s="41">
        <v>0</v>
      </c>
      <c r="Q421" s="41">
        <v>0</v>
      </c>
      <c r="R421" s="41">
        <v>0</v>
      </c>
      <c r="S421" s="41">
        <f>IFERROR(T421+U421+V421,0)</f>
        <v>0</v>
      </c>
      <c r="T421" s="41">
        <v>0</v>
      </c>
      <c r="U421" s="41">
        <v>0</v>
      </c>
      <c r="V421" s="41">
        <v>0</v>
      </c>
      <c r="W421"/>
      <c r="X421"/>
    </row>
    <row r="422" spans="1:24">
      <c r="A422" s="29">
        <v>404</v>
      </c>
      <c r="B422" s="29" t="s">
        <v>117</v>
      </c>
      <c r="C422" s="50">
        <v>45176</v>
      </c>
      <c r="D422" s="29" t="s">
        <v>505</v>
      </c>
      <c r="E422" s="40">
        <v>1</v>
      </c>
      <c r="F422" s="41">
        <v>75.6</v>
      </c>
      <c r="G422" s="41">
        <f>IFERROR(H422+I422+J422,0)</f>
        <v>0</v>
      </c>
      <c r="H422" s="41">
        <v>0</v>
      </c>
      <c r="I422" s="41">
        <v>0</v>
      </c>
      <c r="J422" s="41">
        <v>0</v>
      </c>
      <c r="K422" s="41">
        <f>IFERROR(L422+M422+N422,0)</f>
        <v>0</v>
      </c>
      <c r="L422" s="41">
        <f>IFERROR(P422+T422,0)</f>
        <v>0</v>
      </c>
      <c r="M422" s="41">
        <f>IFERROR(Q422+U422,0)</f>
        <v>0</v>
      </c>
      <c r="N422" s="41">
        <f>IFERROR(R422+V422,0)</f>
        <v>0</v>
      </c>
      <c r="O422" s="41">
        <f>IFERROR(P422+Q422+R422,0)</f>
        <v>0</v>
      </c>
      <c r="P422" s="41">
        <v>0</v>
      </c>
      <c r="Q422" s="41">
        <v>0</v>
      </c>
      <c r="R422" s="41">
        <v>0</v>
      </c>
      <c r="S422" s="41">
        <f>IFERROR(T422+U422+V422,0)</f>
        <v>0</v>
      </c>
      <c r="T422" s="41">
        <v>0</v>
      </c>
      <c r="U422" s="41">
        <v>0</v>
      </c>
      <c r="V422" s="41">
        <v>0</v>
      </c>
      <c r="W422"/>
      <c r="X422"/>
    </row>
    <row r="423" spans="1:24">
      <c r="A423" s="29">
        <v>405</v>
      </c>
      <c r="B423" s="29" t="s">
        <v>117</v>
      </c>
      <c r="C423" s="50">
        <v>45176</v>
      </c>
      <c r="D423" s="29" t="s">
        <v>259</v>
      </c>
      <c r="E423" s="40">
        <v>1</v>
      </c>
      <c r="F423" s="41">
        <v>17.96</v>
      </c>
      <c r="G423" s="41">
        <f>IFERROR(H423+I423+J423,0)</f>
        <v>1454823</v>
      </c>
      <c r="H423" s="41">
        <v>1454823</v>
      </c>
      <c r="I423" s="41">
        <v>0</v>
      </c>
      <c r="J423" s="41">
        <v>0</v>
      </c>
      <c r="K423" s="41">
        <f>IFERROR(L423+M423+N423,0)</f>
        <v>0</v>
      </c>
      <c r="L423" s="41">
        <f>IFERROR(P423+T423,0)</f>
        <v>0</v>
      </c>
      <c r="M423" s="41">
        <f>IFERROR(Q423+U423,0)</f>
        <v>0</v>
      </c>
      <c r="N423" s="41">
        <f>IFERROR(R423+V423,0)</f>
        <v>0</v>
      </c>
      <c r="O423" s="41">
        <f>IFERROR(P423+Q423+R423,0)</f>
        <v>0</v>
      </c>
      <c r="P423" s="41">
        <v>0</v>
      </c>
      <c r="Q423" s="41">
        <v>0</v>
      </c>
      <c r="R423" s="41">
        <v>0</v>
      </c>
      <c r="S423" s="41">
        <f>IFERROR(T423+U423+V423,0)</f>
        <v>0</v>
      </c>
      <c r="T423" s="41">
        <v>0</v>
      </c>
      <c r="U423" s="41">
        <v>0</v>
      </c>
      <c r="V423" s="41">
        <v>0</v>
      </c>
      <c r="W423"/>
      <c r="X423"/>
    </row>
    <row r="424" spans="1:24">
      <c r="A424" s="29">
        <v>406</v>
      </c>
      <c r="B424" s="29" t="s">
        <v>117</v>
      </c>
      <c r="C424" s="50">
        <v>45177</v>
      </c>
      <c r="D424" s="29" t="s">
        <v>506</v>
      </c>
      <c r="E424" s="40">
        <v>1</v>
      </c>
      <c r="F424" s="41">
        <v>2.9</v>
      </c>
      <c r="G424" s="41">
        <f>IFERROR(H424+I424+J424,0)</f>
        <v>171675</v>
      </c>
      <c r="H424" s="41">
        <v>171675</v>
      </c>
      <c r="I424" s="41">
        <v>0</v>
      </c>
      <c r="J424" s="41">
        <v>0</v>
      </c>
      <c r="K424" s="41">
        <f>IFERROR(L424+M424+N424,0)</f>
        <v>0</v>
      </c>
      <c r="L424" s="41">
        <f>IFERROR(P424+T424,0)</f>
        <v>0</v>
      </c>
      <c r="M424" s="41">
        <f>IFERROR(Q424+U424,0)</f>
        <v>0</v>
      </c>
      <c r="N424" s="41">
        <f>IFERROR(R424+V424,0)</f>
        <v>0</v>
      </c>
      <c r="O424" s="41">
        <f>IFERROR(P424+Q424+R424,0)</f>
        <v>0</v>
      </c>
      <c r="P424" s="41">
        <v>0</v>
      </c>
      <c r="Q424" s="41">
        <v>0</v>
      </c>
      <c r="R424" s="41">
        <v>0</v>
      </c>
      <c r="S424" s="41">
        <f>IFERROR(T424+U424+V424,0)</f>
        <v>0</v>
      </c>
      <c r="T424" s="41">
        <v>0</v>
      </c>
      <c r="U424" s="41">
        <v>0</v>
      </c>
      <c r="V424" s="41">
        <v>0</v>
      </c>
      <c r="W424"/>
      <c r="X424"/>
    </row>
    <row r="425" spans="1:24">
      <c r="A425" s="29">
        <v>407</v>
      </c>
      <c r="B425" s="29" t="s">
        <v>117</v>
      </c>
      <c r="C425" s="50">
        <v>45180</v>
      </c>
      <c r="D425" s="29" t="s">
        <v>507</v>
      </c>
      <c r="E425" s="40">
        <v>1</v>
      </c>
      <c r="F425" s="41">
        <v>55.2</v>
      </c>
      <c r="G425" s="41">
        <f>IFERROR(H425+I425+J425,0)</f>
        <v>0</v>
      </c>
      <c r="H425" s="41">
        <v>0</v>
      </c>
      <c r="I425" s="41">
        <v>0</v>
      </c>
      <c r="J425" s="41">
        <v>0</v>
      </c>
      <c r="K425" s="41">
        <f>IFERROR(L425+M425+N425,0)</f>
        <v>0</v>
      </c>
      <c r="L425" s="41">
        <f>IFERROR(P425+T425,0)</f>
        <v>0</v>
      </c>
      <c r="M425" s="41">
        <f>IFERROR(Q425+U425,0)</f>
        <v>0</v>
      </c>
      <c r="N425" s="41">
        <f>IFERROR(R425+V425,0)</f>
        <v>0</v>
      </c>
      <c r="O425" s="41">
        <f>IFERROR(P425+Q425+R425,0)</f>
        <v>0</v>
      </c>
      <c r="P425" s="41">
        <v>0</v>
      </c>
      <c r="Q425" s="41">
        <v>0</v>
      </c>
      <c r="R425" s="41">
        <v>0</v>
      </c>
      <c r="S425" s="41">
        <f>IFERROR(T425+U425+V425,0)</f>
        <v>0</v>
      </c>
      <c r="T425" s="41">
        <v>0</v>
      </c>
      <c r="U425" s="41">
        <v>0</v>
      </c>
      <c r="V425" s="41">
        <v>0</v>
      </c>
      <c r="W425"/>
      <c r="X425"/>
    </row>
    <row r="426" spans="1:24">
      <c r="A426" s="29">
        <v>408</v>
      </c>
      <c r="B426" s="29" t="s">
        <v>117</v>
      </c>
      <c r="C426" s="50">
        <v>45182</v>
      </c>
      <c r="D426" s="29" t="s">
        <v>508</v>
      </c>
      <c r="E426" s="40">
        <v>1</v>
      </c>
      <c r="F426" s="41">
        <v>41.3</v>
      </c>
      <c r="G426" s="41">
        <f>IFERROR(H426+I426+J426,0)</f>
        <v>0</v>
      </c>
      <c r="H426" s="41">
        <v>0</v>
      </c>
      <c r="I426" s="41">
        <v>0</v>
      </c>
      <c r="J426" s="41">
        <v>0</v>
      </c>
      <c r="K426" s="41">
        <f>IFERROR(L426+M426+N426,0)</f>
        <v>0</v>
      </c>
      <c r="L426" s="41">
        <f>IFERROR(P426+T426,0)</f>
        <v>0</v>
      </c>
      <c r="M426" s="41">
        <f>IFERROR(Q426+U426,0)</f>
        <v>0</v>
      </c>
      <c r="N426" s="41">
        <f>IFERROR(R426+V426,0)</f>
        <v>0</v>
      </c>
      <c r="O426" s="41">
        <f>IFERROR(P426+Q426+R426,0)</f>
        <v>0</v>
      </c>
      <c r="P426" s="41">
        <v>0</v>
      </c>
      <c r="Q426" s="41">
        <v>0</v>
      </c>
      <c r="R426" s="41">
        <v>0</v>
      </c>
      <c r="S426" s="41">
        <f>IFERROR(T426+U426+V426,0)</f>
        <v>0</v>
      </c>
      <c r="T426" s="41">
        <v>0</v>
      </c>
      <c r="U426" s="41">
        <v>0</v>
      </c>
      <c r="V426" s="41">
        <v>0</v>
      </c>
      <c r="W426"/>
      <c r="X426"/>
    </row>
    <row r="427" spans="1:24">
      <c r="A427" s="29">
        <v>409</v>
      </c>
      <c r="B427" s="29" t="s">
        <v>117</v>
      </c>
      <c r="C427" s="50">
        <v>45183</v>
      </c>
      <c r="D427" s="29" t="s">
        <v>509</v>
      </c>
      <c r="E427" s="40">
        <v>1</v>
      </c>
      <c r="F427" s="41">
        <v>23.5</v>
      </c>
      <c r="G427" s="41">
        <f>IFERROR(H427+I427+J427,0)</f>
        <v>0</v>
      </c>
      <c r="H427" s="41">
        <v>0</v>
      </c>
      <c r="I427" s="41">
        <v>0</v>
      </c>
      <c r="J427" s="41">
        <v>0</v>
      </c>
      <c r="K427" s="41">
        <f>IFERROR(L427+M427+N427,0)</f>
        <v>0</v>
      </c>
      <c r="L427" s="41">
        <f>IFERROR(P427+T427,0)</f>
        <v>0</v>
      </c>
      <c r="M427" s="41">
        <f>IFERROR(Q427+U427,0)</f>
        <v>0</v>
      </c>
      <c r="N427" s="41">
        <f>IFERROR(R427+V427,0)</f>
        <v>0</v>
      </c>
      <c r="O427" s="41">
        <f>IFERROR(P427+Q427+R427,0)</f>
        <v>0</v>
      </c>
      <c r="P427" s="41">
        <v>0</v>
      </c>
      <c r="Q427" s="41">
        <v>0</v>
      </c>
      <c r="R427" s="41">
        <v>0</v>
      </c>
      <c r="S427" s="41">
        <f>IFERROR(T427+U427+V427,0)</f>
        <v>0</v>
      </c>
      <c r="T427" s="41">
        <v>0</v>
      </c>
      <c r="U427" s="41">
        <v>0</v>
      </c>
      <c r="V427" s="41">
        <v>0</v>
      </c>
      <c r="W427"/>
      <c r="X427"/>
    </row>
    <row r="428" spans="1:24">
      <c r="A428" s="29">
        <v>410</v>
      </c>
      <c r="B428" s="29" t="s">
        <v>117</v>
      </c>
      <c r="C428" s="50">
        <v>45184</v>
      </c>
      <c r="D428" s="29" t="s">
        <v>510</v>
      </c>
      <c r="E428" s="40">
        <v>1</v>
      </c>
      <c r="F428" s="41">
        <v>21.8</v>
      </c>
      <c r="G428" s="41">
        <f>IFERROR(H428+I428+J428,0)</f>
        <v>0</v>
      </c>
      <c r="H428" s="41">
        <v>0</v>
      </c>
      <c r="I428" s="41">
        <v>0</v>
      </c>
      <c r="J428" s="41">
        <v>0</v>
      </c>
      <c r="K428" s="41">
        <f>IFERROR(L428+M428+N428,0)</f>
        <v>0</v>
      </c>
      <c r="L428" s="41">
        <f>IFERROR(P428+T428,0)</f>
        <v>0</v>
      </c>
      <c r="M428" s="41">
        <f>IFERROR(Q428+U428,0)</f>
        <v>0</v>
      </c>
      <c r="N428" s="41">
        <f>IFERROR(R428+V428,0)</f>
        <v>0</v>
      </c>
      <c r="O428" s="41">
        <f>IFERROR(P428+Q428+R428,0)</f>
        <v>0</v>
      </c>
      <c r="P428" s="41">
        <v>0</v>
      </c>
      <c r="Q428" s="41">
        <v>0</v>
      </c>
      <c r="R428" s="41">
        <v>0</v>
      </c>
      <c r="S428" s="41">
        <f>IFERROR(T428+U428+V428,0)</f>
        <v>0</v>
      </c>
      <c r="T428" s="41">
        <v>0</v>
      </c>
      <c r="U428" s="41">
        <v>0</v>
      </c>
      <c r="V428" s="41">
        <v>0</v>
      </c>
      <c r="W428"/>
      <c r="X428"/>
    </row>
    <row r="429" spans="1:24">
      <c r="A429" s="29">
        <v>411</v>
      </c>
      <c r="B429" s="29" t="s">
        <v>117</v>
      </c>
      <c r="C429" s="50">
        <v>45187</v>
      </c>
      <c r="D429" s="29" t="s">
        <v>511</v>
      </c>
      <c r="E429" s="40">
        <v>1</v>
      </c>
      <c r="F429" s="41">
        <v>20.5</v>
      </c>
      <c r="G429" s="41">
        <f>IFERROR(H429+I429+J429,0)</f>
        <v>0</v>
      </c>
      <c r="H429" s="41">
        <v>0</v>
      </c>
      <c r="I429" s="41">
        <v>0</v>
      </c>
      <c r="J429" s="41">
        <v>0</v>
      </c>
      <c r="K429" s="41">
        <f>IFERROR(L429+M429+N429,0)</f>
        <v>0</v>
      </c>
      <c r="L429" s="41">
        <f>IFERROR(P429+T429,0)</f>
        <v>0</v>
      </c>
      <c r="M429" s="41">
        <f>IFERROR(Q429+U429,0)</f>
        <v>0</v>
      </c>
      <c r="N429" s="41">
        <f>IFERROR(R429+V429,0)</f>
        <v>0</v>
      </c>
      <c r="O429" s="41">
        <f>IFERROR(P429+Q429+R429,0)</f>
        <v>0</v>
      </c>
      <c r="P429" s="41">
        <v>0</v>
      </c>
      <c r="Q429" s="41">
        <v>0</v>
      </c>
      <c r="R429" s="41">
        <v>0</v>
      </c>
      <c r="S429" s="41">
        <f>IFERROR(T429+U429+V429,0)</f>
        <v>0</v>
      </c>
      <c r="T429" s="41">
        <v>0</v>
      </c>
      <c r="U429" s="41">
        <v>0</v>
      </c>
      <c r="V429" s="41">
        <v>0</v>
      </c>
      <c r="W429"/>
      <c r="X429"/>
    </row>
    <row r="430" spans="1:24">
      <c r="A430" s="29">
        <v>412</v>
      </c>
      <c r="B430" s="29" t="s">
        <v>117</v>
      </c>
      <c r="C430" s="50">
        <v>45188</v>
      </c>
      <c r="D430" s="29" t="s">
        <v>512</v>
      </c>
      <c r="E430" s="40">
        <v>1</v>
      </c>
      <c r="F430" s="41">
        <v>27.3</v>
      </c>
      <c r="G430" s="41">
        <f>IFERROR(H430+I430+J430,0)</f>
        <v>2349000</v>
      </c>
      <c r="H430" s="41">
        <v>0</v>
      </c>
      <c r="I430" s="41">
        <v>2349000</v>
      </c>
      <c r="J430" s="41">
        <v>0</v>
      </c>
      <c r="K430" s="41">
        <f>IFERROR(L430+M430+N430,0)</f>
        <v>0</v>
      </c>
      <c r="L430" s="41">
        <f>IFERROR(P430+T430,0)</f>
        <v>0</v>
      </c>
      <c r="M430" s="41">
        <f>IFERROR(Q430+U430,0)</f>
        <v>0</v>
      </c>
      <c r="N430" s="41">
        <f>IFERROR(R430+V430,0)</f>
        <v>0</v>
      </c>
      <c r="O430" s="41">
        <f>IFERROR(P430+Q430+R430,0)</f>
        <v>0</v>
      </c>
      <c r="P430" s="41">
        <v>0</v>
      </c>
      <c r="Q430" s="41">
        <v>0</v>
      </c>
      <c r="R430" s="41">
        <v>0</v>
      </c>
      <c r="S430" s="41">
        <f>IFERROR(T430+U430+V430,0)</f>
        <v>0</v>
      </c>
      <c r="T430" s="41">
        <v>0</v>
      </c>
      <c r="U430" s="41">
        <v>0</v>
      </c>
      <c r="V430" s="41">
        <v>0</v>
      </c>
      <c r="W430"/>
      <c r="X430"/>
    </row>
    <row r="431" spans="1:24">
      <c r="A431" s="29">
        <v>413</v>
      </c>
      <c r="B431" s="29" t="s">
        <v>117</v>
      </c>
      <c r="C431" s="50">
        <v>45189</v>
      </c>
      <c r="D431" s="29" t="s">
        <v>513</v>
      </c>
      <c r="E431" s="40">
        <v>1</v>
      </c>
      <c r="F431" s="41">
        <v>41.1</v>
      </c>
      <c r="G431" s="41">
        <f>IFERROR(H431+I431+J431,0)</f>
        <v>0</v>
      </c>
      <c r="H431" s="41">
        <v>0</v>
      </c>
      <c r="I431" s="41">
        <v>0</v>
      </c>
      <c r="J431" s="41">
        <v>0</v>
      </c>
      <c r="K431" s="41">
        <f>IFERROR(L431+M431+N431,0)</f>
        <v>0</v>
      </c>
      <c r="L431" s="41">
        <f>IFERROR(P431+T431,0)</f>
        <v>0</v>
      </c>
      <c r="M431" s="41">
        <f>IFERROR(Q431+U431,0)</f>
        <v>0</v>
      </c>
      <c r="N431" s="41">
        <f>IFERROR(R431+V431,0)</f>
        <v>0</v>
      </c>
      <c r="O431" s="41">
        <f>IFERROR(P431+Q431+R431,0)</f>
        <v>0</v>
      </c>
      <c r="P431" s="41">
        <v>0</v>
      </c>
      <c r="Q431" s="41">
        <v>0</v>
      </c>
      <c r="R431" s="41">
        <v>0</v>
      </c>
      <c r="S431" s="41">
        <f>IFERROR(T431+U431+V431,0)</f>
        <v>0</v>
      </c>
      <c r="T431" s="41">
        <v>0</v>
      </c>
      <c r="U431" s="41">
        <v>0</v>
      </c>
      <c r="V431" s="41">
        <v>0</v>
      </c>
      <c r="W431"/>
      <c r="X431"/>
    </row>
    <row r="432" spans="1:24">
      <c r="A432" s="29">
        <v>414</v>
      </c>
      <c r="B432" s="29" t="s">
        <v>117</v>
      </c>
      <c r="C432" s="50">
        <v>45190</v>
      </c>
      <c r="D432" s="29" t="s">
        <v>514</v>
      </c>
      <c r="E432" s="40">
        <v>1</v>
      </c>
      <c r="F432" s="41">
        <v>33.5</v>
      </c>
      <c r="G432" s="41">
        <f>IFERROR(H432+I432+J432,0)</f>
        <v>0</v>
      </c>
      <c r="H432" s="41">
        <v>0</v>
      </c>
      <c r="I432" s="41">
        <v>0</v>
      </c>
      <c r="J432" s="41">
        <v>0</v>
      </c>
      <c r="K432" s="41">
        <f>IFERROR(L432+M432+N432,0)</f>
        <v>0</v>
      </c>
      <c r="L432" s="41">
        <f>IFERROR(P432+T432,0)</f>
        <v>0</v>
      </c>
      <c r="M432" s="41">
        <f>IFERROR(Q432+U432,0)</f>
        <v>0</v>
      </c>
      <c r="N432" s="41">
        <f>IFERROR(R432+V432,0)</f>
        <v>0</v>
      </c>
      <c r="O432" s="41">
        <f>IFERROR(P432+Q432+R432,0)</f>
        <v>0</v>
      </c>
      <c r="P432" s="41">
        <v>0</v>
      </c>
      <c r="Q432" s="41">
        <v>0</v>
      </c>
      <c r="R432" s="41">
        <v>0</v>
      </c>
      <c r="S432" s="41">
        <f>IFERROR(T432+U432+V432,0)</f>
        <v>0</v>
      </c>
      <c r="T432" s="41">
        <v>0</v>
      </c>
      <c r="U432" s="41">
        <v>0</v>
      </c>
      <c r="V432" s="41">
        <v>0</v>
      </c>
      <c r="W432"/>
      <c r="X432"/>
    </row>
    <row r="433" spans="1:24">
      <c r="A433" s="29">
        <v>415</v>
      </c>
      <c r="B433" s="29" t="s">
        <v>117</v>
      </c>
      <c r="C433" s="50">
        <v>45191</v>
      </c>
      <c r="D433" s="29" t="s">
        <v>515</v>
      </c>
      <c r="E433" s="40">
        <v>1</v>
      </c>
      <c r="F433" s="41">
        <v>14.3</v>
      </c>
      <c r="G433" s="41">
        <f>IFERROR(H433+I433+J433,0)</f>
        <v>0</v>
      </c>
      <c r="H433" s="41">
        <v>0</v>
      </c>
      <c r="I433" s="41">
        <v>0</v>
      </c>
      <c r="J433" s="41">
        <v>0</v>
      </c>
      <c r="K433" s="41">
        <f>IFERROR(L433+M433+N433,0)</f>
        <v>0</v>
      </c>
      <c r="L433" s="41">
        <f>IFERROR(P433+T433,0)</f>
        <v>0</v>
      </c>
      <c r="M433" s="41">
        <f>IFERROR(Q433+U433,0)</f>
        <v>0</v>
      </c>
      <c r="N433" s="41">
        <f>IFERROR(R433+V433,0)</f>
        <v>0</v>
      </c>
      <c r="O433" s="41">
        <f>IFERROR(P433+Q433+R433,0)</f>
        <v>0</v>
      </c>
      <c r="P433" s="41">
        <v>0</v>
      </c>
      <c r="Q433" s="41">
        <v>0</v>
      </c>
      <c r="R433" s="41">
        <v>0</v>
      </c>
      <c r="S433" s="41">
        <f>IFERROR(T433+U433+V433,0)</f>
        <v>0</v>
      </c>
      <c r="T433" s="41">
        <v>0</v>
      </c>
      <c r="U433" s="41">
        <v>0</v>
      </c>
      <c r="V433" s="41">
        <v>0</v>
      </c>
      <c r="W433"/>
      <c r="X433"/>
    </row>
    <row r="434" spans="1:24">
      <c r="A434" s="29">
        <v>416</v>
      </c>
      <c r="B434" s="29" t="s">
        <v>117</v>
      </c>
      <c r="C434" s="50">
        <v>45194</v>
      </c>
      <c r="D434" s="29" t="s">
        <v>516</v>
      </c>
      <c r="E434" s="40">
        <v>1</v>
      </c>
      <c r="F434" s="41">
        <v>42.9</v>
      </c>
      <c r="G434" s="41">
        <f>IFERROR(H434+I434+J434,0)</f>
        <v>0</v>
      </c>
      <c r="H434" s="41">
        <v>0</v>
      </c>
      <c r="I434" s="41">
        <v>0</v>
      </c>
      <c r="J434" s="41">
        <v>0</v>
      </c>
      <c r="K434" s="41">
        <f>IFERROR(L434+M434+N434,0)</f>
        <v>0</v>
      </c>
      <c r="L434" s="41">
        <f>IFERROR(P434+T434,0)</f>
        <v>0</v>
      </c>
      <c r="M434" s="41">
        <f>IFERROR(Q434+U434,0)</f>
        <v>0</v>
      </c>
      <c r="N434" s="41">
        <f>IFERROR(R434+V434,0)</f>
        <v>0</v>
      </c>
      <c r="O434" s="41">
        <f>IFERROR(P434+Q434+R434,0)</f>
        <v>0</v>
      </c>
      <c r="P434" s="41">
        <v>0</v>
      </c>
      <c r="Q434" s="41">
        <v>0</v>
      </c>
      <c r="R434" s="41">
        <v>0</v>
      </c>
      <c r="S434" s="41">
        <f>IFERROR(T434+U434+V434,0)</f>
        <v>0</v>
      </c>
      <c r="T434" s="41">
        <v>0</v>
      </c>
      <c r="U434" s="41">
        <v>0</v>
      </c>
      <c r="V434" s="41">
        <v>0</v>
      </c>
      <c r="W434"/>
      <c r="X434"/>
    </row>
    <row r="435" spans="1:24">
      <c r="A435" s="29">
        <v>417</v>
      </c>
      <c r="B435" s="29" t="s">
        <v>117</v>
      </c>
      <c r="C435" s="50">
        <v>45202</v>
      </c>
      <c r="D435" s="29" t="s">
        <v>517</v>
      </c>
      <c r="E435" s="40">
        <v>1</v>
      </c>
      <c r="F435" s="41">
        <v>26.6</v>
      </c>
      <c r="G435" s="41">
        <f>IFERROR(H435+I435+J435,0)</f>
        <v>0</v>
      </c>
      <c r="H435" s="41">
        <v>0</v>
      </c>
      <c r="I435" s="41">
        <v>0</v>
      </c>
      <c r="J435" s="41">
        <v>0</v>
      </c>
      <c r="K435" s="41">
        <f>IFERROR(L435+M435+N435,0)</f>
        <v>0</v>
      </c>
      <c r="L435" s="41">
        <f>IFERROR(P435+T435,0)</f>
        <v>0</v>
      </c>
      <c r="M435" s="41">
        <f>IFERROR(Q435+U435,0)</f>
        <v>0</v>
      </c>
      <c r="N435" s="41">
        <f>IFERROR(R435+V435,0)</f>
        <v>0</v>
      </c>
      <c r="O435" s="41">
        <f>IFERROR(P435+Q435+R435,0)</f>
        <v>0</v>
      </c>
      <c r="P435" s="41">
        <v>0</v>
      </c>
      <c r="Q435" s="41">
        <v>0</v>
      </c>
      <c r="R435" s="41">
        <v>0</v>
      </c>
      <c r="S435" s="41">
        <f>IFERROR(T435+U435+V435,0)</f>
        <v>0</v>
      </c>
      <c r="T435" s="41">
        <v>0</v>
      </c>
      <c r="U435" s="41">
        <v>0</v>
      </c>
      <c r="V435" s="41">
        <v>0</v>
      </c>
      <c r="W435"/>
      <c r="X435"/>
    </row>
    <row r="436" spans="1:24">
      <c r="A436" s="29">
        <v>418</v>
      </c>
      <c r="B436" s="29" t="s">
        <v>117</v>
      </c>
      <c r="C436" s="50">
        <v>45203</v>
      </c>
      <c r="D436" s="29" t="s">
        <v>518</v>
      </c>
      <c r="E436" s="40">
        <v>1</v>
      </c>
      <c r="F436" s="41">
        <v>44.9</v>
      </c>
      <c r="G436" s="41">
        <f>IFERROR(H436+I436+J436,0)</f>
        <v>0</v>
      </c>
      <c r="H436" s="41">
        <v>0</v>
      </c>
      <c r="I436" s="41">
        <v>0</v>
      </c>
      <c r="J436" s="41">
        <v>0</v>
      </c>
      <c r="K436" s="41">
        <f>IFERROR(L436+M436+N436,0)</f>
        <v>0</v>
      </c>
      <c r="L436" s="41">
        <f>IFERROR(P436+T436,0)</f>
        <v>0</v>
      </c>
      <c r="M436" s="41">
        <f>IFERROR(Q436+U436,0)</f>
        <v>0</v>
      </c>
      <c r="N436" s="41">
        <f>IFERROR(R436+V436,0)</f>
        <v>0</v>
      </c>
      <c r="O436" s="41">
        <f>IFERROR(P436+Q436+R436,0)</f>
        <v>0</v>
      </c>
      <c r="P436" s="41">
        <v>0</v>
      </c>
      <c r="Q436" s="41">
        <v>0</v>
      </c>
      <c r="R436" s="41">
        <v>0</v>
      </c>
      <c r="S436" s="41">
        <f>IFERROR(T436+U436+V436,0)</f>
        <v>0</v>
      </c>
      <c r="T436" s="41">
        <v>0</v>
      </c>
      <c r="U436" s="41">
        <v>0</v>
      </c>
      <c r="V436" s="41">
        <v>0</v>
      </c>
      <c r="W436"/>
      <c r="X436"/>
    </row>
    <row r="437" spans="1:24">
      <c r="A437" s="29">
        <v>419</v>
      </c>
      <c r="B437" s="29" t="s">
        <v>117</v>
      </c>
      <c r="C437" s="50">
        <v>45204</v>
      </c>
      <c r="D437" s="29" t="s">
        <v>519</v>
      </c>
      <c r="E437" s="40">
        <v>1</v>
      </c>
      <c r="F437" s="41">
        <v>19.1</v>
      </c>
      <c r="G437" s="41">
        <f>IFERROR(H437+I437+J437,0)</f>
        <v>0</v>
      </c>
      <c r="H437" s="41">
        <v>0</v>
      </c>
      <c r="I437" s="41">
        <v>0</v>
      </c>
      <c r="J437" s="41">
        <v>0</v>
      </c>
      <c r="K437" s="41">
        <f>IFERROR(L437+M437+N437,0)</f>
        <v>0</v>
      </c>
      <c r="L437" s="41">
        <f>IFERROR(P437+T437,0)</f>
        <v>0</v>
      </c>
      <c r="M437" s="41">
        <f>IFERROR(Q437+U437,0)</f>
        <v>0</v>
      </c>
      <c r="N437" s="41">
        <f>IFERROR(R437+V437,0)</f>
        <v>0</v>
      </c>
      <c r="O437" s="41">
        <f>IFERROR(P437+Q437+R437,0)</f>
        <v>0</v>
      </c>
      <c r="P437" s="41">
        <v>0</v>
      </c>
      <c r="Q437" s="41">
        <v>0</v>
      </c>
      <c r="R437" s="41">
        <v>0</v>
      </c>
      <c r="S437" s="41">
        <f>IFERROR(T437+U437+V437,0)</f>
        <v>0</v>
      </c>
      <c r="T437" s="41">
        <v>0</v>
      </c>
      <c r="U437" s="41">
        <v>0</v>
      </c>
      <c r="V437" s="41">
        <v>0</v>
      </c>
      <c r="W437"/>
      <c r="X437"/>
    </row>
    <row r="438" spans="1:24">
      <c r="A438" s="29">
        <v>420</v>
      </c>
      <c r="B438" s="29" t="s">
        <v>117</v>
      </c>
      <c r="C438" s="50">
        <v>45204</v>
      </c>
      <c r="D438" s="29" t="s">
        <v>520</v>
      </c>
      <c r="E438" s="40">
        <v>1</v>
      </c>
      <c r="F438" s="41">
        <v>16</v>
      </c>
      <c r="G438" s="41">
        <f>IFERROR(H438+I438+J438,0)</f>
        <v>0</v>
      </c>
      <c r="H438" s="41">
        <v>0</v>
      </c>
      <c r="I438" s="41">
        <v>0</v>
      </c>
      <c r="J438" s="41">
        <v>0</v>
      </c>
      <c r="K438" s="41">
        <f>IFERROR(L438+M438+N438,0)</f>
        <v>0</v>
      </c>
      <c r="L438" s="41">
        <f>IFERROR(P438+T438,0)</f>
        <v>0</v>
      </c>
      <c r="M438" s="41">
        <f>IFERROR(Q438+U438,0)</f>
        <v>0</v>
      </c>
      <c r="N438" s="41">
        <f>IFERROR(R438+V438,0)</f>
        <v>0</v>
      </c>
      <c r="O438" s="41">
        <f>IFERROR(P438+Q438+R438,0)</f>
        <v>0</v>
      </c>
      <c r="P438" s="41">
        <v>0</v>
      </c>
      <c r="Q438" s="41">
        <v>0</v>
      </c>
      <c r="R438" s="41">
        <v>0</v>
      </c>
      <c r="S438" s="41">
        <f>IFERROR(T438+U438+V438,0)</f>
        <v>0</v>
      </c>
      <c r="T438" s="41">
        <v>0</v>
      </c>
      <c r="U438" s="41">
        <v>0</v>
      </c>
      <c r="V438" s="41">
        <v>0</v>
      </c>
      <c r="W438"/>
      <c r="X438"/>
    </row>
    <row r="439" spans="1:24">
      <c r="A439" s="29">
        <v>421</v>
      </c>
      <c r="B439" s="29" t="s">
        <v>117</v>
      </c>
      <c r="C439" s="50">
        <v>45204</v>
      </c>
      <c r="D439" s="29" t="s">
        <v>521</v>
      </c>
      <c r="E439" s="40">
        <v>1</v>
      </c>
      <c r="F439" s="41">
        <v>10.1</v>
      </c>
      <c r="G439" s="41">
        <f>IFERROR(H439+I439+J439,0)</f>
        <v>0</v>
      </c>
      <c r="H439" s="41">
        <v>0</v>
      </c>
      <c r="I439" s="41">
        <v>0</v>
      </c>
      <c r="J439" s="41">
        <v>0</v>
      </c>
      <c r="K439" s="41">
        <f>IFERROR(L439+M439+N439,0)</f>
        <v>0</v>
      </c>
      <c r="L439" s="41">
        <f>IFERROR(P439+T439,0)</f>
        <v>0</v>
      </c>
      <c r="M439" s="41">
        <f>IFERROR(Q439+U439,0)</f>
        <v>0</v>
      </c>
      <c r="N439" s="41">
        <f>IFERROR(R439+V439,0)</f>
        <v>0</v>
      </c>
      <c r="O439" s="41">
        <f>IFERROR(P439+Q439+R439,0)</f>
        <v>0</v>
      </c>
      <c r="P439" s="41">
        <v>0</v>
      </c>
      <c r="Q439" s="41">
        <v>0</v>
      </c>
      <c r="R439" s="41">
        <v>0</v>
      </c>
      <c r="S439" s="41">
        <f>IFERROR(T439+U439+V439,0)</f>
        <v>0</v>
      </c>
      <c r="T439" s="41">
        <v>0</v>
      </c>
      <c r="U439" s="41">
        <v>0</v>
      </c>
      <c r="V439" s="41">
        <v>0</v>
      </c>
      <c r="W439"/>
      <c r="X439"/>
    </row>
    <row r="440" spans="1:24">
      <c r="A440" s="29">
        <v>422</v>
      </c>
      <c r="B440" s="29" t="s">
        <v>117</v>
      </c>
      <c r="C440" s="50">
        <v>45209</v>
      </c>
      <c r="D440" s="29" t="s">
        <v>522</v>
      </c>
      <c r="E440" s="40">
        <v>1</v>
      </c>
      <c r="F440" s="41">
        <v>19.8</v>
      </c>
      <c r="G440" s="41">
        <f>IFERROR(H440+I440+J440,0)</f>
        <v>0</v>
      </c>
      <c r="H440" s="41">
        <v>0</v>
      </c>
      <c r="I440" s="41">
        <v>0</v>
      </c>
      <c r="J440" s="41">
        <v>0</v>
      </c>
      <c r="K440" s="41">
        <f>IFERROR(L440+M440+N440,0)</f>
        <v>0</v>
      </c>
      <c r="L440" s="41">
        <f>IFERROR(P440+T440,0)</f>
        <v>0</v>
      </c>
      <c r="M440" s="41">
        <f>IFERROR(Q440+U440,0)</f>
        <v>0</v>
      </c>
      <c r="N440" s="41">
        <f>IFERROR(R440+V440,0)</f>
        <v>0</v>
      </c>
      <c r="O440" s="41">
        <f>IFERROR(P440+Q440+R440,0)</f>
        <v>0</v>
      </c>
      <c r="P440" s="41">
        <v>0</v>
      </c>
      <c r="Q440" s="41">
        <v>0</v>
      </c>
      <c r="R440" s="41">
        <v>0</v>
      </c>
      <c r="S440" s="41">
        <f>IFERROR(T440+U440+V440,0)</f>
        <v>0</v>
      </c>
      <c r="T440" s="41">
        <v>0</v>
      </c>
      <c r="U440" s="41">
        <v>0</v>
      </c>
      <c r="V440" s="41">
        <v>0</v>
      </c>
      <c r="W440"/>
      <c r="X440"/>
    </row>
    <row r="441" spans="1:24">
      <c r="A441" s="29">
        <v>423</v>
      </c>
      <c r="B441" s="29" t="s">
        <v>117</v>
      </c>
      <c r="C441" s="50">
        <v>45215</v>
      </c>
      <c r="D441" s="29" t="s">
        <v>523</v>
      </c>
      <c r="E441" s="40">
        <v>1</v>
      </c>
      <c r="F441" s="41">
        <v>12.3</v>
      </c>
      <c r="G441" s="41">
        <f>IFERROR(H441+I441+J441,0)</f>
        <v>0</v>
      </c>
      <c r="H441" s="41">
        <v>0</v>
      </c>
      <c r="I441" s="41">
        <v>0</v>
      </c>
      <c r="J441" s="41">
        <v>0</v>
      </c>
      <c r="K441" s="41">
        <f>IFERROR(L441+M441+N441,0)</f>
        <v>0</v>
      </c>
      <c r="L441" s="41">
        <f>IFERROR(P441+T441,0)</f>
        <v>0</v>
      </c>
      <c r="M441" s="41">
        <f>IFERROR(Q441+U441,0)</f>
        <v>0</v>
      </c>
      <c r="N441" s="41">
        <f>IFERROR(R441+V441,0)</f>
        <v>0</v>
      </c>
      <c r="O441" s="41">
        <f>IFERROR(P441+Q441+R441,0)</f>
        <v>0</v>
      </c>
      <c r="P441" s="41">
        <v>0</v>
      </c>
      <c r="Q441" s="41">
        <v>0</v>
      </c>
      <c r="R441" s="41">
        <v>0</v>
      </c>
      <c r="S441" s="41">
        <f>IFERROR(T441+U441+V441,0)</f>
        <v>0</v>
      </c>
      <c r="T441" s="41">
        <v>0</v>
      </c>
      <c r="U441" s="41">
        <v>0</v>
      </c>
      <c r="V441" s="41">
        <v>0</v>
      </c>
      <c r="W441"/>
      <c r="X441"/>
    </row>
    <row r="442" spans="1:24">
      <c r="A442" s="29">
        <v>424</v>
      </c>
      <c r="B442" s="29" t="s">
        <v>117</v>
      </c>
      <c r="C442" s="50">
        <v>45217</v>
      </c>
      <c r="D442" s="29" t="s">
        <v>524</v>
      </c>
      <c r="E442" s="40">
        <v>1</v>
      </c>
      <c r="F442" s="41">
        <v>33.8</v>
      </c>
      <c r="G442" s="41">
        <f>IFERROR(H442+I442+J442,0)</f>
        <v>0</v>
      </c>
      <c r="H442" s="41">
        <v>0</v>
      </c>
      <c r="I442" s="41">
        <v>0</v>
      </c>
      <c r="J442" s="41">
        <v>0</v>
      </c>
      <c r="K442" s="41">
        <f>IFERROR(L442+M442+N442,0)</f>
        <v>0</v>
      </c>
      <c r="L442" s="41">
        <f>IFERROR(P442+T442,0)</f>
        <v>0</v>
      </c>
      <c r="M442" s="41">
        <f>IFERROR(Q442+U442,0)</f>
        <v>0</v>
      </c>
      <c r="N442" s="41">
        <f>IFERROR(R442+V442,0)</f>
        <v>0</v>
      </c>
      <c r="O442" s="41">
        <f>IFERROR(P442+Q442+R442,0)</f>
        <v>0</v>
      </c>
      <c r="P442" s="41">
        <v>0</v>
      </c>
      <c r="Q442" s="41">
        <v>0</v>
      </c>
      <c r="R442" s="41">
        <v>0</v>
      </c>
      <c r="S442" s="41">
        <f>IFERROR(T442+U442+V442,0)</f>
        <v>0</v>
      </c>
      <c r="T442" s="41">
        <v>0</v>
      </c>
      <c r="U442" s="41">
        <v>0</v>
      </c>
      <c r="V442" s="41">
        <v>0</v>
      </c>
      <c r="W442"/>
      <c r="X442"/>
    </row>
    <row r="443" spans="1:24">
      <c r="A443" s="29">
        <v>425</v>
      </c>
      <c r="B443" s="29" t="s">
        <v>117</v>
      </c>
      <c r="C443" s="50">
        <v>45217</v>
      </c>
      <c r="D443" s="29" t="s">
        <v>525</v>
      </c>
      <c r="E443" s="40">
        <v>1</v>
      </c>
      <c r="F443" s="41">
        <v>18.5</v>
      </c>
      <c r="G443" s="41">
        <f>IFERROR(H443+I443+J443,0)</f>
        <v>0</v>
      </c>
      <c r="H443" s="41">
        <v>0</v>
      </c>
      <c r="I443" s="41">
        <v>0</v>
      </c>
      <c r="J443" s="41">
        <v>0</v>
      </c>
      <c r="K443" s="41">
        <f>IFERROR(L443+M443+N443,0)</f>
        <v>0</v>
      </c>
      <c r="L443" s="41">
        <f>IFERROR(P443+T443,0)</f>
        <v>0</v>
      </c>
      <c r="M443" s="41">
        <f>IFERROR(Q443+U443,0)</f>
        <v>0</v>
      </c>
      <c r="N443" s="41">
        <f>IFERROR(R443+V443,0)</f>
        <v>0</v>
      </c>
      <c r="O443" s="41">
        <f>IFERROR(P443+Q443+R443,0)</f>
        <v>0</v>
      </c>
      <c r="P443" s="41">
        <v>0</v>
      </c>
      <c r="Q443" s="41">
        <v>0</v>
      </c>
      <c r="R443" s="41">
        <v>0</v>
      </c>
      <c r="S443" s="41">
        <f>IFERROR(T443+U443+V443,0)</f>
        <v>0</v>
      </c>
      <c r="T443" s="41">
        <v>0</v>
      </c>
      <c r="U443" s="41">
        <v>0</v>
      </c>
      <c r="V443" s="41">
        <v>0</v>
      </c>
      <c r="W443"/>
      <c r="X443"/>
    </row>
    <row r="444" spans="1:24">
      <c r="A444" s="29">
        <v>426</v>
      </c>
      <c r="B444" s="29" t="s">
        <v>117</v>
      </c>
      <c r="C444" s="50">
        <v>45218</v>
      </c>
      <c r="D444" s="29" t="s">
        <v>526</v>
      </c>
      <c r="E444" s="40">
        <v>1</v>
      </c>
      <c r="F444" s="41">
        <v>4.8</v>
      </c>
      <c r="G444" s="41">
        <f>IFERROR(H444+I444+J444,0)</f>
        <v>0</v>
      </c>
      <c r="H444" s="41">
        <v>0</v>
      </c>
      <c r="I444" s="41">
        <v>0</v>
      </c>
      <c r="J444" s="41">
        <v>0</v>
      </c>
      <c r="K444" s="41">
        <f>IFERROR(L444+M444+N444,0)</f>
        <v>0</v>
      </c>
      <c r="L444" s="41">
        <f>IFERROR(P444+T444,0)</f>
        <v>0</v>
      </c>
      <c r="M444" s="41">
        <f>IFERROR(Q444+U444,0)</f>
        <v>0</v>
      </c>
      <c r="N444" s="41">
        <f>IFERROR(R444+V444,0)</f>
        <v>0</v>
      </c>
      <c r="O444" s="41">
        <f>IFERROR(P444+Q444+R444,0)</f>
        <v>0</v>
      </c>
      <c r="P444" s="41">
        <v>0</v>
      </c>
      <c r="Q444" s="41">
        <v>0</v>
      </c>
      <c r="R444" s="41">
        <v>0</v>
      </c>
      <c r="S444" s="41">
        <f>IFERROR(T444+U444+V444,0)</f>
        <v>0</v>
      </c>
      <c r="T444" s="41">
        <v>0</v>
      </c>
      <c r="U444" s="41">
        <v>0</v>
      </c>
      <c r="V444" s="41">
        <v>0</v>
      </c>
      <c r="W444"/>
      <c r="X444"/>
    </row>
    <row r="445" spans="1:24">
      <c r="A445" s="29">
        <v>427</v>
      </c>
      <c r="B445" s="29" t="s">
        <v>117</v>
      </c>
      <c r="C445" s="50">
        <v>45219</v>
      </c>
      <c r="D445" s="29" t="s">
        <v>527</v>
      </c>
      <c r="E445" s="40">
        <v>1</v>
      </c>
      <c r="F445" s="41">
        <v>18.9</v>
      </c>
      <c r="G445" s="41">
        <f>IFERROR(H445+I445+J445,0)</f>
        <v>0</v>
      </c>
      <c r="H445" s="41">
        <v>0</v>
      </c>
      <c r="I445" s="41">
        <v>0</v>
      </c>
      <c r="J445" s="41">
        <v>0</v>
      </c>
      <c r="K445" s="41">
        <f>IFERROR(L445+M445+N445,0)</f>
        <v>0</v>
      </c>
      <c r="L445" s="41">
        <f>IFERROR(P445+T445,0)</f>
        <v>0</v>
      </c>
      <c r="M445" s="41">
        <f>IFERROR(Q445+U445,0)</f>
        <v>0</v>
      </c>
      <c r="N445" s="41">
        <f>IFERROR(R445+V445,0)</f>
        <v>0</v>
      </c>
      <c r="O445" s="41">
        <f>IFERROR(P445+Q445+R445,0)</f>
        <v>0</v>
      </c>
      <c r="P445" s="41">
        <v>0</v>
      </c>
      <c r="Q445" s="41">
        <v>0</v>
      </c>
      <c r="R445" s="41">
        <v>0</v>
      </c>
      <c r="S445" s="41">
        <f>IFERROR(T445+U445+V445,0)</f>
        <v>0</v>
      </c>
      <c r="T445" s="41">
        <v>0</v>
      </c>
      <c r="U445" s="41">
        <v>0</v>
      </c>
      <c r="V445" s="41">
        <v>0</v>
      </c>
      <c r="W445"/>
      <c r="X445"/>
    </row>
    <row r="446" spans="1:24">
      <c r="A446" s="29">
        <v>428</v>
      </c>
      <c r="B446" s="29" t="s">
        <v>117</v>
      </c>
      <c r="C446" s="50">
        <v>45222</v>
      </c>
      <c r="D446" s="29" t="s">
        <v>528</v>
      </c>
      <c r="E446" s="40">
        <v>1</v>
      </c>
      <c r="F446" s="41">
        <v>31.12</v>
      </c>
      <c r="G446" s="41">
        <f>IFERROR(H446+I446+J446,0)</f>
        <v>0</v>
      </c>
      <c r="H446" s="41">
        <v>0</v>
      </c>
      <c r="I446" s="41">
        <v>0</v>
      </c>
      <c r="J446" s="41">
        <v>0</v>
      </c>
      <c r="K446" s="41">
        <f>IFERROR(L446+M446+N446,0)</f>
        <v>0</v>
      </c>
      <c r="L446" s="41">
        <f>IFERROR(P446+T446,0)</f>
        <v>0</v>
      </c>
      <c r="M446" s="41">
        <f>IFERROR(Q446+U446,0)</f>
        <v>0</v>
      </c>
      <c r="N446" s="41">
        <f>IFERROR(R446+V446,0)</f>
        <v>0</v>
      </c>
      <c r="O446" s="41">
        <f>IFERROR(P446+Q446+R446,0)</f>
        <v>0</v>
      </c>
      <c r="P446" s="41">
        <v>0</v>
      </c>
      <c r="Q446" s="41">
        <v>0</v>
      </c>
      <c r="R446" s="41">
        <v>0</v>
      </c>
      <c r="S446" s="41">
        <f>IFERROR(T446+U446+V446,0)</f>
        <v>0</v>
      </c>
      <c r="T446" s="41">
        <v>0</v>
      </c>
      <c r="U446" s="41">
        <v>0</v>
      </c>
      <c r="V446" s="41">
        <v>0</v>
      </c>
      <c r="W446"/>
      <c r="X446"/>
    </row>
    <row r="447" spans="1:24">
      <c r="A447" s="29">
        <v>429</v>
      </c>
      <c r="B447" s="29" t="s">
        <v>117</v>
      </c>
      <c r="C447" s="50">
        <v>45222</v>
      </c>
      <c r="D447" s="29" t="s">
        <v>529</v>
      </c>
      <c r="E447" s="40">
        <v>1</v>
      </c>
      <c r="F447" s="41">
        <v>19.9</v>
      </c>
      <c r="G447" s="41">
        <f>IFERROR(H447+I447+J447,0)</f>
        <v>0</v>
      </c>
      <c r="H447" s="41">
        <v>0</v>
      </c>
      <c r="I447" s="41">
        <v>0</v>
      </c>
      <c r="J447" s="41">
        <v>0</v>
      </c>
      <c r="K447" s="41">
        <f>IFERROR(L447+M447+N447,0)</f>
        <v>0</v>
      </c>
      <c r="L447" s="41">
        <f>IFERROR(P447+T447,0)</f>
        <v>0</v>
      </c>
      <c r="M447" s="41">
        <f>IFERROR(Q447+U447,0)</f>
        <v>0</v>
      </c>
      <c r="N447" s="41">
        <f>IFERROR(R447+V447,0)</f>
        <v>0</v>
      </c>
      <c r="O447" s="41">
        <f>IFERROR(P447+Q447+R447,0)</f>
        <v>0</v>
      </c>
      <c r="P447" s="41">
        <v>0</v>
      </c>
      <c r="Q447" s="41">
        <v>0</v>
      </c>
      <c r="R447" s="41">
        <v>0</v>
      </c>
      <c r="S447" s="41">
        <f>IFERROR(T447+U447+V447,0)</f>
        <v>0</v>
      </c>
      <c r="T447" s="41">
        <v>0</v>
      </c>
      <c r="U447" s="41">
        <v>0</v>
      </c>
      <c r="V447" s="41">
        <v>0</v>
      </c>
      <c r="W447"/>
      <c r="X447"/>
    </row>
    <row r="448" spans="1:24">
      <c r="A448" s="29">
        <v>430</v>
      </c>
      <c r="B448" s="29" t="s">
        <v>117</v>
      </c>
      <c r="C448" s="50">
        <v>45224</v>
      </c>
      <c r="D448" s="29" t="s">
        <v>530</v>
      </c>
      <c r="E448" s="40">
        <v>1</v>
      </c>
      <c r="F448" s="41">
        <v>23.7</v>
      </c>
      <c r="G448" s="41">
        <f>IFERROR(H448+I448+J448,0)</f>
        <v>0</v>
      </c>
      <c r="H448" s="41">
        <v>0</v>
      </c>
      <c r="I448" s="41">
        <v>0</v>
      </c>
      <c r="J448" s="41">
        <v>0</v>
      </c>
      <c r="K448" s="41">
        <f>IFERROR(L448+M448+N448,0)</f>
        <v>0</v>
      </c>
      <c r="L448" s="41">
        <f>IFERROR(P448+T448,0)</f>
        <v>0</v>
      </c>
      <c r="M448" s="41">
        <f>IFERROR(Q448+U448,0)</f>
        <v>0</v>
      </c>
      <c r="N448" s="41">
        <f>IFERROR(R448+V448,0)</f>
        <v>0</v>
      </c>
      <c r="O448" s="41">
        <f>IFERROR(P448+Q448+R448,0)</f>
        <v>0</v>
      </c>
      <c r="P448" s="41">
        <v>0</v>
      </c>
      <c r="Q448" s="41">
        <v>0</v>
      </c>
      <c r="R448" s="41">
        <v>0</v>
      </c>
      <c r="S448" s="41">
        <f>IFERROR(T448+U448+V448,0)</f>
        <v>0</v>
      </c>
      <c r="T448" s="41">
        <v>0</v>
      </c>
      <c r="U448" s="41">
        <v>0</v>
      </c>
      <c r="V448" s="41">
        <v>0</v>
      </c>
      <c r="W448"/>
      <c r="X448"/>
    </row>
    <row r="449" spans="1:24">
      <c r="A449" s="29">
        <v>431</v>
      </c>
      <c r="B449" s="29" t="s">
        <v>117</v>
      </c>
      <c r="C449" s="50">
        <v>45226</v>
      </c>
      <c r="D449" s="29" t="s">
        <v>531</v>
      </c>
      <c r="E449" s="40">
        <v>1</v>
      </c>
      <c r="F449" s="41">
        <v>44.6</v>
      </c>
      <c r="G449" s="41">
        <f>IFERROR(H449+I449+J449,0)</f>
        <v>0</v>
      </c>
      <c r="H449" s="41">
        <v>0</v>
      </c>
      <c r="I449" s="41">
        <v>0</v>
      </c>
      <c r="J449" s="41">
        <v>0</v>
      </c>
      <c r="K449" s="41">
        <f>IFERROR(L449+M449+N449,0)</f>
        <v>0</v>
      </c>
      <c r="L449" s="41">
        <f>IFERROR(P449+T449,0)</f>
        <v>0</v>
      </c>
      <c r="M449" s="41">
        <f>IFERROR(Q449+U449,0)</f>
        <v>0</v>
      </c>
      <c r="N449" s="41">
        <f>IFERROR(R449+V449,0)</f>
        <v>0</v>
      </c>
      <c r="O449" s="41">
        <f>IFERROR(P449+Q449+R449,0)</f>
        <v>0</v>
      </c>
      <c r="P449" s="41">
        <v>0</v>
      </c>
      <c r="Q449" s="41">
        <v>0</v>
      </c>
      <c r="R449" s="41">
        <v>0</v>
      </c>
      <c r="S449" s="41">
        <f>IFERROR(T449+U449+V449,0)</f>
        <v>0</v>
      </c>
      <c r="T449" s="41">
        <v>0</v>
      </c>
      <c r="U449" s="41">
        <v>0</v>
      </c>
      <c r="V449" s="41">
        <v>0</v>
      </c>
      <c r="W449"/>
      <c r="X449"/>
    </row>
    <row r="450" spans="1:24">
      <c r="A450" s="29">
        <v>432</v>
      </c>
      <c r="B450" s="29" t="s">
        <v>117</v>
      </c>
      <c r="C450" s="50">
        <v>45230</v>
      </c>
      <c r="D450" s="29" t="s">
        <v>532</v>
      </c>
      <c r="E450" s="40">
        <v>1</v>
      </c>
      <c r="F450" s="41">
        <v>34.6</v>
      </c>
      <c r="G450" s="41">
        <f>IFERROR(H450+I450+J450,0)</f>
        <v>0</v>
      </c>
      <c r="H450" s="41">
        <v>0</v>
      </c>
      <c r="I450" s="41">
        <v>0</v>
      </c>
      <c r="J450" s="41">
        <v>0</v>
      </c>
      <c r="K450" s="41">
        <f>IFERROR(L450+M450+N450,0)</f>
        <v>0</v>
      </c>
      <c r="L450" s="41">
        <f>IFERROR(P450+T450,0)</f>
        <v>0</v>
      </c>
      <c r="M450" s="41">
        <f>IFERROR(Q450+U450,0)</f>
        <v>0</v>
      </c>
      <c r="N450" s="41">
        <f>IFERROR(R450+V450,0)</f>
        <v>0</v>
      </c>
      <c r="O450" s="41">
        <f>IFERROR(P450+Q450+R450,0)</f>
        <v>0</v>
      </c>
      <c r="P450" s="41">
        <v>0</v>
      </c>
      <c r="Q450" s="41">
        <v>0</v>
      </c>
      <c r="R450" s="41">
        <v>0</v>
      </c>
      <c r="S450" s="41">
        <f>IFERROR(T450+U450+V450,0)</f>
        <v>0</v>
      </c>
      <c r="T450" s="41">
        <v>0</v>
      </c>
      <c r="U450" s="41">
        <v>0</v>
      </c>
      <c r="V450" s="41">
        <v>0</v>
      </c>
      <c r="W450"/>
      <c r="X450"/>
    </row>
    <row r="451" spans="1:24">
      <c r="A451" s="29">
        <v>433</v>
      </c>
      <c r="B451" s="29" t="s">
        <v>117</v>
      </c>
      <c r="C451" s="50">
        <v>45230</v>
      </c>
      <c r="D451" s="29" t="s">
        <v>533</v>
      </c>
      <c r="E451" s="40">
        <v>1</v>
      </c>
      <c r="F451" s="41">
        <v>37.3</v>
      </c>
      <c r="G451" s="41">
        <f>IFERROR(H451+I451+J451,0)</f>
        <v>0</v>
      </c>
      <c r="H451" s="41">
        <v>0</v>
      </c>
      <c r="I451" s="41">
        <v>0</v>
      </c>
      <c r="J451" s="41">
        <v>0</v>
      </c>
      <c r="K451" s="41">
        <f>IFERROR(L451+M451+N451,0)</f>
        <v>0</v>
      </c>
      <c r="L451" s="41">
        <f>IFERROR(P451+T451,0)</f>
        <v>0</v>
      </c>
      <c r="M451" s="41">
        <f>IFERROR(Q451+U451,0)</f>
        <v>0</v>
      </c>
      <c r="N451" s="41">
        <f>IFERROR(R451+V451,0)</f>
        <v>0</v>
      </c>
      <c r="O451" s="41">
        <f>IFERROR(P451+Q451+R451,0)</f>
        <v>0</v>
      </c>
      <c r="P451" s="41">
        <v>0</v>
      </c>
      <c r="Q451" s="41">
        <v>0</v>
      </c>
      <c r="R451" s="41">
        <v>0</v>
      </c>
      <c r="S451" s="41">
        <f>IFERROR(T451+U451+V451,0)</f>
        <v>0</v>
      </c>
      <c r="T451" s="41">
        <v>0</v>
      </c>
      <c r="U451" s="41">
        <v>0</v>
      </c>
      <c r="V451" s="41">
        <v>0</v>
      </c>
      <c r="W451"/>
      <c r="X451"/>
    </row>
    <row r="452" spans="1:24">
      <c r="A452" s="29">
        <v>434</v>
      </c>
      <c r="B452" s="29" t="s">
        <v>117</v>
      </c>
      <c r="C452" s="50">
        <v>45231</v>
      </c>
      <c r="D452" s="29" t="s">
        <v>534</v>
      </c>
      <c r="E452" s="40">
        <v>1</v>
      </c>
      <c r="F452" s="41">
        <v>29.7</v>
      </c>
      <c r="G452" s="41">
        <f>IFERROR(H452+I452+J452,0)</f>
        <v>0</v>
      </c>
      <c r="H452" s="41">
        <v>0</v>
      </c>
      <c r="I452" s="41">
        <v>0</v>
      </c>
      <c r="J452" s="41">
        <v>0</v>
      </c>
      <c r="K452" s="41">
        <f>IFERROR(L452+M452+N452,0)</f>
        <v>0</v>
      </c>
      <c r="L452" s="41">
        <f>IFERROR(P452+T452,0)</f>
        <v>0</v>
      </c>
      <c r="M452" s="41">
        <f>IFERROR(Q452+U452,0)</f>
        <v>0</v>
      </c>
      <c r="N452" s="41">
        <f>IFERROR(R452+V452,0)</f>
        <v>0</v>
      </c>
      <c r="O452" s="41">
        <f>IFERROR(P452+Q452+R452,0)</f>
        <v>0</v>
      </c>
      <c r="P452" s="41">
        <v>0</v>
      </c>
      <c r="Q452" s="41">
        <v>0</v>
      </c>
      <c r="R452" s="41">
        <v>0</v>
      </c>
      <c r="S452" s="41">
        <f>IFERROR(T452+U452+V452,0)</f>
        <v>0</v>
      </c>
      <c r="T452" s="41">
        <v>0</v>
      </c>
      <c r="U452" s="41">
        <v>0</v>
      </c>
      <c r="V452" s="41">
        <v>0</v>
      </c>
      <c r="W452"/>
      <c r="X452"/>
    </row>
    <row r="453" spans="1:24">
      <c r="A453" s="29">
        <v>435</v>
      </c>
      <c r="B453" s="29" t="s">
        <v>117</v>
      </c>
      <c r="C453" s="50">
        <v>45231</v>
      </c>
      <c r="D453" s="29" t="s">
        <v>535</v>
      </c>
      <c r="E453" s="40">
        <v>1</v>
      </c>
      <c r="F453" s="41">
        <v>22.7</v>
      </c>
      <c r="G453" s="41">
        <f>IFERROR(H453+I453+J453,0)</f>
        <v>0</v>
      </c>
      <c r="H453" s="41">
        <v>0</v>
      </c>
      <c r="I453" s="41">
        <v>0</v>
      </c>
      <c r="J453" s="41">
        <v>0</v>
      </c>
      <c r="K453" s="41">
        <f>IFERROR(L453+M453+N453,0)</f>
        <v>0</v>
      </c>
      <c r="L453" s="41">
        <f>IFERROR(P453+T453,0)</f>
        <v>0</v>
      </c>
      <c r="M453" s="41">
        <f>IFERROR(Q453+U453,0)</f>
        <v>0</v>
      </c>
      <c r="N453" s="41">
        <f>IFERROR(R453+V453,0)</f>
        <v>0</v>
      </c>
      <c r="O453" s="41">
        <f>IFERROR(P453+Q453+R453,0)</f>
        <v>0</v>
      </c>
      <c r="P453" s="41">
        <v>0</v>
      </c>
      <c r="Q453" s="41">
        <v>0</v>
      </c>
      <c r="R453" s="41">
        <v>0</v>
      </c>
      <c r="S453" s="41">
        <f>IFERROR(T453+U453+V453,0)</f>
        <v>0</v>
      </c>
      <c r="T453" s="41">
        <v>0</v>
      </c>
      <c r="U453" s="41">
        <v>0</v>
      </c>
      <c r="V453" s="41">
        <v>0</v>
      </c>
      <c r="W453"/>
      <c r="X453"/>
    </row>
    <row r="454" spans="1:24">
      <c r="A454" s="29">
        <v>436</v>
      </c>
      <c r="B454" s="29" t="s">
        <v>117</v>
      </c>
      <c r="C454" s="50">
        <v>45233</v>
      </c>
      <c r="D454" s="29" t="s">
        <v>536</v>
      </c>
      <c r="E454" s="40">
        <v>1</v>
      </c>
      <c r="F454" s="41">
        <v>44.1</v>
      </c>
      <c r="G454" s="41">
        <f>IFERROR(H454+I454+J454,0)</f>
        <v>0</v>
      </c>
      <c r="H454" s="41">
        <v>0</v>
      </c>
      <c r="I454" s="41">
        <v>0</v>
      </c>
      <c r="J454" s="41">
        <v>0</v>
      </c>
      <c r="K454" s="41">
        <f>IFERROR(L454+M454+N454,0)</f>
        <v>0</v>
      </c>
      <c r="L454" s="41">
        <f>IFERROR(P454+T454,0)</f>
        <v>0</v>
      </c>
      <c r="M454" s="41">
        <f>IFERROR(Q454+U454,0)</f>
        <v>0</v>
      </c>
      <c r="N454" s="41">
        <f>IFERROR(R454+V454,0)</f>
        <v>0</v>
      </c>
      <c r="O454" s="41">
        <f>IFERROR(P454+Q454+R454,0)</f>
        <v>0</v>
      </c>
      <c r="P454" s="41">
        <v>0</v>
      </c>
      <c r="Q454" s="41">
        <v>0</v>
      </c>
      <c r="R454" s="41">
        <v>0</v>
      </c>
      <c r="S454" s="41">
        <f>IFERROR(T454+U454+V454,0)</f>
        <v>0</v>
      </c>
      <c r="T454" s="41">
        <v>0</v>
      </c>
      <c r="U454" s="41">
        <v>0</v>
      </c>
      <c r="V454" s="41">
        <v>0</v>
      </c>
      <c r="W454"/>
      <c r="X454"/>
    </row>
    <row r="455" spans="1:24">
      <c r="A455" s="29">
        <v>437</v>
      </c>
      <c r="B455" s="29" t="s">
        <v>117</v>
      </c>
      <c r="C455" s="50">
        <v>45258</v>
      </c>
      <c r="D455" s="29" t="s">
        <v>537</v>
      </c>
      <c r="E455" s="40">
        <v>1</v>
      </c>
      <c r="F455" s="41">
        <v>11.3</v>
      </c>
      <c r="G455" s="41">
        <f>IFERROR(H455+I455+J455,0)</f>
        <v>0</v>
      </c>
      <c r="H455" s="41">
        <v>0</v>
      </c>
      <c r="I455" s="41">
        <v>0</v>
      </c>
      <c r="J455" s="41">
        <v>0</v>
      </c>
      <c r="K455" s="41">
        <f>IFERROR(L455+M455+N455,0)</f>
        <v>0</v>
      </c>
      <c r="L455" s="41">
        <f>IFERROR(P455+T455,0)</f>
        <v>0</v>
      </c>
      <c r="M455" s="41">
        <f>IFERROR(Q455+U455,0)</f>
        <v>0</v>
      </c>
      <c r="N455" s="41">
        <f>IFERROR(R455+V455,0)</f>
        <v>0</v>
      </c>
      <c r="O455" s="41">
        <f>IFERROR(P455+Q455+R455,0)</f>
        <v>0</v>
      </c>
      <c r="P455" s="41">
        <v>0</v>
      </c>
      <c r="Q455" s="41">
        <v>0</v>
      </c>
      <c r="R455" s="41">
        <v>0</v>
      </c>
      <c r="S455" s="41">
        <f>IFERROR(T455+U455+V455,0)</f>
        <v>0</v>
      </c>
      <c r="T455" s="41">
        <v>0</v>
      </c>
      <c r="U455" s="41">
        <v>0</v>
      </c>
      <c r="V455" s="41">
        <v>0</v>
      </c>
      <c r="W455"/>
      <c r="X455"/>
    </row>
    <row r="456" spans="1:24">
      <c r="A456" s="29">
        <v>438</v>
      </c>
      <c r="B456" s="29" t="s">
        <v>117</v>
      </c>
      <c r="C456" s="50">
        <v>45439</v>
      </c>
      <c r="D456" s="29" t="s">
        <v>174</v>
      </c>
      <c r="E456" s="40">
        <v>1</v>
      </c>
      <c r="F456" s="41">
        <v>13.9</v>
      </c>
      <c r="G456" s="41">
        <f>IFERROR(H456+I456+J456,0)</f>
        <v>0</v>
      </c>
      <c r="H456" s="41">
        <v>0</v>
      </c>
      <c r="I456" s="41">
        <v>0</v>
      </c>
      <c r="J456" s="41">
        <v>0</v>
      </c>
      <c r="K456" s="41">
        <f>IFERROR(L456+M456+N456,0)</f>
        <v>0</v>
      </c>
      <c r="L456" s="41">
        <f>IFERROR(P456+T456,0)</f>
        <v>0</v>
      </c>
      <c r="M456" s="41">
        <f>IFERROR(Q456+U456,0)</f>
        <v>0</v>
      </c>
      <c r="N456" s="41">
        <f>IFERROR(R456+V456,0)</f>
        <v>0</v>
      </c>
      <c r="O456" s="41">
        <f>IFERROR(P456+Q456+R456,0)</f>
        <v>0</v>
      </c>
      <c r="P456" s="41">
        <v>0</v>
      </c>
      <c r="Q456" s="41">
        <v>0</v>
      </c>
      <c r="R456" s="41">
        <v>0</v>
      </c>
      <c r="S456" s="41">
        <f>IFERROR(T456+U456+V456,0)</f>
        <v>0</v>
      </c>
      <c r="T456" s="41">
        <v>0</v>
      </c>
      <c r="U456" s="41">
        <v>0</v>
      </c>
      <c r="V456" s="41">
        <v>0</v>
      </c>
      <c r="W456"/>
      <c r="X456"/>
    </row>
    <row r="457" spans="1:24">
      <c r="A457" s="29">
        <v>439</v>
      </c>
      <c r="B457" s="29" t="s">
        <v>117</v>
      </c>
      <c r="C457" s="50">
        <v>45447</v>
      </c>
      <c r="D457" s="29" t="s">
        <v>538</v>
      </c>
      <c r="E457" s="40">
        <v>1</v>
      </c>
      <c r="F457" s="41">
        <v>8.7</v>
      </c>
      <c r="G457" s="41">
        <f>IFERROR(H457+I457+J457,0)</f>
        <v>0</v>
      </c>
      <c r="H457" s="41">
        <v>0</v>
      </c>
      <c r="I457" s="41">
        <v>0</v>
      </c>
      <c r="J457" s="41">
        <v>0</v>
      </c>
      <c r="K457" s="41">
        <f>IFERROR(L457+M457+N457,0)</f>
        <v>0</v>
      </c>
      <c r="L457" s="41">
        <f>IFERROR(P457+T457,0)</f>
        <v>0</v>
      </c>
      <c r="M457" s="41">
        <f>IFERROR(Q457+U457,0)</f>
        <v>0</v>
      </c>
      <c r="N457" s="41">
        <f>IFERROR(R457+V457,0)</f>
        <v>0</v>
      </c>
      <c r="O457" s="41">
        <f>IFERROR(P457+Q457+R457,0)</f>
        <v>0</v>
      </c>
      <c r="P457" s="41">
        <v>0</v>
      </c>
      <c r="Q457" s="41">
        <v>0</v>
      </c>
      <c r="R457" s="41">
        <v>0</v>
      </c>
      <c r="S457" s="41">
        <f>IFERROR(T457+U457+V457,0)</f>
        <v>0</v>
      </c>
      <c r="T457" s="41">
        <v>0</v>
      </c>
      <c r="U457" s="41">
        <v>0</v>
      </c>
      <c r="V457" s="41">
        <v>0</v>
      </c>
      <c r="W457"/>
      <c r="X457"/>
    </row>
    <row r="458" spans="1:24">
      <c r="A458" s="29">
        <v>440</v>
      </c>
      <c r="B458" s="29" t="s">
        <v>117</v>
      </c>
      <c r="C458" s="50">
        <v>45546</v>
      </c>
      <c r="D458" s="29" t="s">
        <v>539</v>
      </c>
      <c r="E458" s="40">
        <v>1</v>
      </c>
      <c r="F458" s="41">
        <v>26.7</v>
      </c>
      <c r="G458" s="41">
        <f>IFERROR(H458+I458+J458,0)</f>
        <v>0</v>
      </c>
      <c r="H458" s="41">
        <v>0</v>
      </c>
      <c r="I458" s="41">
        <v>0</v>
      </c>
      <c r="J458" s="41">
        <v>0</v>
      </c>
      <c r="K458" s="41">
        <f>IFERROR(L458+M458+N458,0)</f>
        <v>0</v>
      </c>
      <c r="L458" s="41">
        <f>IFERROR(P458+T458,0)</f>
        <v>0</v>
      </c>
      <c r="M458" s="41">
        <f>IFERROR(Q458+U458,0)</f>
        <v>0</v>
      </c>
      <c r="N458" s="41">
        <f>IFERROR(R458+V458,0)</f>
        <v>0</v>
      </c>
      <c r="O458" s="41">
        <f>IFERROR(P458+Q458+R458,0)</f>
        <v>0</v>
      </c>
      <c r="P458" s="41">
        <v>0</v>
      </c>
      <c r="Q458" s="41">
        <v>0</v>
      </c>
      <c r="R458" s="41">
        <v>0</v>
      </c>
      <c r="S458" s="41">
        <f>IFERROR(T458+U458+V458,0)</f>
        <v>0</v>
      </c>
      <c r="T458" s="41">
        <v>0</v>
      </c>
      <c r="U458" s="41">
        <v>0</v>
      </c>
      <c r="V458" s="41">
        <v>0</v>
      </c>
      <c r="W458"/>
      <c r="X458"/>
    </row>
    <row r="459" spans="1:24">
      <c r="A459" s="29">
        <v>441</v>
      </c>
      <c r="B459" s="29" t="s">
        <v>117</v>
      </c>
      <c r="C459" s="50">
        <v>45585</v>
      </c>
      <c r="D459" s="29" t="s">
        <v>540</v>
      </c>
      <c r="E459" s="40">
        <v>1</v>
      </c>
      <c r="F459" s="41">
        <v>47.8</v>
      </c>
      <c r="G459" s="41">
        <f>IFERROR(H459+I459+J459,0)</f>
        <v>0</v>
      </c>
      <c r="H459" s="41">
        <v>0</v>
      </c>
      <c r="I459" s="41">
        <v>0</v>
      </c>
      <c r="J459" s="41">
        <v>0</v>
      </c>
      <c r="K459" s="41">
        <f>IFERROR(L459+M459+N459,0)</f>
        <v>0</v>
      </c>
      <c r="L459" s="41">
        <f>IFERROR(P459+T459,0)</f>
        <v>0</v>
      </c>
      <c r="M459" s="41">
        <f>IFERROR(Q459+U459,0)</f>
        <v>0</v>
      </c>
      <c r="N459" s="41">
        <f>IFERROR(R459+V459,0)</f>
        <v>0</v>
      </c>
      <c r="O459" s="41">
        <f>IFERROR(P459+Q459+R459,0)</f>
        <v>0</v>
      </c>
      <c r="P459" s="41">
        <v>0</v>
      </c>
      <c r="Q459" s="41">
        <v>0</v>
      </c>
      <c r="R459" s="41">
        <v>0</v>
      </c>
      <c r="S459" s="41">
        <f>IFERROR(T459+U459+V459,0)</f>
        <v>0</v>
      </c>
      <c r="T459" s="41">
        <v>0</v>
      </c>
      <c r="U459" s="41">
        <v>0</v>
      </c>
      <c r="V459" s="41">
        <v>0</v>
      </c>
      <c r="W459"/>
      <c r="X459"/>
    </row>
    <row r="460" spans="1:24">
      <c r="A460" s="29">
        <v>442</v>
      </c>
      <c r="B460" s="29" t="s">
        <v>117</v>
      </c>
      <c r="C460" s="50">
        <v>45673</v>
      </c>
      <c r="D460" s="29" t="s">
        <v>541</v>
      </c>
      <c r="E460" s="40">
        <v>1</v>
      </c>
      <c r="F460" s="41">
        <v>6.17</v>
      </c>
      <c r="G460" s="41">
        <f>IFERROR(H460+I460+J460,0)</f>
        <v>0</v>
      </c>
      <c r="H460" s="41">
        <v>0</v>
      </c>
      <c r="I460" s="41">
        <v>0</v>
      </c>
      <c r="J460" s="41">
        <v>0</v>
      </c>
      <c r="K460" s="41">
        <f>IFERROR(L460+M460+N460,0)</f>
        <v>0</v>
      </c>
      <c r="L460" s="41">
        <f>IFERROR(P460+T460,0)</f>
        <v>0</v>
      </c>
      <c r="M460" s="41">
        <f>IFERROR(Q460+U460,0)</f>
        <v>0</v>
      </c>
      <c r="N460" s="41">
        <f>IFERROR(R460+V460,0)</f>
        <v>0</v>
      </c>
      <c r="O460" s="41">
        <f>IFERROR(P460+Q460+R460,0)</f>
        <v>0</v>
      </c>
      <c r="P460" s="41">
        <v>0</v>
      </c>
      <c r="Q460" s="41">
        <v>0</v>
      </c>
      <c r="R460" s="41">
        <v>0</v>
      </c>
      <c r="S460" s="41">
        <f>IFERROR(T460+U460+V460,0)</f>
        <v>0</v>
      </c>
      <c r="T460" s="41">
        <v>0</v>
      </c>
      <c r="U460" s="41">
        <v>0</v>
      </c>
      <c r="V460" s="41">
        <v>0</v>
      </c>
      <c r="W460"/>
      <c r="X460"/>
    </row>
    <row r="461" spans="1:24">
      <c r="A461" s="29">
        <v>443</v>
      </c>
      <c r="B461" s="29" t="s">
        <v>117</v>
      </c>
      <c r="C461" s="50">
        <v>45793</v>
      </c>
      <c r="D461" s="29" t="s">
        <v>542</v>
      </c>
      <c r="E461" s="40">
        <v>1</v>
      </c>
      <c r="F461" s="41">
        <v>2.24</v>
      </c>
      <c r="G461" s="41">
        <f>IFERROR(H461+I461+J461,0)</f>
        <v>0</v>
      </c>
      <c r="H461" s="41">
        <v>0</v>
      </c>
      <c r="I461" s="41">
        <v>0</v>
      </c>
      <c r="J461" s="41">
        <v>0</v>
      </c>
      <c r="K461" s="41">
        <f>IFERROR(L461+M461+N461,0)</f>
        <v>0</v>
      </c>
      <c r="L461" s="41">
        <f>IFERROR(P461+T461,0)</f>
        <v>0</v>
      </c>
      <c r="M461" s="41">
        <f>IFERROR(Q461+U461,0)</f>
        <v>0</v>
      </c>
      <c r="N461" s="41">
        <f>IFERROR(R461+V461,0)</f>
        <v>0</v>
      </c>
      <c r="O461" s="41">
        <f>IFERROR(P461+Q461+R461,0)</f>
        <v>0</v>
      </c>
      <c r="P461" s="41">
        <v>0</v>
      </c>
      <c r="Q461" s="41">
        <v>0</v>
      </c>
      <c r="R461" s="41">
        <v>0</v>
      </c>
      <c r="S461" s="41">
        <f>IFERROR(T461+U461+V461,0)</f>
        <v>0</v>
      </c>
      <c r="T461" s="41">
        <v>0</v>
      </c>
      <c r="U461" s="41">
        <v>0</v>
      </c>
      <c r="V461" s="41">
        <v>0</v>
      </c>
      <c r="W461"/>
      <c r="X461"/>
    </row>
    <row r="462" spans="1:24">
      <c r="A462" s="29">
        <v>444</v>
      </c>
      <c r="B462" s="29" t="s">
        <v>543</v>
      </c>
      <c r="C462" s="50">
        <v>44777</v>
      </c>
      <c r="D462" s="29" t="s">
        <v>544</v>
      </c>
      <c r="E462" s="40">
        <v>1</v>
      </c>
      <c r="F462" s="41">
        <v>26</v>
      </c>
      <c r="G462" s="41">
        <f>IFERROR(H462+I462+J462,0)</f>
        <v>1018132</v>
      </c>
      <c r="H462" s="41">
        <v>1018132</v>
      </c>
      <c r="I462" s="41">
        <v>0</v>
      </c>
      <c r="J462" s="41">
        <v>0</v>
      </c>
      <c r="K462" s="41">
        <f>IFERROR(L462+M462+N462,0)</f>
        <v>505442</v>
      </c>
      <c r="L462" s="41">
        <f>IFERROR(P462+T462,0)</f>
        <v>505442</v>
      </c>
      <c r="M462" s="41">
        <f>IFERROR(Q462+U462,0)</f>
        <v>0</v>
      </c>
      <c r="N462" s="41">
        <f>IFERROR(R462+V462,0)</f>
        <v>0</v>
      </c>
      <c r="O462" s="41">
        <f>IFERROR(P462+Q462+R462,0)</f>
        <v>505442</v>
      </c>
      <c r="P462" s="41">
        <v>505442</v>
      </c>
      <c r="Q462" s="41">
        <v>0</v>
      </c>
      <c r="R462" s="41">
        <v>0</v>
      </c>
      <c r="S462" s="41">
        <f>IFERROR(T462+U462+V462,0)</f>
        <v>0</v>
      </c>
      <c r="T462" s="41">
        <v>0</v>
      </c>
      <c r="U462" s="41">
        <v>0</v>
      </c>
      <c r="V462" s="41">
        <v>0</v>
      </c>
      <c r="W462"/>
      <c r="X462"/>
    </row>
    <row r="463" spans="1:24" customHeight="1" ht="34.5">
      <c r="A463" s="36" t="s">
        <v>84</v>
      </c>
      <c r="B463" s="36"/>
      <c r="C463" s="36"/>
      <c r="D463" s="36"/>
      <c r="E463" s="37">
        <f>sum(E464:E511)</f>
        <v>48</v>
      </c>
      <c r="F463" s="38">
        <f>sum(F464:F511)</f>
        <v>1951.77</v>
      </c>
      <c r="G463" s="38">
        <f>sum(G464:G511)</f>
        <v>61252718.5</v>
      </c>
      <c r="H463" s="38">
        <f>sum(H464:H511)</f>
        <v>53542472.86</v>
      </c>
      <c r="I463" s="38">
        <f>sum(I464:I511)</f>
        <v>7710245.64</v>
      </c>
      <c r="J463" s="38">
        <f>sum(J464:J511)</f>
        <v>0</v>
      </c>
      <c r="K463" s="38">
        <f>sum(K464:K511)</f>
        <v>16786699.7</v>
      </c>
      <c r="L463" s="38">
        <f>sum(L464:L511)</f>
        <v>15612634.77</v>
      </c>
      <c r="M463" s="38">
        <f>sum(M464:M511)</f>
        <v>1174064.93</v>
      </c>
      <c r="N463" s="38">
        <f>sum(N464:N511)</f>
        <v>0</v>
      </c>
      <c r="O463" s="38">
        <f>sum(O464:O511)</f>
        <v>16786699.7</v>
      </c>
      <c r="P463" s="38">
        <f>sum(P464:P511)</f>
        <v>15612634.77</v>
      </c>
      <c r="Q463" s="38">
        <f>sum(Q464:Q511)</f>
        <v>1174064.93</v>
      </c>
      <c r="R463" s="38">
        <f>sum(R464:R511)</f>
        <v>0</v>
      </c>
      <c r="S463" s="38">
        <f>sum(S464:S511)</f>
        <v>0</v>
      </c>
      <c r="T463" s="38">
        <f>sum(T464:T511)</f>
        <v>0</v>
      </c>
      <c r="U463" s="38">
        <f>sum(U464:U511)</f>
        <v>0</v>
      </c>
      <c r="V463" s="38">
        <f>sum(V464:V511)</f>
        <v>0</v>
      </c>
      <c r="W463"/>
      <c r="X463"/>
    </row>
    <row r="464" spans="1:24">
      <c r="A464" s="29">
        <v>445</v>
      </c>
      <c r="B464" s="29" t="s">
        <v>117</v>
      </c>
      <c r="C464" s="50">
        <v>44603</v>
      </c>
      <c r="D464" s="29" t="s">
        <v>545</v>
      </c>
      <c r="E464" s="40">
        <v>1</v>
      </c>
      <c r="F464" s="41">
        <v>62.5</v>
      </c>
      <c r="G464" s="41">
        <f>IFERROR(H464+I464+J464,0)</f>
        <v>1813205</v>
      </c>
      <c r="H464" s="41">
        <v>1813205</v>
      </c>
      <c r="I464" s="41">
        <v>0</v>
      </c>
      <c r="J464" s="41">
        <v>0</v>
      </c>
      <c r="K464" s="41">
        <f>IFERROR(L464+M464+N464,0)</f>
        <v>0</v>
      </c>
      <c r="L464" s="41">
        <f>IFERROR(P464+T464,0)</f>
        <v>0</v>
      </c>
      <c r="M464" s="41">
        <f>IFERROR(Q464+U464,0)</f>
        <v>0</v>
      </c>
      <c r="N464" s="41">
        <f>IFERROR(R464+V464,0)</f>
        <v>0</v>
      </c>
      <c r="O464" s="41">
        <f>IFERROR(P464+Q464+R464,0)</f>
        <v>0</v>
      </c>
      <c r="P464" s="41">
        <v>0</v>
      </c>
      <c r="Q464" s="41">
        <v>0</v>
      </c>
      <c r="R464" s="41">
        <v>0</v>
      </c>
      <c r="S464" s="41">
        <f>IFERROR(T464+U464+V464,0)</f>
        <v>0</v>
      </c>
      <c r="T464" s="41">
        <v>0</v>
      </c>
      <c r="U464" s="41">
        <v>0</v>
      </c>
      <c r="V464" s="41">
        <v>0</v>
      </c>
      <c r="W464"/>
      <c r="X464"/>
    </row>
    <row r="465" spans="1:24">
      <c r="A465" s="29">
        <v>446</v>
      </c>
      <c r="B465" s="29" t="s">
        <v>117</v>
      </c>
      <c r="C465" s="50">
        <v>44609</v>
      </c>
      <c r="D465" s="29" t="s">
        <v>545</v>
      </c>
      <c r="E465" s="40">
        <v>1</v>
      </c>
      <c r="F465" s="41">
        <v>23.85</v>
      </c>
      <c r="G465" s="41">
        <f>IFERROR(H465+I465+J465,0)</f>
        <v>699175</v>
      </c>
      <c r="H465" s="41">
        <v>699175</v>
      </c>
      <c r="I465" s="41">
        <v>0</v>
      </c>
      <c r="J465" s="41">
        <v>0</v>
      </c>
      <c r="K465" s="41">
        <f>IFERROR(L465+M465+N465,0)</f>
        <v>0</v>
      </c>
      <c r="L465" s="41">
        <f>IFERROR(P465+T465,0)</f>
        <v>0</v>
      </c>
      <c r="M465" s="41">
        <f>IFERROR(Q465+U465,0)</f>
        <v>0</v>
      </c>
      <c r="N465" s="41">
        <f>IFERROR(R465+V465,0)</f>
        <v>0</v>
      </c>
      <c r="O465" s="41">
        <f>IFERROR(P465+Q465+R465,0)</f>
        <v>0</v>
      </c>
      <c r="P465" s="41">
        <v>0</v>
      </c>
      <c r="Q465" s="41">
        <v>0</v>
      </c>
      <c r="R465" s="41">
        <v>0</v>
      </c>
      <c r="S465" s="41">
        <f>IFERROR(T465+U465+V465,0)</f>
        <v>0</v>
      </c>
      <c r="T465" s="41">
        <v>0</v>
      </c>
      <c r="U465" s="41">
        <v>0</v>
      </c>
      <c r="V465" s="41">
        <v>0</v>
      </c>
      <c r="W465"/>
      <c r="X465"/>
    </row>
    <row r="466" spans="1:24">
      <c r="A466" s="29">
        <v>447</v>
      </c>
      <c r="B466" s="29" t="s">
        <v>117</v>
      </c>
      <c r="C466" s="50">
        <v>44629</v>
      </c>
      <c r="D466" s="29" t="s">
        <v>545</v>
      </c>
      <c r="E466" s="40">
        <v>1</v>
      </c>
      <c r="F466" s="41">
        <v>47.5</v>
      </c>
      <c r="G466" s="41">
        <f>IFERROR(H466+I466+J466,0)</f>
        <v>1393000</v>
      </c>
      <c r="H466" s="41">
        <v>827424.91</v>
      </c>
      <c r="I466" s="41">
        <v>565575.09</v>
      </c>
      <c r="J466" s="41">
        <v>0</v>
      </c>
      <c r="K466" s="41">
        <f>IFERROR(L466+M466+N466,0)</f>
        <v>0</v>
      </c>
      <c r="L466" s="41">
        <f>IFERROR(P466+T466,0)</f>
        <v>0</v>
      </c>
      <c r="M466" s="41">
        <f>IFERROR(Q466+U466,0)</f>
        <v>0</v>
      </c>
      <c r="N466" s="41">
        <f>IFERROR(R466+V466,0)</f>
        <v>0</v>
      </c>
      <c r="O466" s="41">
        <f>IFERROR(P466+Q466+R466,0)</f>
        <v>0</v>
      </c>
      <c r="P466" s="41">
        <v>0</v>
      </c>
      <c r="Q466" s="41">
        <v>0</v>
      </c>
      <c r="R466" s="41">
        <v>0</v>
      </c>
      <c r="S466" s="41">
        <f>IFERROR(T466+U466+V466,0)</f>
        <v>0</v>
      </c>
      <c r="T466" s="41">
        <v>0</v>
      </c>
      <c r="U466" s="41">
        <v>0</v>
      </c>
      <c r="V466" s="41">
        <v>0</v>
      </c>
      <c r="W466"/>
      <c r="X466"/>
    </row>
    <row r="467" spans="1:24">
      <c r="A467" s="29">
        <v>448</v>
      </c>
      <c r="B467" s="29" t="s">
        <v>117</v>
      </c>
      <c r="C467" s="50">
        <v>44638</v>
      </c>
      <c r="D467" s="29" t="s">
        <v>546</v>
      </c>
      <c r="E467" s="40">
        <v>1</v>
      </c>
      <c r="F467" s="41">
        <v>13.4</v>
      </c>
      <c r="G467" s="41">
        <f>IFERROR(H467+I467+J467,0)</f>
        <v>390598.25</v>
      </c>
      <c r="H467" s="41">
        <v>390598.25</v>
      </c>
      <c r="I467" s="41">
        <v>0</v>
      </c>
      <c r="J467" s="41">
        <v>0</v>
      </c>
      <c r="K467" s="41">
        <f>IFERROR(L467+M467+N467,0)</f>
        <v>0</v>
      </c>
      <c r="L467" s="41">
        <f>IFERROR(P467+T467,0)</f>
        <v>0</v>
      </c>
      <c r="M467" s="41">
        <f>IFERROR(Q467+U467,0)</f>
        <v>0</v>
      </c>
      <c r="N467" s="41">
        <f>IFERROR(R467+V467,0)</f>
        <v>0</v>
      </c>
      <c r="O467" s="41">
        <f>IFERROR(P467+Q467+R467,0)</f>
        <v>0</v>
      </c>
      <c r="P467" s="41">
        <v>0</v>
      </c>
      <c r="Q467" s="41">
        <v>0</v>
      </c>
      <c r="R467" s="41">
        <v>0</v>
      </c>
      <c r="S467" s="41">
        <f>IFERROR(T467+U467+V467,0)</f>
        <v>0</v>
      </c>
      <c r="T467" s="41">
        <v>0</v>
      </c>
      <c r="U467" s="41">
        <v>0</v>
      </c>
      <c r="V467" s="41">
        <v>0</v>
      </c>
      <c r="W467"/>
      <c r="X467"/>
    </row>
    <row r="468" spans="1:24">
      <c r="A468" s="29">
        <v>449</v>
      </c>
      <c r="B468" s="29" t="s">
        <v>117</v>
      </c>
      <c r="C468" s="50">
        <v>44655</v>
      </c>
      <c r="D468" s="29" t="s">
        <v>547</v>
      </c>
      <c r="E468" s="40">
        <v>1</v>
      </c>
      <c r="F468" s="41">
        <v>47.1</v>
      </c>
      <c r="G468" s="41">
        <f>IFERROR(H468+I468+J468,0)</f>
        <v>1390839</v>
      </c>
      <c r="H468" s="41">
        <v>1390839</v>
      </c>
      <c r="I468" s="41">
        <v>0</v>
      </c>
      <c r="J468" s="41">
        <v>0</v>
      </c>
      <c r="K468" s="41">
        <f>IFERROR(L468+M468+N468,0)</f>
        <v>0</v>
      </c>
      <c r="L468" s="41">
        <f>IFERROR(P468+T468,0)</f>
        <v>0</v>
      </c>
      <c r="M468" s="41">
        <f>IFERROR(Q468+U468,0)</f>
        <v>0</v>
      </c>
      <c r="N468" s="41">
        <f>IFERROR(R468+V468,0)</f>
        <v>0</v>
      </c>
      <c r="O468" s="41">
        <f>IFERROR(P468+Q468+R468,0)</f>
        <v>0</v>
      </c>
      <c r="P468" s="41">
        <v>0</v>
      </c>
      <c r="Q468" s="41">
        <v>0</v>
      </c>
      <c r="R468" s="41">
        <v>0</v>
      </c>
      <c r="S468" s="41">
        <f>IFERROR(T468+U468+V468,0)</f>
        <v>0</v>
      </c>
      <c r="T468" s="41">
        <v>0</v>
      </c>
      <c r="U468" s="41">
        <v>0</v>
      </c>
      <c r="V468" s="41">
        <v>0</v>
      </c>
      <c r="W468"/>
      <c r="X468"/>
    </row>
    <row r="469" spans="1:24">
      <c r="A469" s="29">
        <v>450</v>
      </c>
      <c r="B469" s="29" t="s">
        <v>117</v>
      </c>
      <c r="C469" s="50">
        <v>44685</v>
      </c>
      <c r="D469" s="29" t="s">
        <v>548</v>
      </c>
      <c r="E469" s="40">
        <v>1</v>
      </c>
      <c r="F469" s="41">
        <v>53</v>
      </c>
      <c r="G469" s="41">
        <f>IFERROR(H469+I469+J469,0)</f>
        <v>1555397</v>
      </c>
      <c r="H469" s="41">
        <v>1555397</v>
      </c>
      <c r="I469" s="41">
        <v>0</v>
      </c>
      <c r="J469" s="41">
        <v>0</v>
      </c>
      <c r="K469" s="41">
        <f>IFERROR(L469+M469+N469,0)</f>
        <v>0</v>
      </c>
      <c r="L469" s="41">
        <f>IFERROR(P469+T469,0)</f>
        <v>0</v>
      </c>
      <c r="M469" s="41">
        <f>IFERROR(Q469+U469,0)</f>
        <v>0</v>
      </c>
      <c r="N469" s="41">
        <f>IFERROR(R469+V469,0)</f>
        <v>0</v>
      </c>
      <c r="O469" s="41">
        <f>IFERROR(P469+Q469+R469,0)</f>
        <v>0</v>
      </c>
      <c r="P469" s="41">
        <v>0</v>
      </c>
      <c r="Q469" s="41">
        <v>0</v>
      </c>
      <c r="R469" s="41">
        <v>0</v>
      </c>
      <c r="S469" s="41">
        <f>IFERROR(T469+U469+V469,0)</f>
        <v>0</v>
      </c>
      <c r="T469" s="41">
        <v>0</v>
      </c>
      <c r="U469" s="41">
        <v>0</v>
      </c>
      <c r="V469" s="41">
        <v>0</v>
      </c>
      <c r="W469"/>
      <c r="X469"/>
    </row>
    <row r="470" spans="1:24">
      <c r="A470" s="29">
        <v>451</v>
      </c>
      <c r="B470" s="29" t="s">
        <v>117</v>
      </c>
      <c r="C470" s="50">
        <v>44687</v>
      </c>
      <c r="D470" s="29" t="s">
        <v>545</v>
      </c>
      <c r="E470" s="40">
        <v>1</v>
      </c>
      <c r="F470" s="41">
        <v>15.86</v>
      </c>
      <c r="G470" s="41">
        <f>IFERROR(H470+I470+J470,0)</f>
        <v>468242.66</v>
      </c>
      <c r="H470" s="41">
        <v>468242.66</v>
      </c>
      <c r="I470" s="41">
        <v>0</v>
      </c>
      <c r="J470" s="41">
        <v>0</v>
      </c>
      <c r="K470" s="41">
        <f>IFERROR(L470+M470+N470,0)</f>
        <v>0</v>
      </c>
      <c r="L470" s="41">
        <f>IFERROR(P470+T470,0)</f>
        <v>0</v>
      </c>
      <c r="M470" s="41">
        <f>IFERROR(Q470+U470,0)</f>
        <v>0</v>
      </c>
      <c r="N470" s="41">
        <f>IFERROR(R470+V470,0)</f>
        <v>0</v>
      </c>
      <c r="O470" s="41">
        <f>IFERROR(P470+Q470+R470,0)</f>
        <v>0</v>
      </c>
      <c r="P470" s="41">
        <v>0</v>
      </c>
      <c r="Q470" s="41">
        <v>0</v>
      </c>
      <c r="R470" s="41">
        <v>0</v>
      </c>
      <c r="S470" s="41">
        <f>IFERROR(T470+U470+V470,0)</f>
        <v>0</v>
      </c>
      <c r="T470" s="41">
        <v>0</v>
      </c>
      <c r="U470" s="41">
        <v>0</v>
      </c>
      <c r="V470" s="41">
        <v>0</v>
      </c>
      <c r="W470"/>
      <c r="X470"/>
    </row>
    <row r="471" spans="1:24">
      <c r="A471" s="29">
        <v>452</v>
      </c>
      <c r="B471" s="29" t="s">
        <v>117</v>
      </c>
      <c r="C471" s="50">
        <v>44697</v>
      </c>
      <c r="D471" s="29" t="s">
        <v>549</v>
      </c>
      <c r="E471" s="40">
        <v>1</v>
      </c>
      <c r="F471" s="41">
        <v>32.4</v>
      </c>
      <c r="G471" s="41">
        <f>IFERROR(H471+I471+J471,0)</f>
        <v>982915</v>
      </c>
      <c r="H471" s="41">
        <v>982915</v>
      </c>
      <c r="I471" s="41">
        <v>0</v>
      </c>
      <c r="J471" s="41">
        <v>0</v>
      </c>
      <c r="K471" s="41">
        <f>IFERROR(L471+M471+N471,0)</f>
        <v>0</v>
      </c>
      <c r="L471" s="41">
        <f>IFERROR(P471+T471,0)</f>
        <v>0</v>
      </c>
      <c r="M471" s="41">
        <f>IFERROR(Q471+U471,0)</f>
        <v>0</v>
      </c>
      <c r="N471" s="41">
        <f>IFERROR(R471+V471,0)</f>
        <v>0</v>
      </c>
      <c r="O471" s="41">
        <f>IFERROR(P471+Q471+R471,0)</f>
        <v>0</v>
      </c>
      <c r="P471" s="41">
        <v>0</v>
      </c>
      <c r="Q471" s="41">
        <v>0</v>
      </c>
      <c r="R471" s="41">
        <v>0</v>
      </c>
      <c r="S471" s="41">
        <f>IFERROR(T471+U471+V471,0)</f>
        <v>0</v>
      </c>
      <c r="T471" s="41">
        <v>0</v>
      </c>
      <c r="U471" s="41">
        <v>0</v>
      </c>
      <c r="V471" s="41">
        <v>0</v>
      </c>
      <c r="W471"/>
      <c r="X471"/>
    </row>
    <row r="472" spans="1:24">
      <c r="A472" s="29">
        <v>453</v>
      </c>
      <c r="B472" s="29" t="s">
        <v>117</v>
      </c>
      <c r="C472" s="50">
        <v>44697</v>
      </c>
      <c r="D472" s="29" t="s">
        <v>545</v>
      </c>
      <c r="E472" s="40">
        <v>1</v>
      </c>
      <c r="F472" s="41">
        <v>53</v>
      </c>
      <c r="G472" s="41">
        <f>IFERROR(H472+I472+J472,0)</f>
        <v>1438421</v>
      </c>
      <c r="H472" s="41">
        <v>438421</v>
      </c>
      <c r="I472" s="41">
        <v>1000000</v>
      </c>
      <c r="J472" s="41">
        <v>0</v>
      </c>
      <c r="K472" s="41">
        <f>IFERROR(L472+M472+N472,0)</f>
        <v>0</v>
      </c>
      <c r="L472" s="41">
        <f>IFERROR(P472+T472,0)</f>
        <v>0</v>
      </c>
      <c r="M472" s="41">
        <f>IFERROR(Q472+U472,0)</f>
        <v>0</v>
      </c>
      <c r="N472" s="41">
        <f>IFERROR(R472+V472,0)</f>
        <v>0</v>
      </c>
      <c r="O472" s="41">
        <f>IFERROR(P472+Q472+R472,0)</f>
        <v>0</v>
      </c>
      <c r="P472" s="41">
        <v>0</v>
      </c>
      <c r="Q472" s="41">
        <v>0</v>
      </c>
      <c r="R472" s="41">
        <v>0</v>
      </c>
      <c r="S472" s="41">
        <f>IFERROR(T472+U472+V472,0)</f>
        <v>0</v>
      </c>
      <c r="T472" s="41">
        <v>0</v>
      </c>
      <c r="U472" s="41">
        <v>0</v>
      </c>
      <c r="V472" s="41">
        <v>0</v>
      </c>
      <c r="W472"/>
      <c r="X472"/>
    </row>
    <row r="473" spans="1:24">
      <c r="A473" s="29">
        <v>454</v>
      </c>
      <c r="B473" s="29" t="s">
        <v>117</v>
      </c>
      <c r="C473" s="50">
        <v>44701</v>
      </c>
      <c r="D473" s="29" t="s">
        <v>550</v>
      </c>
      <c r="E473" s="40">
        <v>1</v>
      </c>
      <c r="F473" s="41">
        <v>29.3</v>
      </c>
      <c r="G473" s="41">
        <f>IFERROR(H473+I473+J473,0)</f>
        <v>855696</v>
      </c>
      <c r="H473" s="41">
        <v>855696</v>
      </c>
      <c r="I473" s="41">
        <v>0</v>
      </c>
      <c r="J473" s="41">
        <v>0</v>
      </c>
      <c r="K473" s="41">
        <f>IFERROR(L473+M473+N473,0)</f>
        <v>0</v>
      </c>
      <c r="L473" s="41">
        <f>IFERROR(P473+T473,0)</f>
        <v>0</v>
      </c>
      <c r="M473" s="41">
        <f>IFERROR(Q473+U473,0)</f>
        <v>0</v>
      </c>
      <c r="N473" s="41">
        <f>IFERROR(R473+V473,0)</f>
        <v>0</v>
      </c>
      <c r="O473" s="41">
        <f>IFERROR(P473+Q473+R473,0)</f>
        <v>0</v>
      </c>
      <c r="P473" s="41">
        <v>0</v>
      </c>
      <c r="Q473" s="41">
        <v>0</v>
      </c>
      <c r="R473" s="41">
        <v>0</v>
      </c>
      <c r="S473" s="41">
        <f>IFERROR(T473+U473+V473,0)</f>
        <v>0</v>
      </c>
      <c r="T473" s="41">
        <v>0</v>
      </c>
      <c r="U473" s="41">
        <v>0</v>
      </c>
      <c r="V473" s="41">
        <v>0</v>
      </c>
      <c r="W473"/>
      <c r="X473"/>
    </row>
    <row r="474" spans="1:24">
      <c r="A474" s="29">
        <v>455</v>
      </c>
      <c r="B474" s="29" t="s">
        <v>117</v>
      </c>
      <c r="C474" s="50">
        <v>44741</v>
      </c>
      <c r="D474" s="29" t="s">
        <v>551</v>
      </c>
      <c r="E474" s="40">
        <v>1</v>
      </c>
      <c r="F474" s="41">
        <v>49.4</v>
      </c>
      <c r="G474" s="41">
        <f>IFERROR(H474+I474+J474,0)</f>
        <v>1454717</v>
      </c>
      <c r="H474" s="41">
        <v>954717</v>
      </c>
      <c r="I474" s="41">
        <v>500000</v>
      </c>
      <c r="J474" s="41">
        <v>0</v>
      </c>
      <c r="K474" s="41">
        <f>IFERROR(L474+M474+N474,0)</f>
        <v>0</v>
      </c>
      <c r="L474" s="41">
        <f>IFERROR(P474+T474,0)</f>
        <v>0</v>
      </c>
      <c r="M474" s="41">
        <f>IFERROR(Q474+U474,0)</f>
        <v>0</v>
      </c>
      <c r="N474" s="41">
        <f>IFERROR(R474+V474,0)</f>
        <v>0</v>
      </c>
      <c r="O474" s="41">
        <f>IFERROR(P474+Q474+R474,0)</f>
        <v>0</v>
      </c>
      <c r="P474" s="41">
        <v>0</v>
      </c>
      <c r="Q474" s="41">
        <v>0</v>
      </c>
      <c r="R474" s="41">
        <v>0</v>
      </c>
      <c r="S474" s="41">
        <f>IFERROR(T474+U474+V474,0)</f>
        <v>0</v>
      </c>
      <c r="T474" s="41">
        <v>0</v>
      </c>
      <c r="U474" s="41">
        <v>0</v>
      </c>
      <c r="V474" s="41">
        <v>0</v>
      </c>
      <c r="W474"/>
      <c r="X474"/>
    </row>
    <row r="475" spans="1:24">
      <c r="A475" s="29">
        <v>456</v>
      </c>
      <c r="B475" s="29" t="s">
        <v>117</v>
      </c>
      <c r="C475" s="50">
        <v>44918</v>
      </c>
      <c r="D475" s="29" t="s">
        <v>552</v>
      </c>
      <c r="E475" s="40">
        <v>1</v>
      </c>
      <c r="F475" s="41">
        <v>17.4</v>
      </c>
      <c r="G475" s="41">
        <f>IFERROR(H475+I475+J475,0)</f>
        <v>394619</v>
      </c>
      <c r="H475" s="41">
        <v>394619</v>
      </c>
      <c r="I475" s="41">
        <v>0</v>
      </c>
      <c r="J475" s="41">
        <v>0</v>
      </c>
      <c r="K475" s="41">
        <f>IFERROR(L475+M475+N475,0)</f>
        <v>0</v>
      </c>
      <c r="L475" s="41">
        <f>IFERROR(P475+T475,0)</f>
        <v>0</v>
      </c>
      <c r="M475" s="41">
        <f>IFERROR(Q475+U475,0)</f>
        <v>0</v>
      </c>
      <c r="N475" s="41">
        <f>IFERROR(R475+V475,0)</f>
        <v>0</v>
      </c>
      <c r="O475" s="41">
        <f>IFERROR(P475+Q475+R475,0)</f>
        <v>0</v>
      </c>
      <c r="P475" s="41">
        <v>0</v>
      </c>
      <c r="Q475" s="41">
        <v>0</v>
      </c>
      <c r="R475" s="41">
        <v>0</v>
      </c>
      <c r="S475" s="41">
        <f>IFERROR(T475+U475+V475,0)</f>
        <v>0</v>
      </c>
      <c r="T475" s="41">
        <v>0</v>
      </c>
      <c r="U475" s="41">
        <v>0</v>
      </c>
      <c r="V475" s="41">
        <v>0</v>
      </c>
      <c r="W475"/>
      <c r="X475"/>
    </row>
    <row r="476" spans="1:24">
      <c r="A476" s="29">
        <v>457</v>
      </c>
      <c r="B476" s="29" t="s">
        <v>117</v>
      </c>
      <c r="C476" s="50">
        <v>44924</v>
      </c>
      <c r="D476" s="29" t="s">
        <v>553</v>
      </c>
      <c r="E476" s="40">
        <v>1</v>
      </c>
      <c r="F476" s="41">
        <v>40</v>
      </c>
      <c r="G476" s="41">
        <f>IFERROR(H476+I476+J476,0)</f>
        <v>1665774</v>
      </c>
      <c r="H476" s="41">
        <v>1247359</v>
      </c>
      <c r="I476" s="41">
        <v>418415</v>
      </c>
      <c r="J476" s="41">
        <v>0</v>
      </c>
      <c r="K476" s="41">
        <f>IFERROR(L476+M476+N476,0)</f>
        <v>0</v>
      </c>
      <c r="L476" s="41">
        <f>IFERROR(P476+T476,0)</f>
        <v>0</v>
      </c>
      <c r="M476" s="41">
        <f>IFERROR(Q476+U476,0)</f>
        <v>0</v>
      </c>
      <c r="N476" s="41">
        <f>IFERROR(R476+V476,0)</f>
        <v>0</v>
      </c>
      <c r="O476" s="41">
        <f>IFERROR(P476+Q476+R476,0)</f>
        <v>0</v>
      </c>
      <c r="P476" s="41">
        <v>0</v>
      </c>
      <c r="Q476" s="41">
        <v>0</v>
      </c>
      <c r="R476" s="41">
        <v>0</v>
      </c>
      <c r="S476" s="41">
        <f>IFERROR(T476+U476+V476,0)</f>
        <v>0</v>
      </c>
      <c r="T476" s="41">
        <v>0</v>
      </c>
      <c r="U476" s="41">
        <v>0</v>
      </c>
      <c r="V476" s="41">
        <v>0</v>
      </c>
      <c r="W476"/>
      <c r="X476"/>
    </row>
    <row r="477" spans="1:24">
      <c r="A477" s="29">
        <v>458</v>
      </c>
      <c r="B477" s="29" t="s">
        <v>117</v>
      </c>
      <c r="C477" s="50">
        <v>44925</v>
      </c>
      <c r="D477" s="29" t="s">
        <v>554</v>
      </c>
      <c r="E477" s="40">
        <v>1</v>
      </c>
      <c r="F477" s="41">
        <v>31.9</v>
      </c>
      <c r="G477" s="41">
        <f>IFERROR(H477+I477+J477,0)</f>
        <v>1259928</v>
      </c>
      <c r="H477" s="41">
        <v>1259928</v>
      </c>
      <c r="I477" s="41">
        <v>0</v>
      </c>
      <c r="J477" s="41">
        <v>0</v>
      </c>
      <c r="K477" s="41">
        <f>IFERROR(L477+M477+N477,0)</f>
        <v>0</v>
      </c>
      <c r="L477" s="41">
        <f>IFERROR(P477+T477,0)</f>
        <v>0</v>
      </c>
      <c r="M477" s="41">
        <f>IFERROR(Q477+U477,0)</f>
        <v>0</v>
      </c>
      <c r="N477" s="41">
        <f>IFERROR(R477+V477,0)</f>
        <v>0</v>
      </c>
      <c r="O477" s="41">
        <f>IFERROR(P477+Q477+R477,0)</f>
        <v>0</v>
      </c>
      <c r="P477" s="41">
        <v>0</v>
      </c>
      <c r="Q477" s="41">
        <v>0</v>
      </c>
      <c r="R477" s="41">
        <v>0</v>
      </c>
      <c r="S477" s="41">
        <f>IFERROR(T477+U477+V477,0)</f>
        <v>0</v>
      </c>
      <c r="T477" s="41">
        <v>0</v>
      </c>
      <c r="U477" s="41">
        <v>0</v>
      </c>
      <c r="V477" s="41">
        <v>0</v>
      </c>
      <c r="W477"/>
      <c r="X477"/>
    </row>
    <row r="478" spans="1:24">
      <c r="A478" s="29">
        <v>459</v>
      </c>
      <c r="B478" s="29" t="s">
        <v>117</v>
      </c>
      <c r="C478" s="50">
        <v>44925</v>
      </c>
      <c r="D478" s="29" t="s">
        <v>555</v>
      </c>
      <c r="E478" s="40">
        <v>1</v>
      </c>
      <c r="F478" s="41">
        <v>28.3</v>
      </c>
      <c r="G478" s="41">
        <f>IFERROR(H478+I478+J478,0)</f>
        <v>701860</v>
      </c>
      <c r="H478" s="41">
        <v>98260.4</v>
      </c>
      <c r="I478" s="41">
        <v>603599.6</v>
      </c>
      <c r="J478" s="41">
        <v>0</v>
      </c>
      <c r="K478" s="41">
        <f>IFERROR(L478+M478+N478,0)</f>
        <v>0</v>
      </c>
      <c r="L478" s="41">
        <f>IFERROR(P478+T478,0)</f>
        <v>0</v>
      </c>
      <c r="M478" s="41">
        <f>IFERROR(Q478+U478,0)</f>
        <v>0</v>
      </c>
      <c r="N478" s="41">
        <f>IFERROR(R478+V478,0)</f>
        <v>0</v>
      </c>
      <c r="O478" s="41">
        <f>IFERROR(P478+Q478+R478,0)</f>
        <v>0</v>
      </c>
      <c r="P478" s="41">
        <v>0</v>
      </c>
      <c r="Q478" s="41">
        <v>0</v>
      </c>
      <c r="R478" s="41">
        <v>0</v>
      </c>
      <c r="S478" s="41">
        <f>IFERROR(T478+U478+V478,0)</f>
        <v>0</v>
      </c>
      <c r="T478" s="41">
        <v>0</v>
      </c>
      <c r="U478" s="41">
        <v>0</v>
      </c>
      <c r="V478" s="41">
        <v>0</v>
      </c>
      <c r="W478"/>
      <c r="X478"/>
    </row>
    <row r="479" spans="1:24">
      <c r="A479" s="29">
        <v>460</v>
      </c>
      <c r="B479" s="29" t="s">
        <v>117</v>
      </c>
      <c r="C479" s="50">
        <v>44966</v>
      </c>
      <c r="D479" s="29" t="s">
        <v>556</v>
      </c>
      <c r="E479" s="40">
        <v>1</v>
      </c>
      <c r="F479" s="41">
        <v>44.8</v>
      </c>
      <c r="G479" s="41">
        <f>IFERROR(H479+I479+J479,0)</f>
        <v>2073400</v>
      </c>
      <c r="H479" s="41">
        <v>973400</v>
      </c>
      <c r="I479" s="41">
        <v>1100000</v>
      </c>
      <c r="J479" s="41">
        <v>0</v>
      </c>
      <c r="K479" s="41">
        <f>IFERROR(L479+M479+N479,0)</f>
        <v>0</v>
      </c>
      <c r="L479" s="41">
        <f>IFERROR(P479+T479,0)</f>
        <v>0</v>
      </c>
      <c r="M479" s="41">
        <f>IFERROR(Q479+U479,0)</f>
        <v>0</v>
      </c>
      <c r="N479" s="41">
        <f>IFERROR(R479+V479,0)</f>
        <v>0</v>
      </c>
      <c r="O479" s="41">
        <f>IFERROR(P479+Q479+R479,0)</f>
        <v>0</v>
      </c>
      <c r="P479" s="41">
        <v>0</v>
      </c>
      <c r="Q479" s="41">
        <v>0</v>
      </c>
      <c r="R479" s="41">
        <v>0</v>
      </c>
      <c r="S479" s="41">
        <f>IFERROR(T479+U479+V479,0)</f>
        <v>0</v>
      </c>
      <c r="T479" s="41">
        <v>0</v>
      </c>
      <c r="U479" s="41">
        <v>0</v>
      </c>
      <c r="V479" s="41">
        <v>0</v>
      </c>
      <c r="W479"/>
      <c r="X479"/>
    </row>
    <row r="480" spans="1:24">
      <c r="A480" s="29">
        <v>461</v>
      </c>
      <c r="B480" s="29" t="s">
        <v>117</v>
      </c>
      <c r="C480" s="50">
        <v>44967</v>
      </c>
      <c r="D480" s="29" t="s">
        <v>557</v>
      </c>
      <c r="E480" s="40">
        <v>1</v>
      </c>
      <c r="F480" s="41">
        <v>32.1</v>
      </c>
      <c r="G480" s="41">
        <f>IFERROR(H480+I480+J480,0)</f>
        <v>1207505</v>
      </c>
      <c r="H480" s="41">
        <v>1207505</v>
      </c>
      <c r="I480" s="41">
        <v>0</v>
      </c>
      <c r="J480" s="41">
        <v>0</v>
      </c>
      <c r="K480" s="41">
        <f>IFERROR(L480+M480+N480,0)</f>
        <v>0</v>
      </c>
      <c r="L480" s="41">
        <f>IFERROR(P480+T480,0)</f>
        <v>0</v>
      </c>
      <c r="M480" s="41">
        <f>IFERROR(Q480+U480,0)</f>
        <v>0</v>
      </c>
      <c r="N480" s="41">
        <f>IFERROR(R480+V480,0)</f>
        <v>0</v>
      </c>
      <c r="O480" s="41">
        <f>IFERROR(P480+Q480+R480,0)</f>
        <v>0</v>
      </c>
      <c r="P480" s="41">
        <v>0</v>
      </c>
      <c r="Q480" s="41">
        <v>0</v>
      </c>
      <c r="R480" s="41">
        <v>0</v>
      </c>
      <c r="S480" s="41">
        <f>IFERROR(T480+U480+V480,0)</f>
        <v>0</v>
      </c>
      <c r="T480" s="41">
        <v>0</v>
      </c>
      <c r="U480" s="41">
        <v>0</v>
      </c>
      <c r="V480" s="41">
        <v>0</v>
      </c>
      <c r="W480"/>
      <c r="X480"/>
    </row>
    <row r="481" spans="1:24">
      <c r="A481" s="29">
        <v>462</v>
      </c>
      <c r="B481" s="29" t="s">
        <v>117</v>
      </c>
      <c r="C481" s="50">
        <v>45096</v>
      </c>
      <c r="D481" s="29" t="s">
        <v>558</v>
      </c>
      <c r="E481" s="40">
        <v>1</v>
      </c>
      <c r="F481" s="41">
        <v>34.62</v>
      </c>
      <c r="G481" s="41">
        <f>IFERROR(H481+I481+J481,0)</f>
        <v>1496869.82</v>
      </c>
      <c r="H481" s="41">
        <v>748967.92</v>
      </c>
      <c r="I481" s="41">
        <v>747901.9</v>
      </c>
      <c r="J481" s="41">
        <v>0</v>
      </c>
      <c r="K481" s="41">
        <f>IFERROR(L481+M481+N481,0)</f>
        <v>0</v>
      </c>
      <c r="L481" s="41">
        <f>IFERROR(P481+T481,0)</f>
        <v>0</v>
      </c>
      <c r="M481" s="41">
        <f>IFERROR(Q481+U481,0)</f>
        <v>0</v>
      </c>
      <c r="N481" s="41">
        <f>IFERROR(R481+V481,0)</f>
        <v>0</v>
      </c>
      <c r="O481" s="41">
        <f>IFERROR(P481+Q481+R481,0)</f>
        <v>0</v>
      </c>
      <c r="P481" s="41">
        <v>0</v>
      </c>
      <c r="Q481" s="41">
        <v>0</v>
      </c>
      <c r="R481" s="41">
        <v>0</v>
      </c>
      <c r="S481" s="41">
        <f>IFERROR(T481+U481+V481,0)</f>
        <v>0</v>
      </c>
      <c r="T481" s="41">
        <v>0</v>
      </c>
      <c r="U481" s="41">
        <v>0</v>
      </c>
      <c r="V481" s="41">
        <v>0</v>
      </c>
      <c r="W481"/>
      <c r="X481"/>
    </row>
    <row r="482" spans="1:24">
      <c r="A482" s="29">
        <v>463</v>
      </c>
      <c r="B482" s="29" t="s">
        <v>117</v>
      </c>
      <c r="C482" s="50">
        <v>45099</v>
      </c>
      <c r="D482" s="29" t="s">
        <v>559</v>
      </c>
      <c r="E482" s="40">
        <v>1</v>
      </c>
      <c r="F482" s="41">
        <v>12.84</v>
      </c>
      <c r="G482" s="41">
        <f>IFERROR(H482+I482+J482,0)</f>
        <v>554392.5</v>
      </c>
      <c r="H482" s="41">
        <v>0</v>
      </c>
      <c r="I482" s="41">
        <v>554392.5</v>
      </c>
      <c r="J482" s="41">
        <v>0</v>
      </c>
      <c r="K482" s="41">
        <f>IFERROR(L482+M482+N482,0)</f>
        <v>0</v>
      </c>
      <c r="L482" s="41">
        <f>IFERROR(P482+T482,0)</f>
        <v>0</v>
      </c>
      <c r="M482" s="41">
        <f>IFERROR(Q482+U482,0)</f>
        <v>0</v>
      </c>
      <c r="N482" s="41">
        <f>IFERROR(R482+V482,0)</f>
        <v>0</v>
      </c>
      <c r="O482" s="41">
        <f>IFERROR(P482+Q482+R482,0)</f>
        <v>0</v>
      </c>
      <c r="P482" s="41">
        <v>0</v>
      </c>
      <c r="Q482" s="41">
        <v>0</v>
      </c>
      <c r="R482" s="41">
        <v>0</v>
      </c>
      <c r="S482" s="41">
        <f>IFERROR(T482+U482+V482,0)</f>
        <v>0</v>
      </c>
      <c r="T482" s="41">
        <v>0</v>
      </c>
      <c r="U482" s="41">
        <v>0</v>
      </c>
      <c r="V482" s="41">
        <v>0</v>
      </c>
      <c r="W482"/>
      <c r="X482"/>
    </row>
    <row r="483" spans="1:24">
      <c r="A483" s="29">
        <v>464</v>
      </c>
      <c r="B483" s="29" t="s">
        <v>117</v>
      </c>
      <c r="C483" s="50">
        <v>45471</v>
      </c>
      <c r="D483" s="29" t="s">
        <v>560</v>
      </c>
      <c r="E483" s="40">
        <v>1</v>
      </c>
      <c r="F483" s="41">
        <v>49</v>
      </c>
      <c r="G483" s="41">
        <f>IFERROR(H483+I483+J483,0)</f>
        <v>2316467</v>
      </c>
      <c r="H483" s="41">
        <v>2316467</v>
      </c>
      <c r="I483" s="41">
        <v>0</v>
      </c>
      <c r="J483" s="41">
        <v>0</v>
      </c>
      <c r="K483" s="41">
        <f>IFERROR(L483+M483+N483,0)</f>
        <v>0</v>
      </c>
      <c r="L483" s="41">
        <f>IFERROR(P483+T483,0)</f>
        <v>0</v>
      </c>
      <c r="M483" s="41">
        <f>IFERROR(Q483+U483,0)</f>
        <v>0</v>
      </c>
      <c r="N483" s="41">
        <f>IFERROR(R483+V483,0)</f>
        <v>0</v>
      </c>
      <c r="O483" s="41">
        <f>IFERROR(P483+Q483+R483,0)</f>
        <v>0</v>
      </c>
      <c r="P483" s="41">
        <v>0</v>
      </c>
      <c r="Q483" s="41">
        <v>0</v>
      </c>
      <c r="R483" s="41">
        <v>0</v>
      </c>
      <c r="S483" s="41">
        <f>IFERROR(T483+U483+V483,0)</f>
        <v>0</v>
      </c>
      <c r="T483" s="41">
        <v>0</v>
      </c>
      <c r="U483" s="41">
        <v>0</v>
      </c>
      <c r="V483" s="41">
        <v>0</v>
      </c>
      <c r="W483"/>
      <c r="X483"/>
    </row>
    <row r="484" spans="1:24">
      <c r="A484" s="29">
        <v>465</v>
      </c>
      <c r="B484" s="29" t="s">
        <v>543</v>
      </c>
      <c r="C484" s="50">
        <v>44635</v>
      </c>
      <c r="D484" s="29" t="s">
        <v>545</v>
      </c>
      <c r="E484" s="40">
        <v>1</v>
      </c>
      <c r="F484" s="41">
        <v>61.8</v>
      </c>
      <c r="G484" s="41">
        <f>IFERROR(H484+I484+J484,0)</f>
        <v>1792597</v>
      </c>
      <c r="H484" s="41">
        <v>1792597</v>
      </c>
      <c r="I484" s="41">
        <v>0</v>
      </c>
      <c r="J484" s="41">
        <v>0</v>
      </c>
      <c r="K484" s="41">
        <f>IFERROR(L484+M484+N484,0)</f>
        <v>873022.4</v>
      </c>
      <c r="L484" s="41">
        <f>IFERROR(P484+T484,0)</f>
        <v>873022.4</v>
      </c>
      <c r="M484" s="41">
        <f>IFERROR(Q484+U484,0)</f>
        <v>0</v>
      </c>
      <c r="N484" s="41">
        <f>IFERROR(R484+V484,0)</f>
        <v>0</v>
      </c>
      <c r="O484" s="41">
        <f>IFERROR(P484+Q484+R484,0)</f>
        <v>873022.4</v>
      </c>
      <c r="P484" s="41">
        <v>873022.4</v>
      </c>
      <c r="Q484" s="41">
        <v>0</v>
      </c>
      <c r="R484" s="41">
        <v>0</v>
      </c>
      <c r="S484" s="41">
        <f>IFERROR(T484+U484+V484,0)</f>
        <v>0</v>
      </c>
      <c r="T484" s="41">
        <v>0</v>
      </c>
      <c r="U484" s="41">
        <v>0</v>
      </c>
      <c r="V484" s="41">
        <v>0</v>
      </c>
      <c r="W484"/>
      <c r="X484"/>
    </row>
    <row r="485" spans="1:24">
      <c r="A485" s="29">
        <v>466</v>
      </c>
      <c r="B485" s="29" t="s">
        <v>543</v>
      </c>
      <c r="C485" s="50">
        <v>44650</v>
      </c>
      <c r="D485" s="29" t="s">
        <v>545</v>
      </c>
      <c r="E485" s="40">
        <v>1</v>
      </c>
      <c r="F485" s="41">
        <v>54.2</v>
      </c>
      <c r="G485" s="41">
        <f>IFERROR(H485+I485+J485,0)</f>
        <v>1582535</v>
      </c>
      <c r="H485" s="41">
        <v>1037183.91</v>
      </c>
      <c r="I485" s="41">
        <v>545351.09</v>
      </c>
      <c r="J485" s="41">
        <v>0</v>
      </c>
      <c r="K485" s="41">
        <f>IFERROR(L485+M485+N485,0)</f>
        <v>755273.6</v>
      </c>
      <c r="L485" s="41">
        <f>IFERROR(P485+T485,0)</f>
        <v>519464.62</v>
      </c>
      <c r="M485" s="41">
        <f>IFERROR(Q485+U485,0)</f>
        <v>235808.98</v>
      </c>
      <c r="N485" s="41">
        <f>IFERROR(R485+V485,0)</f>
        <v>0</v>
      </c>
      <c r="O485" s="41">
        <f>IFERROR(P485+Q485+R485,0)</f>
        <v>755273.6</v>
      </c>
      <c r="P485" s="41">
        <v>519464.62</v>
      </c>
      <c r="Q485" s="41">
        <v>235808.98</v>
      </c>
      <c r="R485" s="41">
        <v>0</v>
      </c>
      <c r="S485" s="41">
        <f>IFERROR(T485+U485+V485,0)</f>
        <v>0</v>
      </c>
      <c r="T485" s="41">
        <v>0</v>
      </c>
      <c r="U485" s="41">
        <v>0</v>
      </c>
      <c r="V485" s="41">
        <v>0</v>
      </c>
      <c r="W485"/>
      <c r="X485"/>
    </row>
    <row r="486" spans="1:24">
      <c r="A486" s="29">
        <v>467</v>
      </c>
      <c r="B486" s="29" t="s">
        <v>543</v>
      </c>
      <c r="C486" s="50">
        <v>44651</v>
      </c>
      <c r="D486" s="29" t="s">
        <v>545</v>
      </c>
      <c r="E486" s="40">
        <v>1</v>
      </c>
      <c r="F486" s="41">
        <v>37.4</v>
      </c>
      <c r="G486" s="41">
        <f>IFERROR(H486+I486+J486,0)</f>
        <v>1104685</v>
      </c>
      <c r="H486" s="41">
        <v>1104685</v>
      </c>
      <c r="I486" s="41">
        <v>0</v>
      </c>
      <c r="J486" s="41">
        <v>0</v>
      </c>
      <c r="K486" s="41">
        <f>IFERROR(L486+M486+N486,0)</f>
        <v>508489.2</v>
      </c>
      <c r="L486" s="41">
        <f>IFERROR(P486+T486,0)</f>
        <v>508489.2</v>
      </c>
      <c r="M486" s="41">
        <f>IFERROR(Q486+U486,0)</f>
        <v>0</v>
      </c>
      <c r="N486" s="41">
        <f>IFERROR(R486+V486,0)</f>
        <v>0</v>
      </c>
      <c r="O486" s="41">
        <f>IFERROR(P486+Q486+R486,0)</f>
        <v>508489.2</v>
      </c>
      <c r="P486" s="41">
        <v>508489.2</v>
      </c>
      <c r="Q486" s="41">
        <v>0</v>
      </c>
      <c r="R486" s="41">
        <v>0</v>
      </c>
      <c r="S486" s="41">
        <f>IFERROR(T486+U486+V486,0)</f>
        <v>0</v>
      </c>
      <c r="T486" s="41">
        <v>0</v>
      </c>
      <c r="U486" s="41">
        <v>0</v>
      </c>
      <c r="V486" s="41">
        <v>0</v>
      </c>
      <c r="W486"/>
      <c r="X486"/>
    </row>
    <row r="487" spans="1:24">
      <c r="A487" s="29">
        <v>468</v>
      </c>
      <c r="B487" s="29" t="s">
        <v>543</v>
      </c>
      <c r="C487" s="50">
        <v>44655</v>
      </c>
      <c r="D487" s="29" t="s">
        <v>545</v>
      </c>
      <c r="E487" s="40">
        <v>1</v>
      </c>
      <c r="F487" s="41">
        <v>53.8</v>
      </c>
      <c r="G487" s="41">
        <f>IFERROR(H487+I487+J487,0)</f>
        <v>1571690</v>
      </c>
      <c r="H487" s="41">
        <v>1344078.68</v>
      </c>
      <c r="I487" s="41">
        <v>227611.32</v>
      </c>
      <c r="J487" s="41">
        <v>0</v>
      </c>
      <c r="K487" s="41">
        <f>IFERROR(L487+M487+N487,0)</f>
        <v>748865.4</v>
      </c>
      <c r="L487" s="41">
        <f>IFERROR(P487+T487,0)</f>
        <v>640415.1</v>
      </c>
      <c r="M487" s="41">
        <f>IFERROR(Q487+U487,0)</f>
        <v>108450.3</v>
      </c>
      <c r="N487" s="41">
        <f>IFERROR(R487+V487,0)</f>
        <v>0</v>
      </c>
      <c r="O487" s="41">
        <f>IFERROR(P487+Q487+R487,0)</f>
        <v>748865.4</v>
      </c>
      <c r="P487" s="41">
        <v>640415.1</v>
      </c>
      <c r="Q487" s="41">
        <v>108450.3</v>
      </c>
      <c r="R487" s="41">
        <v>0</v>
      </c>
      <c r="S487" s="41">
        <f>IFERROR(T487+U487+V487,0)</f>
        <v>0</v>
      </c>
      <c r="T487" s="41">
        <v>0</v>
      </c>
      <c r="U487" s="41">
        <v>0</v>
      </c>
      <c r="V487" s="41">
        <v>0</v>
      </c>
      <c r="W487"/>
      <c r="X487"/>
    </row>
    <row r="488" spans="1:24">
      <c r="A488" s="29">
        <v>469</v>
      </c>
      <c r="B488" s="29" t="s">
        <v>543</v>
      </c>
      <c r="C488" s="50">
        <v>44658</v>
      </c>
      <c r="D488" s="29" t="s">
        <v>545</v>
      </c>
      <c r="E488" s="40">
        <v>1</v>
      </c>
      <c r="F488" s="41">
        <v>46.3</v>
      </c>
      <c r="G488" s="41">
        <f>IFERROR(H488+I488+J488,0)</f>
        <v>1358540</v>
      </c>
      <c r="H488" s="41">
        <v>800396.46</v>
      </c>
      <c r="I488" s="41">
        <v>558143.54</v>
      </c>
      <c r="J488" s="41">
        <v>0</v>
      </c>
      <c r="K488" s="41">
        <f>IFERROR(L488+M488+N488,0)</f>
        <v>638517.9</v>
      </c>
      <c r="L488" s="41">
        <f>IFERROR(P488+T488,0)</f>
        <v>472408.93</v>
      </c>
      <c r="M488" s="41">
        <f>IFERROR(Q488+U488,0)</f>
        <v>166108.97</v>
      </c>
      <c r="N488" s="41">
        <f>IFERROR(R488+V488,0)</f>
        <v>0</v>
      </c>
      <c r="O488" s="41">
        <f>IFERROR(P488+Q488+R488,0)</f>
        <v>638517.9</v>
      </c>
      <c r="P488" s="41">
        <v>472408.93</v>
      </c>
      <c r="Q488" s="41">
        <v>166108.97</v>
      </c>
      <c r="R488" s="41">
        <v>0</v>
      </c>
      <c r="S488" s="41">
        <f>IFERROR(T488+U488+V488,0)</f>
        <v>0</v>
      </c>
      <c r="T488" s="41">
        <v>0</v>
      </c>
      <c r="U488" s="41">
        <v>0</v>
      </c>
      <c r="V488" s="41">
        <v>0</v>
      </c>
      <c r="W488"/>
      <c r="X488"/>
    </row>
    <row r="489" spans="1:24">
      <c r="A489" s="29">
        <v>470</v>
      </c>
      <c r="B489" s="29" t="s">
        <v>543</v>
      </c>
      <c r="C489" s="50">
        <v>44669</v>
      </c>
      <c r="D489" s="29" t="s">
        <v>545</v>
      </c>
      <c r="E489" s="40">
        <v>1</v>
      </c>
      <c r="F489" s="41">
        <v>52.6</v>
      </c>
      <c r="G489" s="41">
        <f>IFERROR(H489+I489+J489,0)</f>
        <v>1535671</v>
      </c>
      <c r="H489" s="41">
        <v>1535671</v>
      </c>
      <c r="I489" s="41">
        <v>0</v>
      </c>
      <c r="J489" s="41">
        <v>0</v>
      </c>
      <c r="K489" s="41">
        <f>IFERROR(L489+M489+N489,0)</f>
        <v>733124.8</v>
      </c>
      <c r="L489" s="41">
        <f>IFERROR(P489+T489,0)</f>
        <v>733124.8</v>
      </c>
      <c r="M489" s="41">
        <f>IFERROR(Q489+U489,0)</f>
        <v>0</v>
      </c>
      <c r="N489" s="41">
        <f>IFERROR(R489+V489,0)</f>
        <v>0</v>
      </c>
      <c r="O489" s="41">
        <f>IFERROR(P489+Q489+R489,0)</f>
        <v>733124.8</v>
      </c>
      <c r="P489" s="41">
        <v>733124.8</v>
      </c>
      <c r="Q489" s="41">
        <v>0</v>
      </c>
      <c r="R489" s="41">
        <v>0</v>
      </c>
      <c r="S489" s="41">
        <f>IFERROR(T489+U489+V489,0)</f>
        <v>0</v>
      </c>
      <c r="T489" s="41">
        <v>0</v>
      </c>
      <c r="U489" s="41">
        <v>0</v>
      </c>
      <c r="V489" s="41">
        <v>0</v>
      </c>
      <c r="W489"/>
      <c r="X489"/>
    </row>
    <row r="490" spans="1:24">
      <c r="A490" s="29">
        <v>471</v>
      </c>
      <c r="B490" s="29" t="s">
        <v>543</v>
      </c>
      <c r="C490" s="50">
        <v>44670</v>
      </c>
      <c r="D490" s="29" t="s">
        <v>545</v>
      </c>
      <c r="E490" s="40">
        <v>1</v>
      </c>
      <c r="F490" s="41">
        <v>69.5</v>
      </c>
      <c r="G490" s="41">
        <f>IFERROR(H490+I490+J490,0)</f>
        <v>2011020</v>
      </c>
      <c r="H490" s="41">
        <v>2011020</v>
      </c>
      <c r="I490" s="41">
        <v>0</v>
      </c>
      <c r="J490" s="41">
        <v>0</v>
      </c>
      <c r="K490" s="41">
        <f>IFERROR(L490+M490+N490,0)</f>
        <v>986723.5</v>
      </c>
      <c r="L490" s="41">
        <f>IFERROR(P490+T490,0)</f>
        <v>986723.5</v>
      </c>
      <c r="M490" s="41">
        <f>IFERROR(Q490+U490,0)</f>
        <v>0</v>
      </c>
      <c r="N490" s="41">
        <f>IFERROR(R490+V490,0)</f>
        <v>0</v>
      </c>
      <c r="O490" s="41">
        <f>IFERROR(P490+Q490+R490,0)</f>
        <v>986723.5</v>
      </c>
      <c r="P490" s="41">
        <v>986723.5</v>
      </c>
      <c r="Q490" s="41">
        <v>0</v>
      </c>
      <c r="R490" s="41">
        <v>0</v>
      </c>
      <c r="S490" s="41">
        <f>IFERROR(T490+U490+V490,0)</f>
        <v>0</v>
      </c>
      <c r="T490" s="41">
        <v>0</v>
      </c>
      <c r="U490" s="41">
        <v>0</v>
      </c>
      <c r="V490" s="41">
        <v>0</v>
      </c>
      <c r="W490"/>
      <c r="X490"/>
    </row>
    <row r="491" spans="1:24">
      <c r="A491" s="29">
        <v>472</v>
      </c>
      <c r="B491" s="29" t="s">
        <v>543</v>
      </c>
      <c r="C491" s="50">
        <v>44672</v>
      </c>
      <c r="D491" s="29" t="s">
        <v>545</v>
      </c>
      <c r="E491" s="40">
        <v>1</v>
      </c>
      <c r="F491" s="41">
        <v>46.3</v>
      </c>
      <c r="G491" s="41">
        <f>IFERROR(H491+I491+J491,0)</f>
        <v>1360238</v>
      </c>
      <c r="H491" s="41">
        <v>1360238</v>
      </c>
      <c r="I491" s="41">
        <v>0</v>
      </c>
      <c r="J491" s="41">
        <v>0</v>
      </c>
      <c r="K491" s="41">
        <f>IFERROR(L491+M491+N491,0)</f>
        <v>636819.9</v>
      </c>
      <c r="L491" s="41">
        <f>IFERROR(P491+T491,0)</f>
        <v>636819.9</v>
      </c>
      <c r="M491" s="41">
        <f>IFERROR(Q491+U491,0)</f>
        <v>0</v>
      </c>
      <c r="N491" s="41">
        <f>IFERROR(R491+V491,0)</f>
        <v>0</v>
      </c>
      <c r="O491" s="41">
        <f>IFERROR(P491+Q491+R491,0)</f>
        <v>636819.9</v>
      </c>
      <c r="P491" s="41">
        <v>636819.9</v>
      </c>
      <c r="Q491" s="41">
        <v>0</v>
      </c>
      <c r="R491" s="41">
        <v>0</v>
      </c>
      <c r="S491" s="41">
        <f>IFERROR(T491+U491+V491,0)</f>
        <v>0</v>
      </c>
      <c r="T491" s="41">
        <v>0</v>
      </c>
      <c r="U491" s="41">
        <v>0</v>
      </c>
      <c r="V491" s="41">
        <v>0</v>
      </c>
      <c r="W491"/>
      <c r="X491"/>
    </row>
    <row r="492" spans="1:24">
      <c r="A492" s="29">
        <v>473</v>
      </c>
      <c r="B492" s="29" t="s">
        <v>543</v>
      </c>
      <c r="C492" s="50">
        <v>44705</v>
      </c>
      <c r="D492" s="29" t="s">
        <v>545</v>
      </c>
      <c r="E492" s="40">
        <v>1</v>
      </c>
      <c r="F492" s="41">
        <v>52.6</v>
      </c>
      <c r="G492" s="41">
        <f>IFERROR(H492+I492+J492,0)</f>
        <v>1535671</v>
      </c>
      <c r="H492" s="41">
        <v>1535671</v>
      </c>
      <c r="I492" s="41">
        <v>0</v>
      </c>
      <c r="J492" s="41">
        <v>0</v>
      </c>
      <c r="K492" s="41">
        <f>IFERROR(L492+M492+N492,0)</f>
        <v>733124.8</v>
      </c>
      <c r="L492" s="41">
        <f>IFERROR(P492+T492,0)</f>
        <v>733124.8</v>
      </c>
      <c r="M492" s="41">
        <f>IFERROR(Q492+U492,0)</f>
        <v>0</v>
      </c>
      <c r="N492" s="41">
        <f>IFERROR(R492+V492,0)</f>
        <v>0</v>
      </c>
      <c r="O492" s="41">
        <f>IFERROR(P492+Q492+R492,0)</f>
        <v>733124.8</v>
      </c>
      <c r="P492" s="41">
        <v>733124.8</v>
      </c>
      <c r="Q492" s="41">
        <v>0</v>
      </c>
      <c r="R492" s="41">
        <v>0</v>
      </c>
      <c r="S492" s="41">
        <f>IFERROR(T492+U492+V492,0)</f>
        <v>0</v>
      </c>
      <c r="T492" s="41">
        <v>0</v>
      </c>
      <c r="U492" s="41">
        <v>0</v>
      </c>
      <c r="V492" s="41">
        <v>0</v>
      </c>
      <c r="W492"/>
      <c r="X492"/>
    </row>
    <row r="493" spans="1:24">
      <c r="A493" s="29">
        <v>474</v>
      </c>
      <c r="B493" s="29" t="s">
        <v>543</v>
      </c>
      <c r="C493" s="50">
        <v>44708</v>
      </c>
      <c r="D493" s="29" t="s">
        <v>545</v>
      </c>
      <c r="E493" s="40">
        <v>1</v>
      </c>
      <c r="F493" s="41">
        <v>47.8</v>
      </c>
      <c r="G493" s="41">
        <f>IFERROR(H493+I493+J493,0)</f>
        <v>1401252</v>
      </c>
      <c r="H493" s="41">
        <v>1401252</v>
      </c>
      <c r="I493" s="41">
        <v>0</v>
      </c>
      <c r="J493" s="41">
        <v>0</v>
      </c>
      <c r="K493" s="41">
        <f>IFERROR(L493+M493+N493,0)</f>
        <v>660505.4</v>
      </c>
      <c r="L493" s="41">
        <f>IFERROR(P493+T493,0)</f>
        <v>660505.4</v>
      </c>
      <c r="M493" s="41">
        <f>IFERROR(Q493+U493,0)</f>
        <v>0</v>
      </c>
      <c r="N493" s="41">
        <f>IFERROR(R493+V493,0)</f>
        <v>0</v>
      </c>
      <c r="O493" s="41">
        <f>IFERROR(P493+Q493+R493,0)</f>
        <v>660505.4</v>
      </c>
      <c r="P493" s="41">
        <v>660505.4</v>
      </c>
      <c r="Q493" s="41">
        <v>0</v>
      </c>
      <c r="R493" s="41">
        <v>0</v>
      </c>
      <c r="S493" s="41">
        <f>IFERROR(T493+U493+V493,0)</f>
        <v>0</v>
      </c>
      <c r="T493" s="41">
        <v>0</v>
      </c>
      <c r="U493" s="41">
        <v>0</v>
      </c>
      <c r="V493" s="41">
        <v>0</v>
      </c>
      <c r="W493"/>
      <c r="X493"/>
    </row>
    <row r="494" spans="1:24">
      <c r="A494" s="29">
        <v>475</v>
      </c>
      <c r="B494" s="29" t="s">
        <v>543</v>
      </c>
      <c r="C494" s="50">
        <v>44711</v>
      </c>
      <c r="D494" s="29" t="s">
        <v>545</v>
      </c>
      <c r="E494" s="40">
        <v>1</v>
      </c>
      <c r="F494" s="41">
        <v>41.3</v>
      </c>
      <c r="G494" s="41">
        <f>IFERROR(H494+I494+J494,0)</f>
        <v>1219977</v>
      </c>
      <c r="H494" s="41">
        <v>1219977</v>
      </c>
      <c r="I494" s="41">
        <v>0</v>
      </c>
      <c r="J494" s="41">
        <v>0</v>
      </c>
      <c r="K494" s="41">
        <f>IFERROR(L494+M494+N494,0)</f>
        <v>561415.9</v>
      </c>
      <c r="L494" s="41">
        <f>IFERROR(P494+T494,0)</f>
        <v>561415.9</v>
      </c>
      <c r="M494" s="41">
        <f>IFERROR(Q494+U494,0)</f>
        <v>0</v>
      </c>
      <c r="N494" s="41">
        <f>IFERROR(R494+V494,0)</f>
        <v>0</v>
      </c>
      <c r="O494" s="41">
        <f>IFERROR(P494+Q494+R494,0)</f>
        <v>561415.9</v>
      </c>
      <c r="P494" s="41">
        <v>561415.9</v>
      </c>
      <c r="Q494" s="41">
        <v>0</v>
      </c>
      <c r="R494" s="41">
        <v>0</v>
      </c>
      <c r="S494" s="41">
        <f>IFERROR(T494+U494+V494,0)</f>
        <v>0</v>
      </c>
      <c r="T494" s="41">
        <v>0</v>
      </c>
      <c r="U494" s="41">
        <v>0</v>
      </c>
      <c r="V494" s="41">
        <v>0</v>
      </c>
      <c r="W494"/>
      <c r="X494"/>
    </row>
    <row r="495" spans="1:24">
      <c r="A495" s="29">
        <v>476</v>
      </c>
      <c r="B495" s="29" t="s">
        <v>543</v>
      </c>
      <c r="C495" s="50">
        <v>44712</v>
      </c>
      <c r="D495" s="29" t="s">
        <v>545</v>
      </c>
      <c r="E495" s="40">
        <v>1</v>
      </c>
      <c r="F495" s="41">
        <v>48.7</v>
      </c>
      <c r="G495" s="41">
        <f>IFERROR(H495+I495+J495,0)</f>
        <v>1434685</v>
      </c>
      <c r="H495" s="41">
        <v>1434685</v>
      </c>
      <c r="I495" s="41">
        <v>0</v>
      </c>
      <c r="J495" s="41">
        <v>0</v>
      </c>
      <c r="K495" s="41">
        <f>IFERROR(L495+M495+N495,0)</f>
        <v>665892.1</v>
      </c>
      <c r="L495" s="41">
        <f>IFERROR(P495+T495,0)</f>
        <v>665892.1</v>
      </c>
      <c r="M495" s="41">
        <f>IFERROR(Q495+U495,0)</f>
        <v>0</v>
      </c>
      <c r="N495" s="41">
        <f>IFERROR(R495+V495,0)</f>
        <v>0</v>
      </c>
      <c r="O495" s="41">
        <f>IFERROR(P495+Q495+R495,0)</f>
        <v>665892.1</v>
      </c>
      <c r="P495" s="41">
        <v>665892.1</v>
      </c>
      <c r="Q495" s="41">
        <v>0</v>
      </c>
      <c r="R495" s="41">
        <v>0</v>
      </c>
      <c r="S495" s="41">
        <f>IFERROR(T495+U495+V495,0)</f>
        <v>0</v>
      </c>
      <c r="T495" s="41">
        <v>0</v>
      </c>
      <c r="U495" s="41">
        <v>0</v>
      </c>
      <c r="V495" s="41">
        <v>0</v>
      </c>
      <c r="W495"/>
      <c r="X495"/>
    </row>
    <row r="496" spans="1:24">
      <c r="A496" s="29">
        <v>477</v>
      </c>
      <c r="B496" s="29" t="s">
        <v>543</v>
      </c>
      <c r="C496" s="50">
        <v>44714</v>
      </c>
      <c r="D496" s="29" t="s">
        <v>545</v>
      </c>
      <c r="E496" s="40">
        <v>1</v>
      </c>
      <c r="F496" s="41">
        <v>32.5</v>
      </c>
      <c r="G496" s="41">
        <f>IFERROR(H496+I496+J496,0)</f>
        <v>976638</v>
      </c>
      <c r="H496" s="41">
        <v>976638</v>
      </c>
      <c r="I496" s="41">
        <v>0</v>
      </c>
      <c r="J496" s="41">
        <v>0</v>
      </c>
      <c r="K496" s="41">
        <f>IFERROR(L496+M496+N496,0)</f>
        <v>425184.5</v>
      </c>
      <c r="L496" s="41">
        <f>IFERROR(P496+T496,0)</f>
        <v>425184.5</v>
      </c>
      <c r="M496" s="41">
        <f>IFERROR(Q496+U496,0)</f>
        <v>0</v>
      </c>
      <c r="N496" s="41">
        <f>IFERROR(R496+V496,0)</f>
        <v>0</v>
      </c>
      <c r="O496" s="41">
        <f>IFERROR(P496+Q496+R496,0)</f>
        <v>425184.5</v>
      </c>
      <c r="P496" s="41">
        <v>425184.5</v>
      </c>
      <c r="Q496" s="41">
        <v>0</v>
      </c>
      <c r="R496" s="41">
        <v>0</v>
      </c>
      <c r="S496" s="41">
        <f>IFERROR(T496+U496+V496,0)</f>
        <v>0</v>
      </c>
      <c r="T496" s="41">
        <v>0</v>
      </c>
      <c r="U496" s="41">
        <v>0</v>
      </c>
      <c r="V496" s="41">
        <v>0</v>
      </c>
      <c r="W496"/>
      <c r="X496"/>
    </row>
    <row r="497" spans="1:24">
      <c r="A497" s="29">
        <v>478</v>
      </c>
      <c r="B497" s="29" t="s">
        <v>543</v>
      </c>
      <c r="C497" s="50">
        <v>44715</v>
      </c>
      <c r="D497" s="29" t="s">
        <v>545</v>
      </c>
      <c r="E497" s="40">
        <v>1</v>
      </c>
      <c r="F497" s="41">
        <v>56</v>
      </c>
      <c r="G497" s="41">
        <f>IFERROR(H497+I497+J497,0)</f>
        <v>1640587</v>
      </c>
      <c r="H497" s="41">
        <v>1640587</v>
      </c>
      <c r="I497" s="41">
        <v>0</v>
      </c>
      <c r="J497" s="41">
        <v>0</v>
      </c>
      <c r="K497" s="41">
        <f>IFERROR(L497+M497+N497,0)</f>
        <v>774861</v>
      </c>
      <c r="L497" s="41">
        <f>IFERROR(P497+T497,0)</f>
        <v>774861</v>
      </c>
      <c r="M497" s="41">
        <f>IFERROR(Q497+U497,0)</f>
        <v>0</v>
      </c>
      <c r="N497" s="41">
        <f>IFERROR(R497+V497,0)</f>
        <v>0</v>
      </c>
      <c r="O497" s="41">
        <f>IFERROR(P497+Q497+R497,0)</f>
        <v>774861</v>
      </c>
      <c r="P497" s="41">
        <v>774861</v>
      </c>
      <c r="Q497" s="41">
        <v>0</v>
      </c>
      <c r="R497" s="41">
        <v>0</v>
      </c>
      <c r="S497" s="41">
        <f>IFERROR(T497+U497+V497,0)</f>
        <v>0</v>
      </c>
      <c r="T497" s="41">
        <v>0</v>
      </c>
      <c r="U497" s="41">
        <v>0</v>
      </c>
      <c r="V497" s="41">
        <v>0</v>
      </c>
      <c r="W497"/>
      <c r="X497"/>
    </row>
    <row r="498" spans="1:24">
      <c r="A498" s="29">
        <v>479</v>
      </c>
      <c r="B498" s="29" t="s">
        <v>543</v>
      </c>
      <c r="C498" s="50">
        <v>44719</v>
      </c>
      <c r="D498" s="29" t="s">
        <v>545</v>
      </c>
      <c r="E498" s="40">
        <v>1</v>
      </c>
      <c r="F498" s="41">
        <v>29.3</v>
      </c>
      <c r="G498" s="41">
        <f>IFERROR(H498+I498+J498,0)</f>
        <v>855696</v>
      </c>
      <c r="H498" s="41">
        <v>855696</v>
      </c>
      <c r="I498" s="41">
        <v>0</v>
      </c>
      <c r="J498" s="41">
        <v>0</v>
      </c>
      <c r="K498" s="41">
        <f>IFERROR(L498+M498+N498,0)</f>
        <v>408100.9</v>
      </c>
      <c r="L498" s="41">
        <f>IFERROR(P498+T498,0)</f>
        <v>408100.9</v>
      </c>
      <c r="M498" s="41">
        <f>IFERROR(Q498+U498,0)</f>
        <v>0</v>
      </c>
      <c r="N498" s="41">
        <f>IFERROR(R498+V498,0)</f>
        <v>0</v>
      </c>
      <c r="O498" s="41">
        <f>IFERROR(P498+Q498+R498,0)</f>
        <v>408100.9</v>
      </c>
      <c r="P498" s="41">
        <v>408100.9</v>
      </c>
      <c r="Q498" s="41">
        <v>0</v>
      </c>
      <c r="R498" s="41">
        <v>0</v>
      </c>
      <c r="S498" s="41">
        <f>IFERROR(T498+U498+V498,0)</f>
        <v>0</v>
      </c>
      <c r="T498" s="41">
        <v>0</v>
      </c>
      <c r="U498" s="41">
        <v>0</v>
      </c>
      <c r="V498" s="41">
        <v>0</v>
      </c>
      <c r="W498"/>
      <c r="X498"/>
    </row>
    <row r="499" spans="1:24">
      <c r="A499" s="29">
        <v>480</v>
      </c>
      <c r="B499" s="29" t="s">
        <v>543</v>
      </c>
      <c r="C499" s="50">
        <v>44719</v>
      </c>
      <c r="D499" s="29" t="s">
        <v>545</v>
      </c>
      <c r="E499" s="40">
        <v>1</v>
      </c>
      <c r="F499" s="41">
        <v>40.2</v>
      </c>
      <c r="G499" s="41">
        <f>IFERROR(H499+I499+J499,0)</f>
        <v>1171794.75</v>
      </c>
      <c r="H499" s="41">
        <v>1171794.75</v>
      </c>
      <c r="I499" s="41">
        <v>0</v>
      </c>
      <c r="J499" s="41">
        <v>0</v>
      </c>
      <c r="K499" s="41">
        <f>IFERROR(L499+M499+N499,0)</f>
        <v>562151.85</v>
      </c>
      <c r="L499" s="41">
        <f>IFERROR(P499+T499,0)</f>
        <v>562151.85</v>
      </c>
      <c r="M499" s="41">
        <f>IFERROR(Q499+U499,0)</f>
        <v>0</v>
      </c>
      <c r="N499" s="41">
        <f>IFERROR(R499+V499,0)</f>
        <v>0</v>
      </c>
      <c r="O499" s="41">
        <f>IFERROR(P499+Q499+R499,0)</f>
        <v>562151.85</v>
      </c>
      <c r="P499" s="41">
        <v>562151.85</v>
      </c>
      <c r="Q499" s="41">
        <v>0</v>
      </c>
      <c r="R499" s="41">
        <v>0</v>
      </c>
      <c r="S499" s="41">
        <f>IFERROR(T499+U499+V499,0)</f>
        <v>0</v>
      </c>
      <c r="T499" s="41">
        <v>0</v>
      </c>
      <c r="U499" s="41">
        <v>0</v>
      </c>
      <c r="V499" s="41">
        <v>0</v>
      </c>
      <c r="W499"/>
      <c r="X499"/>
    </row>
    <row r="500" spans="1:24">
      <c r="A500" s="29">
        <v>481</v>
      </c>
      <c r="B500" s="29" t="s">
        <v>543</v>
      </c>
      <c r="C500" s="50">
        <v>44721</v>
      </c>
      <c r="D500" s="29" t="s">
        <v>545</v>
      </c>
      <c r="E500" s="40">
        <v>1</v>
      </c>
      <c r="F500" s="41">
        <v>23.85</v>
      </c>
      <c r="G500" s="41">
        <f>IFERROR(H500+I500+J500,0)</f>
        <v>699175</v>
      </c>
      <c r="H500" s="41">
        <v>699175</v>
      </c>
      <c r="I500" s="41">
        <v>0</v>
      </c>
      <c r="J500" s="41">
        <v>0</v>
      </c>
      <c r="K500" s="41">
        <f>IFERROR(L500+M500+N500,0)</f>
        <v>329547.05</v>
      </c>
      <c r="L500" s="41">
        <f>IFERROR(P500+T500,0)</f>
        <v>329547.05</v>
      </c>
      <c r="M500" s="41">
        <f>IFERROR(Q500+U500,0)</f>
        <v>0</v>
      </c>
      <c r="N500" s="41">
        <f>IFERROR(R500+V500,0)</f>
        <v>0</v>
      </c>
      <c r="O500" s="41">
        <f>IFERROR(P500+Q500+R500,0)</f>
        <v>329547.05</v>
      </c>
      <c r="P500" s="41">
        <v>329547.05</v>
      </c>
      <c r="Q500" s="41">
        <v>0</v>
      </c>
      <c r="R500" s="41">
        <v>0</v>
      </c>
      <c r="S500" s="41">
        <f>IFERROR(T500+U500+V500,0)</f>
        <v>0</v>
      </c>
      <c r="T500" s="41">
        <v>0</v>
      </c>
      <c r="U500" s="41">
        <v>0</v>
      </c>
      <c r="V500" s="41">
        <v>0</v>
      </c>
      <c r="W500"/>
      <c r="X500"/>
    </row>
    <row r="501" spans="1:24">
      <c r="A501" s="29">
        <v>482</v>
      </c>
      <c r="B501" s="29" t="s">
        <v>543</v>
      </c>
      <c r="C501" s="50">
        <v>44723</v>
      </c>
      <c r="D501" s="29" t="s">
        <v>545</v>
      </c>
      <c r="E501" s="40">
        <v>1</v>
      </c>
      <c r="F501" s="41">
        <v>37.2</v>
      </c>
      <c r="G501" s="41">
        <f>IFERROR(H501+I501+J501,0)</f>
        <v>1102778</v>
      </c>
      <c r="H501" s="41">
        <v>1102778</v>
      </c>
      <c r="I501" s="41">
        <v>0</v>
      </c>
      <c r="J501" s="41">
        <v>0</v>
      </c>
      <c r="K501" s="41">
        <f>IFERROR(L501+M501+N501,0)</f>
        <v>501769.6</v>
      </c>
      <c r="L501" s="41">
        <f>IFERROR(P501+T501,0)</f>
        <v>501769.6</v>
      </c>
      <c r="M501" s="41">
        <f>IFERROR(Q501+U501,0)</f>
        <v>0</v>
      </c>
      <c r="N501" s="41">
        <f>IFERROR(R501+V501,0)</f>
        <v>0</v>
      </c>
      <c r="O501" s="41">
        <f>IFERROR(P501+Q501+R501,0)</f>
        <v>501769.6</v>
      </c>
      <c r="P501" s="41">
        <v>501769.6</v>
      </c>
      <c r="Q501" s="41">
        <v>0</v>
      </c>
      <c r="R501" s="41">
        <v>0</v>
      </c>
      <c r="S501" s="41">
        <f>IFERROR(T501+U501+V501,0)</f>
        <v>0</v>
      </c>
      <c r="T501" s="41">
        <v>0</v>
      </c>
      <c r="U501" s="41">
        <v>0</v>
      </c>
      <c r="V501" s="41">
        <v>0</v>
      </c>
      <c r="W501"/>
      <c r="X501"/>
    </row>
    <row r="502" spans="1:24">
      <c r="A502" s="29">
        <v>483</v>
      </c>
      <c r="B502" s="29" t="s">
        <v>543</v>
      </c>
      <c r="C502" s="50">
        <v>44726</v>
      </c>
      <c r="D502" s="29" t="s">
        <v>561</v>
      </c>
      <c r="E502" s="40">
        <v>1</v>
      </c>
      <c r="F502" s="41">
        <v>61</v>
      </c>
      <c r="G502" s="41">
        <f>IFERROR(H502+I502+J502,0)</f>
        <v>1780733</v>
      </c>
      <c r="H502" s="41">
        <v>1780733</v>
      </c>
      <c r="I502" s="41">
        <v>0</v>
      </c>
      <c r="J502" s="41">
        <v>0</v>
      </c>
      <c r="K502" s="41">
        <f>IFERROR(L502+M502+N502,0)</f>
        <v>850380</v>
      </c>
      <c r="L502" s="41">
        <f>IFERROR(P502+T502,0)</f>
        <v>850380</v>
      </c>
      <c r="M502" s="41">
        <f>IFERROR(Q502+U502,0)</f>
        <v>0</v>
      </c>
      <c r="N502" s="41">
        <f>IFERROR(R502+V502,0)</f>
        <v>0</v>
      </c>
      <c r="O502" s="41">
        <f>IFERROR(P502+Q502+R502,0)</f>
        <v>850380</v>
      </c>
      <c r="P502" s="41">
        <v>850380</v>
      </c>
      <c r="Q502" s="41">
        <v>0</v>
      </c>
      <c r="R502" s="41">
        <v>0</v>
      </c>
      <c r="S502" s="41">
        <f>IFERROR(T502+U502+V502,0)</f>
        <v>0</v>
      </c>
      <c r="T502" s="41">
        <v>0</v>
      </c>
      <c r="U502" s="41">
        <v>0</v>
      </c>
      <c r="V502" s="41">
        <v>0</v>
      </c>
      <c r="W502"/>
      <c r="X502"/>
    </row>
    <row r="503" spans="1:24">
      <c r="A503" s="29">
        <v>484</v>
      </c>
      <c r="B503" s="29" t="s">
        <v>543</v>
      </c>
      <c r="C503" s="50">
        <v>44740</v>
      </c>
      <c r="D503" s="29" t="s">
        <v>545</v>
      </c>
      <c r="E503" s="40">
        <v>1</v>
      </c>
      <c r="F503" s="41">
        <v>54.2</v>
      </c>
      <c r="G503" s="41">
        <f>IFERROR(H503+I503+J503,0)</f>
        <v>1583627</v>
      </c>
      <c r="H503" s="41">
        <v>1583627</v>
      </c>
      <c r="I503" s="41">
        <v>0</v>
      </c>
      <c r="J503" s="41">
        <v>0</v>
      </c>
      <c r="K503" s="41">
        <f>IFERROR(L503+M503+N503,0)</f>
        <v>754181.6</v>
      </c>
      <c r="L503" s="41">
        <f>IFERROR(P503+T503,0)</f>
        <v>754181.6</v>
      </c>
      <c r="M503" s="41">
        <f>IFERROR(Q503+U503,0)</f>
        <v>0</v>
      </c>
      <c r="N503" s="41">
        <f>IFERROR(R503+V503,0)</f>
        <v>0</v>
      </c>
      <c r="O503" s="41">
        <f>IFERROR(P503+Q503+R503,0)</f>
        <v>754181.6</v>
      </c>
      <c r="P503" s="41">
        <v>754181.6</v>
      </c>
      <c r="Q503" s="41">
        <v>0</v>
      </c>
      <c r="R503" s="41">
        <v>0</v>
      </c>
      <c r="S503" s="41">
        <f>IFERROR(T503+U503+V503,0)</f>
        <v>0</v>
      </c>
      <c r="T503" s="41">
        <v>0</v>
      </c>
      <c r="U503" s="41">
        <v>0</v>
      </c>
      <c r="V503" s="41">
        <v>0</v>
      </c>
      <c r="W503"/>
      <c r="X503"/>
    </row>
    <row r="504" spans="1:24">
      <c r="A504" s="29">
        <v>485</v>
      </c>
      <c r="B504" s="29" t="s">
        <v>543</v>
      </c>
      <c r="C504" s="50">
        <v>44762</v>
      </c>
      <c r="D504" s="29" t="s">
        <v>545</v>
      </c>
      <c r="E504" s="40">
        <v>1</v>
      </c>
      <c r="F504" s="41">
        <v>38.2</v>
      </c>
      <c r="G504" s="41">
        <f>IFERROR(H504+I504+J504,0)</f>
        <v>1130563</v>
      </c>
      <c r="H504" s="41">
        <v>1130563</v>
      </c>
      <c r="I504" s="41">
        <v>0</v>
      </c>
      <c r="J504" s="41">
        <v>0</v>
      </c>
      <c r="K504" s="41">
        <f>IFERROR(L504+M504+N504,0)</f>
        <v>517117.6</v>
      </c>
      <c r="L504" s="41">
        <f>IFERROR(P504+T504,0)</f>
        <v>517117.6</v>
      </c>
      <c r="M504" s="41">
        <f>IFERROR(Q504+U504,0)</f>
        <v>0</v>
      </c>
      <c r="N504" s="41">
        <f>IFERROR(R504+V504,0)</f>
        <v>0</v>
      </c>
      <c r="O504" s="41">
        <f>IFERROR(P504+Q504+R504,0)</f>
        <v>517117.6</v>
      </c>
      <c r="P504" s="41">
        <v>517117.6</v>
      </c>
      <c r="Q504" s="41">
        <v>0</v>
      </c>
      <c r="R504" s="41">
        <v>0</v>
      </c>
      <c r="S504" s="41">
        <f>IFERROR(T504+U504+V504,0)</f>
        <v>0</v>
      </c>
      <c r="T504" s="41">
        <v>0</v>
      </c>
      <c r="U504" s="41">
        <v>0</v>
      </c>
      <c r="V504" s="41">
        <v>0</v>
      </c>
      <c r="W504"/>
      <c r="X504"/>
    </row>
    <row r="505" spans="1:24">
      <c r="A505" s="29">
        <v>486</v>
      </c>
      <c r="B505" s="29" t="s">
        <v>543</v>
      </c>
      <c r="C505" s="50">
        <v>44762</v>
      </c>
      <c r="D505" s="29" t="s">
        <v>545</v>
      </c>
      <c r="E505" s="40">
        <v>1</v>
      </c>
      <c r="F505" s="41">
        <v>38.4</v>
      </c>
      <c r="G505" s="41">
        <f>IFERROR(H505+I505+J505,0)</f>
        <v>1135932</v>
      </c>
      <c r="H505" s="41">
        <v>1135932</v>
      </c>
      <c r="I505" s="41">
        <v>0</v>
      </c>
      <c r="J505" s="41">
        <v>0</v>
      </c>
      <c r="K505" s="41">
        <f>IFERROR(L505+M505+N505,0)</f>
        <v>520375.2</v>
      </c>
      <c r="L505" s="41">
        <f>IFERROR(P505+T505,0)</f>
        <v>520375.2</v>
      </c>
      <c r="M505" s="41">
        <f>IFERROR(Q505+U505,0)</f>
        <v>0</v>
      </c>
      <c r="N505" s="41">
        <f>IFERROR(R505+V505,0)</f>
        <v>0</v>
      </c>
      <c r="O505" s="41">
        <f>IFERROR(P505+Q505+R505,0)</f>
        <v>520375.2</v>
      </c>
      <c r="P505" s="41">
        <v>520375.2</v>
      </c>
      <c r="Q505" s="41">
        <v>0</v>
      </c>
      <c r="R505" s="41">
        <v>0</v>
      </c>
      <c r="S505" s="41">
        <f>IFERROR(T505+U505+V505,0)</f>
        <v>0</v>
      </c>
      <c r="T505" s="41">
        <v>0</v>
      </c>
      <c r="U505" s="41">
        <v>0</v>
      </c>
      <c r="V505" s="41">
        <v>0</v>
      </c>
      <c r="W505"/>
      <c r="X505"/>
    </row>
    <row r="506" spans="1:24">
      <c r="A506" s="29">
        <v>487</v>
      </c>
      <c r="B506" s="29" t="s">
        <v>543</v>
      </c>
      <c r="C506" s="50">
        <v>44769</v>
      </c>
      <c r="D506" s="29" t="s">
        <v>545</v>
      </c>
      <c r="E506" s="40">
        <v>1</v>
      </c>
      <c r="F506" s="41">
        <v>37.8</v>
      </c>
      <c r="G506" s="41">
        <f>IFERROR(H506+I506+J506,0)</f>
        <v>1119824</v>
      </c>
      <c r="H506" s="41">
        <v>1119824</v>
      </c>
      <c r="I506" s="41">
        <v>0</v>
      </c>
      <c r="J506" s="41">
        <v>0</v>
      </c>
      <c r="K506" s="41">
        <f>IFERROR(L506+M506+N506,0)</f>
        <v>510603.4</v>
      </c>
      <c r="L506" s="41">
        <f>IFERROR(P506+T506,0)</f>
        <v>384927.27</v>
      </c>
      <c r="M506" s="41">
        <f>IFERROR(Q506+U506,0)</f>
        <v>125676.13</v>
      </c>
      <c r="N506" s="41">
        <f>IFERROR(R506+V506,0)</f>
        <v>0</v>
      </c>
      <c r="O506" s="41">
        <f>IFERROR(P506+Q506+R506,0)</f>
        <v>510603.4</v>
      </c>
      <c r="P506" s="41">
        <v>384927.27</v>
      </c>
      <c r="Q506" s="41">
        <v>125676.13</v>
      </c>
      <c r="R506" s="41">
        <v>0</v>
      </c>
      <c r="S506" s="41">
        <f>IFERROR(T506+U506+V506,0)</f>
        <v>0</v>
      </c>
      <c r="T506" s="41">
        <v>0</v>
      </c>
      <c r="U506" s="41">
        <v>0</v>
      </c>
      <c r="V506" s="41">
        <v>0</v>
      </c>
      <c r="W506"/>
      <c r="X506"/>
    </row>
    <row r="507" spans="1:24">
      <c r="A507" s="29">
        <v>488</v>
      </c>
      <c r="B507" s="29" t="s">
        <v>543</v>
      </c>
      <c r="C507" s="50">
        <v>44784</v>
      </c>
      <c r="D507" s="29" t="s">
        <v>545</v>
      </c>
      <c r="E507" s="40">
        <v>1</v>
      </c>
      <c r="F507" s="41">
        <v>31.74</v>
      </c>
      <c r="G507" s="41">
        <f>IFERROR(H507+I507+J507,0)</f>
        <v>936485.34</v>
      </c>
      <c r="H507" s="41">
        <v>936485.34</v>
      </c>
      <c r="I507" s="41">
        <v>0</v>
      </c>
      <c r="J507" s="41">
        <v>0</v>
      </c>
      <c r="K507" s="41">
        <f>IFERROR(L507+M507+N507,0)</f>
        <v>432556.08</v>
      </c>
      <c r="L507" s="41">
        <f>IFERROR(P507+T507,0)</f>
        <v>432556.08</v>
      </c>
      <c r="M507" s="41">
        <f>IFERROR(Q507+U507,0)</f>
        <v>0</v>
      </c>
      <c r="N507" s="41">
        <f>IFERROR(R507+V507,0)</f>
        <v>0</v>
      </c>
      <c r="O507" s="41">
        <f>IFERROR(P507+Q507+R507,0)</f>
        <v>432556.08</v>
      </c>
      <c r="P507" s="41">
        <v>432556.08</v>
      </c>
      <c r="Q507" s="41">
        <v>0</v>
      </c>
      <c r="R507" s="41">
        <v>0</v>
      </c>
      <c r="S507" s="41">
        <f>IFERROR(T507+U507+V507,0)</f>
        <v>0</v>
      </c>
      <c r="T507" s="41">
        <v>0</v>
      </c>
      <c r="U507" s="41">
        <v>0</v>
      </c>
      <c r="V507" s="41">
        <v>0</v>
      </c>
      <c r="W507"/>
      <c r="X507"/>
    </row>
    <row r="508" spans="1:24">
      <c r="A508" s="29">
        <v>489</v>
      </c>
      <c r="B508" s="29" t="s">
        <v>543</v>
      </c>
      <c r="C508" s="50">
        <v>44785</v>
      </c>
      <c r="D508" s="29" t="s">
        <v>545</v>
      </c>
      <c r="E508" s="40">
        <v>1</v>
      </c>
      <c r="F508" s="41">
        <v>67.2</v>
      </c>
      <c r="G508" s="41">
        <f>IFERROR(H508+I508+J508,0)</f>
        <v>1940367</v>
      </c>
      <c r="H508" s="41">
        <v>1940367</v>
      </c>
      <c r="I508" s="41">
        <v>0</v>
      </c>
      <c r="J508" s="41">
        <v>0</v>
      </c>
      <c r="K508" s="41">
        <f>IFERROR(L508+M508+N508,0)</f>
        <v>958170.6</v>
      </c>
      <c r="L508" s="41">
        <f>IFERROR(P508+T508,0)</f>
        <v>958170.6</v>
      </c>
      <c r="M508" s="41">
        <f>IFERROR(Q508+U508,0)</f>
        <v>0</v>
      </c>
      <c r="N508" s="41">
        <f>IFERROR(R508+V508,0)</f>
        <v>0</v>
      </c>
      <c r="O508" s="41">
        <f>IFERROR(P508+Q508+R508,0)</f>
        <v>958170.6</v>
      </c>
      <c r="P508" s="41">
        <v>958170.6</v>
      </c>
      <c r="Q508" s="41">
        <v>0</v>
      </c>
      <c r="R508" s="41">
        <v>0</v>
      </c>
      <c r="S508" s="41">
        <f>IFERROR(T508+U508+V508,0)</f>
        <v>0</v>
      </c>
      <c r="T508" s="41">
        <v>0</v>
      </c>
      <c r="U508" s="41">
        <v>0</v>
      </c>
      <c r="V508" s="41">
        <v>0</v>
      </c>
      <c r="W508"/>
      <c r="X508"/>
    </row>
    <row r="509" spans="1:24">
      <c r="A509" s="29">
        <v>490</v>
      </c>
      <c r="B509" s="29" t="s">
        <v>543</v>
      </c>
      <c r="C509" s="50">
        <v>45159</v>
      </c>
      <c r="D509" s="29" t="s">
        <v>562</v>
      </c>
      <c r="E509" s="40">
        <v>1</v>
      </c>
      <c r="F509" s="41">
        <v>15.43</v>
      </c>
      <c r="G509" s="41">
        <f>IFERROR(H509+I509+J509,0)</f>
        <v>665271</v>
      </c>
      <c r="H509" s="41">
        <v>0</v>
      </c>
      <c r="I509" s="41">
        <v>665271</v>
      </c>
      <c r="J509" s="41">
        <v>0</v>
      </c>
      <c r="K509" s="41">
        <f>IFERROR(L509+M509+N509,0)</f>
        <v>159133.55</v>
      </c>
      <c r="L509" s="41">
        <f>IFERROR(P509+T509,0)</f>
        <v>0</v>
      </c>
      <c r="M509" s="41">
        <f>IFERROR(Q509+U509,0)</f>
        <v>159133.55</v>
      </c>
      <c r="N509" s="41">
        <f>IFERROR(R509+V509,0)</f>
        <v>0</v>
      </c>
      <c r="O509" s="41">
        <f>IFERROR(P509+Q509+R509,0)</f>
        <v>159133.55</v>
      </c>
      <c r="P509" s="41">
        <v>0</v>
      </c>
      <c r="Q509" s="41">
        <v>159133.55</v>
      </c>
      <c r="R509" s="41">
        <v>0</v>
      </c>
      <c r="S509" s="41">
        <f>IFERROR(T509+U509+V509,0)</f>
        <v>0</v>
      </c>
      <c r="T509" s="41">
        <v>0</v>
      </c>
      <c r="U509" s="41">
        <v>0</v>
      </c>
      <c r="V509" s="41">
        <v>0</v>
      </c>
      <c r="W509"/>
      <c r="X509"/>
    </row>
    <row r="510" spans="1:24">
      <c r="A510" s="29">
        <v>491</v>
      </c>
      <c r="B510" s="29" t="s">
        <v>543</v>
      </c>
      <c r="C510" s="50">
        <v>45184</v>
      </c>
      <c r="D510" s="29" t="s">
        <v>545</v>
      </c>
      <c r="E510" s="40">
        <v>1</v>
      </c>
      <c r="F510" s="41">
        <v>38.4</v>
      </c>
      <c r="G510" s="41">
        <f>IFERROR(H510+I510+J510,0)</f>
        <v>1636311</v>
      </c>
      <c r="H510" s="41">
        <v>1412326.4</v>
      </c>
      <c r="I510" s="41">
        <v>223984.6</v>
      </c>
      <c r="J510" s="41">
        <v>0</v>
      </c>
      <c r="K510" s="41">
        <f>IFERROR(L510+M510+N510,0)</f>
        <v>378887</v>
      </c>
      <c r="L510" s="41">
        <f>IFERROR(P510+T510,0)</f>
        <v>0</v>
      </c>
      <c r="M510" s="41">
        <f>IFERROR(Q510+U510,0)</f>
        <v>378887</v>
      </c>
      <c r="N510" s="41">
        <f>IFERROR(R510+V510,0)</f>
        <v>0</v>
      </c>
      <c r="O510" s="41">
        <f>IFERROR(P510+Q510+R510,0)</f>
        <v>378887</v>
      </c>
      <c r="P510" s="41">
        <v>0</v>
      </c>
      <c r="Q510" s="41">
        <v>378887</v>
      </c>
      <c r="R510" s="41">
        <v>0</v>
      </c>
      <c r="S510" s="41">
        <f>IFERROR(T510+U510+V510,0)</f>
        <v>0</v>
      </c>
      <c r="T510" s="41">
        <v>0</v>
      </c>
      <c r="U510" s="41">
        <v>0</v>
      </c>
      <c r="V510" s="41">
        <v>0</v>
      </c>
      <c r="W510"/>
      <c r="X510"/>
    </row>
    <row r="511" spans="1:24">
      <c r="A511" s="29">
        <v>492</v>
      </c>
      <c r="B511" s="29" t="s">
        <v>543</v>
      </c>
      <c r="C511" s="50">
        <v>45189</v>
      </c>
      <c r="D511" s="29" t="s">
        <v>545</v>
      </c>
      <c r="E511" s="40">
        <v>1</v>
      </c>
      <c r="F511" s="41">
        <v>19.78</v>
      </c>
      <c r="G511" s="41">
        <f>IFERROR(H511+I511+J511,0)</f>
        <v>855354.18</v>
      </c>
      <c r="H511" s="41">
        <v>855354.18</v>
      </c>
      <c r="I511" s="41">
        <v>0</v>
      </c>
      <c r="J511" s="41">
        <v>0</v>
      </c>
      <c r="K511" s="41">
        <f>IFERROR(L511+M511+N511,0)</f>
        <v>201904.87</v>
      </c>
      <c r="L511" s="41">
        <f>IFERROR(P511+T511,0)</f>
        <v>201904.87</v>
      </c>
      <c r="M511" s="41">
        <f>IFERROR(Q511+U511,0)</f>
        <v>0</v>
      </c>
      <c r="N511" s="41">
        <f>IFERROR(R511+V511,0)</f>
        <v>0</v>
      </c>
      <c r="O511" s="41">
        <f>IFERROR(P511+Q511+R511,0)</f>
        <v>201904.87</v>
      </c>
      <c r="P511" s="41">
        <v>201904.87</v>
      </c>
      <c r="Q511" s="41">
        <v>0</v>
      </c>
      <c r="R511" s="41">
        <v>0</v>
      </c>
      <c r="S511" s="41">
        <f>IFERROR(T511+U511+V511,0)</f>
        <v>0</v>
      </c>
      <c r="T511" s="41">
        <v>0</v>
      </c>
      <c r="U511" s="41">
        <v>0</v>
      </c>
      <c r="V511" s="41">
        <v>0</v>
      </c>
      <c r="W511"/>
      <c r="X511"/>
    </row>
    <row r="512" spans="1:24" customHeight="1" ht="34.5">
      <c r="A512" s="36" t="s">
        <v>75</v>
      </c>
      <c r="B512" s="36"/>
      <c r="C512" s="36"/>
      <c r="D512" s="36"/>
      <c r="E512" s="37">
        <f>sum(E513:E637)</f>
        <v>125</v>
      </c>
      <c r="F512" s="38">
        <f>sum(F513:F637)</f>
        <v>4174.7</v>
      </c>
      <c r="G512" s="38">
        <f>sum(G513:G637)</f>
        <v>161606588.45</v>
      </c>
      <c r="H512" s="38">
        <f>sum(H513:H637)</f>
        <v>159997009.58</v>
      </c>
      <c r="I512" s="38">
        <f>sum(I513:I637)</f>
        <v>1609578.87</v>
      </c>
      <c r="J512" s="38">
        <f>sum(J513:J637)</f>
        <v>0</v>
      </c>
      <c r="K512" s="38">
        <f>sum(K513:K637)</f>
        <v>2287620.3</v>
      </c>
      <c r="L512" s="38">
        <f>sum(L513:L637)</f>
        <v>2287620.3</v>
      </c>
      <c r="M512" s="38">
        <f>sum(M513:M637)</f>
        <v>0</v>
      </c>
      <c r="N512" s="38">
        <f>sum(N513:N637)</f>
        <v>0</v>
      </c>
      <c r="O512" s="38">
        <f>sum(O513:O637)</f>
        <v>2287620.3</v>
      </c>
      <c r="P512" s="38">
        <f>sum(P513:P637)</f>
        <v>2287620.3</v>
      </c>
      <c r="Q512" s="38">
        <f>sum(Q513:Q637)</f>
        <v>0</v>
      </c>
      <c r="R512" s="38">
        <f>sum(R513:R637)</f>
        <v>0</v>
      </c>
      <c r="S512" s="38">
        <f>sum(S513:S637)</f>
        <v>0</v>
      </c>
      <c r="T512" s="38">
        <f>sum(T513:T637)</f>
        <v>0</v>
      </c>
      <c r="U512" s="38">
        <f>sum(U513:U637)</f>
        <v>0</v>
      </c>
      <c r="V512" s="38">
        <f>sum(V513:V637)</f>
        <v>0</v>
      </c>
      <c r="W512"/>
      <c r="X512"/>
    </row>
    <row r="513" spans="1:24">
      <c r="A513" s="29">
        <v>493</v>
      </c>
      <c r="B513" s="29" t="s">
        <v>117</v>
      </c>
      <c r="C513" s="50">
        <v>44469</v>
      </c>
      <c r="D513" s="29">
        <v>13</v>
      </c>
      <c r="E513" s="40">
        <v>1</v>
      </c>
      <c r="F513" s="41">
        <v>15.8</v>
      </c>
      <c r="G513" s="41">
        <f>IFERROR(H513+I513+J513,0)</f>
        <v>400000</v>
      </c>
      <c r="H513" s="41">
        <v>400000</v>
      </c>
      <c r="I513" s="41">
        <v>0</v>
      </c>
      <c r="J513" s="41">
        <v>0</v>
      </c>
      <c r="K513" s="41">
        <f>IFERROR(L513+M513+N513,0)</f>
        <v>0</v>
      </c>
      <c r="L513" s="41">
        <f>IFERROR(P513+T513,0)</f>
        <v>0</v>
      </c>
      <c r="M513" s="41">
        <f>IFERROR(Q513+U513,0)</f>
        <v>0</v>
      </c>
      <c r="N513" s="41">
        <f>IFERROR(R513+V513,0)</f>
        <v>0</v>
      </c>
      <c r="O513" s="41">
        <f>IFERROR(P513+Q513+R513,0)</f>
        <v>0</v>
      </c>
      <c r="P513" s="41">
        <v>0</v>
      </c>
      <c r="Q513" s="41">
        <v>0</v>
      </c>
      <c r="R513" s="41">
        <v>0</v>
      </c>
      <c r="S513" s="41">
        <f>IFERROR(T513+U513+V513,0)</f>
        <v>0</v>
      </c>
      <c r="T513" s="41">
        <v>0</v>
      </c>
      <c r="U513" s="41">
        <v>0</v>
      </c>
      <c r="V513" s="41">
        <v>0</v>
      </c>
      <c r="W513"/>
      <c r="X513"/>
    </row>
    <row r="514" spans="1:24">
      <c r="A514" s="29">
        <v>494</v>
      </c>
      <c r="B514" s="29" t="s">
        <v>117</v>
      </c>
      <c r="C514" s="50">
        <v>44470</v>
      </c>
      <c r="D514" s="29">
        <v>15</v>
      </c>
      <c r="E514" s="40">
        <v>1</v>
      </c>
      <c r="F514" s="41">
        <v>27.8</v>
      </c>
      <c r="G514" s="41">
        <f>IFERROR(H514+I514+J514,0)</f>
        <v>700000</v>
      </c>
      <c r="H514" s="41">
        <v>700000</v>
      </c>
      <c r="I514" s="41">
        <v>0</v>
      </c>
      <c r="J514" s="41">
        <v>0</v>
      </c>
      <c r="K514" s="41">
        <f>IFERROR(L514+M514+N514,0)</f>
        <v>0</v>
      </c>
      <c r="L514" s="41">
        <f>IFERROR(P514+T514,0)</f>
        <v>0</v>
      </c>
      <c r="M514" s="41">
        <f>IFERROR(Q514+U514,0)</f>
        <v>0</v>
      </c>
      <c r="N514" s="41">
        <f>IFERROR(R514+V514,0)</f>
        <v>0</v>
      </c>
      <c r="O514" s="41">
        <f>IFERROR(P514+Q514+R514,0)</f>
        <v>0</v>
      </c>
      <c r="P514" s="41">
        <v>0</v>
      </c>
      <c r="Q514" s="41">
        <v>0</v>
      </c>
      <c r="R514" s="41">
        <v>0</v>
      </c>
      <c r="S514" s="41">
        <f>IFERROR(T514+U514+V514,0)</f>
        <v>0</v>
      </c>
      <c r="T514" s="41">
        <v>0</v>
      </c>
      <c r="U514" s="41">
        <v>0</v>
      </c>
      <c r="V514" s="41">
        <v>0</v>
      </c>
      <c r="W514"/>
      <c r="X514"/>
    </row>
    <row r="515" spans="1:24">
      <c r="A515" s="29">
        <v>495</v>
      </c>
      <c r="B515" s="29" t="s">
        <v>117</v>
      </c>
      <c r="C515" s="50">
        <v>44470</v>
      </c>
      <c r="D515" s="29">
        <v>14</v>
      </c>
      <c r="E515" s="40">
        <v>1</v>
      </c>
      <c r="F515" s="41">
        <v>47.1</v>
      </c>
      <c r="G515" s="41">
        <f>IFERROR(H515+I515+J515,0)</f>
        <v>750000</v>
      </c>
      <c r="H515" s="41">
        <v>750000</v>
      </c>
      <c r="I515" s="41">
        <v>0</v>
      </c>
      <c r="J515" s="41">
        <v>0</v>
      </c>
      <c r="K515" s="41">
        <f>IFERROR(L515+M515+N515,0)</f>
        <v>0</v>
      </c>
      <c r="L515" s="41">
        <f>IFERROR(P515+T515,0)</f>
        <v>0</v>
      </c>
      <c r="M515" s="41">
        <f>IFERROR(Q515+U515,0)</f>
        <v>0</v>
      </c>
      <c r="N515" s="41">
        <f>IFERROR(R515+V515,0)</f>
        <v>0</v>
      </c>
      <c r="O515" s="41">
        <f>IFERROR(P515+Q515+R515,0)</f>
        <v>0</v>
      </c>
      <c r="P515" s="41">
        <v>0</v>
      </c>
      <c r="Q515" s="41">
        <v>0</v>
      </c>
      <c r="R515" s="41">
        <v>0</v>
      </c>
      <c r="S515" s="41">
        <f>IFERROR(T515+U515+V515,0)</f>
        <v>0</v>
      </c>
      <c r="T515" s="41">
        <v>0</v>
      </c>
      <c r="U515" s="41">
        <v>0</v>
      </c>
      <c r="V515" s="41">
        <v>0</v>
      </c>
      <c r="W515"/>
      <c r="X515"/>
    </row>
    <row r="516" spans="1:24">
      <c r="A516" s="29">
        <v>496</v>
      </c>
      <c r="B516" s="29" t="s">
        <v>117</v>
      </c>
      <c r="C516" s="50">
        <v>44498</v>
      </c>
      <c r="D516" s="29">
        <v>21</v>
      </c>
      <c r="E516" s="40">
        <v>1</v>
      </c>
      <c r="F516" s="41">
        <v>8.2</v>
      </c>
      <c r="G516" s="41">
        <f>IFERROR(H516+I516+J516,0)</f>
        <v>237200</v>
      </c>
      <c r="H516" s="41">
        <v>237200</v>
      </c>
      <c r="I516" s="41">
        <v>0</v>
      </c>
      <c r="J516" s="41">
        <v>0</v>
      </c>
      <c r="K516" s="41">
        <f>IFERROR(L516+M516+N516,0)</f>
        <v>0</v>
      </c>
      <c r="L516" s="41">
        <f>IFERROR(P516+T516,0)</f>
        <v>0</v>
      </c>
      <c r="M516" s="41">
        <f>IFERROR(Q516+U516,0)</f>
        <v>0</v>
      </c>
      <c r="N516" s="41">
        <f>IFERROR(R516+V516,0)</f>
        <v>0</v>
      </c>
      <c r="O516" s="41">
        <f>IFERROR(P516+Q516+R516,0)</f>
        <v>0</v>
      </c>
      <c r="P516" s="41">
        <v>0</v>
      </c>
      <c r="Q516" s="41">
        <v>0</v>
      </c>
      <c r="R516" s="41">
        <v>0</v>
      </c>
      <c r="S516" s="41">
        <f>IFERROR(T516+U516+V516,0)</f>
        <v>0</v>
      </c>
      <c r="T516" s="41">
        <v>0</v>
      </c>
      <c r="U516" s="41">
        <v>0</v>
      </c>
      <c r="V516" s="41">
        <v>0</v>
      </c>
      <c r="W516"/>
      <c r="X516"/>
    </row>
    <row r="517" spans="1:24">
      <c r="A517" s="29">
        <v>497</v>
      </c>
      <c r="B517" s="29" t="s">
        <v>117</v>
      </c>
      <c r="C517" s="50">
        <v>44498</v>
      </c>
      <c r="D517" s="29">
        <v>20</v>
      </c>
      <c r="E517" s="40">
        <v>1</v>
      </c>
      <c r="F517" s="41">
        <v>37.8</v>
      </c>
      <c r="G517" s="41">
        <f>IFERROR(H517+I517+J517,0)</f>
        <v>950200</v>
      </c>
      <c r="H517" s="41">
        <v>950200</v>
      </c>
      <c r="I517" s="41">
        <v>0</v>
      </c>
      <c r="J517" s="41">
        <v>0</v>
      </c>
      <c r="K517" s="41">
        <f>IFERROR(L517+M517+N517,0)</f>
        <v>0</v>
      </c>
      <c r="L517" s="41">
        <f>IFERROR(P517+T517,0)</f>
        <v>0</v>
      </c>
      <c r="M517" s="41">
        <f>IFERROR(Q517+U517,0)</f>
        <v>0</v>
      </c>
      <c r="N517" s="41">
        <f>IFERROR(R517+V517,0)</f>
        <v>0</v>
      </c>
      <c r="O517" s="41">
        <f>IFERROR(P517+Q517+R517,0)</f>
        <v>0</v>
      </c>
      <c r="P517" s="41">
        <v>0</v>
      </c>
      <c r="Q517" s="41">
        <v>0</v>
      </c>
      <c r="R517" s="41">
        <v>0</v>
      </c>
      <c r="S517" s="41">
        <f>IFERROR(T517+U517+V517,0)</f>
        <v>0</v>
      </c>
      <c r="T517" s="41">
        <v>0</v>
      </c>
      <c r="U517" s="41">
        <v>0</v>
      </c>
      <c r="V517" s="41">
        <v>0</v>
      </c>
      <c r="W517"/>
      <c r="X517"/>
    </row>
    <row r="518" spans="1:24">
      <c r="A518" s="29">
        <v>498</v>
      </c>
      <c r="B518" s="29" t="s">
        <v>117</v>
      </c>
      <c r="C518" s="50">
        <v>44518</v>
      </c>
      <c r="D518" s="29">
        <v>31</v>
      </c>
      <c r="E518" s="40">
        <v>1</v>
      </c>
      <c r="F518" s="41">
        <v>61.3</v>
      </c>
      <c r="G518" s="41">
        <f>IFERROR(H518+I518+J518,0)</f>
        <v>1781200</v>
      </c>
      <c r="H518" s="41">
        <v>1781200</v>
      </c>
      <c r="I518" s="41">
        <v>0</v>
      </c>
      <c r="J518" s="41">
        <v>0</v>
      </c>
      <c r="K518" s="41">
        <f>IFERROR(L518+M518+N518,0)</f>
        <v>0</v>
      </c>
      <c r="L518" s="41">
        <f>IFERROR(P518+T518,0)</f>
        <v>0</v>
      </c>
      <c r="M518" s="41">
        <f>IFERROR(Q518+U518,0)</f>
        <v>0</v>
      </c>
      <c r="N518" s="41">
        <f>IFERROR(R518+V518,0)</f>
        <v>0</v>
      </c>
      <c r="O518" s="41">
        <f>IFERROR(P518+Q518+R518,0)</f>
        <v>0</v>
      </c>
      <c r="P518" s="41">
        <v>0</v>
      </c>
      <c r="Q518" s="41">
        <v>0</v>
      </c>
      <c r="R518" s="41">
        <v>0</v>
      </c>
      <c r="S518" s="41">
        <f>IFERROR(T518+U518+V518,0)</f>
        <v>0</v>
      </c>
      <c r="T518" s="41">
        <v>0</v>
      </c>
      <c r="U518" s="41">
        <v>0</v>
      </c>
      <c r="V518" s="41">
        <v>0</v>
      </c>
      <c r="W518"/>
      <c r="X518"/>
    </row>
    <row r="519" spans="1:24">
      <c r="A519" s="29">
        <v>499</v>
      </c>
      <c r="B519" s="29" t="s">
        <v>117</v>
      </c>
      <c r="C519" s="50">
        <v>44522</v>
      </c>
      <c r="D519" s="29">
        <v>32</v>
      </c>
      <c r="E519" s="40">
        <v>1</v>
      </c>
      <c r="F519" s="41">
        <v>20.1</v>
      </c>
      <c r="G519" s="41">
        <f>IFERROR(H519+I519+J519,0)</f>
        <v>526200</v>
      </c>
      <c r="H519" s="41">
        <v>526200</v>
      </c>
      <c r="I519" s="41">
        <v>0</v>
      </c>
      <c r="J519" s="41">
        <v>0</v>
      </c>
      <c r="K519" s="41">
        <f>IFERROR(L519+M519+N519,0)</f>
        <v>0</v>
      </c>
      <c r="L519" s="41">
        <f>IFERROR(P519+T519,0)</f>
        <v>0</v>
      </c>
      <c r="M519" s="41">
        <f>IFERROR(Q519+U519,0)</f>
        <v>0</v>
      </c>
      <c r="N519" s="41">
        <f>IFERROR(R519+V519,0)</f>
        <v>0</v>
      </c>
      <c r="O519" s="41">
        <f>IFERROR(P519+Q519+R519,0)</f>
        <v>0</v>
      </c>
      <c r="P519" s="41">
        <v>0</v>
      </c>
      <c r="Q519" s="41">
        <v>0</v>
      </c>
      <c r="R519" s="41">
        <v>0</v>
      </c>
      <c r="S519" s="41">
        <f>IFERROR(T519+U519+V519,0)</f>
        <v>0</v>
      </c>
      <c r="T519" s="41">
        <v>0</v>
      </c>
      <c r="U519" s="41">
        <v>0</v>
      </c>
      <c r="V519" s="41">
        <v>0</v>
      </c>
      <c r="W519"/>
      <c r="X519"/>
    </row>
    <row r="520" spans="1:24">
      <c r="A520" s="29">
        <v>500</v>
      </c>
      <c r="B520" s="29" t="s">
        <v>117</v>
      </c>
      <c r="C520" s="50">
        <v>44523</v>
      </c>
      <c r="D520" s="29">
        <v>33</v>
      </c>
      <c r="E520" s="40">
        <v>1</v>
      </c>
      <c r="F520" s="41">
        <v>22.3</v>
      </c>
      <c r="G520" s="41">
        <f>IFERROR(H520+I520+J520,0)</f>
        <v>667200</v>
      </c>
      <c r="H520" s="41">
        <v>667200</v>
      </c>
      <c r="I520" s="41">
        <v>0</v>
      </c>
      <c r="J520" s="41">
        <v>0</v>
      </c>
      <c r="K520" s="41">
        <f>IFERROR(L520+M520+N520,0)</f>
        <v>0</v>
      </c>
      <c r="L520" s="41">
        <f>IFERROR(P520+T520,0)</f>
        <v>0</v>
      </c>
      <c r="M520" s="41">
        <f>IFERROR(Q520+U520,0)</f>
        <v>0</v>
      </c>
      <c r="N520" s="41">
        <f>IFERROR(R520+V520,0)</f>
        <v>0</v>
      </c>
      <c r="O520" s="41">
        <f>IFERROR(P520+Q520+R520,0)</f>
        <v>0</v>
      </c>
      <c r="P520" s="41">
        <v>0</v>
      </c>
      <c r="Q520" s="41">
        <v>0</v>
      </c>
      <c r="R520" s="41">
        <v>0</v>
      </c>
      <c r="S520" s="41">
        <f>IFERROR(T520+U520+V520,0)</f>
        <v>0</v>
      </c>
      <c r="T520" s="41">
        <v>0</v>
      </c>
      <c r="U520" s="41">
        <v>0</v>
      </c>
      <c r="V520" s="41">
        <v>0</v>
      </c>
      <c r="W520"/>
      <c r="X520"/>
    </row>
    <row r="521" spans="1:24">
      <c r="A521" s="29">
        <v>501</v>
      </c>
      <c r="B521" s="29" t="s">
        <v>117</v>
      </c>
      <c r="C521" s="50">
        <v>44524</v>
      </c>
      <c r="D521" s="29">
        <v>29</v>
      </c>
      <c r="E521" s="40">
        <v>1</v>
      </c>
      <c r="F521" s="41">
        <v>26.6</v>
      </c>
      <c r="G521" s="41">
        <f>IFERROR(H521+I521+J521,0)</f>
        <v>673200</v>
      </c>
      <c r="H521" s="41">
        <v>673200</v>
      </c>
      <c r="I521" s="41">
        <v>0</v>
      </c>
      <c r="J521" s="41">
        <v>0</v>
      </c>
      <c r="K521" s="41">
        <f>IFERROR(L521+M521+N521,0)</f>
        <v>0</v>
      </c>
      <c r="L521" s="41">
        <f>IFERROR(P521+T521,0)</f>
        <v>0</v>
      </c>
      <c r="M521" s="41">
        <f>IFERROR(Q521+U521,0)</f>
        <v>0</v>
      </c>
      <c r="N521" s="41">
        <f>IFERROR(R521+V521,0)</f>
        <v>0</v>
      </c>
      <c r="O521" s="41">
        <f>IFERROR(P521+Q521+R521,0)</f>
        <v>0</v>
      </c>
      <c r="P521" s="41">
        <v>0</v>
      </c>
      <c r="Q521" s="41">
        <v>0</v>
      </c>
      <c r="R521" s="41">
        <v>0</v>
      </c>
      <c r="S521" s="41">
        <f>IFERROR(T521+U521+V521,0)</f>
        <v>0</v>
      </c>
      <c r="T521" s="41">
        <v>0</v>
      </c>
      <c r="U521" s="41">
        <v>0</v>
      </c>
      <c r="V521" s="41">
        <v>0</v>
      </c>
      <c r="W521"/>
      <c r="X521"/>
    </row>
    <row r="522" spans="1:24">
      <c r="A522" s="29">
        <v>502</v>
      </c>
      <c r="B522" s="29" t="s">
        <v>117</v>
      </c>
      <c r="C522" s="50">
        <v>44525</v>
      </c>
      <c r="D522" s="29">
        <v>58</v>
      </c>
      <c r="E522" s="40">
        <v>1</v>
      </c>
      <c r="F522" s="41">
        <v>21</v>
      </c>
      <c r="G522" s="41">
        <f>IFERROR(H522+I522+J522,0)</f>
        <v>574000</v>
      </c>
      <c r="H522" s="41">
        <v>574000</v>
      </c>
      <c r="I522" s="41">
        <v>0</v>
      </c>
      <c r="J522" s="41">
        <v>0</v>
      </c>
      <c r="K522" s="41">
        <f>IFERROR(L522+M522+N522,0)</f>
        <v>0</v>
      </c>
      <c r="L522" s="41">
        <f>IFERROR(P522+T522,0)</f>
        <v>0</v>
      </c>
      <c r="M522" s="41">
        <f>IFERROR(Q522+U522,0)</f>
        <v>0</v>
      </c>
      <c r="N522" s="41">
        <f>IFERROR(R522+V522,0)</f>
        <v>0</v>
      </c>
      <c r="O522" s="41">
        <f>IFERROR(P522+Q522+R522,0)</f>
        <v>0</v>
      </c>
      <c r="P522" s="41">
        <v>0</v>
      </c>
      <c r="Q522" s="41">
        <v>0</v>
      </c>
      <c r="R522" s="41">
        <v>0</v>
      </c>
      <c r="S522" s="41">
        <f>IFERROR(T522+U522+V522,0)</f>
        <v>0</v>
      </c>
      <c r="T522" s="41">
        <v>0</v>
      </c>
      <c r="U522" s="41">
        <v>0</v>
      </c>
      <c r="V522" s="41">
        <v>0</v>
      </c>
      <c r="W522"/>
      <c r="X522"/>
    </row>
    <row r="523" spans="1:24">
      <c r="A523" s="29">
        <v>503</v>
      </c>
      <c r="B523" s="29" t="s">
        <v>117</v>
      </c>
      <c r="C523" s="50">
        <v>44525</v>
      </c>
      <c r="D523" s="29">
        <v>30</v>
      </c>
      <c r="E523" s="40">
        <v>1</v>
      </c>
      <c r="F523" s="41">
        <v>23.4</v>
      </c>
      <c r="G523" s="41">
        <f>IFERROR(H523+I523+J523,0)</f>
        <v>594200</v>
      </c>
      <c r="H523" s="41">
        <v>594200</v>
      </c>
      <c r="I523" s="41">
        <v>0</v>
      </c>
      <c r="J523" s="41">
        <v>0</v>
      </c>
      <c r="K523" s="41">
        <f>IFERROR(L523+M523+N523,0)</f>
        <v>0</v>
      </c>
      <c r="L523" s="41">
        <f>IFERROR(P523+T523,0)</f>
        <v>0</v>
      </c>
      <c r="M523" s="41">
        <f>IFERROR(Q523+U523,0)</f>
        <v>0</v>
      </c>
      <c r="N523" s="41">
        <f>IFERROR(R523+V523,0)</f>
        <v>0</v>
      </c>
      <c r="O523" s="41">
        <f>IFERROR(P523+Q523+R523,0)</f>
        <v>0</v>
      </c>
      <c r="P523" s="41">
        <v>0</v>
      </c>
      <c r="Q523" s="41">
        <v>0</v>
      </c>
      <c r="R523" s="41">
        <v>0</v>
      </c>
      <c r="S523" s="41">
        <f>IFERROR(T523+U523+V523,0)</f>
        <v>0</v>
      </c>
      <c r="T523" s="41">
        <v>0</v>
      </c>
      <c r="U523" s="41">
        <v>0</v>
      </c>
      <c r="V523" s="41">
        <v>0</v>
      </c>
      <c r="W523"/>
      <c r="X523"/>
    </row>
    <row r="524" spans="1:24">
      <c r="A524" s="29">
        <v>504</v>
      </c>
      <c r="B524" s="29" t="s">
        <v>117</v>
      </c>
      <c r="C524" s="50">
        <v>44526</v>
      </c>
      <c r="D524" s="29">
        <v>42</v>
      </c>
      <c r="E524" s="40">
        <v>1</v>
      </c>
      <c r="F524" s="41">
        <v>41</v>
      </c>
      <c r="G524" s="41">
        <f>IFERROR(H524+I524+J524,0)</f>
        <v>1316200</v>
      </c>
      <c r="H524" s="41">
        <v>1316200</v>
      </c>
      <c r="I524" s="41">
        <v>0</v>
      </c>
      <c r="J524" s="41">
        <v>0</v>
      </c>
      <c r="K524" s="41">
        <f>IFERROR(L524+M524+N524,0)</f>
        <v>0</v>
      </c>
      <c r="L524" s="41">
        <f>IFERROR(P524+T524,0)</f>
        <v>0</v>
      </c>
      <c r="M524" s="41">
        <f>IFERROR(Q524+U524,0)</f>
        <v>0</v>
      </c>
      <c r="N524" s="41">
        <f>IFERROR(R524+V524,0)</f>
        <v>0</v>
      </c>
      <c r="O524" s="41">
        <f>IFERROR(P524+Q524+R524,0)</f>
        <v>0</v>
      </c>
      <c r="P524" s="41">
        <v>0</v>
      </c>
      <c r="Q524" s="41">
        <v>0</v>
      </c>
      <c r="R524" s="41">
        <v>0</v>
      </c>
      <c r="S524" s="41">
        <f>IFERROR(T524+U524+V524,0)</f>
        <v>0</v>
      </c>
      <c r="T524" s="41">
        <v>0</v>
      </c>
      <c r="U524" s="41">
        <v>0</v>
      </c>
      <c r="V524" s="41">
        <v>0</v>
      </c>
      <c r="W524"/>
      <c r="X524"/>
    </row>
    <row r="525" spans="1:24">
      <c r="A525" s="29">
        <v>505</v>
      </c>
      <c r="B525" s="29" t="s">
        <v>117</v>
      </c>
      <c r="C525" s="50">
        <v>44532</v>
      </c>
      <c r="D525" s="29">
        <v>74</v>
      </c>
      <c r="E525" s="40">
        <v>1</v>
      </c>
      <c r="F525" s="41">
        <v>21.2</v>
      </c>
      <c r="G525" s="41">
        <f>IFERROR(H525+I525+J525,0)</f>
        <v>554200</v>
      </c>
      <c r="H525" s="41">
        <v>554200</v>
      </c>
      <c r="I525" s="41">
        <v>0</v>
      </c>
      <c r="J525" s="41">
        <v>0</v>
      </c>
      <c r="K525" s="41">
        <f>IFERROR(L525+M525+N525,0)</f>
        <v>0</v>
      </c>
      <c r="L525" s="41">
        <f>IFERROR(P525+T525,0)</f>
        <v>0</v>
      </c>
      <c r="M525" s="41">
        <f>IFERROR(Q525+U525,0)</f>
        <v>0</v>
      </c>
      <c r="N525" s="41">
        <f>IFERROR(R525+V525,0)</f>
        <v>0</v>
      </c>
      <c r="O525" s="41">
        <f>IFERROR(P525+Q525+R525,0)</f>
        <v>0</v>
      </c>
      <c r="P525" s="41">
        <v>0</v>
      </c>
      <c r="Q525" s="41">
        <v>0</v>
      </c>
      <c r="R525" s="41">
        <v>0</v>
      </c>
      <c r="S525" s="41">
        <f>IFERROR(T525+U525+V525,0)</f>
        <v>0</v>
      </c>
      <c r="T525" s="41">
        <v>0</v>
      </c>
      <c r="U525" s="41">
        <v>0</v>
      </c>
      <c r="V525" s="41">
        <v>0</v>
      </c>
      <c r="W525"/>
      <c r="X525"/>
    </row>
    <row r="526" spans="1:24">
      <c r="A526" s="29">
        <v>506</v>
      </c>
      <c r="B526" s="29" t="s">
        <v>117</v>
      </c>
      <c r="C526" s="50">
        <v>44536</v>
      </c>
      <c r="D526" s="29">
        <v>72</v>
      </c>
      <c r="E526" s="40">
        <v>1</v>
      </c>
      <c r="F526" s="41">
        <v>16.6</v>
      </c>
      <c r="G526" s="41">
        <f>IFERROR(H526+I526+J526,0)</f>
        <v>444200</v>
      </c>
      <c r="H526" s="41">
        <v>444200</v>
      </c>
      <c r="I526" s="41">
        <v>0</v>
      </c>
      <c r="J526" s="41">
        <v>0</v>
      </c>
      <c r="K526" s="41">
        <f>IFERROR(L526+M526+N526,0)</f>
        <v>0</v>
      </c>
      <c r="L526" s="41">
        <f>IFERROR(P526+T526,0)</f>
        <v>0</v>
      </c>
      <c r="M526" s="41">
        <f>IFERROR(Q526+U526,0)</f>
        <v>0</v>
      </c>
      <c r="N526" s="41">
        <f>IFERROR(R526+V526,0)</f>
        <v>0</v>
      </c>
      <c r="O526" s="41">
        <f>IFERROR(P526+Q526+R526,0)</f>
        <v>0</v>
      </c>
      <c r="P526" s="41">
        <v>0</v>
      </c>
      <c r="Q526" s="41">
        <v>0</v>
      </c>
      <c r="R526" s="41">
        <v>0</v>
      </c>
      <c r="S526" s="41">
        <f>IFERROR(T526+U526+V526,0)</f>
        <v>0</v>
      </c>
      <c r="T526" s="41">
        <v>0</v>
      </c>
      <c r="U526" s="41">
        <v>0</v>
      </c>
      <c r="V526" s="41">
        <v>0</v>
      </c>
      <c r="W526"/>
      <c r="X526"/>
    </row>
    <row r="527" spans="1:24">
      <c r="A527" s="29">
        <v>507</v>
      </c>
      <c r="B527" s="29" t="s">
        <v>117</v>
      </c>
      <c r="C527" s="50">
        <v>44536</v>
      </c>
      <c r="D527" s="29">
        <v>73</v>
      </c>
      <c r="E527" s="40">
        <v>1</v>
      </c>
      <c r="F527" s="41">
        <v>40.2</v>
      </c>
      <c r="G527" s="41">
        <f>IFERROR(H527+I527+J527,0)</f>
        <v>1344200</v>
      </c>
      <c r="H527" s="41">
        <v>1344200</v>
      </c>
      <c r="I527" s="41">
        <v>0</v>
      </c>
      <c r="J527" s="41">
        <v>0</v>
      </c>
      <c r="K527" s="41">
        <f>IFERROR(L527+M527+N527,0)</f>
        <v>0</v>
      </c>
      <c r="L527" s="41">
        <f>IFERROR(P527+T527,0)</f>
        <v>0</v>
      </c>
      <c r="M527" s="41">
        <f>IFERROR(Q527+U527,0)</f>
        <v>0</v>
      </c>
      <c r="N527" s="41">
        <f>IFERROR(R527+V527,0)</f>
        <v>0</v>
      </c>
      <c r="O527" s="41">
        <f>IFERROR(P527+Q527+R527,0)</f>
        <v>0</v>
      </c>
      <c r="P527" s="41">
        <v>0</v>
      </c>
      <c r="Q527" s="41">
        <v>0</v>
      </c>
      <c r="R527" s="41">
        <v>0</v>
      </c>
      <c r="S527" s="41">
        <f>IFERROR(T527+U527+V527,0)</f>
        <v>0</v>
      </c>
      <c r="T527" s="41">
        <v>0</v>
      </c>
      <c r="U527" s="41">
        <v>0</v>
      </c>
      <c r="V527" s="41">
        <v>0</v>
      </c>
      <c r="W527"/>
      <c r="X527"/>
    </row>
    <row r="528" spans="1:24">
      <c r="A528" s="29">
        <v>508</v>
      </c>
      <c r="B528" s="29" t="s">
        <v>117</v>
      </c>
      <c r="C528" s="50">
        <v>44536</v>
      </c>
      <c r="D528" s="29">
        <v>59</v>
      </c>
      <c r="E528" s="40">
        <v>1</v>
      </c>
      <c r="F528" s="41">
        <v>36</v>
      </c>
      <c r="G528" s="41">
        <f>IFERROR(H528+I528+J528,0)</f>
        <v>902200</v>
      </c>
      <c r="H528" s="41">
        <v>902200</v>
      </c>
      <c r="I528" s="41">
        <v>0</v>
      </c>
      <c r="J528" s="41">
        <v>0</v>
      </c>
      <c r="K528" s="41">
        <f>IFERROR(L528+M528+N528,0)</f>
        <v>0</v>
      </c>
      <c r="L528" s="41">
        <f>IFERROR(P528+T528,0)</f>
        <v>0</v>
      </c>
      <c r="M528" s="41">
        <f>IFERROR(Q528+U528,0)</f>
        <v>0</v>
      </c>
      <c r="N528" s="41">
        <f>IFERROR(R528+V528,0)</f>
        <v>0</v>
      </c>
      <c r="O528" s="41">
        <f>IFERROR(P528+Q528+R528,0)</f>
        <v>0</v>
      </c>
      <c r="P528" s="41">
        <v>0</v>
      </c>
      <c r="Q528" s="41">
        <v>0</v>
      </c>
      <c r="R528" s="41">
        <v>0</v>
      </c>
      <c r="S528" s="41">
        <f>IFERROR(T528+U528+V528,0)</f>
        <v>0</v>
      </c>
      <c r="T528" s="41">
        <v>0</v>
      </c>
      <c r="U528" s="41">
        <v>0</v>
      </c>
      <c r="V528" s="41">
        <v>0</v>
      </c>
      <c r="W528"/>
      <c r="X528"/>
    </row>
    <row r="529" spans="1:24">
      <c r="A529" s="29">
        <v>509</v>
      </c>
      <c r="B529" s="29" t="s">
        <v>117</v>
      </c>
      <c r="C529" s="50">
        <v>44539</v>
      </c>
      <c r="D529" s="29">
        <v>60</v>
      </c>
      <c r="E529" s="40">
        <v>1</v>
      </c>
      <c r="F529" s="41">
        <v>62.8</v>
      </c>
      <c r="G529" s="41">
        <f>IFERROR(H529+I529+J529,0)</f>
        <v>1681200</v>
      </c>
      <c r="H529" s="41">
        <v>1681200</v>
      </c>
      <c r="I529" s="41">
        <v>0</v>
      </c>
      <c r="J529" s="41">
        <v>0</v>
      </c>
      <c r="K529" s="41">
        <f>IFERROR(L529+M529+N529,0)</f>
        <v>0</v>
      </c>
      <c r="L529" s="41">
        <f>IFERROR(P529+T529,0)</f>
        <v>0</v>
      </c>
      <c r="M529" s="41">
        <f>IFERROR(Q529+U529,0)</f>
        <v>0</v>
      </c>
      <c r="N529" s="41">
        <f>IFERROR(R529+V529,0)</f>
        <v>0</v>
      </c>
      <c r="O529" s="41">
        <f>IFERROR(P529+Q529+R529,0)</f>
        <v>0</v>
      </c>
      <c r="P529" s="41">
        <v>0</v>
      </c>
      <c r="Q529" s="41">
        <v>0</v>
      </c>
      <c r="R529" s="41">
        <v>0</v>
      </c>
      <c r="S529" s="41">
        <f>IFERROR(T529+U529+V529,0)</f>
        <v>0</v>
      </c>
      <c r="T529" s="41">
        <v>0</v>
      </c>
      <c r="U529" s="41">
        <v>0</v>
      </c>
      <c r="V529" s="41">
        <v>0</v>
      </c>
      <c r="W529"/>
      <c r="X529"/>
    </row>
    <row r="530" spans="1:24">
      <c r="A530" s="29">
        <v>510</v>
      </c>
      <c r="B530" s="29" t="s">
        <v>117</v>
      </c>
      <c r="C530" s="50">
        <v>44540</v>
      </c>
      <c r="D530" s="29">
        <v>56</v>
      </c>
      <c r="E530" s="40">
        <v>1</v>
      </c>
      <c r="F530" s="41">
        <v>29.9</v>
      </c>
      <c r="G530" s="41">
        <f>IFERROR(H530+I530+J530,0)</f>
        <v>931200</v>
      </c>
      <c r="H530" s="41">
        <v>931200</v>
      </c>
      <c r="I530" s="41">
        <v>0</v>
      </c>
      <c r="J530" s="41">
        <v>0</v>
      </c>
      <c r="K530" s="41">
        <f>IFERROR(L530+M530+N530,0)</f>
        <v>0</v>
      </c>
      <c r="L530" s="41">
        <f>IFERROR(P530+T530,0)</f>
        <v>0</v>
      </c>
      <c r="M530" s="41">
        <f>IFERROR(Q530+U530,0)</f>
        <v>0</v>
      </c>
      <c r="N530" s="41">
        <f>IFERROR(R530+V530,0)</f>
        <v>0</v>
      </c>
      <c r="O530" s="41">
        <f>IFERROR(P530+Q530+R530,0)</f>
        <v>0</v>
      </c>
      <c r="P530" s="41">
        <v>0</v>
      </c>
      <c r="Q530" s="41">
        <v>0</v>
      </c>
      <c r="R530" s="41">
        <v>0</v>
      </c>
      <c r="S530" s="41">
        <f>IFERROR(T530+U530+V530,0)</f>
        <v>0</v>
      </c>
      <c r="T530" s="41">
        <v>0</v>
      </c>
      <c r="U530" s="41">
        <v>0</v>
      </c>
      <c r="V530" s="41">
        <v>0</v>
      </c>
      <c r="W530"/>
      <c r="X530"/>
    </row>
    <row r="531" spans="1:24">
      <c r="A531" s="29">
        <v>511</v>
      </c>
      <c r="B531" s="29" t="s">
        <v>117</v>
      </c>
      <c r="C531" s="50">
        <v>44540</v>
      </c>
      <c r="D531" s="29">
        <v>71</v>
      </c>
      <c r="E531" s="40">
        <v>1</v>
      </c>
      <c r="F531" s="41">
        <v>22.7</v>
      </c>
      <c r="G531" s="41">
        <f>IFERROR(H531+I531+J531,0)</f>
        <v>472200</v>
      </c>
      <c r="H531" s="41">
        <v>472200</v>
      </c>
      <c r="I531" s="41">
        <v>0</v>
      </c>
      <c r="J531" s="41">
        <v>0</v>
      </c>
      <c r="K531" s="41">
        <f>IFERROR(L531+M531+N531,0)</f>
        <v>0</v>
      </c>
      <c r="L531" s="41">
        <f>IFERROR(P531+T531,0)</f>
        <v>0</v>
      </c>
      <c r="M531" s="41">
        <f>IFERROR(Q531+U531,0)</f>
        <v>0</v>
      </c>
      <c r="N531" s="41">
        <f>IFERROR(R531+V531,0)</f>
        <v>0</v>
      </c>
      <c r="O531" s="41">
        <f>IFERROR(P531+Q531+R531,0)</f>
        <v>0</v>
      </c>
      <c r="P531" s="41">
        <v>0</v>
      </c>
      <c r="Q531" s="41">
        <v>0</v>
      </c>
      <c r="R531" s="41">
        <v>0</v>
      </c>
      <c r="S531" s="41">
        <f>IFERROR(T531+U531+V531,0)</f>
        <v>0</v>
      </c>
      <c r="T531" s="41">
        <v>0</v>
      </c>
      <c r="U531" s="41">
        <v>0</v>
      </c>
      <c r="V531" s="41">
        <v>0</v>
      </c>
      <c r="W531"/>
      <c r="X531"/>
    </row>
    <row r="532" spans="1:24">
      <c r="A532" s="29">
        <v>512</v>
      </c>
      <c r="B532" s="29" t="s">
        <v>117</v>
      </c>
      <c r="C532" s="50">
        <v>44543</v>
      </c>
      <c r="D532" s="29">
        <v>70</v>
      </c>
      <c r="E532" s="40">
        <v>1</v>
      </c>
      <c r="F532" s="41">
        <v>40.8</v>
      </c>
      <c r="G532" s="41">
        <f>IFERROR(H532+I532+J532,0)</f>
        <v>1411200</v>
      </c>
      <c r="H532" s="41">
        <v>1411200</v>
      </c>
      <c r="I532" s="41">
        <v>0</v>
      </c>
      <c r="J532" s="41">
        <v>0</v>
      </c>
      <c r="K532" s="41">
        <f>IFERROR(L532+M532+N532,0)</f>
        <v>0</v>
      </c>
      <c r="L532" s="41">
        <f>IFERROR(P532+T532,0)</f>
        <v>0</v>
      </c>
      <c r="M532" s="41">
        <f>IFERROR(Q532+U532,0)</f>
        <v>0</v>
      </c>
      <c r="N532" s="41">
        <f>IFERROR(R532+V532,0)</f>
        <v>0</v>
      </c>
      <c r="O532" s="41">
        <f>IFERROR(P532+Q532+R532,0)</f>
        <v>0</v>
      </c>
      <c r="P532" s="41">
        <v>0</v>
      </c>
      <c r="Q532" s="41">
        <v>0</v>
      </c>
      <c r="R532" s="41">
        <v>0</v>
      </c>
      <c r="S532" s="41">
        <f>IFERROR(T532+U532+V532,0)</f>
        <v>0</v>
      </c>
      <c r="T532" s="41">
        <v>0</v>
      </c>
      <c r="U532" s="41">
        <v>0</v>
      </c>
      <c r="V532" s="41">
        <v>0</v>
      </c>
      <c r="W532"/>
      <c r="X532"/>
    </row>
    <row r="533" spans="1:24">
      <c r="A533" s="29">
        <v>513</v>
      </c>
      <c r="B533" s="29" t="s">
        <v>117</v>
      </c>
      <c r="C533" s="50">
        <v>44544</v>
      </c>
      <c r="D533" s="29">
        <v>78</v>
      </c>
      <c r="E533" s="40">
        <v>1</v>
      </c>
      <c r="F533" s="41">
        <v>28.8</v>
      </c>
      <c r="G533" s="41">
        <f>IFERROR(H533+I533+J533,0)</f>
        <v>940650</v>
      </c>
      <c r="H533" s="41">
        <v>940650</v>
      </c>
      <c r="I533" s="41">
        <v>0</v>
      </c>
      <c r="J533" s="41">
        <v>0</v>
      </c>
      <c r="K533" s="41">
        <f>IFERROR(L533+M533+N533,0)</f>
        <v>0</v>
      </c>
      <c r="L533" s="41">
        <f>IFERROR(P533+T533,0)</f>
        <v>0</v>
      </c>
      <c r="M533" s="41">
        <f>IFERROR(Q533+U533,0)</f>
        <v>0</v>
      </c>
      <c r="N533" s="41">
        <f>IFERROR(R533+V533,0)</f>
        <v>0</v>
      </c>
      <c r="O533" s="41">
        <f>IFERROR(P533+Q533+R533,0)</f>
        <v>0</v>
      </c>
      <c r="P533" s="41">
        <v>0</v>
      </c>
      <c r="Q533" s="41">
        <v>0</v>
      </c>
      <c r="R533" s="41">
        <v>0</v>
      </c>
      <c r="S533" s="41">
        <f>IFERROR(T533+U533+V533,0)</f>
        <v>0</v>
      </c>
      <c r="T533" s="41">
        <v>0</v>
      </c>
      <c r="U533" s="41">
        <v>0</v>
      </c>
      <c r="V533" s="41">
        <v>0</v>
      </c>
      <c r="W533"/>
      <c r="X533"/>
    </row>
    <row r="534" spans="1:24">
      <c r="A534" s="29">
        <v>514</v>
      </c>
      <c r="B534" s="29" t="s">
        <v>117</v>
      </c>
      <c r="C534" s="50">
        <v>44547</v>
      </c>
      <c r="D534" s="29">
        <v>75</v>
      </c>
      <c r="E534" s="40">
        <v>1</v>
      </c>
      <c r="F534" s="41">
        <v>29.9</v>
      </c>
      <c r="G534" s="41">
        <f>IFERROR(H534+I534+J534,0)</f>
        <v>919200</v>
      </c>
      <c r="H534" s="41">
        <v>919200</v>
      </c>
      <c r="I534" s="41">
        <v>0</v>
      </c>
      <c r="J534" s="41">
        <v>0</v>
      </c>
      <c r="K534" s="41">
        <f>IFERROR(L534+M534+N534,0)</f>
        <v>0</v>
      </c>
      <c r="L534" s="41">
        <f>IFERROR(P534+T534,0)</f>
        <v>0</v>
      </c>
      <c r="M534" s="41">
        <f>IFERROR(Q534+U534,0)</f>
        <v>0</v>
      </c>
      <c r="N534" s="41">
        <f>IFERROR(R534+V534,0)</f>
        <v>0</v>
      </c>
      <c r="O534" s="41">
        <f>IFERROR(P534+Q534+R534,0)</f>
        <v>0</v>
      </c>
      <c r="P534" s="41">
        <v>0</v>
      </c>
      <c r="Q534" s="41">
        <v>0</v>
      </c>
      <c r="R534" s="41">
        <v>0</v>
      </c>
      <c r="S534" s="41">
        <f>IFERROR(T534+U534+V534,0)</f>
        <v>0</v>
      </c>
      <c r="T534" s="41">
        <v>0</v>
      </c>
      <c r="U534" s="41">
        <v>0</v>
      </c>
      <c r="V534" s="41">
        <v>0</v>
      </c>
      <c r="W534"/>
      <c r="X534"/>
    </row>
    <row r="535" spans="1:24">
      <c r="A535" s="29">
        <v>515</v>
      </c>
      <c r="B535" s="29" t="s">
        <v>117</v>
      </c>
      <c r="C535" s="50">
        <v>44547</v>
      </c>
      <c r="D535" s="29">
        <v>76</v>
      </c>
      <c r="E535" s="40">
        <v>1</v>
      </c>
      <c r="F535" s="41">
        <v>45.8</v>
      </c>
      <c r="G535" s="41">
        <f>IFERROR(H535+I535+J535,0)</f>
        <v>1298200</v>
      </c>
      <c r="H535" s="41">
        <v>1298200</v>
      </c>
      <c r="I535" s="41">
        <v>0</v>
      </c>
      <c r="J535" s="41">
        <v>0</v>
      </c>
      <c r="K535" s="41">
        <f>IFERROR(L535+M535+N535,0)</f>
        <v>0</v>
      </c>
      <c r="L535" s="41">
        <f>IFERROR(P535+T535,0)</f>
        <v>0</v>
      </c>
      <c r="M535" s="41">
        <f>IFERROR(Q535+U535,0)</f>
        <v>0</v>
      </c>
      <c r="N535" s="41">
        <f>IFERROR(R535+V535,0)</f>
        <v>0</v>
      </c>
      <c r="O535" s="41">
        <f>IFERROR(P535+Q535+R535,0)</f>
        <v>0</v>
      </c>
      <c r="P535" s="41">
        <v>0</v>
      </c>
      <c r="Q535" s="41">
        <v>0</v>
      </c>
      <c r="R535" s="41">
        <v>0</v>
      </c>
      <c r="S535" s="41">
        <f>IFERROR(T535+U535+V535,0)</f>
        <v>0</v>
      </c>
      <c r="T535" s="41">
        <v>0</v>
      </c>
      <c r="U535" s="41">
        <v>0</v>
      </c>
      <c r="V535" s="41">
        <v>0</v>
      </c>
      <c r="W535"/>
      <c r="X535"/>
    </row>
    <row r="536" spans="1:24">
      <c r="A536" s="29">
        <v>516</v>
      </c>
      <c r="B536" s="29" t="s">
        <v>117</v>
      </c>
      <c r="C536" s="50">
        <v>44552</v>
      </c>
      <c r="D536" s="29">
        <v>77</v>
      </c>
      <c r="E536" s="40">
        <v>1</v>
      </c>
      <c r="F536" s="41">
        <v>40.7</v>
      </c>
      <c r="G536" s="41">
        <f>IFERROR(H536+I536+J536,0)</f>
        <v>1141200</v>
      </c>
      <c r="H536" s="41">
        <v>1141200</v>
      </c>
      <c r="I536" s="41">
        <v>0</v>
      </c>
      <c r="J536" s="41">
        <v>0</v>
      </c>
      <c r="K536" s="41">
        <f>IFERROR(L536+M536+N536,0)</f>
        <v>0</v>
      </c>
      <c r="L536" s="41">
        <f>IFERROR(P536+T536,0)</f>
        <v>0</v>
      </c>
      <c r="M536" s="41">
        <f>IFERROR(Q536+U536,0)</f>
        <v>0</v>
      </c>
      <c r="N536" s="41">
        <f>IFERROR(R536+V536,0)</f>
        <v>0</v>
      </c>
      <c r="O536" s="41">
        <f>IFERROR(P536+Q536+R536,0)</f>
        <v>0</v>
      </c>
      <c r="P536" s="41">
        <v>0</v>
      </c>
      <c r="Q536" s="41">
        <v>0</v>
      </c>
      <c r="R536" s="41">
        <v>0</v>
      </c>
      <c r="S536" s="41">
        <f>IFERROR(T536+U536+V536,0)</f>
        <v>0</v>
      </c>
      <c r="T536" s="41">
        <v>0</v>
      </c>
      <c r="U536" s="41">
        <v>0</v>
      </c>
      <c r="V536" s="41">
        <v>0</v>
      </c>
      <c r="W536"/>
      <c r="X536"/>
    </row>
    <row r="537" spans="1:24">
      <c r="A537" s="29">
        <v>517</v>
      </c>
      <c r="B537" s="29" t="s">
        <v>117</v>
      </c>
      <c r="C537" s="50">
        <v>44553</v>
      </c>
      <c r="D537" s="29">
        <v>79</v>
      </c>
      <c r="E537" s="40">
        <v>1</v>
      </c>
      <c r="F537" s="41">
        <v>28.2</v>
      </c>
      <c r="G537" s="41">
        <f>IFERROR(H537+I537+J537,0)</f>
        <v>674200</v>
      </c>
      <c r="H537" s="41">
        <v>674200</v>
      </c>
      <c r="I537" s="41">
        <v>0</v>
      </c>
      <c r="J537" s="41">
        <v>0</v>
      </c>
      <c r="K537" s="41">
        <f>IFERROR(L537+M537+N537,0)</f>
        <v>0</v>
      </c>
      <c r="L537" s="41">
        <f>IFERROR(P537+T537,0)</f>
        <v>0</v>
      </c>
      <c r="M537" s="41">
        <f>IFERROR(Q537+U537,0)</f>
        <v>0</v>
      </c>
      <c r="N537" s="41">
        <f>IFERROR(R537+V537,0)</f>
        <v>0</v>
      </c>
      <c r="O537" s="41">
        <f>IFERROR(P537+Q537+R537,0)</f>
        <v>0</v>
      </c>
      <c r="P537" s="41">
        <v>0</v>
      </c>
      <c r="Q537" s="41">
        <v>0</v>
      </c>
      <c r="R537" s="41">
        <v>0</v>
      </c>
      <c r="S537" s="41">
        <f>IFERROR(T537+U537+V537,0)</f>
        <v>0</v>
      </c>
      <c r="T537" s="41">
        <v>0</v>
      </c>
      <c r="U537" s="41">
        <v>0</v>
      </c>
      <c r="V537" s="41">
        <v>0</v>
      </c>
      <c r="W537"/>
      <c r="X537"/>
    </row>
    <row r="538" spans="1:24">
      <c r="A538" s="29">
        <v>518</v>
      </c>
      <c r="B538" s="29" t="s">
        <v>117</v>
      </c>
      <c r="C538" s="50">
        <v>44557</v>
      </c>
      <c r="D538" s="29">
        <v>83</v>
      </c>
      <c r="E538" s="40">
        <v>1</v>
      </c>
      <c r="F538" s="41">
        <v>23.6</v>
      </c>
      <c r="G538" s="41">
        <f>IFERROR(H538+I538+J538,0)</f>
        <v>489200</v>
      </c>
      <c r="H538" s="41">
        <v>489200</v>
      </c>
      <c r="I538" s="41">
        <v>0</v>
      </c>
      <c r="J538" s="41">
        <v>0</v>
      </c>
      <c r="K538" s="41">
        <f>IFERROR(L538+M538+N538,0)</f>
        <v>0</v>
      </c>
      <c r="L538" s="41">
        <f>IFERROR(P538+T538,0)</f>
        <v>0</v>
      </c>
      <c r="M538" s="41">
        <f>IFERROR(Q538+U538,0)</f>
        <v>0</v>
      </c>
      <c r="N538" s="41">
        <f>IFERROR(R538+V538,0)</f>
        <v>0</v>
      </c>
      <c r="O538" s="41">
        <f>IFERROR(P538+Q538+R538,0)</f>
        <v>0</v>
      </c>
      <c r="P538" s="41">
        <v>0</v>
      </c>
      <c r="Q538" s="41">
        <v>0</v>
      </c>
      <c r="R538" s="41">
        <v>0</v>
      </c>
      <c r="S538" s="41">
        <f>IFERROR(T538+U538+V538,0)</f>
        <v>0</v>
      </c>
      <c r="T538" s="41">
        <v>0</v>
      </c>
      <c r="U538" s="41">
        <v>0</v>
      </c>
      <c r="V538" s="41">
        <v>0</v>
      </c>
      <c r="W538"/>
      <c r="X538"/>
    </row>
    <row r="539" spans="1:24">
      <c r="A539" s="29">
        <v>519</v>
      </c>
      <c r="B539" s="29" t="s">
        <v>117</v>
      </c>
      <c r="C539" s="50">
        <v>44558</v>
      </c>
      <c r="D539" s="29">
        <v>95</v>
      </c>
      <c r="E539" s="40">
        <v>1</v>
      </c>
      <c r="F539" s="41">
        <v>40</v>
      </c>
      <c r="G539" s="41">
        <f>IFERROR(H539+I539+J539,0)</f>
        <v>1337200</v>
      </c>
      <c r="H539" s="41">
        <v>1337200</v>
      </c>
      <c r="I539" s="41">
        <v>0</v>
      </c>
      <c r="J539" s="41">
        <v>0</v>
      </c>
      <c r="K539" s="41">
        <f>IFERROR(L539+M539+N539,0)</f>
        <v>0</v>
      </c>
      <c r="L539" s="41">
        <f>IFERROR(P539+T539,0)</f>
        <v>0</v>
      </c>
      <c r="M539" s="41">
        <f>IFERROR(Q539+U539,0)</f>
        <v>0</v>
      </c>
      <c r="N539" s="41">
        <f>IFERROR(R539+V539,0)</f>
        <v>0</v>
      </c>
      <c r="O539" s="41">
        <f>IFERROR(P539+Q539+R539,0)</f>
        <v>0</v>
      </c>
      <c r="P539" s="41">
        <v>0</v>
      </c>
      <c r="Q539" s="41">
        <v>0</v>
      </c>
      <c r="R539" s="41">
        <v>0</v>
      </c>
      <c r="S539" s="41">
        <f>IFERROR(T539+U539+V539,0)</f>
        <v>0</v>
      </c>
      <c r="T539" s="41">
        <v>0</v>
      </c>
      <c r="U539" s="41">
        <v>0</v>
      </c>
      <c r="V539" s="41">
        <v>0</v>
      </c>
      <c r="W539"/>
      <c r="X539"/>
    </row>
    <row r="540" spans="1:24">
      <c r="A540" s="29">
        <v>520</v>
      </c>
      <c r="B540" s="29" t="s">
        <v>117</v>
      </c>
      <c r="C540" s="50">
        <v>44559</v>
      </c>
      <c r="D540" s="29">
        <v>103</v>
      </c>
      <c r="E540" s="40">
        <v>1</v>
      </c>
      <c r="F540" s="41">
        <v>19.2</v>
      </c>
      <c r="G540" s="41">
        <f>IFERROR(H540+I540+J540,0)</f>
        <v>536200</v>
      </c>
      <c r="H540" s="41">
        <v>536200</v>
      </c>
      <c r="I540" s="41">
        <v>0</v>
      </c>
      <c r="J540" s="41">
        <v>0</v>
      </c>
      <c r="K540" s="41">
        <f>IFERROR(L540+M540+N540,0)</f>
        <v>0</v>
      </c>
      <c r="L540" s="41">
        <f>IFERROR(P540+T540,0)</f>
        <v>0</v>
      </c>
      <c r="M540" s="41">
        <f>IFERROR(Q540+U540,0)</f>
        <v>0</v>
      </c>
      <c r="N540" s="41">
        <f>IFERROR(R540+V540,0)</f>
        <v>0</v>
      </c>
      <c r="O540" s="41">
        <f>IFERROR(P540+Q540+R540,0)</f>
        <v>0</v>
      </c>
      <c r="P540" s="41">
        <v>0</v>
      </c>
      <c r="Q540" s="41">
        <v>0</v>
      </c>
      <c r="R540" s="41">
        <v>0</v>
      </c>
      <c r="S540" s="41">
        <f>IFERROR(T540+U540+V540,0)</f>
        <v>0</v>
      </c>
      <c r="T540" s="41">
        <v>0</v>
      </c>
      <c r="U540" s="41">
        <v>0</v>
      </c>
      <c r="V540" s="41">
        <v>0</v>
      </c>
      <c r="W540"/>
      <c r="X540"/>
    </row>
    <row r="541" spans="1:24">
      <c r="A541" s="29">
        <v>521</v>
      </c>
      <c r="B541" s="29" t="s">
        <v>117</v>
      </c>
      <c r="C541" s="50">
        <v>44559</v>
      </c>
      <c r="D541" s="29">
        <v>102</v>
      </c>
      <c r="E541" s="40">
        <v>1</v>
      </c>
      <c r="F541" s="41">
        <v>14.2</v>
      </c>
      <c r="G541" s="41">
        <f>IFERROR(H541+I541+J541,0)</f>
        <v>370310</v>
      </c>
      <c r="H541" s="41">
        <v>370310</v>
      </c>
      <c r="I541" s="41">
        <v>0</v>
      </c>
      <c r="J541" s="41">
        <v>0</v>
      </c>
      <c r="K541" s="41">
        <f>IFERROR(L541+M541+N541,0)</f>
        <v>0</v>
      </c>
      <c r="L541" s="41">
        <f>IFERROR(P541+T541,0)</f>
        <v>0</v>
      </c>
      <c r="M541" s="41">
        <f>IFERROR(Q541+U541,0)</f>
        <v>0</v>
      </c>
      <c r="N541" s="41">
        <f>IFERROR(R541+V541,0)</f>
        <v>0</v>
      </c>
      <c r="O541" s="41">
        <f>IFERROR(P541+Q541+R541,0)</f>
        <v>0</v>
      </c>
      <c r="P541" s="41">
        <v>0</v>
      </c>
      <c r="Q541" s="41">
        <v>0</v>
      </c>
      <c r="R541" s="41">
        <v>0</v>
      </c>
      <c r="S541" s="41">
        <f>IFERROR(T541+U541+V541,0)</f>
        <v>0</v>
      </c>
      <c r="T541" s="41">
        <v>0</v>
      </c>
      <c r="U541" s="41">
        <v>0</v>
      </c>
      <c r="V541" s="41">
        <v>0</v>
      </c>
      <c r="W541"/>
      <c r="X541"/>
    </row>
    <row r="542" spans="1:24">
      <c r="A542" s="29">
        <v>522</v>
      </c>
      <c r="B542" s="29" t="s">
        <v>117</v>
      </c>
      <c r="C542" s="50">
        <v>44606</v>
      </c>
      <c r="D542" s="29">
        <v>17</v>
      </c>
      <c r="E542" s="40">
        <v>1</v>
      </c>
      <c r="F542" s="41">
        <v>23.9</v>
      </c>
      <c r="G542" s="41">
        <f>IFERROR(H542+I542+J542,0)</f>
        <v>622920</v>
      </c>
      <c r="H542" s="41">
        <v>622920</v>
      </c>
      <c r="I542" s="41">
        <v>0</v>
      </c>
      <c r="J542" s="41">
        <v>0</v>
      </c>
      <c r="K542" s="41">
        <f>IFERROR(L542+M542+N542,0)</f>
        <v>0</v>
      </c>
      <c r="L542" s="41">
        <f>IFERROR(P542+T542,0)</f>
        <v>0</v>
      </c>
      <c r="M542" s="41">
        <f>IFERROR(Q542+U542,0)</f>
        <v>0</v>
      </c>
      <c r="N542" s="41">
        <f>IFERROR(R542+V542,0)</f>
        <v>0</v>
      </c>
      <c r="O542" s="41">
        <f>IFERROR(P542+Q542+R542,0)</f>
        <v>0</v>
      </c>
      <c r="P542" s="41">
        <v>0</v>
      </c>
      <c r="Q542" s="41">
        <v>0</v>
      </c>
      <c r="R542" s="41">
        <v>0</v>
      </c>
      <c r="S542" s="41">
        <f>IFERROR(T542+U542+V542,0)</f>
        <v>0</v>
      </c>
      <c r="T542" s="41">
        <v>0</v>
      </c>
      <c r="U542" s="41">
        <v>0</v>
      </c>
      <c r="V542" s="41">
        <v>0</v>
      </c>
      <c r="W542"/>
      <c r="X542"/>
    </row>
    <row r="543" spans="1:24">
      <c r="A543" s="29">
        <v>523</v>
      </c>
      <c r="B543" s="29" t="s">
        <v>117</v>
      </c>
      <c r="C543" s="50">
        <v>44606</v>
      </c>
      <c r="D543" s="29">
        <v>16</v>
      </c>
      <c r="E543" s="40">
        <v>1</v>
      </c>
      <c r="F543" s="41">
        <v>24.7</v>
      </c>
      <c r="G543" s="41">
        <f>IFERROR(H543+I543+J543,0)</f>
        <v>742217</v>
      </c>
      <c r="H543" s="41">
        <v>742217</v>
      </c>
      <c r="I543" s="41">
        <v>0</v>
      </c>
      <c r="J543" s="41">
        <v>0</v>
      </c>
      <c r="K543" s="41">
        <f>IFERROR(L543+M543+N543,0)</f>
        <v>0</v>
      </c>
      <c r="L543" s="41">
        <f>IFERROR(P543+T543,0)</f>
        <v>0</v>
      </c>
      <c r="M543" s="41">
        <f>IFERROR(Q543+U543,0)</f>
        <v>0</v>
      </c>
      <c r="N543" s="41">
        <f>IFERROR(R543+V543,0)</f>
        <v>0</v>
      </c>
      <c r="O543" s="41">
        <f>IFERROR(P543+Q543+R543,0)</f>
        <v>0</v>
      </c>
      <c r="P543" s="41">
        <v>0</v>
      </c>
      <c r="Q543" s="41">
        <v>0</v>
      </c>
      <c r="R543" s="41">
        <v>0</v>
      </c>
      <c r="S543" s="41">
        <f>IFERROR(T543+U543+V543,0)</f>
        <v>0</v>
      </c>
      <c r="T543" s="41">
        <v>0</v>
      </c>
      <c r="U543" s="41">
        <v>0</v>
      </c>
      <c r="V543" s="41">
        <v>0</v>
      </c>
      <c r="W543"/>
      <c r="X543"/>
    </row>
    <row r="544" spans="1:24">
      <c r="A544" s="29">
        <v>524</v>
      </c>
      <c r="B544" s="29" t="s">
        <v>117</v>
      </c>
      <c r="C544" s="50">
        <v>44624</v>
      </c>
      <c r="D544" s="29">
        <v>27</v>
      </c>
      <c r="E544" s="40">
        <v>1</v>
      </c>
      <c r="F544" s="41">
        <v>26.3</v>
      </c>
      <c r="G544" s="41">
        <f>IFERROR(H544+I544+J544,0)</f>
        <v>871186</v>
      </c>
      <c r="H544" s="41">
        <v>871186</v>
      </c>
      <c r="I544" s="41">
        <v>0</v>
      </c>
      <c r="J544" s="41">
        <v>0</v>
      </c>
      <c r="K544" s="41">
        <f>IFERROR(L544+M544+N544,0)</f>
        <v>0</v>
      </c>
      <c r="L544" s="41">
        <f>IFERROR(P544+T544,0)</f>
        <v>0</v>
      </c>
      <c r="M544" s="41">
        <f>IFERROR(Q544+U544,0)</f>
        <v>0</v>
      </c>
      <c r="N544" s="41">
        <f>IFERROR(R544+V544,0)</f>
        <v>0</v>
      </c>
      <c r="O544" s="41">
        <f>IFERROR(P544+Q544+R544,0)</f>
        <v>0</v>
      </c>
      <c r="P544" s="41">
        <v>0</v>
      </c>
      <c r="Q544" s="41">
        <v>0</v>
      </c>
      <c r="R544" s="41">
        <v>0</v>
      </c>
      <c r="S544" s="41">
        <f>IFERROR(T544+U544+V544,0)</f>
        <v>0</v>
      </c>
      <c r="T544" s="41">
        <v>0</v>
      </c>
      <c r="U544" s="41">
        <v>0</v>
      </c>
      <c r="V544" s="41">
        <v>0</v>
      </c>
      <c r="W544"/>
      <c r="X544"/>
    </row>
    <row r="545" spans="1:24">
      <c r="A545" s="29">
        <v>525</v>
      </c>
      <c r="B545" s="29" t="s">
        <v>117</v>
      </c>
      <c r="C545" s="50">
        <v>44624</v>
      </c>
      <c r="D545" s="29">
        <v>23</v>
      </c>
      <c r="E545" s="40">
        <v>1</v>
      </c>
      <c r="F545" s="41">
        <v>42.9</v>
      </c>
      <c r="G545" s="41">
        <f>IFERROR(H545+I545+J545,0)</f>
        <v>1323597</v>
      </c>
      <c r="H545" s="41">
        <v>1323597</v>
      </c>
      <c r="I545" s="41">
        <v>0</v>
      </c>
      <c r="J545" s="41">
        <v>0</v>
      </c>
      <c r="K545" s="41">
        <f>IFERROR(L545+M545+N545,0)</f>
        <v>0</v>
      </c>
      <c r="L545" s="41">
        <f>IFERROR(P545+T545,0)</f>
        <v>0</v>
      </c>
      <c r="M545" s="41">
        <f>IFERROR(Q545+U545,0)</f>
        <v>0</v>
      </c>
      <c r="N545" s="41">
        <f>IFERROR(R545+V545,0)</f>
        <v>0</v>
      </c>
      <c r="O545" s="41">
        <f>IFERROR(P545+Q545+R545,0)</f>
        <v>0</v>
      </c>
      <c r="P545" s="41">
        <v>0</v>
      </c>
      <c r="Q545" s="41">
        <v>0</v>
      </c>
      <c r="R545" s="41">
        <v>0</v>
      </c>
      <c r="S545" s="41">
        <f>IFERROR(T545+U545+V545,0)</f>
        <v>0</v>
      </c>
      <c r="T545" s="41">
        <v>0</v>
      </c>
      <c r="U545" s="41">
        <v>0</v>
      </c>
      <c r="V545" s="41">
        <v>0</v>
      </c>
      <c r="W545"/>
      <c r="X545"/>
    </row>
    <row r="546" spans="1:24">
      <c r="A546" s="29">
        <v>526</v>
      </c>
      <c r="B546" s="29" t="s">
        <v>117</v>
      </c>
      <c r="C546" s="50">
        <v>44624</v>
      </c>
      <c r="D546" s="29">
        <v>22</v>
      </c>
      <c r="E546" s="40">
        <v>1</v>
      </c>
      <c r="F546" s="41">
        <v>24.1</v>
      </c>
      <c r="G546" s="41">
        <f>IFERROR(H546+I546+J546,0)</f>
        <v>618610</v>
      </c>
      <c r="H546" s="41">
        <v>618610</v>
      </c>
      <c r="I546" s="41">
        <v>0</v>
      </c>
      <c r="J546" s="41">
        <v>0</v>
      </c>
      <c r="K546" s="41">
        <f>IFERROR(L546+M546+N546,0)</f>
        <v>0</v>
      </c>
      <c r="L546" s="41">
        <f>IFERROR(P546+T546,0)</f>
        <v>0</v>
      </c>
      <c r="M546" s="41">
        <f>IFERROR(Q546+U546,0)</f>
        <v>0</v>
      </c>
      <c r="N546" s="41">
        <f>IFERROR(R546+V546,0)</f>
        <v>0</v>
      </c>
      <c r="O546" s="41">
        <f>IFERROR(P546+Q546+R546,0)</f>
        <v>0</v>
      </c>
      <c r="P546" s="41">
        <v>0</v>
      </c>
      <c r="Q546" s="41">
        <v>0</v>
      </c>
      <c r="R546" s="41">
        <v>0</v>
      </c>
      <c r="S546" s="41">
        <f>IFERROR(T546+U546+V546,0)</f>
        <v>0</v>
      </c>
      <c r="T546" s="41">
        <v>0</v>
      </c>
      <c r="U546" s="41">
        <v>0</v>
      </c>
      <c r="V546" s="41">
        <v>0</v>
      </c>
      <c r="W546"/>
      <c r="X546"/>
    </row>
    <row r="547" spans="1:24">
      <c r="A547" s="29">
        <v>527</v>
      </c>
      <c r="B547" s="29" t="s">
        <v>117</v>
      </c>
      <c r="C547" s="50">
        <v>44630</v>
      </c>
      <c r="D547" s="29">
        <v>51</v>
      </c>
      <c r="E547" s="40">
        <v>1</v>
      </c>
      <c r="F547" s="41">
        <v>16.1</v>
      </c>
      <c r="G547" s="41">
        <f>IFERROR(H547+I547+J547,0)</f>
        <v>386388</v>
      </c>
      <c r="H547" s="41">
        <v>386388</v>
      </c>
      <c r="I547" s="41">
        <v>0</v>
      </c>
      <c r="J547" s="41">
        <v>0</v>
      </c>
      <c r="K547" s="41">
        <f>IFERROR(L547+M547+N547,0)</f>
        <v>0</v>
      </c>
      <c r="L547" s="41">
        <f>IFERROR(P547+T547,0)</f>
        <v>0</v>
      </c>
      <c r="M547" s="41">
        <f>IFERROR(Q547+U547,0)</f>
        <v>0</v>
      </c>
      <c r="N547" s="41">
        <f>IFERROR(R547+V547,0)</f>
        <v>0</v>
      </c>
      <c r="O547" s="41">
        <f>IFERROR(P547+Q547+R547,0)</f>
        <v>0</v>
      </c>
      <c r="P547" s="41">
        <v>0</v>
      </c>
      <c r="Q547" s="41">
        <v>0</v>
      </c>
      <c r="R547" s="41">
        <v>0</v>
      </c>
      <c r="S547" s="41">
        <f>IFERROR(T547+U547+V547,0)</f>
        <v>0</v>
      </c>
      <c r="T547" s="41">
        <v>0</v>
      </c>
      <c r="U547" s="41">
        <v>0</v>
      </c>
      <c r="V547" s="41">
        <v>0</v>
      </c>
      <c r="W547"/>
      <c r="X547"/>
    </row>
    <row r="548" spans="1:24">
      <c r="A548" s="29">
        <v>528</v>
      </c>
      <c r="B548" s="29" t="s">
        <v>117</v>
      </c>
      <c r="C548" s="50">
        <v>44641</v>
      </c>
      <c r="D548" s="29">
        <v>68</v>
      </c>
      <c r="E548" s="40">
        <v>1</v>
      </c>
      <c r="F548" s="41">
        <v>14.9</v>
      </c>
      <c r="G548" s="41">
        <f>IFERROR(H548+I548+J548,0)</f>
        <v>449811</v>
      </c>
      <c r="H548" s="41">
        <v>449811</v>
      </c>
      <c r="I548" s="41">
        <v>0</v>
      </c>
      <c r="J548" s="41">
        <v>0</v>
      </c>
      <c r="K548" s="41">
        <f>IFERROR(L548+M548+N548,0)</f>
        <v>0</v>
      </c>
      <c r="L548" s="41">
        <f>IFERROR(P548+T548,0)</f>
        <v>0</v>
      </c>
      <c r="M548" s="41">
        <f>IFERROR(Q548+U548,0)</f>
        <v>0</v>
      </c>
      <c r="N548" s="41">
        <f>IFERROR(R548+V548,0)</f>
        <v>0</v>
      </c>
      <c r="O548" s="41">
        <f>IFERROR(P548+Q548+R548,0)</f>
        <v>0</v>
      </c>
      <c r="P548" s="41">
        <v>0</v>
      </c>
      <c r="Q548" s="41">
        <v>0</v>
      </c>
      <c r="R548" s="41">
        <v>0</v>
      </c>
      <c r="S548" s="41">
        <f>IFERROR(T548+U548+V548,0)</f>
        <v>0</v>
      </c>
      <c r="T548" s="41">
        <v>0</v>
      </c>
      <c r="U548" s="41">
        <v>0</v>
      </c>
      <c r="V548" s="41">
        <v>0</v>
      </c>
      <c r="W548"/>
      <c r="X548"/>
    </row>
    <row r="549" spans="1:24">
      <c r="A549" s="29">
        <v>529</v>
      </c>
      <c r="B549" s="29" t="s">
        <v>117</v>
      </c>
      <c r="C549" s="50">
        <v>44642</v>
      </c>
      <c r="D549" s="29">
        <v>93</v>
      </c>
      <c r="E549" s="40">
        <v>1</v>
      </c>
      <c r="F549" s="41">
        <v>11.5</v>
      </c>
      <c r="G549" s="41">
        <f>IFERROR(H549+I549+J549,0)</f>
        <v>380203</v>
      </c>
      <c r="H549" s="41">
        <v>380203</v>
      </c>
      <c r="I549" s="41">
        <v>0</v>
      </c>
      <c r="J549" s="41">
        <v>0</v>
      </c>
      <c r="K549" s="41">
        <f>IFERROR(L549+M549+N549,0)</f>
        <v>0</v>
      </c>
      <c r="L549" s="41">
        <f>IFERROR(P549+T549,0)</f>
        <v>0</v>
      </c>
      <c r="M549" s="41">
        <f>IFERROR(Q549+U549,0)</f>
        <v>0</v>
      </c>
      <c r="N549" s="41">
        <f>IFERROR(R549+V549,0)</f>
        <v>0</v>
      </c>
      <c r="O549" s="41">
        <f>IFERROR(P549+Q549+R549,0)</f>
        <v>0</v>
      </c>
      <c r="P549" s="41">
        <v>0</v>
      </c>
      <c r="Q549" s="41">
        <v>0</v>
      </c>
      <c r="R549" s="41">
        <v>0</v>
      </c>
      <c r="S549" s="41">
        <f>IFERROR(T549+U549+V549,0)</f>
        <v>0</v>
      </c>
      <c r="T549" s="41">
        <v>0</v>
      </c>
      <c r="U549" s="41">
        <v>0</v>
      </c>
      <c r="V549" s="41">
        <v>0</v>
      </c>
      <c r="W549"/>
      <c r="X549"/>
    </row>
    <row r="550" spans="1:24">
      <c r="A550" s="29">
        <v>530</v>
      </c>
      <c r="B550" s="29" t="s">
        <v>117</v>
      </c>
      <c r="C550" s="50">
        <v>44650</v>
      </c>
      <c r="D550" s="29">
        <v>77</v>
      </c>
      <c r="E550" s="40">
        <v>1</v>
      </c>
      <c r="F550" s="41">
        <v>56</v>
      </c>
      <c r="G550" s="41">
        <f>IFERROR(H550+I550+J550,0)</f>
        <v>1941000</v>
      </c>
      <c r="H550" s="41">
        <v>1941000</v>
      </c>
      <c r="I550" s="41">
        <v>0</v>
      </c>
      <c r="J550" s="41">
        <v>0</v>
      </c>
      <c r="K550" s="41">
        <f>IFERROR(L550+M550+N550,0)</f>
        <v>0</v>
      </c>
      <c r="L550" s="41">
        <f>IFERROR(P550+T550,0)</f>
        <v>0</v>
      </c>
      <c r="M550" s="41">
        <f>IFERROR(Q550+U550,0)</f>
        <v>0</v>
      </c>
      <c r="N550" s="41">
        <f>IFERROR(R550+V550,0)</f>
        <v>0</v>
      </c>
      <c r="O550" s="41">
        <f>IFERROR(P550+Q550+R550,0)</f>
        <v>0</v>
      </c>
      <c r="P550" s="41">
        <v>0</v>
      </c>
      <c r="Q550" s="41">
        <v>0</v>
      </c>
      <c r="R550" s="41">
        <v>0</v>
      </c>
      <c r="S550" s="41">
        <f>IFERROR(T550+U550+V550,0)</f>
        <v>0</v>
      </c>
      <c r="T550" s="41">
        <v>0</v>
      </c>
      <c r="U550" s="41">
        <v>0</v>
      </c>
      <c r="V550" s="41">
        <v>0</v>
      </c>
      <c r="W550"/>
      <c r="X550"/>
    </row>
    <row r="551" spans="1:24">
      <c r="A551" s="29">
        <v>531</v>
      </c>
      <c r="B551" s="29" t="s">
        <v>117</v>
      </c>
      <c r="C551" s="50">
        <v>44659</v>
      </c>
      <c r="D551" s="29">
        <v>92</v>
      </c>
      <c r="E551" s="40">
        <v>1</v>
      </c>
      <c r="F551" s="41">
        <v>42</v>
      </c>
      <c r="G551" s="41">
        <f>IFERROR(H551+I551+J551,0)</f>
        <v>1297114</v>
      </c>
      <c r="H551" s="41">
        <v>1297114</v>
      </c>
      <c r="I551" s="41">
        <v>0</v>
      </c>
      <c r="J551" s="41">
        <v>0</v>
      </c>
      <c r="K551" s="41">
        <f>IFERROR(L551+M551+N551,0)</f>
        <v>0</v>
      </c>
      <c r="L551" s="41">
        <f>IFERROR(P551+T551,0)</f>
        <v>0</v>
      </c>
      <c r="M551" s="41">
        <f>IFERROR(Q551+U551,0)</f>
        <v>0</v>
      </c>
      <c r="N551" s="41">
        <f>IFERROR(R551+V551,0)</f>
        <v>0</v>
      </c>
      <c r="O551" s="41">
        <f>IFERROR(P551+Q551+R551,0)</f>
        <v>0</v>
      </c>
      <c r="P551" s="41">
        <v>0</v>
      </c>
      <c r="Q551" s="41">
        <v>0</v>
      </c>
      <c r="R551" s="41">
        <v>0</v>
      </c>
      <c r="S551" s="41">
        <f>IFERROR(T551+U551+V551,0)</f>
        <v>0</v>
      </c>
      <c r="T551" s="41">
        <v>0</v>
      </c>
      <c r="U551" s="41">
        <v>0</v>
      </c>
      <c r="V551" s="41">
        <v>0</v>
      </c>
      <c r="W551"/>
      <c r="X551"/>
    </row>
    <row r="552" spans="1:24">
      <c r="A552" s="29">
        <v>532</v>
      </c>
      <c r="B552" s="29" t="s">
        <v>117</v>
      </c>
      <c r="C552" s="50">
        <v>44670</v>
      </c>
      <c r="D552" s="29">
        <v>125</v>
      </c>
      <c r="E552" s="40">
        <v>1</v>
      </c>
      <c r="F552" s="41">
        <v>35.5</v>
      </c>
      <c r="G552" s="41">
        <f>IFERROR(H552+I552+J552,0)</f>
        <v>1237855</v>
      </c>
      <c r="H552" s="41">
        <v>1237855</v>
      </c>
      <c r="I552" s="41">
        <v>0</v>
      </c>
      <c r="J552" s="41">
        <v>0</v>
      </c>
      <c r="K552" s="41">
        <f>IFERROR(L552+M552+N552,0)</f>
        <v>0</v>
      </c>
      <c r="L552" s="41">
        <f>IFERROR(P552+T552,0)</f>
        <v>0</v>
      </c>
      <c r="M552" s="41">
        <f>IFERROR(Q552+U552,0)</f>
        <v>0</v>
      </c>
      <c r="N552" s="41">
        <f>IFERROR(R552+V552,0)</f>
        <v>0</v>
      </c>
      <c r="O552" s="41">
        <f>IFERROR(P552+Q552+R552,0)</f>
        <v>0</v>
      </c>
      <c r="P552" s="41">
        <v>0</v>
      </c>
      <c r="Q552" s="41">
        <v>0</v>
      </c>
      <c r="R552" s="41">
        <v>0</v>
      </c>
      <c r="S552" s="41">
        <f>IFERROR(T552+U552+V552,0)</f>
        <v>0</v>
      </c>
      <c r="T552" s="41">
        <v>0</v>
      </c>
      <c r="U552" s="41">
        <v>0</v>
      </c>
      <c r="V552" s="41">
        <v>0</v>
      </c>
      <c r="W552"/>
      <c r="X552"/>
    </row>
    <row r="553" spans="1:24">
      <c r="A553" s="29">
        <v>533</v>
      </c>
      <c r="B553" s="29" t="s">
        <v>117</v>
      </c>
      <c r="C553" s="50">
        <v>44678</v>
      </c>
      <c r="D553" s="29">
        <v>149</v>
      </c>
      <c r="E553" s="40">
        <v>1</v>
      </c>
      <c r="F553" s="41">
        <v>21.6</v>
      </c>
      <c r="G553" s="41">
        <f>IFERROR(H553+I553+J553,0)</f>
        <v>666212.5</v>
      </c>
      <c r="H553" s="41">
        <v>666212.5</v>
      </c>
      <c r="I553" s="41">
        <v>0</v>
      </c>
      <c r="J553" s="41">
        <v>0</v>
      </c>
      <c r="K553" s="41">
        <f>IFERROR(L553+M553+N553,0)</f>
        <v>0</v>
      </c>
      <c r="L553" s="41">
        <f>IFERROR(P553+T553,0)</f>
        <v>0</v>
      </c>
      <c r="M553" s="41">
        <f>IFERROR(Q553+U553,0)</f>
        <v>0</v>
      </c>
      <c r="N553" s="41">
        <f>IFERROR(R553+V553,0)</f>
        <v>0</v>
      </c>
      <c r="O553" s="41">
        <f>IFERROR(P553+Q553+R553,0)</f>
        <v>0</v>
      </c>
      <c r="P553" s="41">
        <v>0</v>
      </c>
      <c r="Q553" s="41">
        <v>0</v>
      </c>
      <c r="R553" s="41">
        <v>0</v>
      </c>
      <c r="S553" s="41">
        <f>IFERROR(T553+U553+V553,0)</f>
        <v>0</v>
      </c>
      <c r="T553" s="41">
        <v>0</v>
      </c>
      <c r="U553" s="41">
        <v>0</v>
      </c>
      <c r="V553" s="41">
        <v>0</v>
      </c>
      <c r="W553"/>
      <c r="X553"/>
    </row>
    <row r="554" spans="1:24">
      <c r="A554" s="29">
        <v>534</v>
      </c>
      <c r="B554" s="29" t="s">
        <v>117</v>
      </c>
      <c r="C554" s="50">
        <v>44692</v>
      </c>
      <c r="D554" s="29">
        <v>186</v>
      </c>
      <c r="E554" s="40">
        <v>1</v>
      </c>
      <c r="F554" s="41">
        <v>26.6</v>
      </c>
      <c r="G554" s="41">
        <f>IFERROR(H554+I554+J554,0)</f>
        <v>897144</v>
      </c>
      <c r="H554" s="41">
        <v>897144</v>
      </c>
      <c r="I554" s="41">
        <v>0</v>
      </c>
      <c r="J554" s="41">
        <v>0</v>
      </c>
      <c r="K554" s="41">
        <f>IFERROR(L554+M554+N554,0)</f>
        <v>0</v>
      </c>
      <c r="L554" s="41">
        <f>IFERROR(P554+T554,0)</f>
        <v>0</v>
      </c>
      <c r="M554" s="41">
        <f>IFERROR(Q554+U554,0)</f>
        <v>0</v>
      </c>
      <c r="N554" s="41">
        <f>IFERROR(R554+V554,0)</f>
        <v>0</v>
      </c>
      <c r="O554" s="41">
        <f>IFERROR(P554+Q554+R554,0)</f>
        <v>0</v>
      </c>
      <c r="P554" s="41">
        <v>0</v>
      </c>
      <c r="Q554" s="41">
        <v>0</v>
      </c>
      <c r="R554" s="41">
        <v>0</v>
      </c>
      <c r="S554" s="41">
        <f>IFERROR(T554+U554+V554,0)</f>
        <v>0</v>
      </c>
      <c r="T554" s="41">
        <v>0</v>
      </c>
      <c r="U554" s="41">
        <v>0</v>
      </c>
      <c r="V554" s="41">
        <v>0</v>
      </c>
      <c r="W554"/>
      <c r="X554"/>
    </row>
    <row r="555" spans="1:24">
      <c r="A555" s="29">
        <v>535</v>
      </c>
      <c r="B555" s="29" t="s">
        <v>117</v>
      </c>
      <c r="C555" s="50">
        <v>44721</v>
      </c>
      <c r="D555" s="29">
        <v>224</v>
      </c>
      <c r="E555" s="40">
        <v>1</v>
      </c>
      <c r="F555" s="41">
        <v>18.4</v>
      </c>
      <c r="G555" s="41">
        <f>IFERROR(H555+I555+J555,0)</f>
        <v>553604</v>
      </c>
      <c r="H555" s="41">
        <v>553604</v>
      </c>
      <c r="I555" s="41">
        <v>0</v>
      </c>
      <c r="J555" s="41">
        <v>0</v>
      </c>
      <c r="K555" s="41">
        <f>IFERROR(L555+M555+N555,0)</f>
        <v>0</v>
      </c>
      <c r="L555" s="41">
        <f>IFERROR(P555+T555,0)</f>
        <v>0</v>
      </c>
      <c r="M555" s="41">
        <f>IFERROR(Q555+U555,0)</f>
        <v>0</v>
      </c>
      <c r="N555" s="41">
        <f>IFERROR(R555+V555,0)</f>
        <v>0</v>
      </c>
      <c r="O555" s="41">
        <f>IFERROR(P555+Q555+R555,0)</f>
        <v>0</v>
      </c>
      <c r="P555" s="41">
        <v>0</v>
      </c>
      <c r="Q555" s="41">
        <v>0</v>
      </c>
      <c r="R555" s="41">
        <v>0</v>
      </c>
      <c r="S555" s="41">
        <f>IFERROR(T555+U555+V555,0)</f>
        <v>0</v>
      </c>
      <c r="T555" s="41">
        <v>0</v>
      </c>
      <c r="U555" s="41">
        <v>0</v>
      </c>
      <c r="V555" s="41">
        <v>0</v>
      </c>
      <c r="W555"/>
      <c r="X555"/>
    </row>
    <row r="556" spans="1:24">
      <c r="A556" s="29">
        <v>536</v>
      </c>
      <c r="B556" s="29" t="s">
        <v>117</v>
      </c>
      <c r="C556" s="50">
        <v>44726</v>
      </c>
      <c r="D556" s="29">
        <v>228</v>
      </c>
      <c r="E556" s="40">
        <v>1</v>
      </c>
      <c r="F556" s="41">
        <v>61.4</v>
      </c>
      <c r="G556" s="41">
        <f>IFERROR(H556+I556+J556,0)</f>
        <v>1805600</v>
      </c>
      <c r="H556" s="41">
        <v>1805600</v>
      </c>
      <c r="I556" s="41">
        <v>0</v>
      </c>
      <c r="J556" s="41">
        <v>0</v>
      </c>
      <c r="K556" s="41">
        <f>IFERROR(L556+M556+N556,0)</f>
        <v>0</v>
      </c>
      <c r="L556" s="41">
        <f>IFERROR(P556+T556,0)</f>
        <v>0</v>
      </c>
      <c r="M556" s="41">
        <f>IFERROR(Q556+U556,0)</f>
        <v>0</v>
      </c>
      <c r="N556" s="41">
        <f>IFERROR(R556+V556,0)</f>
        <v>0</v>
      </c>
      <c r="O556" s="41">
        <f>IFERROR(P556+Q556+R556,0)</f>
        <v>0</v>
      </c>
      <c r="P556" s="41">
        <v>0</v>
      </c>
      <c r="Q556" s="41">
        <v>0</v>
      </c>
      <c r="R556" s="41">
        <v>0</v>
      </c>
      <c r="S556" s="41">
        <f>IFERROR(T556+U556+V556,0)</f>
        <v>0</v>
      </c>
      <c r="T556" s="41">
        <v>0</v>
      </c>
      <c r="U556" s="41">
        <v>0</v>
      </c>
      <c r="V556" s="41">
        <v>0</v>
      </c>
      <c r="W556"/>
      <c r="X556"/>
    </row>
    <row r="557" spans="1:24">
      <c r="A557" s="29">
        <v>537</v>
      </c>
      <c r="B557" s="29" t="s">
        <v>117</v>
      </c>
      <c r="C557" s="50">
        <v>44748</v>
      </c>
      <c r="D557" s="29">
        <v>302</v>
      </c>
      <c r="E557" s="40">
        <v>1</v>
      </c>
      <c r="F557" s="41">
        <v>23.6</v>
      </c>
      <c r="G557" s="41">
        <f>IFERROR(H557+I557+J557,0)</f>
        <v>720711</v>
      </c>
      <c r="H557" s="41">
        <v>720711</v>
      </c>
      <c r="I557" s="41">
        <v>0</v>
      </c>
      <c r="J557" s="41">
        <v>0</v>
      </c>
      <c r="K557" s="41">
        <f>IFERROR(L557+M557+N557,0)</f>
        <v>0</v>
      </c>
      <c r="L557" s="41">
        <f>IFERROR(P557+T557,0)</f>
        <v>0</v>
      </c>
      <c r="M557" s="41">
        <f>IFERROR(Q557+U557,0)</f>
        <v>0</v>
      </c>
      <c r="N557" s="41">
        <f>IFERROR(R557+V557,0)</f>
        <v>0</v>
      </c>
      <c r="O557" s="41">
        <f>IFERROR(P557+Q557+R557,0)</f>
        <v>0</v>
      </c>
      <c r="P557" s="41">
        <v>0</v>
      </c>
      <c r="Q557" s="41">
        <v>0</v>
      </c>
      <c r="R557" s="41">
        <v>0</v>
      </c>
      <c r="S557" s="41">
        <f>IFERROR(T557+U557+V557,0)</f>
        <v>0</v>
      </c>
      <c r="T557" s="41">
        <v>0</v>
      </c>
      <c r="U557" s="41">
        <v>0</v>
      </c>
      <c r="V557" s="41">
        <v>0</v>
      </c>
      <c r="W557"/>
      <c r="X557"/>
    </row>
    <row r="558" spans="1:24">
      <c r="A558" s="29">
        <v>538</v>
      </c>
      <c r="B558" s="29" t="s">
        <v>117</v>
      </c>
      <c r="C558" s="50">
        <v>44756</v>
      </c>
      <c r="D558" s="29">
        <v>313</v>
      </c>
      <c r="E558" s="40">
        <v>1</v>
      </c>
      <c r="F558" s="41">
        <v>28.1</v>
      </c>
      <c r="G558" s="41">
        <f>IFERROR(H558+I558+J558,0)</f>
        <v>889496</v>
      </c>
      <c r="H558" s="41">
        <v>889496</v>
      </c>
      <c r="I558" s="41">
        <v>0</v>
      </c>
      <c r="J558" s="41">
        <v>0</v>
      </c>
      <c r="K558" s="41">
        <f>IFERROR(L558+M558+N558,0)</f>
        <v>0</v>
      </c>
      <c r="L558" s="41">
        <f>IFERROR(P558+T558,0)</f>
        <v>0</v>
      </c>
      <c r="M558" s="41">
        <f>IFERROR(Q558+U558,0)</f>
        <v>0</v>
      </c>
      <c r="N558" s="41">
        <f>IFERROR(R558+V558,0)</f>
        <v>0</v>
      </c>
      <c r="O558" s="41">
        <f>IFERROR(P558+Q558+R558,0)</f>
        <v>0</v>
      </c>
      <c r="P558" s="41">
        <v>0</v>
      </c>
      <c r="Q558" s="41">
        <v>0</v>
      </c>
      <c r="R558" s="41">
        <v>0</v>
      </c>
      <c r="S558" s="41">
        <f>IFERROR(T558+U558+V558,0)</f>
        <v>0</v>
      </c>
      <c r="T558" s="41">
        <v>0</v>
      </c>
      <c r="U558" s="41">
        <v>0</v>
      </c>
      <c r="V558" s="41">
        <v>0</v>
      </c>
      <c r="W558"/>
      <c r="X558"/>
    </row>
    <row r="559" spans="1:24">
      <c r="A559" s="29">
        <v>539</v>
      </c>
      <c r="B559" s="29" t="s">
        <v>117</v>
      </c>
      <c r="C559" s="50">
        <v>44847</v>
      </c>
      <c r="D559" s="29">
        <v>443</v>
      </c>
      <c r="E559" s="40">
        <v>1</v>
      </c>
      <c r="F559" s="41">
        <v>18</v>
      </c>
      <c r="G559" s="41">
        <f>IFERROR(H559+I559+J559,0)</f>
        <v>624449</v>
      </c>
      <c r="H559" s="41">
        <v>624449</v>
      </c>
      <c r="I559" s="41">
        <v>0</v>
      </c>
      <c r="J559" s="41">
        <v>0</v>
      </c>
      <c r="K559" s="41">
        <f>IFERROR(L559+M559+N559,0)</f>
        <v>0</v>
      </c>
      <c r="L559" s="41">
        <f>IFERROR(P559+T559,0)</f>
        <v>0</v>
      </c>
      <c r="M559" s="41">
        <f>IFERROR(Q559+U559,0)</f>
        <v>0</v>
      </c>
      <c r="N559" s="41">
        <f>IFERROR(R559+V559,0)</f>
        <v>0</v>
      </c>
      <c r="O559" s="41">
        <f>IFERROR(P559+Q559+R559,0)</f>
        <v>0</v>
      </c>
      <c r="P559" s="41">
        <v>0</v>
      </c>
      <c r="Q559" s="41">
        <v>0</v>
      </c>
      <c r="R559" s="41">
        <v>0</v>
      </c>
      <c r="S559" s="41">
        <f>IFERROR(T559+U559+V559,0)</f>
        <v>0</v>
      </c>
      <c r="T559" s="41">
        <v>0</v>
      </c>
      <c r="U559" s="41">
        <v>0</v>
      </c>
      <c r="V559" s="41">
        <v>0</v>
      </c>
      <c r="W559"/>
      <c r="X559"/>
    </row>
    <row r="560" spans="1:24">
      <c r="A560" s="29">
        <v>540</v>
      </c>
      <c r="B560" s="29" t="s">
        <v>117</v>
      </c>
      <c r="C560" s="50">
        <v>44851</v>
      </c>
      <c r="D560" s="29">
        <v>446</v>
      </c>
      <c r="E560" s="40">
        <v>1</v>
      </c>
      <c r="F560" s="41">
        <v>54.3</v>
      </c>
      <c r="G560" s="41">
        <f>IFERROR(H560+I560+J560,0)</f>
        <v>2128656</v>
      </c>
      <c r="H560" s="41">
        <v>2128656</v>
      </c>
      <c r="I560" s="41">
        <v>0</v>
      </c>
      <c r="J560" s="41">
        <v>0</v>
      </c>
      <c r="K560" s="41">
        <f>IFERROR(L560+M560+N560,0)</f>
        <v>0</v>
      </c>
      <c r="L560" s="41">
        <f>IFERROR(P560+T560,0)</f>
        <v>0</v>
      </c>
      <c r="M560" s="41">
        <f>IFERROR(Q560+U560,0)</f>
        <v>0</v>
      </c>
      <c r="N560" s="41">
        <f>IFERROR(R560+V560,0)</f>
        <v>0</v>
      </c>
      <c r="O560" s="41">
        <f>IFERROR(P560+Q560+R560,0)</f>
        <v>0</v>
      </c>
      <c r="P560" s="41">
        <v>0</v>
      </c>
      <c r="Q560" s="41">
        <v>0</v>
      </c>
      <c r="R560" s="41">
        <v>0</v>
      </c>
      <c r="S560" s="41">
        <f>IFERROR(T560+U560+V560,0)</f>
        <v>0</v>
      </c>
      <c r="T560" s="41">
        <v>0</v>
      </c>
      <c r="U560" s="41">
        <v>0</v>
      </c>
      <c r="V560" s="41">
        <v>0</v>
      </c>
      <c r="W560"/>
      <c r="X560"/>
    </row>
    <row r="561" spans="1:24">
      <c r="A561" s="29">
        <v>541</v>
      </c>
      <c r="B561" s="29" t="s">
        <v>117</v>
      </c>
      <c r="C561" s="50">
        <v>44880</v>
      </c>
      <c r="D561" s="29" t="s">
        <v>563</v>
      </c>
      <c r="E561" s="40">
        <v>1</v>
      </c>
      <c r="F561" s="41">
        <v>57.9</v>
      </c>
      <c r="G561" s="41">
        <f>IFERROR(H561+I561+J561,0)</f>
        <v>2969500</v>
      </c>
      <c r="H561" s="41">
        <v>2969500</v>
      </c>
      <c r="I561" s="41">
        <v>0</v>
      </c>
      <c r="J561" s="41">
        <v>0</v>
      </c>
      <c r="K561" s="41">
        <f>IFERROR(L561+M561+N561,0)</f>
        <v>0</v>
      </c>
      <c r="L561" s="41">
        <f>IFERROR(P561+T561,0)</f>
        <v>0</v>
      </c>
      <c r="M561" s="41">
        <f>IFERROR(Q561+U561,0)</f>
        <v>0</v>
      </c>
      <c r="N561" s="41">
        <f>IFERROR(R561+V561,0)</f>
        <v>0</v>
      </c>
      <c r="O561" s="41">
        <f>IFERROR(P561+Q561+R561,0)</f>
        <v>0</v>
      </c>
      <c r="P561" s="41">
        <v>0</v>
      </c>
      <c r="Q561" s="41">
        <v>0</v>
      </c>
      <c r="R561" s="41">
        <v>0</v>
      </c>
      <c r="S561" s="41">
        <f>IFERROR(T561+U561+V561,0)</f>
        <v>0</v>
      </c>
      <c r="T561" s="41">
        <v>0</v>
      </c>
      <c r="U561" s="41">
        <v>0</v>
      </c>
      <c r="V561" s="41">
        <v>0</v>
      </c>
      <c r="W561"/>
      <c r="X561"/>
    </row>
    <row r="562" spans="1:24">
      <c r="A562" s="29">
        <v>542</v>
      </c>
      <c r="B562" s="29" t="s">
        <v>117</v>
      </c>
      <c r="C562" s="50">
        <v>44887</v>
      </c>
      <c r="D562" s="29">
        <v>468</v>
      </c>
      <c r="E562" s="40">
        <v>1</v>
      </c>
      <c r="F562" s="41">
        <v>38.3</v>
      </c>
      <c r="G562" s="41">
        <f>IFERROR(H562+I562+J562,0)</f>
        <v>1205500</v>
      </c>
      <c r="H562" s="41">
        <v>1205500</v>
      </c>
      <c r="I562" s="41">
        <v>0</v>
      </c>
      <c r="J562" s="41">
        <v>0</v>
      </c>
      <c r="K562" s="41">
        <f>IFERROR(L562+M562+N562,0)</f>
        <v>0</v>
      </c>
      <c r="L562" s="41">
        <f>IFERROR(P562+T562,0)</f>
        <v>0</v>
      </c>
      <c r="M562" s="41">
        <f>IFERROR(Q562+U562,0)</f>
        <v>0</v>
      </c>
      <c r="N562" s="41">
        <f>IFERROR(R562+V562,0)</f>
        <v>0</v>
      </c>
      <c r="O562" s="41">
        <f>IFERROR(P562+Q562+R562,0)</f>
        <v>0</v>
      </c>
      <c r="P562" s="41">
        <v>0</v>
      </c>
      <c r="Q562" s="41">
        <v>0</v>
      </c>
      <c r="R562" s="41">
        <v>0</v>
      </c>
      <c r="S562" s="41">
        <f>IFERROR(T562+U562+V562,0)</f>
        <v>0</v>
      </c>
      <c r="T562" s="41">
        <v>0</v>
      </c>
      <c r="U562" s="41">
        <v>0</v>
      </c>
      <c r="V562" s="41">
        <v>0</v>
      </c>
      <c r="W562"/>
      <c r="X562"/>
    </row>
    <row r="563" spans="1:24">
      <c r="A563" s="29">
        <v>543</v>
      </c>
      <c r="B563" s="29" t="s">
        <v>117</v>
      </c>
      <c r="C563" s="50">
        <v>44896</v>
      </c>
      <c r="D563" s="29">
        <v>476</v>
      </c>
      <c r="E563" s="40">
        <v>1</v>
      </c>
      <c r="F563" s="41">
        <v>42.2</v>
      </c>
      <c r="G563" s="41">
        <f>IFERROR(H563+I563+J563,0)</f>
        <v>1327523</v>
      </c>
      <c r="H563" s="41">
        <v>1327523</v>
      </c>
      <c r="I563" s="41">
        <v>0</v>
      </c>
      <c r="J563" s="41">
        <v>0</v>
      </c>
      <c r="K563" s="41">
        <f>IFERROR(L563+M563+N563,0)</f>
        <v>0</v>
      </c>
      <c r="L563" s="41">
        <f>IFERROR(P563+T563,0)</f>
        <v>0</v>
      </c>
      <c r="M563" s="41">
        <f>IFERROR(Q563+U563,0)</f>
        <v>0</v>
      </c>
      <c r="N563" s="41">
        <f>IFERROR(R563+V563,0)</f>
        <v>0</v>
      </c>
      <c r="O563" s="41">
        <f>IFERROR(P563+Q563+R563,0)</f>
        <v>0</v>
      </c>
      <c r="P563" s="41">
        <v>0</v>
      </c>
      <c r="Q563" s="41">
        <v>0</v>
      </c>
      <c r="R563" s="41">
        <v>0</v>
      </c>
      <c r="S563" s="41">
        <f>IFERROR(T563+U563+V563,0)</f>
        <v>0</v>
      </c>
      <c r="T563" s="41">
        <v>0</v>
      </c>
      <c r="U563" s="41">
        <v>0</v>
      </c>
      <c r="V563" s="41">
        <v>0</v>
      </c>
      <c r="W563"/>
      <c r="X563"/>
    </row>
    <row r="564" spans="1:24">
      <c r="A564" s="29">
        <v>544</v>
      </c>
      <c r="B564" s="29" t="s">
        <v>117</v>
      </c>
      <c r="C564" s="50">
        <v>44904</v>
      </c>
      <c r="D564" s="29">
        <v>483</v>
      </c>
      <c r="E564" s="40">
        <v>1</v>
      </c>
      <c r="F564" s="41">
        <v>43.6</v>
      </c>
      <c r="G564" s="41">
        <f>IFERROR(H564+I564+J564,0)</f>
        <v>1866000</v>
      </c>
      <c r="H564" s="41">
        <v>1866000</v>
      </c>
      <c r="I564" s="41">
        <v>0</v>
      </c>
      <c r="J564" s="41">
        <v>0</v>
      </c>
      <c r="K564" s="41">
        <f>IFERROR(L564+M564+N564,0)</f>
        <v>0</v>
      </c>
      <c r="L564" s="41">
        <f>IFERROR(P564+T564,0)</f>
        <v>0</v>
      </c>
      <c r="M564" s="41">
        <f>IFERROR(Q564+U564,0)</f>
        <v>0</v>
      </c>
      <c r="N564" s="41">
        <f>IFERROR(R564+V564,0)</f>
        <v>0</v>
      </c>
      <c r="O564" s="41">
        <f>IFERROR(P564+Q564+R564,0)</f>
        <v>0</v>
      </c>
      <c r="P564" s="41">
        <v>0</v>
      </c>
      <c r="Q564" s="41">
        <v>0</v>
      </c>
      <c r="R564" s="41">
        <v>0</v>
      </c>
      <c r="S564" s="41">
        <f>IFERROR(T564+U564+V564,0)</f>
        <v>0</v>
      </c>
      <c r="T564" s="41">
        <v>0</v>
      </c>
      <c r="U564" s="41">
        <v>0</v>
      </c>
      <c r="V564" s="41">
        <v>0</v>
      </c>
      <c r="W564"/>
      <c r="X564"/>
    </row>
    <row r="565" spans="1:24">
      <c r="A565" s="29">
        <v>545</v>
      </c>
      <c r="B565" s="29" t="s">
        <v>117</v>
      </c>
      <c r="C565" s="50">
        <v>44911</v>
      </c>
      <c r="D565" s="29">
        <v>488</v>
      </c>
      <c r="E565" s="40">
        <v>1</v>
      </c>
      <c r="F565" s="41">
        <v>21</v>
      </c>
      <c r="G565" s="41">
        <f>IFERROR(H565+I565+J565,0)</f>
        <v>894700</v>
      </c>
      <c r="H565" s="41">
        <v>894700</v>
      </c>
      <c r="I565" s="41">
        <v>0</v>
      </c>
      <c r="J565" s="41">
        <v>0</v>
      </c>
      <c r="K565" s="41">
        <f>IFERROR(L565+M565+N565,0)</f>
        <v>0</v>
      </c>
      <c r="L565" s="41">
        <f>IFERROR(P565+T565,0)</f>
        <v>0</v>
      </c>
      <c r="M565" s="41">
        <f>IFERROR(Q565+U565,0)</f>
        <v>0</v>
      </c>
      <c r="N565" s="41">
        <f>IFERROR(R565+V565,0)</f>
        <v>0</v>
      </c>
      <c r="O565" s="41">
        <f>IFERROR(P565+Q565+R565,0)</f>
        <v>0</v>
      </c>
      <c r="P565" s="41">
        <v>0</v>
      </c>
      <c r="Q565" s="41">
        <v>0</v>
      </c>
      <c r="R565" s="41">
        <v>0</v>
      </c>
      <c r="S565" s="41">
        <f>IFERROR(T565+U565+V565,0)</f>
        <v>0</v>
      </c>
      <c r="T565" s="41">
        <v>0</v>
      </c>
      <c r="U565" s="41">
        <v>0</v>
      </c>
      <c r="V565" s="41">
        <v>0</v>
      </c>
      <c r="W565"/>
      <c r="X565"/>
    </row>
    <row r="566" spans="1:24">
      <c r="A566" s="29">
        <v>546</v>
      </c>
      <c r="B566" s="29" t="s">
        <v>117</v>
      </c>
      <c r="C566" s="50">
        <v>44916</v>
      </c>
      <c r="D566" s="29" t="s">
        <v>564</v>
      </c>
      <c r="E566" s="40">
        <v>1</v>
      </c>
      <c r="F566" s="41">
        <v>44.6</v>
      </c>
      <c r="G566" s="41">
        <f>IFERROR(H566+I566+J566,0)</f>
        <v>1937000</v>
      </c>
      <c r="H566" s="41">
        <v>1937000</v>
      </c>
      <c r="I566" s="41">
        <v>0</v>
      </c>
      <c r="J566" s="41">
        <v>0</v>
      </c>
      <c r="K566" s="41">
        <f>IFERROR(L566+M566+N566,0)</f>
        <v>0</v>
      </c>
      <c r="L566" s="41">
        <f>IFERROR(P566+T566,0)</f>
        <v>0</v>
      </c>
      <c r="M566" s="41">
        <f>IFERROR(Q566+U566,0)</f>
        <v>0</v>
      </c>
      <c r="N566" s="41">
        <f>IFERROR(R566+V566,0)</f>
        <v>0</v>
      </c>
      <c r="O566" s="41">
        <f>IFERROR(P566+Q566+R566,0)</f>
        <v>0</v>
      </c>
      <c r="P566" s="41">
        <v>0</v>
      </c>
      <c r="Q566" s="41">
        <v>0</v>
      </c>
      <c r="R566" s="41">
        <v>0</v>
      </c>
      <c r="S566" s="41">
        <f>IFERROR(T566+U566+V566,0)</f>
        <v>0</v>
      </c>
      <c r="T566" s="41">
        <v>0</v>
      </c>
      <c r="U566" s="41">
        <v>0</v>
      </c>
      <c r="V566" s="41">
        <v>0</v>
      </c>
      <c r="W566"/>
      <c r="X566"/>
    </row>
    <row r="567" spans="1:24">
      <c r="A567" s="29">
        <v>547</v>
      </c>
      <c r="B567" s="29" t="s">
        <v>117</v>
      </c>
      <c r="C567" s="50">
        <v>44917</v>
      </c>
      <c r="D567" s="29" t="s">
        <v>565</v>
      </c>
      <c r="E567" s="40">
        <v>1</v>
      </c>
      <c r="F567" s="41">
        <v>38.5</v>
      </c>
      <c r="G567" s="41">
        <f>IFERROR(H567+I567+J567,0)</f>
        <v>1410000</v>
      </c>
      <c r="H567" s="41">
        <v>1410000</v>
      </c>
      <c r="I567" s="41">
        <v>0</v>
      </c>
      <c r="J567" s="41">
        <v>0</v>
      </c>
      <c r="K567" s="41">
        <f>IFERROR(L567+M567+N567,0)</f>
        <v>0</v>
      </c>
      <c r="L567" s="41">
        <f>IFERROR(P567+T567,0)</f>
        <v>0</v>
      </c>
      <c r="M567" s="41">
        <f>IFERROR(Q567+U567,0)</f>
        <v>0</v>
      </c>
      <c r="N567" s="41">
        <f>IFERROR(R567+V567,0)</f>
        <v>0</v>
      </c>
      <c r="O567" s="41">
        <f>IFERROR(P567+Q567+R567,0)</f>
        <v>0</v>
      </c>
      <c r="P567" s="41">
        <v>0</v>
      </c>
      <c r="Q567" s="41">
        <v>0</v>
      </c>
      <c r="R567" s="41">
        <v>0</v>
      </c>
      <c r="S567" s="41">
        <f>IFERROR(T567+U567+V567,0)</f>
        <v>0</v>
      </c>
      <c r="T567" s="41">
        <v>0</v>
      </c>
      <c r="U567" s="41">
        <v>0</v>
      </c>
      <c r="V567" s="41">
        <v>0</v>
      </c>
      <c r="W567"/>
      <c r="X567"/>
    </row>
    <row r="568" spans="1:24">
      <c r="A568" s="29">
        <v>548</v>
      </c>
      <c r="B568" s="29" t="s">
        <v>117</v>
      </c>
      <c r="C568" s="50">
        <v>44917</v>
      </c>
      <c r="D568" s="29" t="s">
        <v>566</v>
      </c>
      <c r="E568" s="40">
        <v>1</v>
      </c>
      <c r="F568" s="41">
        <v>22.2</v>
      </c>
      <c r="G568" s="41">
        <f>IFERROR(H568+I568+J568,0)</f>
        <v>755000</v>
      </c>
      <c r="H568" s="41">
        <v>755000</v>
      </c>
      <c r="I568" s="41">
        <v>0</v>
      </c>
      <c r="J568" s="41">
        <v>0</v>
      </c>
      <c r="K568" s="41">
        <f>IFERROR(L568+M568+N568,0)</f>
        <v>0</v>
      </c>
      <c r="L568" s="41">
        <f>IFERROR(P568+T568,0)</f>
        <v>0</v>
      </c>
      <c r="M568" s="41">
        <f>IFERROR(Q568+U568,0)</f>
        <v>0</v>
      </c>
      <c r="N568" s="41">
        <f>IFERROR(R568+V568,0)</f>
        <v>0</v>
      </c>
      <c r="O568" s="41">
        <f>IFERROR(P568+Q568+R568,0)</f>
        <v>0</v>
      </c>
      <c r="P568" s="41">
        <v>0</v>
      </c>
      <c r="Q568" s="41">
        <v>0</v>
      </c>
      <c r="R568" s="41">
        <v>0</v>
      </c>
      <c r="S568" s="41">
        <f>IFERROR(T568+U568+V568,0)</f>
        <v>0</v>
      </c>
      <c r="T568" s="41">
        <v>0</v>
      </c>
      <c r="U568" s="41">
        <v>0</v>
      </c>
      <c r="V568" s="41">
        <v>0</v>
      </c>
      <c r="W568"/>
      <c r="X568"/>
    </row>
    <row r="569" spans="1:24">
      <c r="A569" s="29">
        <v>549</v>
      </c>
      <c r="B569" s="29" t="s">
        <v>117</v>
      </c>
      <c r="C569" s="50">
        <v>44922</v>
      </c>
      <c r="D569" s="29" t="s">
        <v>567</v>
      </c>
      <c r="E569" s="40">
        <v>1</v>
      </c>
      <c r="F569" s="41">
        <v>73.1</v>
      </c>
      <c r="G569" s="41">
        <f>IFERROR(H569+I569+J569,0)</f>
        <v>2347000</v>
      </c>
      <c r="H569" s="41">
        <v>2347000</v>
      </c>
      <c r="I569" s="41">
        <v>0</v>
      </c>
      <c r="J569" s="41">
        <v>0</v>
      </c>
      <c r="K569" s="41">
        <f>IFERROR(L569+M569+N569,0)</f>
        <v>0</v>
      </c>
      <c r="L569" s="41">
        <f>IFERROR(P569+T569,0)</f>
        <v>0</v>
      </c>
      <c r="M569" s="41">
        <f>IFERROR(Q569+U569,0)</f>
        <v>0</v>
      </c>
      <c r="N569" s="41">
        <f>IFERROR(R569+V569,0)</f>
        <v>0</v>
      </c>
      <c r="O569" s="41">
        <f>IFERROR(P569+Q569+R569,0)</f>
        <v>0</v>
      </c>
      <c r="P569" s="41">
        <v>0</v>
      </c>
      <c r="Q569" s="41">
        <v>0</v>
      </c>
      <c r="R569" s="41">
        <v>0</v>
      </c>
      <c r="S569" s="41">
        <f>IFERROR(T569+U569+V569,0)</f>
        <v>0</v>
      </c>
      <c r="T569" s="41">
        <v>0</v>
      </c>
      <c r="U569" s="41">
        <v>0</v>
      </c>
      <c r="V569" s="41">
        <v>0</v>
      </c>
      <c r="W569"/>
      <c r="X569"/>
    </row>
    <row r="570" spans="1:24">
      <c r="A570" s="29">
        <v>550</v>
      </c>
      <c r="B570" s="29" t="s">
        <v>117</v>
      </c>
      <c r="C570" s="50">
        <v>44924</v>
      </c>
      <c r="D570" s="29">
        <v>490</v>
      </c>
      <c r="E570" s="40">
        <v>1</v>
      </c>
      <c r="F570" s="41">
        <v>23.3</v>
      </c>
      <c r="G570" s="41">
        <f>IFERROR(H570+I570+J570,0)</f>
        <v>1074539</v>
      </c>
      <c r="H570" s="41">
        <v>1074539</v>
      </c>
      <c r="I570" s="41">
        <v>0</v>
      </c>
      <c r="J570" s="41">
        <v>0</v>
      </c>
      <c r="K570" s="41">
        <f>IFERROR(L570+M570+N570,0)</f>
        <v>0</v>
      </c>
      <c r="L570" s="41">
        <f>IFERROR(P570+T570,0)</f>
        <v>0</v>
      </c>
      <c r="M570" s="41">
        <f>IFERROR(Q570+U570,0)</f>
        <v>0</v>
      </c>
      <c r="N570" s="41">
        <f>IFERROR(R570+V570,0)</f>
        <v>0</v>
      </c>
      <c r="O570" s="41">
        <f>IFERROR(P570+Q570+R570,0)</f>
        <v>0</v>
      </c>
      <c r="P570" s="41">
        <v>0</v>
      </c>
      <c r="Q570" s="41">
        <v>0</v>
      </c>
      <c r="R570" s="41">
        <v>0</v>
      </c>
      <c r="S570" s="41">
        <f>IFERROR(T570+U570+V570,0)</f>
        <v>0</v>
      </c>
      <c r="T570" s="41">
        <v>0</v>
      </c>
      <c r="U570" s="41">
        <v>0</v>
      </c>
      <c r="V570" s="41">
        <v>0</v>
      </c>
      <c r="W570"/>
      <c r="X570"/>
    </row>
    <row r="571" spans="1:24">
      <c r="A571" s="29">
        <v>551</v>
      </c>
      <c r="B571" s="29" t="s">
        <v>117</v>
      </c>
      <c r="C571" s="50">
        <v>44924</v>
      </c>
      <c r="D571" s="29">
        <v>491</v>
      </c>
      <c r="E571" s="40">
        <v>1</v>
      </c>
      <c r="F571" s="41">
        <v>28.3</v>
      </c>
      <c r="G571" s="41">
        <f>IFERROR(H571+I571+J571,0)</f>
        <v>1253939</v>
      </c>
      <c r="H571" s="41">
        <v>1253939</v>
      </c>
      <c r="I571" s="41">
        <v>0</v>
      </c>
      <c r="J571" s="41">
        <v>0</v>
      </c>
      <c r="K571" s="41">
        <f>IFERROR(L571+M571+N571,0)</f>
        <v>0</v>
      </c>
      <c r="L571" s="41">
        <f>IFERROR(P571+T571,0)</f>
        <v>0</v>
      </c>
      <c r="M571" s="41">
        <f>IFERROR(Q571+U571,0)</f>
        <v>0</v>
      </c>
      <c r="N571" s="41">
        <f>IFERROR(R571+V571,0)</f>
        <v>0</v>
      </c>
      <c r="O571" s="41">
        <f>IFERROR(P571+Q571+R571,0)</f>
        <v>0</v>
      </c>
      <c r="P571" s="41">
        <v>0</v>
      </c>
      <c r="Q571" s="41">
        <v>0</v>
      </c>
      <c r="R571" s="41">
        <v>0</v>
      </c>
      <c r="S571" s="41">
        <f>IFERROR(T571+U571+V571,0)</f>
        <v>0</v>
      </c>
      <c r="T571" s="41">
        <v>0</v>
      </c>
      <c r="U571" s="41">
        <v>0</v>
      </c>
      <c r="V571" s="41">
        <v>0</v>
      </c>
      <c r="W571"/>
      <c r="X571"/>
    </row>
    <row r="572" spans="1:24">
      <c r="A572" s="29">
        <v>552</v>
      </c>
      <c r="B572" s="29" t="s">
        <v>117</v>
      </c>
      <c r="C572" s="50">
        <v>44945</v>
      </c>
      <c r="D572" s="29" t="s">
        <v>568</v>
      </c>
      <c r="E572" s="40">
        <v>1</v>
      </c>
      <c r="F572" s="41">
        <v>50.4</v>
      </c>
      <c r="G572" s="41">
        <f>IFERROR(H572+I572+J572,0)</f>
        <v>2134559</v>
      </c>
      <c r="H572" s="41">
        <v>2134559</v>
      </c>
      <c r="I572" s="41">
        <v>0</v>
      </c>
      <c r="J572" s="41">
        <v>0</v>
      </c>
      <c r="K572" s="41">
        <f>IFERROR(L572+M572+N572,0)</f>
        <v>0</v>
      </c>
      <c r="L572" s="41">
        <f>IFERROR(P572+T572,0)</f>
        <v>0</v>
      </c>
      <c r="M572" s="41">
        <f>IFERROR(Q572+U572,0)</f>
        <v>0</v>
      </c>
      <c r="N572" s="41">
        <f>IFERROR(R572+V572,0)</f>
        <v>0</v>
      </c>
      <c r="O572" s="41">
        <f>IFERROR(P572+Q572+R572,0)</f>
        <v>0</v>
      </c>
      <c r="P572" s="41">
        <v>0</v>
      </c>
      <c r="Q572" s="41">
        <v>0</v>
      </c>
      <c r="R572" s="41">
        <v>0</v>
      </c>
      <c r="S572" s="41">
        <f>IFERROR(T572+U572+V572,0)</f>
        <v>0</v>
      </c>
      <c r="T572" s="41">
        <v>0</v>
      </c>
      <c r="U572" s="41">
        <v>0</v>
      </c>
      <c r="V572" s="41">
        <v>0</v>
      </c>
      <c r="W572"/>
      <c r="X572"/>
    </row>
    <row r="573" spans="1:24">
      <c r="A573" s="29">
        <v>553</v>
      </c>
      <c r="B573" s="29" t="s">
        <v>117</v>
      </c>
      <c r="C573" s="50">
        <v>44946</v>
      </c>
      <c r="D573" s="29">
        <v>1</v>
      </c>
      <c r="E573" s="40">
        <v>1</v>
      </c>
      <c r="F573" s="41">
        <v>27.6</v>
      </c>
      <c r="G573" s="41">
        <f>IFERROR(H573+I573+J573,0)</f>
        <v>714546</v>
      </c>
      <c r="H573" s="41">
        <v>714546</v>
      </c>
      <c r="I573" s="41">
        <v>0</v>
      </c>
      <c r="J573" s="41">
        <v>0</v>
      </c>
      <c r="K573" s="41">
        <f>IFERROR(L573+M573+N573,0)</f>
        <v>0</v>
      </c>
      <c r="L573" s="41">
        <f>IFERROR(P573+T573,0)</f>
        <v>0</v>
      </c>
      <c r="M573" s="41">
        <f>IFERROR(Q573+U573,0)</f>
        <v>0</v>
      </c>
      <c r="N573" s="41">
        <f>IFERROR(R573+V573,0)</f>
        <v>0</v>
      </c>
      <c r="O573" s="41">
        <f>IFERROR(P573+Q573+R573,0)</f>
        <v>0</v>
      </c>
      <c r="P573" s="41">
        <v>0</v>
      </c>
      <c r="Q573" s="41">
        <v>0</v>
      </c>
      <c r="R573" s="41">
        <v>0</v>
      </c>
      <c r="S573" s="41">
        <f>IFERROR(T573+U573+V573,0)</f>
        <v>0</v>
      </c>
      <c r="T573" s="41">
        <v>0</v>
      </c>
      <c r="U573" s="41">
        <v>0</v>
      </c>
      <c r="V573" s="41">
        <v>0</v>
      </c>
      <c r="W573"/>
      <c r="X573"/>
    </row>
    <row r="574" spans="1:24">
      <c r="A574" s="29">
        <v>554</v>
      </c>
      <c r="B574" s="29" t="s">
        <v>117</v>
      </c>
      <c r="C574" s="50">
        <v>44957</v>
      </c>
      <c r="D574" s="29">
        <v>4</v>
      </c>
      <c r="E574" s="40">
        <v>1</v>
      </c>
      <c r="F574" s="41">
        <v>24.6</v>
      </c>
      <c r="G574" s="41">
        <f>IFERROR(H574+I574+J574,0)</f>
        <v>1071900</v>
      </c>
      <c r="H574" s="41">
        <v>1071900</v>
      </c>
      <c r="I574" s="41">
        <v>0</v>
      </c>
      <c r="J574" s="41">
        <v>0</v>
      </c>
      <c r="K574" s="41">
        <f>IFERROR(L574+M574+N574,0)</f>
        <v>0</v>
      </c>
      <c r="L574" s="41">
        <f>IFERROR(P574+T574,0)</f>
        <v>0</v>
      </c>
      <c r="M574" s="41">
        <f>IFERROR(Q574+U574,0)</f>
        <v>0</v>
      </c>
      <c r="N574" s="41">
        <f>IFERROR(R574+V574,0)</f>
        <v>0</v>
      </c>
      <c r="O574" s="41">
        <f>IFERROR(P574+Q574+R574,0)</f>
        <v>0</v>
      </c>
      <c r="P574" s="41">
        <v>0</v>
      </c>
      <c r="Q574" s="41">
        <v>0</v>
      </c>
      <c r="R574" s="41">
        <v>0</v>
      </c>
      <c r="S574" s="41">
        <f>IFERROR(T574+U574+V574,0)</f>
        <v>0</v>
      </c>
      <c r="T574" s="41">
        <v>0</v>
      </c>
      <c r="U574" s="41">
        <v>0</v>
      </c>
      <c r="V574" s="41">
        <v>0</v>
      </c>
      <c r="W574"/>
      <c r="X574"/>
    </row>
    <row r="575" spans="1:24">
      <c r="A575" s="29">
        <v>555</v>
      </c>
      <c r="B575" s="29" t="s">
        <v>117</v>
      </c>
      <c r="C575" s="50">
        <v>44959</v>
      </c>
      <c r="D575" s="29" t="s">
        <v>569</v>
      </c>
      <c r="E575" s="40">
        <v>1</v>
      </c>
      <c r="F575" s="41">
        <v>52.5</v>
      </c>
      <c r="G575" s="41">
        <f>IFERROR(H575+I575+J575,0)</f>
        <v>2587000</v>
      </c>
      <c r="H575" s="41">
        <v>2587000</v>
      </c>
      <c r="I575" s="41">
        <v>0</v>
      </c>
      <c r="J575" s="41">
        <v>0</v>
      </c>
      <c r="K575" s="41">
        <f>IFERROR(L575+M575+N575,0)</f>
        <v>0</v>
      </c>
      <c r="L575" s="41">
        <f>IFERROR(P575+T575,0)</f>
        <v>0</v>
      </c>
      <c r="M575" s="41">
        <f>IFERROR(Q575+U575,0)</f>
        <v>0</v>
      </c>
      <c r="N575" s="41">
        <f>IFERROR(R575+V575,0)</f>
        <v>0</v>
      </c>
      <c r="O575" s="41">
        <f>IFERROR(P575+Q575+R575,0)</f>
        <v>0</v>
      </c>
      <c r="P575" s="41">
        <v>0</v>
      </c>
      <c r="Q575" s="41">
        <v>0</v>
      </c>
      <c r="R575" s="41">
        <v>0</v>
      </c>
      <c r="S575" s="41">
        <f>IFERROR(T575+U575+V575,0)</f>
        <v>0</v>
      </c>
      <c r="T575" s="41">
        <v>0</v>
      </c>
      <c r="U575" s="41">
        <v>0</v>
      </c>
      <c r="V575" s="41">
        <v>0</v>
      </c>
      <c r="W575"/>
      <c r="X575"/>
    </row>
    <row r="576" spans="1:24">
      <c r="A576" s="29">
        <v>556</v>
      </c>
      <c r="B576" s="29" t="s">
        <v>117</v>
      </c>
      <c r="C576" s="50">
        <v>44960</v>
      </c>
      <c r="D576" s="29">
        <v>5</v>
      </c>
      <c r="E576" s="40">
        <v>1</v>
      </c>
      <c r="F576" s="41">
        <v>17.7</v>
      </c>
      <c r="G576" s="41">
        <f>IFERROR(H576+I576+J576,0)</f>
        <v>505653</v>
      </c>
      <c r="H576" s="41">
        <v>505653</v>
      </c>
      <c r="I576" s="41">
        <v>0</v>
      </c>
      <c r="J576" s="41">
        <v>0</v>
      </c>
      <c r="K576" s="41">
        <f>IFERROR(L576+M576+N576,0)</f>
        <v>0</v>
      </c>
      <c r="L576" s="41">
        <f>IFERROR(P576+T576,0)</f>
        <v>0</v>
      </c>
      <c r="M576" s="41">
        <f>IFERROR(Q576+U576,0)</f>
        <v>0</v>
      </c>
      <c r="N576" s="41">
        <f>IFERROR(R576+V576,0)</f>
        <v>0</v>
      </c>
      <c r="O576" s="41">
        <f>IFERROR(P576+Q576+R576,0)</f>
        <v>0</v>
      </c>
      <c r="P576" s="41">
        <v>0</v>
      </c>
      <c r="Q576" s="41">
        <v>0</v>
      </c>
      <c r="R576" s="41">
        <v>0</v>
      </c>
      <c r="S576" s="41">
        <f>IFERROR(T576+U576+V576,0)</f>
        <v>0</v>
      </c>
      <c r="T576" s="41">
        <v>0</v>
      </c>
      <c r="U576" s="41">
        <v>0</v>
      </c>
      <c r="V576" s="41">
        <v>0</v>
      </c>
      <c r="W576"/>
      <c r="X576"/>
    </row>
    <row r="577" spans="1:24">
      <c r="A577" s="29">
        <v>557</v>
      </c>
      <c r="B577" s="29" t="s">
        <v>117</v>
      </c>
      <c r="C577" s="50">
        <v>44960</v>
      </c>
      <c r="D577" s="29" t="s">
        <v>570</v>
      </c>
      <c r="E577" s="40">
        <v>1</v>
      </c>
      <c r="F577" s="41">
        <v>30.4</v>
      </c>
      <c r="G577" s="41">
        <f>IFERROR(H577+I577+J577,0)</f>
        <v>1185057</v>
      </c>
      <c r="H577" s="41">
        <v>1185057</v>
      </c>
      <c r="I577" s="41">
        <v>0</v>
      </c>
      <c r="J577" s="41">
        <v>0</v>
      </c>
      <c r="K577" s="41">
        <f>IFERROR(L577+M577+N577,0)</f>
        <v>0</v>
      </c>
      <c r="L577" s="41">
        <f>IFERROR(P577+T577,0)</f>
        <v>0</v>
      </c>
      <c r="M577" s="41">
        <f>IFERROR(Q577+U577,0)</f>
        <v>0</v>
      </c>
      <c r="N577" s="41">
        <f>IFERROR(R577+V577,0)</f>
        <v>0</v>
      </c>
      <c r="O577" s="41">
        <f>IFERROR(P577+Q577+R577,0)</f>
        <v>0</v>
      </c>
      <c r="P577" s="41">
        <v>0</v>
      </c>
      <c r="Q577" s="41">
        <v>0</v>
      </c>
      <c r="R577" s="41">
        <v>0</v>
      </c>
      <c r="S577" s="41">
        <f>IFERROR(T577+U577+V577,0)</f>
        <v>0</v>
      </c>
      <c r="T577" s="41">
        <v>0</v>
      </c>
      <c r="U577" s="41">
        <v>0</v>
      </c>
      <c r="V577" s="41">
        <v>0</v>
      </c>
      <c r="W577"/>
      <c r="X577"/>
    </row>
    <row r="578" spans="1:24">
      <c r="A578" s="29">
        <v>558</v>
      </c>
      <c r="B578" s="29" t="s">
        <v>117</v>
      </c>
      <c r="C578" s="50">
        <v>44960</v>
      </c>
      <c r="D578" s="29">
        <v>6</v>
      </c>
      <c r="E578" s="40">
        <v>1</v>
      </c>
      <c r="F578" s="41">
        <v>47.6</v>
      </c>
      <c r="G578" s="41">
        <f>IFERROR(H578+I578+J578,0)</f>
        <v>1578230</v>
      </c>
      <c r="H578" s="41">
        <v>1578230</v>
      </c>
      <c r="I578" s="41">
        <v>0</v>
      </c>
      <c r="J578" s="41">
        <v>0</v>
      </c>
      <c r="K578" s="41">
        <f>IFERROR(L578+M578+N578,0)</f>
        <v>0</v>
      </c>
      <c r="L578" s="41">
        <f>IFERROR(P578+T578,0)</f>
        <v>0</v>
      </c>
      <c r="M578" s="41">
        <f>IFERROR(Q578+U578,0)</f>
        <v>0</v>
      </c>
      <c r="N578" s="41">
        <f>IFERROR(R578+V578,0)</f>
        <v>0</v>
      </c>
      <c r="O578" s="41">
        <f>IFERROR(P578+Q578+R578,0)</f>
        <v>0</v>
      </c>
      <c r="P578" s="41">
        <v>0</v>
      </c>
      <c r="Q578" s="41">
        <v>0</v>
      </c>
      <c r="R578" s="41">
        <v>0</v>
      </c>
      <c r="S578" s="41">
        <f>IFERROR(T578+U578+V578,0)</f>
        <v>0</v>
      </c>
      <c r="T578" s="41">
        <v>0</v>
      </c>
      <c r="U578" s="41">
        <v>0</v>
      </c>
      <c r="V578" s="41">
        <v>0</v>
      </c>
      <c r="W578"/>
      <c r="X578"/>
    </row>
    <row r="579" spans="1:24">
      <c r="A579" s="29">
        <v>559</v>
      </c>
      <c r="B579" s="29" t="s">
        <v>117</v>
      </c>
      <c r="C579" s="50">
        <v>44965</v>
      </c>
      <c r="D579" s="29" t="s">
        <v>571</v>
      </c>
      <c r="E579" s="40">
        <v>1</v>
      </c>
      <c r="F579" s="41">
        <v>53.9</v>
      </c>
      <c r="G579" s="41">
        <f>IFERROR(H579+I579+J579,0)</f>
        <v>1900000</v>
      </c>
      <c r="H579" s="41">
        <v>1900000</v>
      </c>
      <c r="I579" s="41">
        <v>0</v>
      </c>
      <c r="J579" s="41">
        <v>0</v>
      </c>
      <c r="K579" s="41">
        <f>IFERROR(L579+M579+N579,0)</f>
        <v>0</v>
      </c>
      <c r="L579" s="41">
        <f>IFERROR(P579+T579,0)</f>
        <v>0</v>
      </c>
      <c r="M579" s="41">
        <f>IFERROR(Q579+U579,0)</f>
        <v>0</v>
      </c>
      <c r="N579" s="41">
        <f>IFERROR(R579+V579,0)</f>
        <v>0</v>
      </c>
      <c r="O579" s="41">
        <f>IFERROR(P579+Q579+R579,0)</f>
        <v>0</v>
      </c>
      <c r="P579" s="41">
        <v>0</v>
      </c>
      <c r="Q579" s="41">
        <v>0</v>
      </c>
      <c r="R579" s="41">
        <v>0</v>
      </c>
      <c r="S579" s="41">
        <f>IFERROR(T579+U579+V579,0)</f>
        <v>0</v>
      </c>
      <c r="T579" s="41">
        <v>0</v>
      </c>
      <c r="U579" s="41">
        <v>0</v>
      </c>
      <c r="V579" s="41">
        <v>0</v>
      </c>
      <c r="W579"/>
      <c r="X579"/>
    </row>
    <row r="580" spans="1:24">
      <c r="A580" s="29">
        <v>560</v>
      </c>
      <c r="B580" s="29" t="s">
        <v>117</v>
      </c>
      <c r="C580" s="50">
        <v>44965</v>
      </c>
      <c r="D580" s="29">
        <v>7</v>
      </c>
      <c r="E580" s="40">
        <v>1</v>
      </c>
      <c r="F580" s="41">
        <v>68</v>
      </c>
      <c r="G580" s="41">
        <f>IFERROR(H580+I580+J580,0)</f>
        <v>3028108</v>
      </c>
      <c r="H580" s="41">
        <v>3028108</v>
      </c>
      <c r="I580" s="41">
        <v>0</v>
      </c>
      <c r="J580" s="41">
        <v>0</v>
      </c>
      <c r="K580" s="41">
        <f>IFERROR(L580+M580+N580,0)</f>
        <v>0</v>
      </c>
      <c r="L580" s="41">
        <f>IFERROR(P580+T580,0)</f>
        <v>0</v>
      </c>
      <c r="M580" s="41">
        <f>IFERROR(Q580+U580,0)</f>
        <v>0</v>
      </c>
      <c r="N580" s="41">
        <f>IFERROR(R580+V580,0)</f>
        <v>0</v>
      </c>
      <c r="O580" s="41">
        <f>IFERROR(P580+Q580+R580,0)</f>
        <v>0</v>
      </c>
      <c r="P580" s="41">
        <v>0</v>
      </c>
      <c r="Q580" s="41">
        <v>0</v>
      </c>
      <c r="R580" s="41">
        <v>0</v>
      </c>
      <c r="S580" s="41">
        <f>IFERROR(T580+U580+V580,0)</f>
        <v>0</v>
      </c>
      <c r="T580" s="41">
        <v>0</v>
      </c>
      <c r="U580" s="41">
        <v>0</v>
      </c>
      <c r="V580" s="41">
        <v>0</v>
      </c>
      <c r="W580"/>
      <c r="X580"/>
    </row>
    <row r="581" spans="1:24">
      <c r="A581" s="29">
        <v>561</v>
      </c>
      <c r="B581" s="29" t="s">
        <v>117</v>
      </c>
      <c r="C581" s="50">
        <v>44972</v>
      </c>
      <c r="D581" s="29">
        <v>10</v>
      </c>
      <c r="E581" s="40">
        <v>1</v>
      </c>
      <c r="F581" s="41">
        <v>21</v>
      </c>
      <c r="G581" s="41">
        <f>IFERROR(H581+I581+J581,0)</f>
        <v>771257</v>
      </c>
      <c r="H581" s="41">
        <v>771257</v>
      </c>
      <c r="I581" s="41">
        <v>0</v>
      </c>
      <c r="J581" s="41">
        <v>0</v>
      </c>
      <c r="K581" s="41">
        <f>IFERROR(L581+M581+N581,0)</f>
        <v>0</v>
      </c>
      <c r="L581" s="41">
        <f>IFERROR(P581+T581,0)</f>
        <v>0</v>
      </c>
      <c r="M581" s="41">
        <f>IFERROR(Q581+U581,0)</f>
        <v>0</v>
      </c>
      <c r="N581" s="41">
        <f>IFERROR(R581+V581,0)</f>
        <v>0</v>
      </c>
      <c r="O581" s="41">
        <f>IFERROR(P581+Q581+R581,0)</f>
        <v>0</v>
      </c>
      <c r="P581" s="41">
        <v>0</v>
      </c>
      <c r="Q581" s="41">
        <v>0</v>
      </c>
      <c r="R581" s="41">
        <v>0</v>
      </c>
      <c r="S581" s="41">
        <f>IFERROR(T581+U581+V581,0)</f>
        <v>0</v>
      </c>
      <c r="T581" s="41">
        <v>0</v>
      </c>
      <c r="U581" s="41">
        <v>0</v>
      </c>
      <c r="V581" s="41">
        <v>0</v>
      </c>
      <c r="W581"/>
      <c r="X581"/>
    </row>
    <row r="582" spans="1:24">
      <c r="A582" s="29">
        <v>562</v>
      </c>
      <c r="B582" s="29" t="s">
        <v>117</v>
      </c>
      <c r="C582" s="50">
        <v>44985</v>
      </c>
      <c r="D582" s="29">
        <v>14</v>
      </c>
      <c r="E582" s="40">
        <v>1</v>
      </c>
      <c r="F582" s="41">
        <v>19.4</v>
      </c>
      <c r="G582" s="41">
        <f>IFERROR(H582+I582+J582,0)</f>
        <v>884100</v>
      </c>
      <c r="H582" s="41">
        <v>884100</v>
      </c>
      <c r="I582" s="41">
        <v>0</v>
      </c>
      <c r="J582" s="41">
        <v>0</v>
      </c>
      <c r="K582" s="41">
        <f>IFERROR(L582+M582+N582,0)</f>
        <v>0</v>
      </c>
      <c r="L582" s="41">
        <f>IFERROR(P582+T582,0)</f>
        <v>0</v>
      </c>
      <c r="M582" s="41">
        <f>IFERROR(Q582+U582,0)</f>
        <v>0</v>
      </c>
      <c r="N582" s="41">
        <f>IFERROR(R582+V582,0)</f>
        <v>0</v>
      </c>
      <c r="O582" s="41">
        <f>IFERROR(P582+Q582+R582,0)</f>
        <v>0</v>
      </c>
      <c r="P582" s="41">
        <v>0</v>
      </c>
      <c r="Q582" s="41">
        <v>0</v>
      </c>
      <c r="R582" s="41">
        <v>0</v>
      </c>
      <c r="S582" s="41">
        <f>IFERROR(T582+U582+V582,0)</f>
        <v>0</v>
      </c>
      <c r="T582" s="41">
        <v>0</v>
      </c>
      <c r="U582" s="41">
        <v>0</v>
      </c>
      <c r="V582" s="41">
        <v>0</v>
      </c>
      <c r="W582"/>
      <c r="X582"/>
    </row>
    <row r="583" spans="1:24">
      <c r="A583" s="29">
        <v>563</v>
      </c>
      <c r="B583" s="29" t="s">
        <v>117</v>
      </c>
      <c r="C583" s="50">
        <v>44988</v>
      </c>
      <c r="D583" s="29">
        <v>15</v>
      </c>
      <c r="E583" s="40">
        <v>1</v>
      </c>
      <c r="F583" s="41">
        <v>51.2</v>
      </c>
      <c r="G583" s="41">
        <f>IFERROR(H583+I583+J583,0)</f>
        <v>1890000</v>
      </c>
      <c r="H583" s="41">
        <v>1890000</v>
      </c>
      <c r="I583" s="41">
        <v>0</v>
      </c>
      <c r="J583" s="41">
        <v>0</v>
      </c>
      <c r="K583" s="41">
        <f>IFERROR(L583+M583+N583,0)</f>
        <v>0</v>
      </c>
      <c r="L583" s="41">
        <f>IFERROR(P583+T583,0)</f>
        <v>0</v>
      </c>
      <c r="M583" s="41">
        <f>IFERROR(Q583+U583,0)</f>
        <v>0</v>
      </c>
      <c r="N583" s="41">
        <f>IFERROR(R583+V583,0)</f>
        <v>0</v>
      </c>
      <c r="O583" s="41">
        <f>IFERROR(P583+Q583+R583,0)</f>
        <v>0</v>
      </c>
      <c r="P583" s="41">
        <v>0</v>
      </c>
      <c r="Q583" s="41">
        <v>0</v>
      </c>
      <c r="R583" s="41">
        <v>0</v>
      </c>
      <c r="S583" s="41">
        <f>IFERROR(T583+U583+V583,0)</f>
        <v>0</v>
      </c>
      <c r="T583" s="41">
        <v>0</v>
      </c>
      <c r="U583" s="41">
        <v>0</v>
      </c>
      <c r="V583" s="41">
        <v>0</v>
      </c>
      <c r="W583"/>
      <c r="X583"/>
    </row>
    <row r="584" spans="1:24">
      <c r="A584" s="29">
        <v>564</v>
      </c>
      <c r="B584" s="29" t="s">
        <v>117</v>
      </c>
      <c r="C584" s="50">
        <v>44998</v>
      </c>
      <c r="D584" s="29">
        <v>18</v>
      </c>
      <c r="E584" s="40">
        <v>1</v>
      </c>
      <c r="F584" s="41">
        <v>28.2</v>
      </c>
      <c r="G584" s="41">
        <f>IFERROR(H584+I584+J584,0)</f>
        <v>1313736</v>
      </c>
      <c r="H584" s="41">
        <v>1313736</v>
      </c>
      <c r="I584" s="41">
        <v>0</v>
      </c>
      <c r="J584" s="41">
        <v>0</v>
      </c>
      <c r="K584" s="41">
        <f>IFERROR(L584+M584+N584,0)</f>
        <v>0</v>
      </c>
      <c r="L584" s="41">
        <f>IFERROR(P584+T584,0)</f>
        <v>0</v>
      </c>
      <c r="M584" s="41">
        <f>IFERROR(Q584+U584,0)</f>
        <v>0</v>
      </c>
      <c r="N584" s="41">
        <f>IFERROR(R584+V584,0)</f>
        <v>0</v>
      </c>
      <c r="O584" s="41">
        <f>IFERROR(P584+Q584+R584,0)</f>
        <v>0</v>
      </c>
      <c r="P584" s="41">
        <v>0</v>
      </c>
      <c r="Q584" s="41">
        <v>0</v>
      </c>
      <c r="R584" s="41">
        <v>0</v>
      </c>
      <c r="S584" s="41">
        <f>IFERROR(T584+U584+V584,0)</f>
        <v>0</v>
      </c>
      <c r="T584" s="41">
        <v>0</v>
      </c>
      <c r="U584" s="41">
        <v>0</v>
      </c>
      <c r="V584" s="41">
        <v>0</v>
      </c>
      <c r="W584"/>
      <c r="X584"/>
    </row>
    <row r="585" spans="1:24">
      <c r="A585" s="29">
        <v>565</v>
      </c>
      <c r="B585" s="29" t="s">
        <v>117</v>
      </c>
      <c r="C585" s="50">
        <v>44998</v>
      </c>
      <c r="D585" s="29">
        <v>19</v>
      </c>
      <c r="E585" s="40">
        <v>1</v>
      </c>
      <c r="F585" s="41">
        <v>56.1</v>
      </c>
      <c r="G585" s="41">
        <f>IFERROR(H585+I585+J585,0)</f>
        <v>2557200</v>
      </c>
      <c r="H585" s="41">
        <v>2557200</v>
      </c>
      <c r="I585" s="41">
        <v>0</v>
      </c>
      <c r="J585" s="41">
        <v>0</v>
      </c>
      <c r="K585" s="41">
        <f>IFERROR(L585+M585+N585,0)</f>
        <v>0</v>
      </c>
      <c r="L585" s="41">
        <f>IFERROR(P585+T585,0)</f>
        <v>0</v>
      </c>
      <c r="M585" s="41">
        <f>IFERROR(Q585+U585,0)</f>
        <v>0</v>
      </c>
      <c r="N585" s="41">
        <f>IFERROR(R585+V585,0)</f>
        <v>0</v>
      </c>
      <c r="O585" s="41">
        <f>IFERROR(P585+Q585+R585,0)</f>
        <v>0</v>
      </c>
      <c r="P585" s="41">
        <v>0</v>
      </c>
      <c r="Q585" s="41">
        <v>0</v>
      </c>
      <c r="R585" s="41">
        <v>0</v>
      </c>
      <c r="S585" s="41">
        <f>IFERROR(T585+U585+V585,0)</f>
        <v>0</v>
      </c>
      <c r="T585" s="41">
        <v>0</v>
      </c>
      <c r="U585" s="41">
        <v>0</v>
      </c>
      <c r="V585" s="41">
        <v>0</v>
      </c>
      <c r="W585"/>
      <c r="X585"/>
    </row>
    <row r="586" spans="1:24">
      <c r="A586" s="29">
        <v>566</v>
      </c>
      <c r="B586" s="29" t="s">
        <v>117</v>
      </c>
      <c r="C586" s="50">
        <v>44998</v>
      </c>
      <c r="D586" s="29">
        <v>20</v>
      </c>
      <c r="E586" s="40">
        <v>1</v>
      </c>
      <c r="F586" s="41">
        <v>18.5</v>
      </c>
      <c r="G586" s="41">
        <f>IFERROR(H586+I586+J586,0)</f>
        <v>538712</v>
      </c>
      <c r="H586" s="41">
        <v>538712</v>
      </c>
      <c r="I586" s="41">
        <v>0</v>
      </c>
      <c r="J586" s="41">
        <v>0</v>
      </c>
      <c r="K586" s="41">
        <f>IFERROR(L586+M586+N586,0)</f>
        <v>0</v>
      </c>
      <c r="L586" s="41">
        <f>IFERROR(P586+T586,0)</f>
        <v>0</v>
      </c>
      <c r="M586" s="41">
        <f>IFERROR(Q586+U586,0)</f>
        <v>0</v>
      </c>
      <c r="N586" s="41">
        <f>IFERROR(R586+V586,0)</f>
        <v>0</v>
      </c>
      <c r="O586" s="41">
        <f>IFERROR(P586+Q586+R586,0)</f>
        <v>0</v>
      </c>
      <c r="P586" s="41">
        <v>0</v>
      </c>
      <c r="Q586" s="41">
        <v>0</v>
      </c>
      <c r="R586" s="41">
        <v>0</v>
      </c>
      <c r="S586" s="41">
        <f>IFERROR(T586+U586+V586,0)</f>
        <v>0</v>
      </c>
      <c r="T586" s="41">
        <v>0</v>
      </c>
      <c r="U586" s="41">
        <v>0</v>
      </c>
      <c r="V586" s="41">
        <v>0</v>
      </c>
      <c r="W586"/>
      <c r="X586"/>
    </row>
    <row r="587" spans="1:24">
      <c r="A587" s="29">
        <v>567</v>
      </c>
      <c r="B587" s="29" t="s">
        <v>117</v>
      </c>
      <c r="C587" s="50">
        <v>44999</v>
      </c>
      <c r="D587" s="29">
        <v>21</v>
      </c>
      <c r="E587" s="40">
        <v>1</v>
      </c>
      <c r="F587" s="41">
        <v>18.4</v>
      </c>
      <c r="G587" s="41">
        <f>IFERROR(H587+I587+J587,0)</f>
        <v>842200</v>
      </c>
      <c r="H587" s="41">
        <v>842200</v>
      </c>
      <c r="I587" s="41">
        <v>0</v>
      </c>
      <c r="J587" s="41">
        <v>0</v>
      </c>
      <c r="K587" s="41">
        <f>IFERROR(L587+M587+N587,0)</f>
        <v>0</v>
      </c>
      <c r="L587" s="41">
        <f>IFERROR(P587+T587,0)</f>
        <v>0</v>
      </c>
      <c r="M587" s="41">
        <f>IFERROR(Q587+U587,0)</f>
        <v>0</v>
      </c>
      <c r="N587" s="41">
        <f>IFERROR(R587+V587,0)</f>
        <v>0</v>
      </c>
      <c r="O587" s="41">
        <f>IFERROR(P587+Q587+R587,0)</f>
        <v>0</v>
      </c>
      <c r="P587" s="41">
        <v>0</v>
      </c>
      <c r="Q587" s="41">
        <v>0</v>
      </c>
      <c r="R587" s="41">
        <v>0</v>
      </c>
      <c r="S587" s="41">
        <f>IFERROR(T587+U587+V587,0)</f>
        <v>0</v>
      </c>
      <c r="T587" s="41">
        <v>0</v>
      </c>
      <c r="U587" s="41">
        <v>0</v>
      </c>
      <c r="V587" s="41">
        <v>0</v>
      </c>
      <c r="W587"/>
      <c r="X587"/>
    </row>
    <row r="588" spans="1:24">
      <c r="A588" s="29">
        <v>568</v>
      </c>
      <c r="B588" s="29" t="s">
        <v>117</v>
      </c>
      <c r="C588" s="50">
        <v>45019</v>
      </c>
      <c r="D588" s="29">
        <v>26</v>
      </c>
      <c r="E588" s="40">
        <v>1</v>
      </c>
      <c r="F588" s="41">
        <v>27.7</v>
      </c>
      <c r="G588" s="41">
        <f>IFERROR(H588+I588+J588,0)</f>
        <v>1261613</v>
      </c>
      <c r="H588" s="41">
        <v>1261613</v>
      </c>
      <c r="I588" s="41">
        <v>0</v>
      </c>
      <c r="J588" s="41">
        <v>0</v>
      </c>
      <c r="K588" s="41">
        <f>IFERROR(L588+M588+N588,0)</f>
        <v>0</v>
      </c>
      <c r="L588" s="41">
        <f>IFERROR(P588+T588,0)</f>
        <v>0</v>
      </c>
      <c r="M588" s="41">
        <f>IFERROR(Q588+U588,0)</f>
        <v>0</v>
      </c>
      <c r="N588" s="41">
        <f>IFERROR(R588+V588,0)</f>
        <v>0</v>
      </c>
      <c r="O588" s="41">
        <f>IFERROR(P588+Q588+R588,0)</f>
        <v>0</v>
      </c>
      <c r="P588" s="41">
        <v>0</v>
      </c>
      <c r="Q588" s="41">
        <v>0</v>
      </c>
      <c r="R588" s="41">
        <v>0</v>
      </c>
      <c r="S588" s="41">
        <f>IFERROR(T588+U588+V588,0)</f>
        <v>0</v>
      </c>
      <c r="T588" s="41">
        <v>0</v>
      </c>
      <c r="U588" s="41">
        <v>0</v>
      </c>
      <c r="V588" s="41">
        <v>0</v>
      </c>
      <c r="W588"/>
      <c r="X588"/>
    </row>
    <row r="589" spans="1:24">
      <c r="A589" s="29">
        <v>569</v>
      </c>
      <c r="B589" s="29" t="s">
        <v>117</v>
      </c>
      <c r="C589" s="50">
        <v>45022</v>
      </c>
      <c r="D589" s="29">
        <v>27</v>
      </c>
      <c r="E589" s="40">
        <v>1</v>
      </c>
      <c r="F589" s="41">
        <v>15.2</v>
      </c>
      <c r="G589" s="41">
        <f>IFERROR(H589+I589+J589,0)</f>
        <v>668200</v>
      </c>
      <c r="H589" s="41">
        <v>668200</v>
      </c>
      <c r="I589" s="41">
        <v>0</v>
      </c>
      <c r="J589" s="41">
        <v>0</v>
      </c>
      <c r="K589" s="41">
        <f>IFERROR(L589+M589+N589,0)</f>
        <v>0</v>
      </c>
      <c r="L589" s="41">
        <f>IFERROR(P589+T589,0)</f>
        <v>0</v>
      </c>
      <c r="M589" s="41">
        <f>IFERROR(Q589+U589,0)</f>
        <v>0</v>
      </c>
      <c r="N589" s="41">
        <f>IFERROR(R589+V589,0)</f>
        <v>0</v>
      </c>
      <c r="O589" s="41">
        <f>IFERROR(P589+Q589+R589,0)</f>
        <v>0</v>
      </c>
      <c r="P589" s="41">
        <v>0</v>
      </c>
      <c r="Q589" s="41">
        <v>0</v>
      </c>
      <c r="R589" s="41">
        <v>0</v>
      </c>
      <c r="S589" s="41">
        <f>IFERROR(T589+U589+V589,0)</f>
        <v>0</v>
      </c>
      <c r="T589" s="41">
        <v>0</v>
      </c>
      <c r="U589" s="41">
        <v>0</v>
      </c>
      <c r="V589" s="41">
        <v>0</v>
      </c>
      <c r="W589"/>
      <c r="X589"/>
    </row>
    <row r="590" spans="1:24">
      <c r="A590" s="29">
        <v>570</v>
      </c>
      <c r="B590" s="29" t="s">
        <v>117</v>
      </c>
      <c r="C590" s="50">
        <v>45023</v>
      </c>
      <c r="D590" s="29">
        <v>28</v>
      </c>
      <c r="E590" s="40">
        <v>1</v>
      </c>
      <c r="F590" s="41">
        <v>39.5</v>
      </c>
      <c r="G590" s="41">
        <f>IFERROR(H590+I590+J590,0)</f>
        <v>1749800</v>
      </c>
      <c r="H590" s="41">
        <v>1749800</v>
      </c>
      <c r="I590" s="41">
        <v>0</v>
      </c>
      <c r="J590" s="41">
        <v>0</v>
      </c>
      <c r="K590" s="41">
        <f>IFERROR(L590+M590+N590,0)</f>
        <v>0</v>
      </c>
      <c r="L590" s="41">
        <f>IFERROR(P590+T590,0)</f>
        <v>0</v>
      </c>
      <c r="M590" s="41">
        <f>IFERROR(Q590+U590,0)</f>
        <v>0</v>
      </c>
      <c r="N590" s="41">
        <f>IFERROR(R590+V590,0)</f>
        <v>0</v>
      </c>
      <c r="O590" s="41">
        <f>IFERROR(P590+Q590+R590,0)</f>
        <v>0</v>
      </c>
      <c r="P590" s="41">
        <v>0</v>
      </c>
      <c r="Q590" s="41">
        <v>0</v>
      </c>
      <c r="R590" s="41">
        <v>0</v>
      </c>
      <c r="S590" s="41">
        <f>IFERROR(T590+U590+V590,0)</f>
        <v>0</v>
      </c>
      <c r="T590" s="41">
        <v>0</v>
      </c>
      <c r="U590" s="41">
        <v>0</v>
      </c>
      <c r="V590" s="41">
        <v>0</v>
      </c>
      <c r="W590"/>
      <c r="X590"/>
    </row>
    <row r="591" spans="1:24">
      <c r="A591" s="29">
        <v>571</v>
      </c>
      <c r="B591" s="29" t="s">
        <v>117</v>
      </c>
      <c r="C591" s="50">
        <v>45026</v>
      </c>
      <c r="D591" s="29">
        <v>32</v>
      </c>
      <c r="E591" s="40">
        <v>1</v>
      </c>
      <c r="F591" s="41">
        <v>45.1</v>
      </c>
      <c r="G591" s="41">
        <f>IFERROR(H591+I591+J591,0)</f>
        <v>1894400</v>
      </c>
      <c r="H591" s="41">
        <v>1894400</v>
      </c>
      <c r="I591" s="41">
        <v>0</v>
      </c>
      <c r="J591" s="41">
        <v>0</v>
      </c>
      <c r="K591" s="41">
        <f>IFERROR(L591+M591+N591,0)</f>
        <v>0</v>
      </c>
      <c r="L591" s="41">
        <f>IFERROR(P591+T591,0)</f>
        <v>0</v>
      </c>
      <c r="M591" s="41">
        <f>IFERROR(Q591+U591,0)</f>
        <v>0</v>
      </c>
      <c r="N591" s="41">
        <f>IFERROR(R591+V591,0)</f>
        <v>0</v>
      </c>
      <c r="O591" s="41">
        <f>IFERROR(P591+Q591+R591,0)</f>
        <v>0</v>
      </c>
      <c r="P591" s="41">
        <v>0</v>
      </c>
      <c r="Q591" s="41">
        <v>0</v>
      </c>
      <c r="R591" s="41">
        <v>0</v>
      </c>
      <c r="S591" s="41">
        <f>IFERROR(T591+U591+V591,0)</f>
        <v>0</v>
      </c>
      <c r="T591" s="41">
        <v>0</v>
      </c>
      <c r="U591" s="41">
        <v>0</v>
      </c>
      <c r="V591" s="41">
        <v>0</v>
      </c>
      <c r="W591"/>
      <c r="X591"/>
    </row>
    <row r="592" spans="1:24">
      <c r="A592" s="29">
        <v>572</v>
      </c>
      <c r="B592" s="29" t="s">
        <v>117</v>
      </c>
      <c r="C592" s="50">
        <v>45027</v>
      </c>
      <c r="D592" s="29">
        <v>33</v>
      </c>
      <c r="E592" s="40">
        <v>1</v>
      </c>
      <c r="F592" s="41">
        <v>37.6</v>
      </c>
      <c r="G592" s="41">
        <f>IFERROR(H592+I592+J592,0)</f>
        <v>1746796</v>
      </c>
      <c r="H592" s="41">
        <v>1746796</v>
      </c>
      <c r="I592" s="41">
        <v>0</v>
      </c>
      <c r="J592" s="41">
        <v>0</v>
      </c>
      <c r="K592" s="41">
        <f>IFERROR(L592+M592+N592,0)</f>
        <v>0</v>
      </c>
      <c r="L592" s="41">
        <f>IFERROR(P592+T592,0)</f>
        <v>0</v>
      </c>
      <c r="M592" s="41">
        <f>IFERROR(Q592+U592,0)</f>
        <v>0</v>
      </c>
      <c r="N592" s="41">
        <f>IFERROR(R592+V592,0)</f>
        <v>0</v>
      </c>
      <c r="O592" s="41">
        <f>IFERROR(P592+Q592+R592,0)</f>
        <v>0</v>
      </c>
      <c r="P592" s="41">
        <v>0</v>
      </c>
      <c r="Q592" s="41">
        <v>0</v>
      </c>
      <c r="R592" s="41">
        <v>0</v>
      </c>
      <c r="S592" s="41">
        <f>IFERROR(T592+U592+V592,0)</f>
        <v>0</v>
      </c>
      <c r="T592" s="41">
        <v>0</v>
      </c>
      <c r="U592" s="41">
        <v>0</v>
      </c>
      <c r="V592" s="41">
        <v>0</v>
      </c>
      <c r="W592"/>
      <c r="X592"/>
    </row>
    <row r="593" spans="1:24">
      <c r="A593" s="29">
        <v>573</v>
      </c>
      <c r="B593" s="29" t="s">
        <v>117</v>
      </c>
      <c r="C593" s="50">
        <v>45030</v>
      </c>
      <c r="D593" s="29">
        <v>34</v>
      </c>
      <c r="E593" s="40">
        <v>1</v>
      </c>
      <c r="F593" s="41">
        <v>40.4</v>
      </c>
      <c r="G593" s="41">
        <f>IFERROR(H593+I593+J593,0)</f>
        <v>1834300</v>
      </c>
      <c r="H593" s="41">
        <v>1834300</v>
      </c>
      <c r="I593" s="41">
        <v>0</v>
      </c>
      <c r="J593" s="41">
        <v>0</v>
      </c>
      <c r="K593" s="41">
        <f>IFERROR(L593+M593+N593,0)</f>
        <v>0</v>
      </c>
      <c r="L593" s="41">
        <f>IFERROR(P593+T593,0)</f>
        <v>0</v>
      </c>
      <c r="M593" s="41">
        <f>IFERROR(Q593+U593,0)</f>
        <v>0</v>
      </c>
      <c r="N593" s="41">
        <f>IFERROR(R593+V593,0)</f>
        <v>0</v>
      </c>
      <c r="O593" s="41">
        <f>IFERROR(P593+Q593+R593,0)</f>
        <v>0</v>
      </c>
      <c r="P593" s="41">
        <v>0</v>
      </c>
      <c r="Q593" s="41">
        <v>0</v>
      </c>
      <c r="R593" s="41">
        <v>0</v>
      </c>
      <c r="S593" s="41">
        <f>IFERROR(T593+U593+V593,0)</f>
        <v>0</v>
      </c>
      <c r="T593" s="41">
        <v>0</v>
      </c>
      <c r="U593" s="41">
        <v>0</v>
      </c>
      <c r="V593" s="41">
        <v>0</v>
      </c>
      <c r="W593"/>
      <c r="X593"/>
    </row>
    <row r="594" spans="1:24">
      <c r="A594" s="29">
        <v>574</v>
      </c>
      <c r="B594" s="29" t="s">
        <v>117</v>
      </c>
      <c r="C594" s="50">
        <v>45041</v>
      </c>
      <c r="D594" s="29">
        <v>40</v>
      </c>
      <c r="E594" s="40">
        <v>1</v>
      </c>
      <c r="F594" s="41">
        <v>28.4</v>
      </c>
      <c r="G594" s="41">
        <f>IFERROR(H594+I594+J594,0)</f>
        <v>1353537</v>
      </c>
      <c r="H594" s="41">
        <v>1353537</v>
      </c>
      <c r="I594" s="41">
        <v>0</v>
      </c>
      <c r="J594" s="41">
        <v>0</v>
      </c>
      <c r="K594" s="41">
        <f>IFERROR(L594+M594+N594,0)</f>
        <v>0</v>
      </c>
      <c r="L594" s="41">
        <f>IFERROR(P594+T594,0)</f>
        <v>0</v>
      </c>
      <c r="M594" s="41">
        <f>IFERROR(Q594+U594,0)</f>
        <v>0</v>
      </c>
      <c r="N594" s="41">
        <f>IFERROR(R594+V594,0)</f>
        <v>0</v>
      </c>
      <c r="O594" s="41">
        <f>IFERROR(P594+Q594+R594,0)</f>
        <v>0</v>
      </c>
      <c r="P594" s="41">
        <v>0</v>
      </c>
      <c r="Q594" s="41">
        <v>0</v>
      </c>
      <c r="R594" s="41">
        <v>0</v>
      </c>
      <c r="S594" s="41">
        <f>IFERROR(T594+U594+V594,0)</f>
        <v>0</v>
      </c>
      <c r="T594" s="41">
        <v>0</v>
      </c>
      <c r="U594" s="41">
        <v>0</v>
      </c>
      <c r="V594" s="41">
        <v>0</v>
      </c>
      <c r="W594"/>
      <c r="X594"/>
    </row>
    <row r="595" spans="1:24">
      <c r="A595" s="29">
        <v>575</v>
      </c>
      <c r="B595" s="29" t="s">
        <v>117</v>
      </c>
      <c r="C595" s="50">
        <v>45043</v>
      </c>
      <c r="D595" s="29">
        <v>41</v>
      </c>
      <c r="E595" s="40">
        <v>1</v>
      </c>
      <c r="F595" s="41">
        <v>25.1</v>
      </c>
      <c r="G595" s="41">
        <f>IFERROR(H595+I595+J595,0)</f>
        <v>1156871</v>
      </c>
      <c r="H595" s="41">
        <v>1156871</v>
      </c>
      <c r="I595" s="41">
        <v>0</v>
      </c>
      <c r="J595" s="41">
        <v>0</v>
      </c>
      <c r="K595" s="41">
        <f>IFERROR(L595+M595+N595,0)</f>
        <v>0</v>
      </c>
      <c r="L595" s="41">
        <f>IFERROR(P595+T595,0)</f>
        <v>0</v>
      </c>
      <c r="M595" s="41">
        <f>IFERROR(Q595+U595,0)</f>
        <v>0</v>
      </c>
      <c r="N595" s="41">
        <f>IFERROR(R595+V595,0)</f>
        <v>0</v>
      </c>
      <c r="O595" s="41">
        <f>IFERROR(P595+Q595+R595,0)</f>
        <v>0</v>
      </c>
      <c r="P595" s="41">
        <v>0</v>
      </c>
      <c r="Q595" s="41">
        <v>0</v>
      </c>
      <c r="R595" s="41">
        <v>0</v>
      </c>
      <c r="S595" s="41">
        <f>IFERROR(T595+U595+V595,0)</f>
        <v>0</v>
      </c>
      <c r="T595" s="41">
        <v>0</v>
      </c>
      <c r="U595" s="41">
        <v>0</v>
      </c>
      <c r="V595" s="41">
        <v>0</v>
      </c>
      <c r="W595"/>
      <c r="X595"/>
    </row>
    <row r="596" spans="1:24">
      <c r="A596" s="29">
        <v>576</v>
      </c>
      <c r="B596" s="29" t="s">
        <v>117</v>
      </c>
      <c r="C596" s="50">
        <v>45043</v>
      </c>
      <c r="D596" s="29" t="s">
        <v>572</v>
      </c>
      <c r="E596" s="40">
        <v>1</v>
      </c>
      <c r="F596" s="41">
        <v>49.3</v>
      </c>
      <c r="G596" s="41">
        <f>IFERROR(H596+I596+J596,0)</f>
        <v>1492742</v>
      </c>
      <c r="H596" s="41">
        <v>1398011</v>
      </c>
      <c r="I596" s="41">
        <v>94731</v>
      </c>
      <c r="J596" s="41">
        <v>0</v>
      </c>
      <c r="K596" s="41">
        <f>IFERROR(L596+M596+N596,0)</f>
        <v>0</v>
      </c>
      <c r="L596" s="41">
        <f>IFERROR(P596+T596,0)</f>
        <v>0</v>
      </c>
      <c r="M596" s="41">
        <f>IFERROR(Q596+U596,0)</f>
        <v>0</v>
      </c>
      <c r="N596" s="41">
        <f>IFERROR(R596+V596,0)</f>
        <v>0</v>
      </c>
      <c r="O596" s="41">
        <f>IFERROR(P596+Q596+R596,0)</f>
        <v>0</v>
      </c>
      <c r="P596" s="41">
        <v>0</v>
      </c>
      <c r="Q596" s="41">
        <v>0</v>
      </c>
      <c r="R596" s="41">
        <v>0</v>
      </c>
      <c r="S596" s="41">
        <f>IFERROR(T596+U596+V596,0)</f>
        <v>0</v>
      </c>
      <c r="T596" s="41">
        <v>0</v>
      </c>
      <c r="U596" s="41">
        <v>0</v>
      </c>
      <c r="V596" s="41">
        <v>0</v>
      </c>
      <c r="W596"/>
      <c r="X596"/>
    </row>
    <row r="597" spans="1:24">
      <c r="A597" s="29">
        <v>577</v>
      </c>
      <c r="B597" s="29" t="s">
        <v>117</v>
      </c>
      <c r="C597" s="50">
        <v>45049</v>
      </c>
      <c r="D597" s="29" t="s">
        <v>573</v>
      </c>
      <c r="E597" s="40">
        <v>1</v>
      </c>
      <c r="F597" s="41">
        <v>43.1</v>
      </c>
      <c r="G597" s="41">
        <f>IFERROR(H597+I597+J597,0)</f>
        <v>2178800</v>
      </c>
      <c r="H597" s="41">
        <v>2178800</v>
      </c>
      <c r="I597" s="41">
        <v>0</v>
      </c>
      <c r="J597" s="41">
        <v>0</v>
      </c>
      <c r="K597" s="41">
        <f>IFERROR(L597+M597+N597,0)</f>
        <v>0</v>
      </c>
      <c r="L597" s="41">
        <f>IFERROR(P597+T597,0)</f>
        <v>0</v>
      </c>
      <c r="M597" s="41">
        <f>IFERROR(Q597+U597,0)</f>
        <v>0</v>
      </c>
      <c r="N597" s="41">
        <f>IFERROR(R597+V597,0)</f>
        <v>0</v>
      </c>
      <c r="O597" s="41">
        <f>IFERROR(P597+Q597+R597,0)</f>
        <v>0</v>
      </c>
      <c r="P597" s="41">
        <v>0</v>
      </c>
      <c r="Q597" s="41">
        <v>0</v>
      </c>
      <c r="R597" s="41">
        <v>0</v>
      </c>
      <c r="S597" s="41">
        <f>IFERROR(T597+U597+V597,0)</f>
        <v>0</v>
      </c>
      <c r="T597" s="41">
        <v>0</v>
      </c>
      <c r="U597" s="41">
        <v>0</v>
      </c>
      <c r="V597" s="41">
        <v>0</v>
      </c>
      <c r="W597"/>
      <c r="X597"/>
    </row>
    <row r="598" spans="1:24">
      <c r="A598" s="29">
        <v>578</v>
      </c>
      <c r="B598" s="29" t="s">
        <v>117</v>
      </c>
      <c r="C598" s="50">
        <v>45050</v>
      </c>
      <c r="D598" s="29" t="s">
        <v>574</v>
      </c>
      <c r="E598" s="40">
        <v>1</v>
      </c>
      <c r="F598" s="41">
        <v>37.7</v>
      </c>
      <c r="G598" s="41">
        <f>IFERROR(H598+I598+J598,0)</f>
        <v>1102000</v>
      </c>
      <c r="H598" s="41">
        <v>1102000</v>
      </c>
      <c r="I598" s="41">
        <v>0</v>
      </c>
      <c r="J598" s="41">
        <v>0</v>
      </c>
      <c r="K598" s="41">
        <f>IFERROR(L598+M598+N598,0)</f>
        <v>0</v>
      </c>
      <c r="L598" s="41">
        <f>IFERROR(P598+T598,0)</f>
        <v>0</v>
      </c>
      <c r="M598" s="41">
        <f>IFERROR(Q598+U598,0)</f>
        <v>0</v>
      </c>
      <c r="N598" s="41">
        <f>IFERROR(R598+V598,0)</f>
        <v>0</v>
      </c>
      <c r="O598" s="41">
        <f>IFERROR(P598+Q598+R598,0)</f>
        <v>0</v>
      </c>
      <c r="P598" s="41">
        <v>0</v>
      </c>
      <c r="Q598" s="41">
        <v>0</v>
      </c>
      <c r="R598" s="41">
        <v>0</v>
      </c>
      <c r="S598" s="41">
        <f>IFERROR(T598+U598+V598,0)</f>
        <v>0</v>
      </c>
      <c r="T598" s="41">
        <v>0</v>
      </c>
      <c r="U598" s="41">
        <v>0</v>
      </c>
      <c r="V598" s="41">
        <v>0</v>
      </c>
      <c r="W598"/>
      <c r="X598"/>
    </row>
    <row r="599" spans="1:24">
      <c r="A599" s="29">
        <v>579</v>
      </c>
      <c r="B599" s="29" t="s">
        <v>117</v>
      </c>
      <c r="C599" s="50">
        <v>45050</v>
      </c>
      <c r="D599" s="29">
        <v>42</v>
      </c>
      <c r="E599" s="40">
        <v>1</v>
      </c>
      <c r="F599" s="41">
        <v>11.8</v>
      </c>
      <c r="G599" s="41">
        <f>IFERROR(H599+I599+J599,0)</f>
        <v>422048</v>
      </c>
      <c r="H599" s="41">
        <v>422048</v>
      </c>
      <c r="I599" s="41">
        <v>0</v>
      </c>
      <c r="J599" s="41">
        <v>0</v>
      </c>
      <c r="K599" s="41">
        <f>IFERROR(L599+M599+N599,0)</f>
        <v>0</v>
      </c>
      <c r="L599" s="41">
        <f>IFERROR(P599+T599,0)</f>
        <v>0</v>
      </c>
      <c r="M599" s="41">
        <f>IFERROR(Q599+U599,0)</f>
        <v>0</v>
      </c>
      <c r="N599" s="41">
        <f>IFERROR(R599+V599,0)</f>
        <v>0</v>
      </c>
      <c r="O599" s="41">
        <f>IFERROR(P599+Q599+R599,0)</f>
        <v>0</v>
      </c>
      <c r="P599" s="41">
        <v>0</v>
      </c>
      <c r="Q599" s="41">
        <v>0</v>
      </c>
      <c r="R599" s="41">
        <v>0</v>
      </c>
      <c r="S599" s="41">
        <f>IFERROR(T599+U599+V599,0)</f>
        <v>0</v>
      </c>
      <c r="T599" s="41">
        <v>0</v>
      </c>
      <c r="U599" s="41">
        <v>0</v>
      </c>
      <c r="V599" s="41">
        <v>0</v>
      </c>
      <c r="W599"/>
      <c r="X599"/>
    </row>
    <row r="600" spans="1:24">
      <c r="A600" s="29">
        <v>580</v>
      </c>
      <c r="B600" s="29" t="s">
        <v>117</v>
      </c>
      <c r="C600" s="50">
        <v>45057</v>
      </c>
      <c r="D600" s="29">
        <v>44</v>
      </c>
      <c r="E600" s="40">
        <v>1</v>
      </c>
      <c r="F600" s="41">
        <v>39.3</v>
      </c>
      <c r="G600" s="41">
        <f>IFERROR(H600+I600+J600,0)</f>
        <v>2015675</v>
      </c>
      <c r="H600" s="41">
        <v>500827.13</v>
      </c>
      <c r="I600" s="41">
        <v>1514847.87</v>
      </c>
      <c r="J600" s="41">
        <v>0</v>
      </c>
      <c r="K600" s="41">
        <f>IFERROR(L600+M600+N600,0)</f>
        <v>0</v>
      </c>
      <c r="L600" s="41">
        <f>IFERROR(P600+T600,0)</f>
        <v>0</v>
      </c>
      <c r="M600" s="41">
        <f>IFERROR(Q600+U600,0)</f>
        <v>0</v>
      </c>
      <c r="N600" s="41">
        <f>IFERROR(R600+V600,0)</f>
        <v>0</v>
      </c>
      <c r="O600" s="41">
        <f>IFERROR(P600+Q600+R600,0)</f>
        <v>0</v>
      </c>
      <c r="P600" s="41">
        <v>0</v>
      </c>
      <c r="Q600" s="41">
        <v>0</v>
      </c>
      <c r="R600" s="41">
        <v>0</v>
      </c>
      <c r="S600" s="41">
        <f>IFERROR(T600+U600+V600,0)</f>
        <v>0</v>
      </c>
      <c r="T600" s="41">
        <v>0</v>
      </c>
      <c r="U600" s="41">
        <v>0</v>
      </c>
      <c r="V600" s="41">
        <v>0</v>
      </c>
      <c r="W600"/>
      <c r="X600"/>
    </row>
    <row r="601" spans="1:24">
      <c r="A601" s="29">
        <v>581</v>
      </c>
      <c r="B601" s="29" t="s">
        <v>117</v>
      </c>
      <c r="C601" s="50">
        <v>45057</v>
      </c>
      <c r="D601" s="29">
        <v>45</v>
      </c>
      <c r="E601" s="40">
        <v>1</v>
      </c>
      <c r="F601" s="41">
        <v>50.4</v>
      </c>
      <c r="G601" s="41">
        <f>IFERROR(H601+I601+J601,0)</f>
        <v>2541138</v>
      </c>
      <c r="H601" s="41">
        <v>2541138</v>
      </c>
      <c r="I601" s="41">
        <v>0</v>
      </c>
      <c r="J601" s="41">
        <v>0</v>
      </c>
      <c r="K601" s="41">
        <f>IFERROR(L601+M601+N601,0)</f>
        <v>0</v>
      </c>
      <c r="L601" s="41">
        <f>IFERROR(P601+T601,0)</f>
        <v>0</v>
      </c>
      <c r="M601" s="41">
        <f>IFERROR(Q601+U601,0)</f>
        <v>0</v>
      </c>
      <c r="N601" s="41">
        <f>IFERROR(R601+V601,0)</f>
        <v>0</v>
      </c>
      <c r="O601" s="41">
        <f>IFERROR(P601+Q601+R601,0)</f>
        <v>0</v>
      </c>
      <c r="P601" s="41">
        <v>0</v>
      </c>
      <c r="Q601" s="41">
        <v>0</v>
      </c>
      <c r="R601" s="41">
        <v>0</v>
      </c>
      <c r="S601" s="41">
        <f>IFERROR(T601+U601+V601,0)</f>
        <v>0</v>
      </c>
      <c r="T601" s="41">
        <v>0</v>
      </c>
      <c r="U601" s="41">
        <v>0</v>
      </c>
      <c r="V601" s="41">
        <v>0</v>
      </c>
      <c r="W601"/>
      <c r="X601"/>
    </row>
    <row r="602" spans="1:24">
      <c r="A602" s="29">
        <v>582</v>
      </c>
      <c r="B602" s="29" t="s">
        <v>117</v>
      </c>
      <c r="C602" s="50">
        <v>45062</v>
      </c>
      <c r="D602" s="29">
        <v>48</v>
      </c>
      <c r="E602" s="40">
        <v>1</v>
      </c>
      <c r="F602" s="41">
        <v>51.1</v>
      </c>
      <c r="G602" s="41">
        <f>IFERROR(H602+I602+J602,0)</f>
        <v>2578774</v>
      </c>
      <c r="H602" s="41">
        <v>2578774</v>
      </c>
      <c r="I602" s="41">
        <v>0</v>
      </c>
      <c r="J602" s="41">
        <v>0</v>
      </c>
      <c r="K602" s="41">
        <f>IFERROR(L602+M602+N602,0)</f>
        <v>0</v>
      </c>
      <c r="L602" s="41">
        <f>IFERROR(P602+T602,0)</f>
        <v>0</v>
      </c>
      <c r="M602" s="41">
        <f>IFERROR(Q602+U602,0)</f>
        <v>0</v>
      </c>
      <c r="N602" s="41">
        <f>IFERROR(R602+V602,0)</f>
        <v>0</v>
      </c>
      <c r="O602" s="41">
        <f>IFERROR(P602+Q602+R602,0)</f>
        <v>0</v>
      </c>
      <c r="P602" s="41">
        <v>0</v>
      </c>
      <c r="Q602" s="41">
        <v>0</v>
      </c>
      <c r="R602" s="41">
        <v>0</v>
      </c>
      <c r="S602" s="41">
        <f>IFERROR(T602+U602+V602,0)</f>
        <v>0</v>
      </c>
      <c r="T602" s="41">
        <v>0</v>
      </c>
      <c r="U602" s="41">
        <v>0</v>
      </c>
      <c r="V602" s="41">
        <v>0</v>
      </c>
      <c r="W602"/>
      <c r="X602"/>
    </row>
    <row r="603" spans="1:24">
      <c r="A603" s="29">
        <v>583</v>
      </c>
      <c r="B603" s="29" t="s">
        <v>117</v>
      </c>
      <c r="C603" s="50">
        <v>45063</v>
      </c>
      <c r="D603" s="29" t="s">
        <v>575</v>
      </c>
      <c r="E603" s="40">
        <v>1</v>
      </c>
      <c r="F603" s="41">
        <v>30.9</v>
      </c>
      <c r="G603" s="41">
        <f>IFERROR(H603+I603+J603,0)</f>
        <v>1640600</v>
      </c>
      <c r="H603" s="41">
        <v>1640600</v>
      </c>
      <c r="I603" s="41">
        <v>0</v>
      </c>
      <c r="J603" s="41">
        <v>0</v>
      </c>
      <c r="K603" s="41">
        <f>IFERROR(L603+M603+N603,0)</f>
        <v>0</v>
      </c>
      <c r="L603" s="41">
        <f>IFERROR(P603+T603,0)</f>
        <v>0</v>
      </c>
      <c r="M603" s="41">
        <f>IFERROR(Q603+U603,0)</f>
        <v>0</v>
      </c>
      <c r="N603" s="41">
        <f>IFERROR(R603+V603,0)</f>
        <v>0</v>
      </c>
      <c r="O603" s="41">
        <f>IFERROR(P603+Q603+R603,0)</f>
        <v>0</v>
      </c>
      <c r="P603" s="41">
        <v>0</v>
      </c>
      <c r="Q603" s="41">
        <v>0</v>
      </c>
      <c r="R603" s="41">
        <v>0</v>
      </c>
      <c r="S603" s="41">
        <f>IFERROR(T603+U603+V603,0)</f>
        <v>0</v>
      </c>
      <c r="T603" s="41">
        <v>0</v>
      </c>
      <c r="U603" s="41">
        <v>0</v>
      </c>
      <c r="V603" s="41">
        <v>0</v>
      </c>
      <c r="W603"/>
      <c r="X603"/>
    </row>
    <row r="604" spans="1:24">
      <c r="A604" s="29">
        <v>584</v>
      </c>
      <c r="B604" s="29" t="s">
        <v>117</v>
      </c>
      <c r="C604" s="50">
        <v>45068</v>
      </c>
      <c r="D604" s="29" t="s">
        <v>576</v>
      </c>
      <c r="E604" s="40">
        <v>1</v>
      </c>
      <c r="F604" s="41">
        <v>42.9</v>
      </c>
      <c r="G604" s="41">
        <f>IFERROR(H604+I604+J604,0)</f>
        <v>2191000</v>
      </c>
      <c r="H604" s="41">
        <v>2191000</v>
      </c>
      <c r="I604" s="41">
        <v>0</v>
      </c>
      <c r="J604" s="41">
        <v>0</v>
      </c>
      <c r="K604" s="41">
        <f>IFERROR(L604+M604+N604,0)</f>
        <v>0</v>
      </c>
      <c r="L604" s="41">
        <f>IFERROR(P604+T604,0)</f>
        <v>0</v>
      </c>
      <c r="M604" s="41">
        <f>IFERROR(Q604+U604,0)</f>
        <v>0</v>
      </c>
      <c r="N604" s="41">
        <f>IFERROR(R604+V604,0)</f>
        <v>0</v>
      </c>
      <c r="O604" s="41">
        <f>IFERROR(P604+Q604+R604,0)</f>
        <v>0</v>
      </c>
      <c r="P604" s="41">
        <v>0</v>
      </c>
      <c r="Q604" s="41">
        <v>0</v>
      </c>
      <c r="R604" s="41">
        <v>0</v>
      </c>
      <c r="S604" s="41">
        <f>IFERROR(T604+U604+V604,0)</f>
        <v>0</v>
      </c>
      <c r="T604" s="41">
        <v>0</v>
      </c>
      <c r="U604" s="41">
        <v>0</v>
      </c>
      <c r="V604" s="41">
        <v>0</v>
      </c>
      <c r="W604"/>
      <c r="X604"/>
    </row>
    <row r="605" spans="1:24">
      <c r="A605" s="29">
        <v>585</v>
      </c>
      <c r="B605" s="29" t="s">
        <v>117</v>
      </c>
      <c r="C605" s="50">
        <v>45070</v>
      </c>
      <c r="D605" s="29" t="s">
        <v>577</v>
      </c>
      <c r="E605" s="40">
        <v>1</v>
      </c>
      <c r="F605" s="41">
        <v>24.2</v>
      </c>
      <c r="G605" s="41">
        <f>IFERROR(H605+I605+J605,0)</f>
        <v>1013150</v>
      </c>
      <c r="H605" s="41">
        <v>1013150</v>
      </c>
      <c r="I605" s="41">
        <v>0</v>
      </c>
      <c r="J605" s="41">
        <v>0</v>
      </c>
      <c r="K605" s="41">
        <f>IFERROR(L605+M605+N605,0)</f>
        <v>0</v>
      </c>
      <c r="L605" s="41">
        <f>IFERROR(P605+T605,0)</f>
        <v>0</v>
      </c>
      <c r="M605" s="41">
        <f>IFERROR(Q605+U605,0)</f>
        <v>0</v>
      </c>
      <c r="N605" s="41">
        <f>IFERROR(R605+V605,0)</f>
        <v>0</v>
      </c>
      <c r="O605" s="41">
        <f>IFERROR(P605+Q605+R605,0)</f>
        <v>0</v>
      </c>
      <c r="P605" s="41">
        <v>0</v>
      </c>
      <c r="Q605" s="41">
        <v>0</v>
      </c>
      <c r="R605" s="41">
        <v>0</v>
      </c>
      <c r="S605" s="41">
        <f>IFERROR(T605+U605+V605,0)</f>
        <v>0</v>
      </c>
      <c r="T605" s="41">
        <v>0</v>
      </c>
      <c r="U605" s="41">
        <v>0</v>
      </c>
      <c r="V605" s="41">
        <v>0</v>
      </c>
      <c r="W605"/>
      <c r="X605"/>
    </row>
    <row r="606" spans="1:24">
      <c r="A606" s="29">
        <v>586</v>
      </c>
      <c r="B606" s="29" t="s">
        <v>117</v>
      </c>
      <c r="C606" s="50">
        <v>45075</v>
      </c>
      <c r="D606" s="29">
        <v>54</v>
      </c>
      <c r="E606" s="40">
        <v>1</v>
      </c>
      <c r="F606" s="41">
        <v>28.1</v>
      </c>
      <c r="G606" s="41">
        <f>IFERROR(H606+I606+J606,0)</f>
        <v>1467732</v>
      </c>
      <c r="H606" s="41">
        <v>1467732</v>
      </c>
      <c r="I606" s="41">
        <v>0</v>
      </c>
      <c r="J606" s="41">
        <v>0</v>
      </c>
      <c r="K606" s="41">
        <f>IFERROR(L606+M606+N606,0)</f>
        <v>0</v>
      </c>
      <c r="L606" s="41">
        <f>IFERROR(P606+T606,0)</f>
        <v>0</v>
      </c>
      <c r="M606" s="41">
        <f>IFERROR(Q606+U606,0)</f>
        <v>0</v>
      </c>
      <c r="N606" s="41">
        <f>IFERROR(R606+V606,0)</f>
        <v>0</v>
      </c>
      <c r="O606" s="41">
        <f>IFERROR(P606+Q606+R606,0)</f>
        <v>0</v>
      </c>
      <c r="P606" s="41">
        <v>0</v>
      </c>
      <c r="Q606" s="41">
        <v>0</v>
      </c>
      <c r="R606" s="41">
        <v>0</v>
      </c>
      <c r="S606" s="41">
        <f>IFERROR(T606+U606+V606,0)</f>
        <v>0</v>
      </c>
      <c r="T606" s="41">
        <v>0</v>
      </c>
      <c r="U606" s="41">
        <v>0</v>
      </c>
      <c r="V606" s="41">
        <v>0</v>
      </c>
      <c r="W606"/>
      <c r="X606"/>
    </row>
    <row r="607" spans="1:24">
      <c r="A607" s="29">
        <v>587</v>
      </c>
      <c r="B607" s="29" t="s">
        <v>117</v>
      </c>
      <c r="C607" s="50">
        <v>45075</v>
      </c>
      <c r="D607" s="29">
        <v>56</v>
      </c>
      <c r="E607" s="40">
        <v>1</v>
      </c>
      <c r="F607" s="41">
        <v>47.3</v>
      </c>
      <c r="G607" s="41">
        <f>IFERROR(H607+I607+J607,0)</f>
        <v>2577501</v>
      </c>
      <c r="H607" s="41">
        <v>2577501</v>
      </c>
      <c r="I607" s="41">
        <v>0</v>
      </c>
      <c r="J607" s="41">
        <v>0</v>
      </c>
      <c r="K607" s="41">
        <f>IFERROR(L607+M607+N607,0)</f>
        <v>0</v>
      </c>
      <c r="L607" s="41">
        <f>IFERROR(P607+T607,0)</f>
        <v>0</v>
      </c>
      <c r="M607" s="41">
        <f>IFERROR(Q607+U607,0)</f>
        <v>0</v>
      </c>
      <c r="N607" s="41">
        <f>IFERROR(R607+V607,0)</f>
        <v>0</v>
      </c>
      <c r="O607" s="41">
        <f>IFERROR(P607+Q607+R607,0)</f>
        <v>0</v>
      </c>
      <c r="P607" s="41">
        <v>0</v>
      </c>
      <c r="Q607" s="41">
        <v>0</v>
      </c>
      <c r="R607" s="41">
        <v>0</v>
      </c>
      <c r="S607" s="41">
        <f>IFERROR(T607+U607+V607,0)</f>
        <v>0</v>
      </c>
      <c r="T607" s="41">
        <v>0</v>
      </c>
      <c r="U607" s="41">
        <v>0</v>
      </c>
      <c r="V607" s="41">
        <v>0</v>
      </c>
      <c r="W607"/>
      <c r="X607"/>
    </row>
    <row r="608" spans="1:24">
      <c r="A608" s="29">
        <v>588</v>
      </c>
      <c r="B608" s="29" t="s">
        <v>117</v>
      </c>
      <c r="C608" s="50">
        <v>45075</v>
      </c>
      <c r="D608" s="29">
        <v>55</v>
      </c>
      <c r="E608" s="40">
        <v>1</v>
      </c>
      <c r="F608" s="41">
        <v>24.8</v>
      </c>
      <c r="G608" s="41">
        <f>IFERROR(H608+I608+J608,0)</f>
        <v>632458</v>
      </c>
      <c r="H608" s="41">
        <v>632458</v>
      </c>
      <c r="I608" s="41">
        <v>0</v>
      </c>
      <c r="J608" s="41">
        <v>0</v>
      </c>
      <c r="K608" s="41">
        <f>IFERROR(L608+M608+N608,0)</f>
        <v>0</v>
      </c>
      <c r="L608" s="41">
        <f>IFERROR(P608+T608,0)</f>
        <v>0</v>
      </c>
      <c r="M608" s="41">
        <f>IFERROR(Q608+U608,0)</f>
        <v>0</v>
      </c>
      <c r="N608" s="41">
        <f>IFERROR(R608+V608,0)</f>
        <v>0</v>
      </c>
      <c r="O608" s="41">
        <f>IFERROR(P608+Q608+R608,0)</f>
        <v>0</v>
      </c>
      <c r="P608" s="41">
        <v>0</v>
      </c>
      <c r="Q608" s="41">
        <v>0</v>
      </c>
      <c r="R608" s="41">
        <v>0</v>
      </c>
      <c r="S608" s="41">
        <f>IFERROR(T608+U608+V608,0)</f>
        <v>0</v>
      </c>
      <c r="T608" s="41">
        <v>0</v>
      </c>
      <c r="U608" s="41">
        <v>0</v>
      </c>
      <c r="V608" s="41">
        <v>0</v>
      </c>
      <c r="W608"/>
      <c r="X608"/>
    </row>
    <row r="609" spans="1:24">
      <c r="A609" s="29">
        <v>589</v>
      </c>
      <c r="B609" s="29" t="s">
        <v>117</v>
      </c>
      <c r="C609" s="50">
        <v>45076</v>
      </c>
      <c r="D609" s="29">
        <v>59</v>
      </c>
      <c r="E609" s="40">
        <v>1</v>
      </c>
      <c r="F609" s="41">
        <v>27.5</v>
      </c>
      <c r="G609" s="41">
        <f>IFERROR(H609+I609+J609,0)</f>
        <v>1263502.4</v>
      </c>
      <c r="H609" s="41">
        <v>1263502.4</v>
      </c>
      <c r="I609" s="41">
        <v>0</v>
      </c>
      <c r="J609" s="41">
        <v>0</v>
      </c>
      <c r="K609" s="41">
        <f>IFERROR(L609+M609+N609,0)</f>
        <v>0</v>
      </c>
      <c r="L609" s="41">
        <f>IFERROR(P609+T609,0)</f>
        <v>0</v>
      </c>
      <c r="M609" s="41">
        <f>IFERROR(Q609+U609,0)</f>
        <v>0</v>
      </c>
      <c r="N609" s="41">
        <f>IFERROR(R609+V609,0)</f>
        <v>0</v>
      </c>
      <c r="O609" s="41">
        <f>IFERROR(P609+Q609+R609,0)</f>
        <v>0</v>
      </c>
      <c r="P609" s="41">
        <v>0</v>
      </c>
      <c r="Q609" s="41">
        <v>0</v>
      </c>
      <c r="R609" s="41">
        <v>0</v>
      </c>
      <c r="S609" s="41">
        <f>IFERROR(T609+U609+V609,0)</f>
        <v>0</v>
      </c>
      <c r="T609" s="41">
        <v>0</v>
      </c>
      <c r="U609" s="41">
        <v>0</v>
      </c>
      <c r="V609" s="41">
        <v>0</v>
      </c>
      <c r="W609"/>
      <c r="X609"/>
    </row>
    <row r="610" spans="1:24">
      <c r="A610" s="29">
        <v>590</v>
      </c>
      <c r="B610" s="29" t="s">
        <v>117</v>
      </c>
      <c r="C610" s="50">
        <v>45078</v>
      </c>
      <c r="D610" s="29" t="s">
        <v>578</v>
      </c>
      <c r="E610" s="40">
        <v>1</v>
      </c>
      <c r="F610" s="41">
        <v>43.1</v>
      </c>
      <c r="G610" s="41">
        <f>IFERROR(H610+I610+J610,0)</f>
        <v>2017199.99</v>
      </c>
      <c r="H610" s="41">
        <v>2017199.99</v>
      </c>
      <c r="I610" s="41">
        <v>0</v>
      </c>
      <c r="J610" s="41">
        <v>0</v>
      </c>
      <c r="K610" s="41">
        <f>IFERROR(L610+M610+N610,0)</f>
        <v>0</v>
      </c>
      <c r="L610" s="41">
        <f>IFERROR(P610+T610,0)</f>
        <v>0</v>
      </c>
      <c r="M610" s="41">
        <f>IFERROR(Q610+U610,0)</f>
        <v>0</v>
      </c>
      <c r="N610" s="41">
        <f>IFERROR(R610+V610,0)</f>
        <v>0</v>
      </c>
      <c r="O610" s="41">
        <f>IFERROR(P610+Q610+R610,0)</f>
        <v>0</v>
      </c>
      <c r="P610" s="41">
        <v>0</v>
      </c>
      <c r="Q610" s="41">
        <v>0</v>
      </c>
      <c r="R610" s="41">
        <v>0</v>
      </c>
      <c r="S610" s="41">
        <f>IFERROR(T610+U610+V610,0)</f>
        <v>0</v>
      </c>
      <c r="T610" s="41">
        <v>0</v>
      </c>
      <c r="U610" s="41">
        <v>0</v>
      </c>
      <c r="V610" s="41">
        <v>0</v>
      </c>
      <c r="W610"/>
      <c r="X610"/>
    </row>
    <row r="611" spans="1:24">
      <c r="A611" s="29">
        <v>591</v>
      </c>
      <c r="B611" s="29" t="s">
        <v>117</v>
      </c>
      <c r="C611" s="50">
        <v>45079</v>
      </c>
      <c r="D611" s="29">
        <v>60</v>
      </c>
      <c r="E611" s="40">
        <v>1</v>
      </c>
      <c r="F611" s="41">
        <v>38.4</v>
      </c>
      <c r="G611" s="41">
        <f>IFERROR(H611+I611+J611,0)</f>
        <v>1948075</v>
      </c>
      <c r="H611" s="41">
        <v>1948075</v>
      </c>
      <c r="I611" s="41">
        <v>0</v>
      </c>
      <c r="J611" s="41">
        <v>0</v>
      </c>
      <c r="K611" s="41">
        <f>IFERROR(L611+M611+N611,0)</f>
        <v>0</v>
      </c>
      <c r="L611" s="41">
        <f>IFERROR(P611+T611,0)</f>
        <v>0</v>
      </c>
      <c r="M611" s="41">
        <f>IFERROR(Q611+U611,0)</f>
        <v>0</v>
      </c>
      <c r="N611" s="41">
        <f>IFERROR(R611+V611,0)</f>
        <v>0</v>
      </c>
      <c r="O611" s="41">
        <f>IFERROR(P611+Q611+R611,0)</f>
        <v>0</v>
      </c>
      <c r="P611" s="41">
        <v>0</v>
      </c>
      <c r="Q611" s="41">
        <v>0</v>
      </c>
      <c r="R611" s="41">
        <v>0</v>
      </c>
      <c r="S611" s="41">
        <f>IFERROR(T611+U611+V611,0)</f>
        <v>0</v>
      </c>
      <c r="T611" s="41">
        <v>0</v>
      </c>
      <c r="U611" s="41">
        <v>0</v>
      </c>
      <c r="V611" s="41">
        <v>0</v>
      </c>
      <c r="W611"/>
      <c r="X611"/>
    </row>
    <row r="612" spans="1:24">
      <c r="A612" s="29">
        <v>592</v>
      </c>
      <c r="B612" s="29" t="s">
        <v>117</v>
      </c>
      <c r="C612" s="50">
        <v>45083</v>
      </c>
      <c r="D612" s="29" t="s">
        <v>579</v>
      </c>
      <c r="E612" s="40">
        <v>1</v>
      </c>
      <c r="F612" s="41">
        <v>53.4</v>
      </c>
      <c r="G612" s="41">
        <f>IFERROR(H612+I612+J612,0)</f>
        <v>2567000</v>
      </c>
      <c r="H612" s="41">
        <v>2567000</v>
      </c>
      <c r="I612" s="41">
        <v>0</v>
      </c>
      <c r="J612" s="41">
        <v>0</v>
      </c>
      <c r="K612" s="41">
        <f>IFERROR(L612+M612+N612,0)</f>
        <v>0</v>
      </c>
      <c r="L612" s="41">
        <f>IFERROR(P612+T612,0)</f>
        <v>0</v>
      </c>
      <c r="M612" s="41">
        <f>IFERROR(Q612+U612,0)</f>
        <v>0</v>
      </c>
      <c r="N612" s="41">
        <f>IFERROR(R612+V612,0)</f>
        <v>0</v>
      </c>
      <c r="O612" s="41">
        <f>IFERROR(P612+Q612+R612,0)</f>
        <v>0</v>
      </c>
      <c r="P612" s="41">
        <v>0</v>
      </c>
      <c r="Q612" s="41">
        <v>0</v>
      </c>
      <c r="R612" s="41">
        <v>0</v>
      </c>
      <c r="S612" s="41">
        <f>IFERROR(T612+U612+V612,0)</f>
        <v>0</v>
      </c>
      <c r="T612" s="41">
        <v>0</v>
      </c>
      <c r="U612" s="41">
        <v>0</v>
      </c>
      <c r="V612" s="41">
        <v>0</v>
      </c>
      <c r="W612"/>
      <c r="X612"/>
    </row>
    <row r="613" spans="1:24">
      <c r="A613" s="29">
        <v>593</v>
      </c>
      <c r="B613" s="29" t="s">
        <v>117</v>
      </c>
      <c r="C613" s="50">
        <v>45083</v>
      </c>
      <c r="D613" s="29">
        <v>61</v>
      </c>
      <c r="E613" s="40">
        <v>1</v>
      </c>
      <c r="F613" s="41">
        <v>25.2</v>
      </c>
      <c r="G613" s="41">
        <f>IFERROR(H613+I613+J613,0)</f>
        <v>1303941</v>
      </c>
      <c r="H613" s="41">
        <v>1303941</v>
      </c>
      <c r="I613" s="41">
        <v>0</v>
      </c>
      <c r="J613" s="41">
        <v>0</v>
      </c>
      <c r="K613" s="41">
        <f>IFERROR(L613+M613+N613,0)</f>
        <v>0</v>
      </c>
      <c r="L613" s="41">
        <f>IFERROR(P613+T613,0)</f>
        <v>0</v>
      </c>
      <c r="M613" s="41">
        <f>IFERROR(Q613+U613,0)</f>
        <v>0</v>
      </c>
      <c r="N613" s="41">
        <f>IFERROR(R613+V613,0)</f>
        <v>0</v>
      </c>
      <c r="O613" s="41">
        <f>IFERROR(P613+Q613+R613,0)</f>
        <v>0</v>
      </c>
      <c r="P613" s="41">
        <v>0</v>
      </c>
      <c r="Q613" s="41">
        <v>0</v>
      </c>
      <c r="R613" s="41">
        <v>0</v>
      </c>
      <c r="S613" s="41">
        <f>IFERROR(T613+U613+V613,0)</f>
        <v>0</v>
      </c>
      <c r="T613" s="41">
        <v>0</v>
      </c>
      <c r="U613" s="41">
        <v>0</v>
      </c>
      <c r="V613" s="41">
        <v>0</v>
      </c>
      <c r="W613"/>
      <c r="X613"/>
    </row>
    <row r="614" spans="1:24">
      <c r="A614" s="29">
        <v>594</v>
      </c>
      <c r="B614" s="29" t="s">
        <v>117</v>
      </c>
      <c r="C614" s="50">
        <v>45084</v>
      </c>
      <c r="D614" s="29">
        <v>63</v>
      </c>
      <c r="E614" s="40">
        <v>1</v>
      </c>
      <c r="F614" s="41">
        <v>55.4</v>
      </c>
      <c r="G614" s="41">
        <f>IFERROR(H614+I614+J614,0)</f>
        <v>2871025</v>
      </c>
      <c r="H614" s="41">
        <v>2871025</v>
      </c>
      <c r="I614" s="41">
        <v>0</v>
      </c>
      <c r="J614" s="41">
        <v>0</v>
      </c>
      <c r="K614" s="41">
        <f>IFERROR(L614+M614+N614,0)</f>
        <v>0</v>
      </c>
      <c r="L614" s="41">
        <f>IFERROR(P614+T614,0)</f>
        <v>0</v>
      </c>
      <c r="M614" s="41">
        <f>IFERROR(Q614+U614,0)</f>
        <v>0</v>
      </c>
      <c r="N614" s="41">
        <f>IFERROR(R614+V614,0)</f>
        <v>0</v>
      </c>
      <c r="O614" s="41">
        <f>IFERROR(P614+Q614+R614,0)</f>
        <v>0</v>
      </c>
      <c r="P614" s="41">
        <v>0</v>
      </c>
      <c r="Q614" s="41">
        <v>0</v>
      </c>
      <c r="R614" s="41">
        <v>0</v>
      </c>
      <c r="S614" s="41">
        <f>IFERROR(T614+U614+V614,0)</f>
        <v>0</v>
      </c>
      <c r="T614" s="41">
        <v>0</v>
      </c>
      <c r="U614" s="41">
        <v>0</v>
      </c>
      <c r="V614" s="41">
        <v>0</v>
      </c>
      <c r="W614"/>
      <c r="X614"/>
    </row>
    <row r="615" spans="1:24">
      <c r="A615" s="29">
        <v>595</v>
      </c>
      <c r="B615" s="29" t="s">
        <v>117</v>
      </c>
      <c r="C615" s="50">
        <v>45086</v>
      </c>
      <c r="D615" s="29" t="s">
        <v>580</v>
      </c>
      <c r="E615" s="40">
        <v>1</v>
      </c>
      <c r="F615" s="41">
        <v>20.8</v>
      </c>
      <c r="G615" s="41">
        <f>IFERROR(H615+I615+J615,0)</f>
        <v>878000</v>
      </c>
      <c r="H615" s="41">
        <v>878000</v>
      </c>
      <c r="I615" s="41">
        <v>0</v>
      </c>
      <c r="J615" s="41">
        <v>0</v>
      </c>
      <c r="K615" s="41">
        <f>IFERROR(L615+M615+N615,0)</f>
        <v>0</v>
      </c>
      <c r="L615" s="41">
        <f>IFERROR(P615+T615,0)</f>
        <v>0</v>
      </c>
      <c r="M615" s="41">
        <f>IFERROR(Q615+U615,0)</f>
        <v>0</v>
      </c>
      <c r="N615" s="41">
        <f>IFERROR(R615+V615,0)</f>
        <v>0</v>
      </c>
      <c r="O615" s="41">
        <f>IFERROR(P615+Q615+R615,0)</f>
        <v>0</v>
      </c>
      <c r="P615" s="41">
        <v>0</v>
      </c>
      <c r="Q615" s="41">
        <v>0</v>
      </c>
      <c r="R615" s="41">
        <v>0</v>
      </c>
      <c r="S615" s="41">
        <f>IFERROR(T615+U615+V615,0)</f>
        <v>0</v>
      </c>
      <c r="T615" s="41">
        <v>0</v>
      </c>
      <c r="U615" s="41">
        <v>0</v>
      </c>
      <c r="V615" s="41">
        <v>0</v>
      </c>
      <c r="W615"/>
      <c r="X615"/>
    </row>
    <row r="616" spans="1:24">
      <c r="A616" s="29">
        <v>596</v>
      </c>
      <c r="B616" s="29" t="s">
        <v>117</v>
      </c>
      <c r="C616" s="50">
        <v>45090</v>
      </c>
      <c r="D616" s="29">
        <v>65</v>
      </c>
      <c r="E616" s="40">
        <v>1</v>
      </c>
      <c r="F616" s="41">
        <v>27.2</v>
      </c>
      <c r="G616" s="41">
        <f>IFERROR(H616+I616+J616,0)</f>
        <v>1394357</v>
      </c>
      <c r="H616" s="41">
        <v>1394357</v>
      </c>
      <c r="I616" s="41">
        <v>0</v>
      </c>
      <c r="J616" s="41">
        <v>0</v>
      </c>
      <c r="K616" s="41">
        <f>IFERROR(L616+M616+N616,0)</f>
        <v>0</v>
      </c>
      <c r="L616" s="41">
        <f>IFERROR(P616+T616,0)</f>
        <v>0</v>
      </c>
      <c r="M616" s="41">
        <f>IFERROR(Q616+U616,0)</f>
        <v>0</v>
      </c>
      <c r="N616" s="41">
        <f>IFERROR(R616+V616,0)</f>
        <v>0</v>
      </c>
      <c r="O616" s="41">
        <f>IFERROR(P616+Q616+R616,0)</f>
        <v>0</v>
      </c>
      <c r="P616" s="41">
        <v>0</v>
      </c>
      <c r="Q616" s="41">
        <v>0</v>
      </c>
      <c r="R616" s="41">
        <v>0</v>
      </c>
      <c r="S616" s="41">
        <f>IFERROR(T616+U616+V616,0)</f>
        <v>0</v>
      </c>
      <c r="T616" s="41">
        <v>0</v>
      </c>
      <c r="U616" s="41">
        <v>0</v>
      </c>
      <c r="V616" s="41">
        <v>0</v>
      </c>
      <c r="W616"/>
      <c r="X616"/>
    </row>
    <row r="617" spans="1:24">
      <c r="A617" s="29">
        <v>597</v>
      </c>
      <c r="B617" s="29" t="s">
        <v>117</v>
      </c>
      <c r="C617" s="50">
        <v>45090</v>
      </c>
      <c r="D617" s="29">
        <v>67</v>
      </c>
      <c r="E617" s="40">
        <v>1</v>
      </c>
      <c r="F617" s="41">
        <v>21.8</v>
      </c>
      <c r="G617" s="41">
        <f>IFERROR(H617+I617+J617,0)</f>
        <v>1131545</v>
      </c>
      <c r="H617" s="41">
        <v>1131545</v>
      </c>
      <c r="I617" s="41">
        <v>0</v>
      </c>
      <c r="J617" s="41">
        <v>0</v>
      </c>
      <c r="K617" s="41">
        <f>IFERROR(L617+M617+N617,0)</f>
        <v>0</v>
      </c>
      <c r="L617" s="41">
        <f>IFERROR(P617+T617,0)</f>
        <v>0</v>
      </c>
      <c r="M617" s="41">
        <f>IFERROR(Q617+U617,0)</f>
        <v>0</v>
      </c>
      <c r="N617" s="41">
        <f>IFERROR(R617+V617,0)</f>
        <v>0</v>
      </c>
      <c r="O617" s="41">
        <f>IFERROR(P617+Q617+R617,0)</f>
        <v>0</v>
      </c>
      <c r="P617" s="41">
        <v>0</v>
      </c>
      <c r="Q617" s="41">
        <v>0</v>
      </c>
      <c r="R617" s="41">
        <v>0</v>
      </c>
      <c r="S617" s="41">
        <f>IFERROR(T617+U617+V617,0)</f>
        <v>0</v>
      </c>
      <c r="T617" s="41">
        <v>0</v>
      </c>
      <c r="U617" s="41">
        <v>0</v>
      </c>
      <c r="V617" s="41">
        <v>0</v>
      </c>
      <c r="W617"/>
      <c r="X617"/>
    </row>
    <row r="618" spans="1:24">
      <c r="A618" s="29">
        <v>598</v>
      </c>
      <c r="B618" s="29" t="s">
        <v>117</v>
      </c>
      <c r="C618" s="50">
        <v>45090</v>
      </c>
      <c r="D618" s="29">
        <v>66</v>
      </c>
      <c r="E618" s="40">
        <v>1</v>
      </c>
      <c r="F618" s="41">
        <v>41.4</v>
      </c>
      <c r="G618" s="41">
        <f>IFERROR(H618+I618+J618,0)</f>
        <v>2156456</v>
      </c>
      <c r="H618" s="41">
        <v>2156456</v>
      </c>
      <c r="I618" s="41">
        <v>0</v>
      </c>
      <c r="J618" s="41">
        <v>0</v>
      </c>
      <c r="K618" s="41">
        <f>IFERROR(L618+M618+N618,0)</f>
        <v>0</v>
      </c>
      <c r="L618" s="41">
        <f>IFERROR(P618+T618,0)</f>
        <v>0</v>
      </c>
      <c r="M618" s="41">
        <f>IFERROR(Q618+U618,0)</f>
        <v>0</v>
      </c>
      <c r="N618" s="41">
        <f>IFERROR(R618+V618,0)</f>
        <v>0</v>
      </c>
      <c r="O618" s="41">
        <f>IFERROR(P618+Q618+R618,0)</f>
        <v>0</v>
      </c>
      <c r="P618" s="41">
        <v>0</v>
      </c>
      <c r="Q618" s="41">
        <v>0</v>
      </c>
      <c r="R618" s="41">
        <v>0</v>
      </c>
      <c r="S618" s="41">
        <f>IFERROR(T618+U618+V618,0)</f>
        <v>0</v>
      </c>
      <c r="T618" s="41">
        <v>0</v>
      </c>
      <c r="U618" s="41">
        <v>0</v>
      </c>
      <c r="V618" s="41">
        <v>0</v>
      </c>
      <c r="W618"/>
      <c r="X618"/>
    </row>
    <row r="619" spans="1:24">
      <c r="A619" s="29">
        <v>599</v>
      </c>
      <c r="B619" s="29" t="s">
        <v>117</v>
      </c>
      <c r="C619" s="50">
        <v>45090</v>
      </c>
      <c r="D619" s="29" t="s">
        <v>581</v>
      </c>
      <c r="E619" s="40">
        <v>1</v>
      </c>
      <c r="F619" s="41">
        <v>44.2</v>
      </c>
      <c r="G619" s="41">
        <f>IFERROR(H619+I619+J619,0)</f>
        <v>2029000</v>
      </c>
      <c r="H619" s="41">
        <v>2029000</v>
      </c>
      <c r="I619" s="41">
        <v>0</v>
      </c>
      <c r="J619" s="41">
        <v>0</v>
      </c>
      <c r="K619" s="41">
        <f>IFERROR(L619+M619+N619,0)</f>
        <v>0</v>
      </c>
      <c r="L619" s="41">
        <f>IFERROR(P619+T619,0)</f>
        <v>0</v>
      </c>
      <c r="M619" s="41">
        <f>IFERROR(Q619+U619,0)</f>
        <v>0</v>
      </c>
      <c r="N619" s="41">
        <f>IFERROR(R619+V619,0)</f>
        <v>0</v>
      </c>
      <c r="O619" s="41">
        <f>IFERROR(P619+Q619+R619,0)</f>
        <v>0</v>
      </c>
      <c r="P619" s="41">
        <v>0</v>
      </c>
      <c r="Q619" s="41">
        <v>0</v>
      </c>
      <c r="R619" s="41">
        <v>0</v>
      </c>
      <c r="S619" s="41">
        <f>IFERROR(T619+U619+V619,0)</f>
        <v>0</v>
      </c>
      <c r="T619" s="41">
        <v>0</v>
      </c>
      <c r="U619" s="41">
        <v>0</v>
      </c>
      <c r="V619" s="41">
        <v>0</v>
      </c>
      <c r="W619"/>
      <c r="X619"/>
    </row>
    <row r="620" spans="1:24">
      <c r="A620" s="29">
        <v>600</v>
      </c>
      <c r="B620" s="29" t="s">
        <v>117</v>
      </c>
      <c r="C620" s="50">
        <v>45091</v>
      </c>
      <c r="D620" s="29">
        <v>69</v>
      </c>
      <c r="E620" s="40">
        <v>1</v>
      </c>
      <c r="F620" s="41">
        <v>37.1</v>
      </c>
      <c r="G620" s="41">
        <f>IFERROR(H620+I620+J620,0)</f>
        <v>1923849</v>
      </c>
      <c r="H620" s="41">
        <v>1923849</v>
      </c>
      <c r="I620" s="41">
        <v>0</v>
      </c>
      <c r="J620" s="41">
        <v>0</v>
      </c>
      <c r="K620" s="41">
        <f>IFERROR(L620+M620+N620,0)</f>
        <v>0</v>
      </c>
      <c r="L620" s="41">
        <f>IFERROR(P620+T620,0)</f>
        <v>0</v>
      </c>
      <c r="M620" s="41">
        <f>IFERROR(Q620+U620,0)</f>
        <v>0</v>
      </c>
      <c r="N620" s="41">
        <f>IFERROR(R620+V620,0)</f>
        <v>0</v>
      </c>
      <c r="O620" s="41">
        <f>IFERROR(P620+Q620+R620,0)</f>
        <v>0</v>
      </c>
      <c r="P620" s="41">
        <v>0</v>
      </c>
      <c r="Q620" s="41">
        <v>0</v>
      </c>
      <c r="R620" s="41">
        <v>0</v>
      </c>
      <c r="S620" s="41">
        <f>IFERROR(T620+U620+V620,0)</f>
        <v>0</v>
      </c>
      <c r="T620" s="41">
        <v>0</v>
      </c>
      <c r="U620" s="41">
        <v>0</v>
      </c>
      <c r="V620" s="41">
        <v>0</v>
      </c>
      <c r="W620"/>
      <c r="X620"/>
    </row>
    <row r="621" spans="1:24">
      <c r="A621" s="29">
        <v>601</v>
      </c>
      <c r="B621" s="29" t="s">
        <v>117</v>
      </c>
      <c r="C621" s="50">
        <v>45091</v>
      </c>
      <c r="D621" s="29" t="s">
        <v>582</v>
      </c>
      <c r="E621" s="40">
        <v>1</v>
      </c>
      <c r="F621" s="41">
        <v>27.6</v>
      </c>
      <c r="G621" s="41">
        <f>IFERROR(H621+I621+J621,0)</f>
        <v>1492943</v>
      </c>
      <c r="H621" s="41">
        <v>1492943</v>
      </c>
      <c r="I621" s="41">
        <v>0</v>
      </c>
      <c r="J621" s="41">
        <v>0</v>
      </c>
      <c r="K621" s="41">
        <f>IFERROR(L621+M621+N621,0)</f>
        <v>0</v>
      </c>
      <c r="L621" s="41">
        <f>IFERROR(P621+T621,0)</f>
        <v>0</v>
      </c>
      <c r="M621" s="41">
        <f>IFERROR(Q621+U621,0)</f>
        <v>0</v>
      </c>
      <c r="N621" s="41">
        <f>IFERROR(R621+V621,0)</f>
        <v>0</v>
      </c>
      <c r="O621" s="41">
        <f>IFERROR(P621+Q621+R621,0)</f>
        <v>0</v>
      </c>
      <c r="P621" s="41">
        <v>0</v>
      </c>
      <c r="Q621" s="41">
        <v>0</v>
      </c>
      <c r="R621" s="41">
        <v>0</v>
      </c>
      <c r="S621" s="41">
        <f>IFERROR(T621+U621+V621,0)</f>
        <v>0</v>
      </c>
      <c r="T621" s="41">
        <v>0</v>
      </c>
      <c r="U621" s="41">
        <v>0</v>
      </c>
      <c r="V621" s="41">
        <v>0</v>
      </c>
      <c r="W621"/>
      <c r="X621"/>
    </row>
    <row r="622" spans="1:24">
      <c r="A622" s="29">
        <v>602</v>
      </c>
      <c r="B622" s="29" t="s">
        <v>117</v>
      </c>
      <c r="C622" s="50">
        <v>45092</v>
      </c>
      <c r="D622" s="29" t="s">
        <v>583</v>
      </c>
      <c r="E622" s="40">
        <v>1</v>
      </c>
      <c r="F622" s="41">
        <v>18.7</v>
      </c>
      <c r="G622" s="41">
        <f>IFERROR(H622+I622+J622,0)</f>
        <v>664806.06</v>
      </c>
      <c r="H622" s="41">
        <v>664806.06</v>
      </c>
      <c r="I622" s="41">
        <v>0</v>
      </c>
      <c r="J622" s="41">
        <v>0</v>
      </c>
      <c r="K622" s="41">
        <f>IFERROR(L622+M622+N622,0)</f>
        <v>0</v>
      </c>
      <c r="L622" s="41">
        <f>IFERROR(P622+T622,0)</f>
        <v>0</v>
      </c>
      <c r="M622" s="41">
        <f>IFERROR(Q622+U622,0)</f>
        <v>0</v>
      </c>
      <c r="N622" s="41">
        <f>IFERROR(R622+V622,0)</f>
        <v>0</v>
      </c>
      <c r="O622" s="41">
        <f>IFERROR(P622+Q622+R622,0)</f>
        <v>0</v>
      </c>
      <c r="P622" s="41">
        <v>0</v>
      </c>
      <c r="Q622" s="41">
        <v>0</v>
      </c>
      <c r="R622" s="41">
        <v>0</v>
      </c>
      <c r="S622" s="41">
        <f>IFERROR(T622+U622+V622,0)</f>
        <v>0</v>
      </c>
      <c r="T622" s="41">
        <v>0</v>
      </c>
      <c r="U622" s="41">
        <v>0</v>
      </c>
      <c r="V622" s="41">
        <v>0</v>
      </c>
      <c r="W622"/>
      <c r="X622"/>
    </row>
    <row r="623" spans="1:24">
      <c r="A623" s="29">
        <v>603</v>
      </c>
      <c r="B623" s="29" t="s">
        <v>117</v>
      </c>
      <c r="C623" s="50">
        <v>45103</v>
      </c>
      <c r="D623" s="29">
        <v>71</v>
      </c>
      <c r="E623" s="40">
        <v>1</v>
      </c>
      <c r="F623" s="41">
        <v>49.8</v>
      </c>
      <c r="G623" s="41">
        <f>IFERROR(H623+I623+J623,0)</f>
        <v>2569476</v>
      </c>
      <c r="H623" s="41">
        <v>2569476</v>
      </c>
      <c r="I623" s="41">
        <v>0</v>
      </c>
      <c r="J623" s="41">
        <v>0</v>
      </c>
      <c r="K623" s="41">
        <f>IFERROR(L623+M623+N623,0)</f>
        <v>0</v>
      </c>
      <c r="L623" s="41">
        <f>IFERROR(P623+T623,0)</f>
        <v>0</v>
      </c>
      <c r="M623" s="41">
        <f>IFERROR(Q623+U623,0)</f>
        <v>0</v>
      </c>
      <c r="N623" s="41">
        <f>IFERROR(R623+V623,0)</f>
        <v>0</v>
      </c>
      <c r="O623" s="41">
        <f>IFERROR(P623+Q623+R623,0)</f>
        <v>0</v>
      </c>
      <c r="P623" s="41">
        <v>0</v>
      </c>
      <c r="Q623" s="41">
        <v>0</v>
      </c>
      <c r="R623" s="41">
        <v>0</v>
      </c>
      <c r="S623" s="41">
        <f>IFERROR(T623+U623+V623,0)</f>
        <v>0</v>
      </c>
      <c r="T623" s="41">
        <v>0</v>
      </c>
      <c r="U623" s="41">
        <v>0</v>
      </c>
      <c r="V623" s="41">
        <v>0</v>
      </c>
      <c r="W623"/>
      <c r="X623"/>
    </row>
    <row r="624" spans="1:24">
      <c r="A624" s="29">
        <v>604</v>
      </c>
      <c r="B624" s="29" t="s">
        <v>117</v>
      </c>
      <c r="C624" s="50">
        <v>45103</v>
      </c>
      <c r="D624" s="29" t="s">
        <v>584</v>
      </c>
      <c r="E624" s="40">
        <v>1</v>
      </c>
      <c r="F624" s="41">
        <v>30</v>
      </c>
      <c r="G624" s="41">
        <f>IFERROR(H624+I624+J624,0)</f>
        <v>1620000</v>
      </c>
      <c r="H624" s="41">
        <v>1620000</v>
      </c>
      <c r="I624" s="41">
        <v>0</v>
      </c>
      <c r="J624" s="41">
        <v>0</v>
      </c>
      <c r="K624" s="41">
        <f>IFERROR(L624+M624+N624,0)</f>
        <v>0</v>
      </c>
      <c r="L624" s="41">
        <f>IFERROR(P624+T624,0)</f>
        <v>0</v>
      </c>
      <c r="M624" s="41">
        <f>IFERROR(Q624+U624,0)</f>
        <v>0</v>
      </c>
      <c r="N624" s="41">
        <f>IFERROR(R624+V624,0)</f>
        <v>0</v>
      </c>
      <c r="O624" s="41">
        <f>IFERROR(P624+Q624+R624,0)</f>
        <v>0</v>
      </c>
      <c r="P624" s="41">
        <v>0</v>
      </c>
      <c r="Q624" s="41">
        <v>0</v>
      </c>
      <c r="R624" s="41">
        <v>0</v>
      </c>
      <c r="S624" s="41">
        <f>IFERROR(T624+U624+V624,0)</f>
        <v>0</v>
      </c>
      <c r="T624" s="41">
        <v>0</v>
      </c>
      <c r="U624" s="41">
        <v>0</v>
      </c>
      <c r="V624" s="41">
        <v>0</v>
      </c>
      <c r="W624"/>
      <c r="X624"/>
    </row>
    <row r="625" spans="1:24">
      <c r="A625" s="29">
        <v>605</v>
      </c>
      <c r="B625" s="29" t="s">
        <v>117</v>
      </c>
      <c r="C625" s="50">
        <v>45105</v>
      </c>
      <c r="D625" s="29">
        <v>74</v>
      </c>
      <c r="E625" s="40">
        <v>1</v>
      </c>
      <c r="F625" s="41">
        <v>51.5</v>
      </c>
      <c r="G625" s="41">
        <f>IFERROR(H625+I625+J625,0)</f>
        <v>2309200</v>
      </c>
      <c r="H625" s="41">
        <v>2309200</v>
      </c>
      <c r="I625" s="41">
        <v>0</v>
      </c>
      <c r="J625" s="41">
        <v>0</v>
      </c>
      <c r="K625" s="41">
        <f>IFERROR(L625+M625+N625,0)</f>
        <v>0</v>
      </c>
      <c r="L625" s="41">
        <f>IFERROR(P625+T625,0)</f>
        <v>0</v>
      </c>
      <c r="M625" s="41">
        <f>IFERROR(Q625+U625,0)</f>
        <v>0</v>
      </c>
      <c r="N625" s="41">
        <f>IFERROR(R625+V625,0)</f>
        <v>0</v>
      </c>
      <c r="O625" s="41">
        <f>IFERROR(P625+Q625+R625,0)</f>
        <v>0</v>
      </c>
      <c r="P625" s="41">
        <v>0</v>
      </c>
      <c r="Q625" s="41">
        <v>0</v>
      </c>
      <c r="R625" s="41">
        <v>0</v>
      </c>
      <c r="S625" s="41">
        <f>IFERROR(T625+U625+V625,0)</f>
        <v>0</v>
      </c>
      <c r="T625" s="41">
        <v>0</v>
      </c>
      <c r="U625" s="41">
        <v>0</v>
      </c>
      <c r="V625" s="41">
        <v>0</v>
      </c>
      <c r="W625"/>
      <c r="X625"/>
    </row>
    <row r="626" spans="1:24">
      <c r="A626" s="29">
        <v>606</v>
      </c>
      <c r="B626" s="29" t="s">
        <v>117</v>
      </c>
      <c r="C626" s="50">
        <v>45105</v>
      </c>
      <c r="D626" s="29">
        <v>73</v>
      </c>
      <c r="E626" s="40">
        <v>1</v>
      </c>
      <c r="F626" s="41">
        <v>28.2</v>
      </c>
      <c r="G626" s="41">
        <f>IFERROR(H626+I626+J626,0)</f>
        <v>1482642</v>
      </c>
      <c r="H626" s="41">
        <v>1482642</v>
      </c>
      <c r="I626" s="41">
        <v>0</v>
      </c>
      <c r="J626" s="41">
        <v>0</v>
      </c>
      <c r="K626" s="41">
        <f>IFERROR(L626+M626+N626,0)</f>
        <v>0</v>
      </c>
      <c r="L626" s="41">
        <f>IFERROR(P626+T626,0)</f>
        <v>0</v>
      </c>
      <c r="M626" s="41">
        <f>IFERROR(Q626+U626,0)</f>
        <v>0</v>
      </c>
      <c r="N626" s="41">
        <f>IFERROR(R626+V626,0)</f>
        <v>0</v>
      </c>
      <c r="O626" s="41">
        <f>IFERROR(P626+Q626+R626,0)</f>
        <v>0</v>
      </c>
      <c r="P626" s="41">
        <v>0</v>
      </c>
      <c r="Q626" s="41">
        <v>0</v>
      </c>
      <c r="R626" s="41">
        <v>0</v>
      </c>
      <c r="S626" s="41">
        <f>IFERROR(T626+U626+V626,0)</f>
        <v>0</v>
      </c>
      <c r="T626" s="41">
        <v>0</v>
      </c>
      <c r="U626" s="41">
        <v>0</v>
      </c>
      <c r="V626" s="41">
        <v>0</v>
      </c>
      <c r="W626"/>
      <c r="X626"/>
    </row>
    <row r="627" spans="1:24">
      <c r="A627" s="29">
        <v>607</v>
      </c>
      <c r="B627" s="29" t="s">
        <v>117</v>
      </c>
      <c r="C627" s="50">
        <v>45107</v>
      </c>
      <c r="D627" s="29">
        <v>75</v>
      </c>
      <c r="E627" s="40">
        <v>1</v>
      </c>
      <c r="F627" s="41">
        <v>22</v>
      </c>
      <c r="G627" s="41">
        <f>IFERROR(H627+I627+J627,0)</f>
        <v>1027110</v>
      </c>
      <c r="H627" s="41">
        <v>1027110</v>
      </c>
      <c r="I627" s="41">
        <v>0</v>
      </c>
      <c r="J627" s="41">
        <v>0</v>
      </c>
      <c r="K627" s="41">
        <f>IFERROR(L627+M627+N627,0)</f>
        <v>0</v>
      </c>
      <c r="L627" s="41">
        <f>IFERROR(P627+T627,0)</f>
        <v>0</v>
      </c>
      <c r="M627" s="41">
        <f>IFERROR(Q627+U627,0)</f>
        <v>0</v>
      </c>
      <c r="N627" s="41">
        <f>IFERROR(R627+V627,0)</f>
        <v>0</v>
      </c>
      <c r="O627" s="41">
        <f>IFERROR(P627+Q627+R627,0)</f>
        <v>0</v>
      </c>
      <c r="P627" s="41">
        <v>0</v>
      </c>
      <c r="Q627" s="41">
        <v>0</v>
      </c>
      <c r="R627" s="41">
        <v>0</v>
      </c>
      <c r="S627" s="41">
        <f>IFERROR(T627+U627+V627,0)</f>
        <v>0</v>
      </c>
      <c r="T627" s="41">
        <v>0</v>
      </c>
      <c r="U627" s="41">
        <v>0</v>
      </c>
      <c r="V627" s="41">
        <v>0</v>
      </c>
      <c r="W627"/>
      <c r="X627"/>
    </row>
    <row r="628" spans="1:24">
      <c r="A628" s="29">
        <v>608</v>
      </c>
      <c r="B628" s="29" t="s">
        <v>117</v>
      </c>
      <c r="C628" s="50">
        <v>45107</v>
      </c>
      <c r="D628" s="29">
        <v>75</v>
      </c>
      <c r="E628" s="40">
        <v>1</v>
      </c>
      <c r="F628" s="41">
        <v>11.5</v>
      </c>
      <c r="G628" s="41">
        <f>IFERROR(H628+I628+J628,0)</f>
        <v>488445</v>
      </c>
      <c r="H628" s="41">
        <v>488445</v>
      </c>
      <c r="I628" s="41">
        <v>0</v>
      </c>
      <c r="J628" s="41">
        <v>0</v>
      </c>
      <c r="K628" s="41">
        <f>IFERROR(L628+M628+N628,0)</f>
        <v>0</v>
      </c>
      <c r="L628" s="41">
        <f>IFERROR(P628+T628,0)</f>
        <v>0</v>
      </c>
      <c r="M628" s="41">
        <f>IFERROR(Q628+U628,0)</f>
        <v>0</v>
      </c>
      <c r="N628" s="41">
        <f>IFERROR(R628+V628,0)</f>
        <v>0</v>
      </c>
      <c r="O628" s="41">
        <f>IFERROR(P628+Q628+R628,0)</f>
        <v>0</v>
      </c>
      <c r="P628" s="41">
        <v>0</v>
      </c>
      <c r="Q628" s="41">
        <v>0</v>
      </c>
      <c r="R628" s="41">
        <v>0</v>
      </c>
      <c r="S628" s="41">
        <f>IFERROR(T628+U628+V628,0)</f>
        <v>0</v>
      </c>
      <c r="T628" s="41">
        <v>0</v>
      </c>
      <c r="U628" s="41">
        <v>0</v>
      </c>
      <c r="V628" s="41">
        <v>0</v>
      </c>
      <c r="W628"/>
      <c r="X628"/>
    </row>
    <row r="629" spans="1:24">
      <c r="A629" s="29">
        <v>609</v>
      </c>
      <c r="B629" s="29" t="s">
        <v>117</v>
      </c>
      <c r="C629" s="50">
        <v>45119</v>
      </c>
      <c r="D629" s="29" t="s">
        <v>585</v>
      </c>
      <c r="E629" s="40">
        <v>1</v>
      </c>
      <c r="F629" s="41">
        <v>40.7</v>
      </c>
      <c r="G629" s="41">
        <f>IFERROR(H629+I629+J629,0)</f>
        <v>2095868</v>
      </c>
      <c r="H629" s="41">
        <v>2095868</v>
      </c>
      <c r="I629" s="41">
        <v>0</v>
      </c>
      <c r="J629" s="41">
        <v>0</v>
      </c>
      <c r="K629" s="41">
        <f>IFERROR(L629+M629+N629,0)</f>
        <v>0</v>
      </c>
      <c r="L629" s="41">
        <f>IFERROR(P629+T629,0)</f>
        <v>0</v>
      </c>
      <c r="M629" s="41">
        <f>IFERROR(Q629+U629,0)</f>
        <v>0</v>
      </c>
      <c r="N629" s="41">
        <f>IFERROR(R629+V629,0)</f>
        <v>0</v>
      </c>
      <c r="O629" s="41">
        <f>IFERROR(P629+Q629+R629,0)</f>
        <v>0</v>
      </c>
      <c r="P629" s="41">
        <v>0</v>
      </c>
      <c r="Q629" s="41">
        <v>0</v>
      </c>
      <c r="R629" s="41">
        <v>0</v>
      </c>
      <c r="S629" s="41">
        <f>IFERROR(T629+U629+V629,0)</f>
        <v>0</v>
      </c>
      <c r="T629" s="41">
        <v>0</v>
      </c>
      <c r="U629" s="41">
        <v>0</v>
      </c>
      <c r="V629" s="41">
        <v>0</v>
      </c>
      <c r="W629"/>
      <c r="X629"/>
    </row>
    <row r="630" spans="1:24">
      <c r="A630" s="29">
        <v>610</v>
      </c>
      <c r="B630" s="29" t="s">
        <v>117</v>
      </c>
      <c r="C630" s="50">
        <v>45121</v>
      </c>
      <c r="D630" s="29">
        <v>77</v>
      </c>
      <c r="E630" s="40">
        <v>1</v>
      </c>
      <c r="F630" s="41">
        <v>13.1</v>
      </c>
      <c r="G630" s="41">
        <f>IFERROR(H630+I630+J630,0)</f>
        <v>695581</v>
      </c>
      <c r="H630" s="41">
        <v>695581</v>
      </c>
      <c r="I630" s="41">
        <v>0</v>
      </c>
      <c r="J630" s="41">
        <v>0</v>
      </c>
      <c r="K630" s="41">
        <f>IFERROR(L630+M630+N630,0)</f>
        <v>0</v>
      </c>
      <c r="L630" s="41">
        <f>IFERROR(P630+T630,0)</f>
        <v>0</v>
      </c>
      <c r="M630" s="41">
        <f>IFERROR(Q630+U630,0)</f>
        <v>0</v>
      </c>
      <c r="N630" s="41">
        <f>IFERROR(R630+V630,0)</f>
        <v>0</v>
      </c>
      <c r="O630" s="41">
        <f>IFERROR(P630+Q630+R630,0)</f>
        <v>0</v>
      </c>
      <c r="P630" s="41">
        <v>0</v>
      </c>
      <c r="Q630" s="41">
        <v>0</v>
      </c>
      <c r="R630" s="41">
        <v>0</v>
      </c>
      <c r="S630" s="41">
        <f>IFERROR(T630+U630+V630,0)</f>
        <v>0</v>
      </c>
      <c r="T630" s="41">
        <v>0</v>
      </c>
      <c r="U630" s="41">
        <v>0</v>
      </c>
      <c r="V630" s="41">
        <v>0</v>
      </c>
      <c r="W630"/>
      <c r="X630"/>
    </row>
    <row r="631" spans="1:24">
      <c r="A631" s="29">
        <v>611</v>
      </c>
      <c r="B631" s="29" t="s">
        <v>117</v>
      </c>
      <c r="C631" s="50">
        <v>45140</v>
      </c>
      <c r="D631" s="29">
        <v>79</v>
      </c>
      <c r="E631" s="40">
        <v>1</v>
      </c>
      <c r="F631" s="41">
        <v>15.1</v>
      </c>
      <c r="G631" s="41">
        <f>IFERROR(H631+I631+J631,0)</f>
        <v>755036</v>
      </c>
      <c r="H631" s="41">
        <v>755036</v>
      </c>
      <c r="I631" s="41">
        <v>0</v>
      </c>
      <c r="J631" s="41">
        <v>0</v>
      </c>
      <c r="K631" s="41">
        <f>IFERROR(L631+M631+N631,0)</f>
        <v>0</v>
      </c>
      <c r="L631" s="41">
        <f>IFERROR(P631+T631,0)</f>
        <v>0</v>
      </c>
      <c r="M631" s="41">
        <f>IFERROR(Q631+U631,0)</f>
        <v>0</v>
      </c>
      <c r="N631" s="41">
        <f>IFERROR(R631+V631,0)</f>
        <v>0</v>
      </c>
      <c r="O631" s="41">
        <f>IFERROR(P631+Q631+R631,0)</f>
        <v>0</v>
      </c>
      <c r="P631" s="41">
        <v>0</v>
      </c>
      <c r="Q631" s="41">
        <v>0</v>
      </c>
      <c r="R631" s="41">
        <v>0</v>
      </c>
      <c r="S631" s="41">
        <f>IFERROR(T631+U631+V631,0)</f>
        <v>0</v>
      </c>
      <c r="T631" s="41">
        <v>0</v>
      </c>
      <c r="U631" s="41">
        <v>0</v>
      </c>
      <c r="V631" s="41">
        <v>0</v>
      </c>
      <c r="W631"/>
      <c r="X631"/>
    </row>
    <row r="632" spans="1:24">
      <c r="A632" s="29">
        <v>612</v>
      </c>
      <c r="B632" s="29" t="s">
        <v>117</v>
      </c>
      <c r="C632" s="50">
        <v>45148</v>
      </c>
      <c r="D632" s="29">
        <v>82</v>
      </c>
      <c r="E632" s="40">
        <v>1</v>
      </c>
      <c r="F632" s="41">
        <v>53.7</v>
      </c>
      <c r="G632" s="41">
        <f>IFERROR(H632+I632+J632,0)</f>
        <v>2461117</v>
      </c>
      <c r="H632" s="41">
        <v>2461117</v>
      </c>
      <c r="I632" s="41">
        <v>0</v>
      </c>
      <c r="J632" s="41">
        <v>0</v>
      </c>
      <c r="K632" s="41">
        <f>IFERROR(L632+M632+N632,0)</f>
        <v>0</v>
      </c>
      <c r="L632" s="41">
        <f>IFERROR(P632+T632,0)</f>
        <v>0</v>
      </c>
      <c r="M632" s="41">
        <f>IFERROR(Q632+U632,0)</f>
        <v>0</v>
      </c>
      <c r="N632" s="41">
        <f>IFERROR(R632+V632,0)</f>
        <v>0</v>
      </c>
      <c r="O632" s="41">
        <f>IFERROR(P632+Q632+R632,0)</f>
        <v>0</v>
      </c>
      <c r="P632" s="41">
        <v>0</v>
      </c>
      <c r="Q632" s="41">
        <v>0</v>
      </c>
      <c r="R632" s="41">
        <v>0</v>
      </c>
      <c r="S632" s="41">
        <f>IFERROR(T632+U632+V632,0)</f>
        <v>0</v>
      </c>
      <c r="T632" s="41">
        <v>0</v>
      </c>
      <c r="U632" s="41">
        <v>0</v>
      </c>
      <c r="V632" s="41">
        <v>0</v>
      </c>
      <c r="W632"/>
      <c r="X632"/>
    </row>
    <row r="633" spans="1:24">
      <c r="A633" s="29">
        <v>613</v>
      </c>
      <c r="B633" s="29" t="s">
        <v>117</v>
      </c>
      <c r="C633" s="50">
        <v>45152</v>
      </c>
      <c r="D633" s="29">
        <v>83</v>
      </c>
      <c r="E633" s="40">
        <v>1</v>
      </c>
      <c r="F633" s="41">
        <v>26.7</v>
      </c>
      <c r="G633" s="41">
        <f>IFERROR(H633+I633+J633,0)</f>
        <v>1382183</v>
      </c>
      <c r="H633" s="41">
        <v>1382183</v>
      </c>
      <c r="I633" s="41">
        <v>0</v>
      </c>
      <c r="J633" s="41">
        <v>0</v>
      </c>
      <c r="K633" s="41">
        <f>IFERROR(L633+M633+N633,0)</f>
        <v>0</v>
      </c>
      <c r="L633" s="41">
        <f>IFERROR(P633+T633,0)</f>
        <v>0</v>
      </c>
      <c r="M633" s="41">
        <f>IFERROR(Q633+U633,0)</f>
        <v>0</v>
      </c>
      <c r="N633" s="41">
        <f>IFERROR(R633+V633,0)</f>
        <v>0</v>
      </c>
      <c r="O633" s="41">
        <f>IFERROR(P633+Q633+R633,0)</f>
        <v>0</v>
      </c>
      <c r="P633" s="41">
        <v>0</v>
      </c>
      <c r="Q633" s="41">
        <v>0</v>
      </c>
      <c r="R633" s="41">
        <v>0</v>
      </c>
      <c r="S633" s="41">
        <f>IFERROR(T633+U633+V633,0)</f>
        <v>0</v>
      </c>
      <c r="T633" s="41">
        <v>0</v>
      </c>
      <c r="U633" s="41">
        <v>0</v>
      </c>
      <c r="V633" s="41">
        <v>0</v>
      </c>
      <c r="W633"/>
      <c r="X633"/>
    </row>
    <row r="634" spans="1:24">
      <c r="A634" s="29">
        <v>614</v>
      </c>
      <c r="B634" s="29" t="s">
        <v>117</v>
      </c>
      <c r="C634" s="50">
        <v>45154</v>
      </c>
      <c r="D634" s="29">
        <v>84</v>
      </c>
      <c r="E634" s="40">
        <v>1</v>
      </c>
      <c r="F634" s="41">
        <v>19.4</v>
      </c>
      <c r="G634" s="41">
        <f>IFERROR(H634+I634+J634,0)</f>
        <v>1013224</v>
      </c>
      <c r="H634" s="41">
        <v>1013224</v>
      </c>
      <c r="I634" s="41">
        <v>0</v>
      </c>
      <c r="J634" s="41">
        <v>0</v>
      </c>
      <c r="K634" s="41">
        <f>IFERROR(L634+M634+N634,0)</f>
        <v>0</v>
      </c>
      <c r="L634" s="41">
        <f>IFERROR(P634+T634,0)</f>
        <v>0</v>
      </c>
      <c r="M634" s="41">
        <f>IFERROR(Q634+U634,0)</f>
        <v>0</v>
      </c>
      <c r="N634" s="41">
        <f>IFERROR(R634+V634,0)</f>
        <v>0</v>
      </c>
      <c r="O634" s="41">
        <f>IFERROR(P634+Q634+R634,0)</f>
        <v>0</v>
      </c>
      <c r="P634" s="41">
        <v>0</v>
      </c>
      <c r="Q634" s="41">
        <v>0</v>
      </c>
      <c r="R634" s="41">
        <v>0</v>
      </c>
      <c r="S634" s="41">
        <f>IFERROR(T634+U634+V634,0)</f>
        <v>0</v>
      </c>
      <c r="T634" s="41">
        <v>0</v>
      </c>
      <c r="U634" s="41">
        <v>0</v>
      </c>
      <c r="V634" s="41">
        <v>0</v>
      </c>
      <c r="W634"/>
      <c r="X634"/>
    </row>
    <row r="635" spans="1:24">
      <c r="A635" s="29">
        <v>615</v>
      </c>
      <c r="B635" s="29" t="s">
        <v>543</v>
      </c>
      <c r="C635" s="50">
        <v>44677</v>
      </c>
      <c r="D635" s="29" t="s">
        <v>545</v>
      </c>
      <c r="E635" s="40">
        <v>1</v>
      </c>
      <c r="F635" s="41">
        <v>22.2</v>
      </c>
      <c r="G635" s="41">
        <f>IFERROR(H635+I635+J635,0)</f>
        <v>675908</v>
      </c>
      <c r="H635" s="41">
        <v>675908</v>
      </c>
      <c r="I635" s="41">
        <v>0</v>
      </c>
      <c r="J635" s="41">
        <v>0</v>
      </c>
      <c r="K635" s="41">
        <f>IFERROR(L635+M635+N635,0)</f>
        <v>438576.4</v>
      </c>
      <c r="L635" s="41">
        <f>IFERROR(P635+T635,0)</f>
        <v>438576.4</v>
      </c>
      <c r="M635" s="41">
        <f>IFERROR(Q635+U635,0)</f>
        <v>0</v>
      </c>
      <c r="N635" s="41">
        <f>IFERROR(R635+V635,0)</f>
        <v>0</v>
      </c>
      <c r="O635" s="41">
        <f>IFERROR(P635+Q635+R635,0)</f>
        <v>438576.4</v>
      </c>
      <c r="P635" s="41">
        <v>438576.4</v>
      </c>
      <c r="Q635" s="41">
        <v>0</v>
      </c>
      <c r="R635" s="41">
        <v>0</v>
      </c>
      <c r="S635" s="41">
        <f>IFERROR(T635+U635+V635,0)</f>
        <v>0</v>
      </c>
      <c r="T635" s="41">
        <v>0</v>
      </c>
      <c r="U635" s="41">
        <v>0</v>
      </c>
      <c r="V635" s="41">
        <v>0</v>
      </c>
      <c r="W635"/>
      <c r="X635"/>
    </row>
    <row r="636" spans="1:24">
      <c r="A636" s="29">
        <v>616</v>
      </c>
      <c r="B636" s="29" t="s">
        <v>543</v>
      </c>
      <c r="C636" s="50">
        <v>44678</v>
      </c>
      <c r="D636" s="29" t="s">
        <v>545</v>
      </c>
      <c r="E636" s="40">
        <v>1</v>
      </c>
      <c r="F636" s="41">
        <v>66.1</v>
      </c>
      <c r="G636" s="41">
        <f>IFERROR(H636+I636+J636,0)</f>
        <v>1887459</v>
      </c>
      <c r="H636" s="41">
        <v>1887459</v>
      </c>
      <c r="I636" s="41">
        <v>0</v>
      </c>
      <c r="J636" s="41">
        <v>0</v>
      </c>
      <c r="K636" s="41">
        <f>IFERROR(L636+M636+N636,0)</f>
        <v>1430893.2</v>
      </c>
      <c r="L636" s="41">
        <f>IFERROR(P636+T636,0)</f>
        <v>1430893.2</v>
      </c>
      <c r="M636" s="41">
        <f>IFERROR(Q636+U636,0)</f>
        <v>0</v>
      </c>
      <c r="N636" s="41">
        <f>IFERROR(R636+V636,0)</f>
        <v>0</v>
      </c>
      <c r="O636" s="41">
        <f>IFERROR(P636+Q636+R636,0)</f>
        <v>1430893.2</v>
      </c>
      <c r="P636" s="41">
        <v>1430893.2</v>
      </c>
      <c r="Q636" s="41">
        <v>0</v>
      </c>
      <c r="R636" s="41">
        <v>0</v>
      </c>
      <c r="S636" s="41">
        <f>IFERROR(T636+U636+V636,0)</f>
        <v>0</v>
      </c>
      <c r="T636" s="41">
        <v>0</v>
      </c>
      <c r="U636" s="41">
        <v>0</v>
      </c>
      <c r="V636" s="41">
        <v>0</v>
      </c>
      <c r="W636"/>
      <c r="X636"/>
    </row>
    <row r="637" spans="1:24">
      <c r="A637" s="29">
        <v>617</v>
      </c>
      <c r="B637" s="29" t="s">
        <v>543</v>
      </c>
      <c r="C637" s="50">
        <v>44720</v>
      </c>
      <c r="D637" s="29" t="s">
        <v>545</v>
      </c>
      <c r="E637" s="40">
        <v>1</v>
      </c>
      <c r="F637" s="41">
        <v>21.6</v>
      </c>
      <c r="G637" s="41">
        <f>IFERROR(H637+I637+J637,0)</f>
        <v>666212.5</v>
      </c>
      <c r="H637" s="41">
        <v>666212.5</v>
      </c>
      <c r="I637" s="41">
        <v>0</v>
      </c>
      <c r="J637" s="41">
        <v>0</v>
      </c>
      <c r="K637" s="41">
        <f>IFERROR(L637+M637+N637,0)</f>
        <v>418150.7</v>
      </c>
      <c r="L637" s="41">
        <f>IFERROR(P637+T637,0)</f>
        <v>418150.7</v>
      </c>
      <c r="M637" s="41">
        <f>IFERROR(Q637+U637,0)</f>
        <v>0</v>
      </c>
      <c r="N637" s="41">
        <f>IFERROR(R637+V637,0)</f>
        <v>0</v>
      </c>
      <c r="O637" s="41">
        <f>IFERROR(P637+Q637+R637,0)</f>
        <v>418150.7</v>
      </c>
      <c r="P637" s="41">
        <v>418150.7</v>
      </c>
      <c r="Q637" s="41">
        <v>0</v>
      </c>
      <c r="R637" s="41">
        <v>0</v>
      </c>
      <c r="S637" s="41">
        <f>IFERROR(T637+U637+V637,0)</f>
        <v>0</v>
      </c>
      <c r="T637" s="41">
        <v>0</v>
      </c>
      <c r="U637" s="41">
        <v>0</v>
      </c>
      <c r="V637" s="41">
        <v>0</v>
      </c>
      <c r="W637"/>
      <c r="X637"/>
    </row>
    <row r="638" spans="1:24" customHeight="1" ht="34.5">
      <c r="A638" s="36" t="s">
        <v>87</v>
      </c>
      <c r="B638" s="36"/>
      <c r="C638" s="36"/>
      <c r="D638" s="36"/>
      <c r="E638" s="37">
        <f>sum(E639:E693)</f>
        <v>55</v>
      </c>
      <c r="F638" s="38">
        <f>sum(F639:F693)</f>
        <v>2075.43</v>
      </c>
      <c r="G638" s="38">
        <f>sum(G639:G693)</f>
        <v>101266325.34</v>
      </c>
      <c r="H638" s="38">
        <f>sum(H639:H693)</f>
        <v>88300274.67</v>
      </c>
      <c r="I638" s="38">
        <f>sum(I639:I693)</f>
        <v>12966050.67</v>
      </c>
      <c r="J638" s="38">
        <f>sum(J639:J693)</f>
        <v>0</v>
      </c>
      <c r="K638" s="38">
        <f>sum(K639:K693)</f>
        <v>0</v>
      </c>
      <c r="L638" s="38">
        <f>sum(L639:L693)</f>
        <v>0</v>
      </c>
      <c r="M638" s="38">
        <f>sum(M639:M693)</f>
        <v>0</v>
      </c>
      <c r="N638" s="38">
        <f>sum(N639:N693)</f>
        <v>0</v>
      </c>
      <c r="O638" s="38">
        <f>sum(O639:O693)</f>
        <v>0</v>
      </c>
      <c r="P638" s="38">
        <f>sum(P639:P693)</f>
        <v>0</v>
      </c>
      <c r="Q638" s="38">
        <f>sum(Q639:Q693)</f>
        <v>0</v>
      </c>
      <c r="R638" s="38">
        <f>sum(R639:R693)</f>
        <v>0</v>
      </c>
      <c r="S638" s="38">
        <f>sum(S639:S693)</f>
        <v>0</v>
      </c>
      <c r="T638" s="38">
        <f>sum(T639:T693)</f>
        <v>0</v>
      </c>
      <c r="U638" s="38">
        <f>sum(U639:U693)</f>
        <v>0</v>
      </c>
      <c r="V638" s="38">
        <f>sum(V639:V693)</f>
        <v>0</v>
      </c>
      <c r="W638"/>
      <c r="X638"/>
    </row>
    <row r="639" spans="1:24">
      <c r="A639" s="29">
        <v>618</v>
      </c>
      <c r="B639" s="29" t="s">
        <v>117</v>
      </c>
      <c r="C639" s="50">
        <v>44545</v>
      </c>
      <c r="D639" s="29" t="s">
        <v>586</v>
      </c>
      <c r="E639" s="40">
        <v>1</v>
      </c>
      <c r="F639" s="41">
        <v>48.4</v>
      </c>
      <c r="G639" s="41">
        <f>IFERROR(H639+I639+J639,0)</f>
        <v>2291100</v>
      </c>
      <c r="H639" s="41">
        <v>2291100</v>
      </c>
      <c r="I639" s="41">
        <v>0</v>
      </c>
      <c r="J639" s="41">
        <v>0</v>
      </c>
      <c r="K639" s="41">
        <f>IFERROR(L639+M639+N639,0)</f>
        <v>0</v>
      </c>
      <c r="L639" s="41">
        <f>IFERROR(P639+T639,0)</f>
        <v>0</v>
      </c>
      <c r="M639" s="41">
        <f>IFERROR(Q639+U639,0)</f>
        <v>0</v>
      </c>
      <c r="N639" s="41">
        <f>IFERROR(R639+V639,0)</f>
        <v>0</v>
      </c>
      <c r="O639" s="41">
        <f>IFERROR(P639+Q639+R639,0)</f>
        <v>0</v>
      </c>
      <c r="P639" s="41">
        <v>0</v>
      </c>
      <c r="Q639" s="41">
        <v>0</v>
      </c>
      <c r="R639" s="41">
        <v>0</v>
      </c>
      <c r="S639" s="41">
        <f>IFERROR(T639+U639+V639,0)</f>
        <v>0</v>
      </c>
      <c r="T639" s="41">
        <v>0</v>
      </c>
      <c r="U639" s="41">
        <v>0</v>
      </c>
      <c r="V639" s="41">
        <v>0</v>
      </c>
      <c r="W639"/>
      <c r="X639"/>
    </row>
    <row r="640" spans="1:24">
      <c r="A640" s="29">
        <v>619</v>
      </c>
      <c r="B640" s="29" t="s">
        <v>117</v>
      </c>
      <c r="C640" s="50">
        <v>44545</v>
      </c>
      <c r="D640" s="29" t="s">
        <v>587</v>
      </c>
      <c r="E640" s="40">
        <v>1</v>
      </c>
      <c r="F640" s="41">
        <v>71</v>
      </c>
      <c r="G640" s="41">
        <f>IFERROR(H640+I640+J640,0)</f>
        <v>2712733.34</v>
      </c>
      <c r="H640" s="41">
        <v>2712733.34</v>
      </c>
      <c r="I640" s="41">
        <v>0</v>
      </c>
      <c r="J640" s="41">
        <v>0</v>
      </c>
      <c r="K640" s="41">
        <f>IFERROR(L640+M640+N640,0)</f>
        <v>0</v>
      </c>
      <c r="L640" s="41">
        <f>IFERROR(P640+T640,0)</f>
        <v>0</v>
      </c>
      <c r="M640" s="41">
        <f>IFERROR(Q640+U640,0)</f>
        <v>0</v>
      </c>
      <c r="N640" s="41">
        <f>IFERROR(R640+V640,0)</f>
        <v>0</v>
      </c>
      <c r="O640" s="41">
        <f>IFERROR(P640+Q640+R640,0)</f>
        <v>0</v>
      </c>
      <c r="P640" s="41">
        <v>0</v>
      </c>
      <c r="Q640" s="41">
        <v>0</v>
      </c>
      <c r="R640" s="41">
        <v>0</v>
      </c>
      <c r="S640" s="41">
        <f>IFERROR(T640+U640+V640,0)</f>
        <v>0</v>
      </c>
      <c r="T640" s="41">
        <v>0</v>
      </c>
      <c r="U640" s="41">
        <v>0</v>
      </c>
      <c r="V640" s="41">
        <v>0</v>
      </c>
      <c r="W640"/>
      <c r="X640"/>
    </row>
    <row r="641" spans="1:24">
      <c r="A641" s="29">
        <v>620</v>
      </c>
      <c r="B641" s="29" t="s">
        <v>117</v>
      </c>
      <c r="C641" s="50">
        <v>44546</v>
      </c>
      <c r="D641" s="29" t="s">
        <v>588</v>
      </c>
      <c r="E641" s="40">
        <v>1</v>
      </c>
      <c r="F641" s="41">
        <v>60.4</v>
      </c>
      <c r="G641" s="41">
        <f>IFERROR(H641+I641+J641,0)</f>
        <v>2837100</v>
      </c>
      <c r="H641" s="41">
        <v>2837100</v>
      </c>
      <c r="I641" s="41">
        <v>0</v>
      </c>
      <c r="J641" s="41">
        <v>0</v>
      </c>
      <c r="K641" s="41">
        <f>IFERROR(L641+M641+N641,0)</f>
        <v>0</v>
      </c>
      <c r="L641" s="41">
        <f>IFERROR(P641+T641,0)</f>
        <v>0</v>
      </c>
      <c r="M641" s="41">
        <f>IFERROR(Q641+U641,0)</f>
        <v>0</v>
      </c>
      <c r="N641" s="41">
        <f>IFERROR(R641+V641,0)</f>
        <v>0</v>
      </c>
      <c r="O641" s="41">
        <f>IFERROR(P641+Q641+R641,0)</f>
        <v>0</v>
      </c>
      <c r="P641" s="41">
        <v>0</v>
      </c>
      <c r="Q641" s="41">
        <v>0</v>
      </c>
      <c r="R641" s="41">
        <v>0</v>
      </c>
      <c r="S641" s="41">
        <f>IFERROR(T641+U641+V641,0)</f>
        <v>0</v>
      </c>
      <c r="T641" s="41">
        <v>0</v>
      </c>
      <c r="U641" s="41">
        <v>0</v>
      </c>
      <c r="V641" s="41">
        <v>0</v>
      </c>
      <c r="W641"/>
      <c r="X641"/>
    </row>
    <row r="642" spans="1:24">
      <c r="A642" s="29">
        <v>621</v>
      </c>
      <c r="B642" s="29" t="s">
        <v>117</v>
      </c>
      <c r="C642" s="50">
        <v>44546</v>
      </c>
      <c r="D642" s="29" t="s">
        <v>589</v>
      </c>
      <c r="E642" s="40">
        <v>1</v>
      </c>
      <c r="F642" s="41">
        <v>66.7</v>
      </c>
      <c r="G642" s="41">
        <f>IFERROR(H642+I642+J642,0)</f>
        <v>3123100</v>
      </c>
      <c r="H642" s="41">
        <v>3123100</v>
      </c>
      <c r="I642" s="41">
        <v>0</v>
      </c>
      <c r="J642" s="41">
        <v>0</v>
      </c>
      <c r="K642" s="41">
        <f>IFERROR(L642+M642+N642,0)</f>
        <v>0</v>
      </c>
      <c r="L642" s="41">
        <f>IFERROR(P642+T642,0)</f>
        <v>0</v>
      </c>
      <c r="M642" s="41">
        <f>IFERROR(Q642+U642,0)</f>
        <v>0</v>
      </c>
      <c r="N642" s="41">
        <f>IFERROR(R642+V642,0)</f>
        <v>0</v>
      </c>
      <c r="O642" s="41">
        <f>IFERROR(P642+Q642+R642,0)</f>
        <v>0</v>
      </c>
      <c r="P642" s="41">
        <v>0</v>
      </c>
      <c r="Q642" s="41">
        <v>0</v>
      </c>
      <c r="R642" s="41">
        <v>0</v>
      </c>
      <c r="S642" s="41">
        <f>IFERROR(T642+U642+V642,0)</f>
        <v>0</v>
      </c>
      <c r="T642" s="41">
        <v>0</v>
      </c>
      <c r="U642" s="41">
        <v>0</v>
      </c>
      <c r="V642" s="41">
        <v>0</v>
      </c>
      <c r="W642"/>
      <c r="X642"/>
    </row>
    <row r="643" spans="1:24">
      <c r="A643" s="29">
        <v>622</v>
      </c>
      <c r="B643" s="29" t="s">
        <v>117</v>
      </c>
      <c r="C643" s="50">
        <v>44547</v>
      </c>
      <c r="D643" s="29" t="s">
        <v>590</v>
      </c>
      <c r="E643" s="40">
        <v>1</v>
      </c>
      <c r="F643" s="41">
        <v>68.7</v>
      </c>
      <c r="G643" s="41">
        <f>IFERROR(H643+I643+J643,0)</f>
        <v>3214100</v>
      </c>
      <c r="H643" s="41">
        <v>3214100</v>
      </c>
      <c r="I643" s="41">
        <v>0</v>
      </c>
      <c r="J643" s="41">
        <v>0</v>
      </c>
      <c r="K643" s="41">
        <f>IFERROR(L643+M643+N643,0)</f>
        <v>0</v>
      </c>
      <c r="L643" s="41">
        <f>IFERROR(P643+T643,0)</f>
        <v>0</v>
      </c>
      <c r="M643" s="41">
        <f>IFERROR(Q643+U643,0)</f>
        <v>0</v>
      </c>
      <c r="N643" s="41">
        <f>IFERROR(R643+V643,0)</f>
        <v>0</v>
      </c>
      <c r="O643" s="41">
        <f>IFERROR(P643+Q643+R643,0)</f>
        <v>0</v>
      </c>
      <c r="P643" s="41">
        <v>0</v>
      </c>
      <c r="Q643" s="41">
        <v>0</v>
      </c>
      <c r="R643" s="41">
        <v>0</v>
      </c>
      <c r="S643" s="41">
        <f>IFERROR(T643+U643+V643,0)</f>
        <v>0</v>
      </c>
      <c r="T643" s="41">
        <v>0</v>
      </c>
      <c r="U643" s="41">
        <v>0</v>
      </c>
      <c r="V643" s="41">
        <v>0</v>
      </c>
      <c r="W643"/>
      <c r="X643"/>
    </row>
    <row r="644" spans="1:24">
      <c r="A644" s="29">
        <v>623</v>
      </c>
      <c r="B644" s="29" t="s">
        <v>117</v>
      </c>
      <c r="C644" s="50">
        <v>44547</v>
      </c>
      <c r="D644" s="29" t="s">
        <v>591</v>
      </c>
      <c r="E644" s="40">
        <v>1</v>
      </c>
      <c r="F644" s="41">
        <v>20.97</v>
      </c>
      <c r="G644" s="41">
        <f>IFERROR(H644+I644+J644,0)</f>
        <v>1004100</v>
      </c>
      <c r="H644" s="41">
        <v>1004100</v>
      </c>
      <c r="I644" s="41">
        <v>0</v>
      </c>
      <c r="J644" s="41">
        <v>0</v>
      </c>
      <c r="K644" s="41">
        <f>IFERROR(L644+M644+N644,0)</f>
        <v>0</v>
      </c>
      <c r="L644" s="41">
        <f>IFERROR(P644+T644,0)</f>
        <v>0</v>
      </c>
      <c r="M644" s="41">
        <f>IFERROR(Q644+U644,0)</f>
        <v>0</v>
      </c>
      <c r="N644" s="41">
        <f>IFERROR(R644+V644,0)</f>
        <v>0</v>
      </c>
      <c r="O644" s="41">
        <f>IFERROR(P644+Q644+R644,0)</f>
        <v>0</v>
      </c>
      <c r="P644" s="41">
        <v>0</v>
      </c>
      <c r="Q644" s="41">
        <v>0</v>
      </c>
      <c r="R644" s="41">
        <v>0</v>
      </c>
      <c r="S644" s="41">
        <f>IFERROR(T644+U644+V644,0)</f>
        <v>0</v>
      </c>
      <c r="T644" s="41">
        <v>0</v>
      </c>
      <c r="U644" s="41">
        <v>0</v>
      </c>
      <c r="V644" s="41">
        <v>0</v>
      </c>
      <c r="W644"/>
      <c r="X644"/>
    </row>
    <row r="645" spans="1:24">
      <c r="A645" s="29">
        <v>624</v>
      </c>
      <c r="B645" s="29" t="s">
        <v>117</v>
      </c>
      <c r="C645" s="50">
        <v>44550</v>
      </c>
      <c r="D645" s="29" t="s">
        <v>592</v>
      </c>
      <c r="E645" s="40">
        <v>1</v>
      </c>
      <c r="F645" s="41">
        <v>48.5</v>
      </c>
      <c r="G645" s="41">
        <f>IFERROR(H645+I645+J645,0)</f>
        <v>2296100</v>
      </c>
      <c r="H645" s="41">
        <v>2296100</v>
      </c>
      <c r="I645" s="41">
        <v>0</v>
      </c>
      <c r="J645" s="41">
        <v>0</v>
      </c>
      <c r="K645" s="41">
        <f>IFERROR(L645+M645+N645,0)</f>
        <v>0</v>
      </c>
      <c r="L645" s="41">
        <f>IFERROR(P645+T645,0)</f>
        <v>0</v>
      </c>
      <c r="M645" s="41">
        <f>IFERROR(Q645+U645,0)</f>
        <v>0</v>
      </c>
      <c r="N645" s="41">
        <f>IFERROR(R645+V645,0)</f>
        <v>0</v>
      </c>
      <c r="O645" s="41">
        <f>IFERROR(P645+Q645+R645,0)</f>
        <v>0</v>
      </c>
      <c r="P645" s="41">
        <v>0</v>
      </c>
      <c r="Q645" s="41">
        <v>0</v>
      </c>
      <c r="R645" s="41">
        <v>0</v>
      </c>
      <c r="S645" s="41">
        <f>IFERROR(T645+U645+V645,0)</f>
        <v>0</v>
      </c>
      <c r="T645" s="41">
        <v>0</v>
      </c>
      <c r="U645" s="41">
        <v>0</v>
      </c>
      <c r="V645" s="41">
        <v>0</v>
      </c>
      <c r="W645"/>
      <c r="X645"/>
    </row>
    <row r="646" spans="1:24">
      <c r="A646" s="29">
        <v>625</v>
      </c>
      <c r="B646" s="29" t="s">
        <v>117</v>
      </c>
      <c r="C646" s="50">
        <v>44551</v>
      </c>
      <c r="D646" s="29" t="s">
        <v>593</v>
      </c>
      <c r="E646" s="40">
        <v>1</v>
      </c>
      <c r="F646" s="41">
        <v>29.37</v>
      </c>
      <c r="G646" s="41">
        <f>IFERROR(H646+I646+J646,0)</f>
        <v>1369100</v>
      </c>
      <c r="H646" s="41">
        <v>1369100</v>
      </c>
      <c r="I646" s="41">
        <v>0</v>
      </c>
      <c r="J646" s="41">
        <v>0</v>
      </c>
      <c r="K646" s="41">
        <f>IFERROR(L646+M646+N646,0)</f>
        <v>0</v>
      </c>
      <c r="L646" s="41">
        <f>IFERROR(P646+T646,0)</f>
        <v>0</v>
      </c>
      <c r="M646" s="41">
        <f>IFERROR(Q646+U646,0)</f>
        <v>0</v>
      </c>
      <c r="N646" s="41">
        <f>IFERROR(R646+V646,0)</f>
        <v>0</v>
      </c>
      <c r="O646" s="41">
        <f>IFERROR(P646+Q646+R646,0)</f>
        <v>0</v>
      </c>
      <c r="P646" s="41">
        <v>0</v>
      </c>
      <c r="Q646" s="41">
        <v>0</v>
      </c>
      <c r="R646" s="41">
        <v>0</v>
      </c>
      <c r="S646" s="41">
        <f>IFERROR(T646+U646+V646,0)</f>
        <v>0</v>
      </c>
      <c r="T646" s="41">
        <v>0</v>
      </c>
      <c r="U646" s="41">
        <v>0</v>
      </c>
      <c r="V646" s="41">
        <v>0</v>
      </c>
      <c r="W646"/>
      <c r="X646"/>
    </row>
    <row r="647" spans="1:24">
      <c r="A647" s="29">
        <v>626</v>
      </c>
      <c r="B647" s="29" t="s">
        <v>117</v>
      </c>
      <c r="C647" s="50">
        <v>44551</v>
      </c>
      <c r="D647" s="29" t="s">
        <v>594</v>
      </c>
      <c r="E647" s="40">
        <v>1</v>
      </c>
      <c r="F647" s="41">
        <v>47.6</v>
      </c>
      <c r="G647" s="41">
        <f>IFERROR(H647+I647+J647,0)</f>
        <v>2255100</v>
      </c>
      <c r="H647" s="41">
        <v>2255100</v>
      </c>
      <c r="I647" s="41">
        <v>0</v>
      </c>
      <c r="J647" s="41">
        <v>0</v>
      </c>
      <c r="K647" s="41">
        <f>IFERROR(L647+M647+N647,0)</f>
        <v>0</v>
      </c>
      <c r="L647" s="41">
        <f>IFERROR(P647+T647,0)</f>
        <v>0</v>
      </c>
      <c r="M647" s="41">
        <f>IFERROR(Q647+U647,0)</f>
        <v>0</v>
      </c>
      <c r="N647" s="41">
        <f>IFERROR(R647+V647,0)</f>
        <v>0</v>
      </c>
      <c r="O647" s="41">
        <f>IFERROR(P647+Q647+R647,0)</f>
        <v>0</v>
      </c>
      <c r="P647" s="41">
        <v>0</v>
      </c>
      <c r="Q647" s="41">
        <v>0</v>
      </c>
      <c r="R647" s="41">
        <v>0</v>
      </c>
      <c r="S647" s="41">
        <f>IFERROR(T647+U647+V647,0)</f>
        <v>0</v>
      </c>
      <c r="T647" s="41">
        <v>0</v>
      </c>
      <c r="U647" s="41">
        <v>0</v>
      </c>
      <c r="V647" s="41">
        <v>0</v>
      </c>
      <c r="W647"/>
      <c r="X647"/>
    </row>
    <row r="648" spans="1:24">
      <c r="A648" s="29">
        <v>627</v>
      </c>
      <c r="B648" s="29" t="s">
        <v>117</v>
      </c>
      <c r="C648" s="50">
        <v>44553</v>
      </c>
      <c r="D648" s="29" t="s">
        <v>595</v>
      </c>
      <c r="E648" s="40">
        <v>1</v>
      </c>
      <c r="F648" s="41">
        <v>71</v>
      </c>
      <c r="G648" s="41">
        <f>IFERROR(H648+I648+J648,0)</f>
        <v>3319100</v>
      </c>
      <c r="H648" s="41">
        <v>3319100</v>
      </c>
      <c r="I648" s="41">
        <v>0</v>
      </c>
      <c r="J648" s="41">
        <v>0</v>
      </c>
      <c r="K648" s="41">
        <f>IFERROR(L648+M648+N648,0)</f>
        <v>0</v>
      </c>
      <c r="L648" s="41">
        <f>IFERROR(P648+T648,0)</f>
        <v>0</v>
      </c>
      <c r="M648" s="41">
        <f>IFERROR(Q648+U648,0)</f>
        <v>0</v>
      </c>
      <c r="N648" s="41">
        <f>IFERROR(R648+V648,0)</f>
        <v>0</v>
      </c>
      <c r="O648" s="41">
        <f>IFERROR(P648+Q648+R648,0)</f>
        <v>0</v>
      </c>
      <c r="P648" s="41">
        <v>0</v>
      </c>
      <c r="Q648" s="41">
        <v>0</v>
      </c>
      <c r="R648" s="41">
        <v>0</v>
      </c>
      <c r="S648" s="41">
        <f>IFERROR(T648+U648+V648,0)</f>
        <v>0</v>
      </c>
      <c r="T648" s="41">
        <v>0</v>
      </c>
      <c r="U648" s="41">
        <v>0</v>
      </c>
      <c r="V648" s="41">
        <v>0</v>
      </c>
      <c r="W648"/>
      <c r="X648"/>
    </row>
    <row r="649" spans="1:24">
      <c r="A649" s="29">
        <v>628</v>
      </c>
      <c r="B649" s="29" t="s">
        <v>117</v>
      </c>
      <c r="C649" s="50">
        <v>44581</v>
      </c>
      <c r="D649" s="29" t="s">
        <v>596</v>
      </c>
      <c r="E649" s="40">
        <v>1</v>
      </c>
      <c r="F649" s="41">
        <v>63.1</v>
      </c>
      <c r="G649" s="41">
        <f>IFERROR(H649+I649+J649,0)</f>
        <v>2960100</v>
      </c>
      <c r="H649" s="41">
        <v>2960100</v>
      </c>
      <c r="I649" s="41">
        <v>0</v>
      </c>
      <c r="J649" s="41">
        <v>0</v>
      </c>
      <c r="K649" s="41">
        <f>IFERROR(L649+M649+N649,0)</f>
        <v>0</v>
      </c>
      <c r="L649" s="41">
        <f>IFERROR(P649+T649,0)</f>
        <v>0</v>
      </c>
      <c r="M649" s="41">
        <f>IFERROR(Q649+U649,0)</f>
        <v>0</v>
      </c>
      <c r="N649" s="41">
        <f>IFERROR(R649+V649,0)</f>
        <v>0</v>
      </c>
      <c r="O649" s="41">
        <f>IFERROR(P649+Q649+R649,0)</f>
        <v>0</v>
      </c>
      <c r="P649" s="41">
        <v>0</v>
      </c>
      <c r="Q649" s="41">
        <v>0</v>
      </c>
      <c r="R649" s="41">
        <v>0</v>
      </c>
      <c r="S649" s="41">
        <f>IFERROR(T649+U649+V649,0)</f>
        <v>0</v>
      </c>
      <c r="T649" s="41">
        <v>0</v>
      </c>
      <c r="U649" s="41">
        <v>0</v>
      </c>
      <c r="V649" s="41">
        <v>0</v>
      </c>
      <c r="W649"/>
      <c r="X649"/>
    </row>
    <row r="650" spans="1:24">
      <c r="A650" s="29">
        <v>629</v>
      </c>
      <c r="B650" s="29" t="s">
        <v>117</v>
      </c>
      <c r="C650" s="50">
        <v>44641</v>
      </c>
      <c r="D650" s="29" t="s">
        <v>597</v>
      </c>
      <c r="E650" s="40">
        <v>1</v>
      </c>
      <c r="F650" s="41">
        <v>49.4</v>
      </c>
      <c r="G650" s="41">
        <f>IFERROR(H650+I650+J650,0)</f>
        <v>2337100</v>
      </c>
      <c r="H650" s="41">
        <v>2337100</v>
      </c>
      <c r="I650" s="41">
        <v>0</v>
      </c>
      <c r="J650" s="41">
        <v>0</v>
      </c>
      <c r="K650" s="41">
        <f>IFERROR(L650+M650+N650,0)</f>
        <v>0</v>
      </c>
      <c r="L650" s="41">
        <f>IFERROR(P650+T650,0)</f>
        <v>0</v>
      </c>
      <c r="M650" s="41">
        <f>IFERROR(Q650+U650,0)</f>
        <v>0</v>
      </c>
      <c r="N650" s="41">
        <f>IFERROR(R650+V650,0)</f>
        <v>0</v>
      </c>
      <c r="O650" s="41">
        <f>IFERROR(P650+Q650+R650,0)</f>
        <v>0</v>
      </c>
      <c r="P650" s="41">
        <v>0</v>
      </c>
      <c r="Q650" s="41">
        <v>0</v>
      </c>
      <c r="R650" s="41">
        <v>0</v>
      </c>
      <c r="S650" s="41">
        <f>IFERROR(T650+U650+V650,0)</f>
        <v>0</v>
      </c>
      <c r="T650" s="41">
        <v>0</v>
      </c>
      <c r="U650" s="41">
        <v>0</v>
      </c>
      <c r="V650" s="41">
        <v>0</v>
      </c>
      <c r="W650"/>
      <c r="X650"/>
    </row>
    <row r="651" spans="1:24">
      <c r="A651" s="29">
        <v>630</v>
      </c>
      <c r="B651" s="29" t="s">
        <v>117</v>
      </c>
      <c r="C651" s="50">
        <v>44644</v>
      </c>
      <c r="D651" s="29" t="s">
        <v>598</v>
      </c>
      <c r="E651" s="40">
        <v>1</v>
      </c>
      <c r="F651" s="41">
        <v>20.97</v>
      </c>
      <c r="G651" s="41">
        <f>IFERROR(H651+I651+J651,0)</f>
        <v>1004100</v>
      </c>
      <c r="H651" s="41">
        <v>1004100</v>
      </c>
      <c r="I651" s="41">
        <v>0</v>
      </c>
      <c r="J651" s="41">
        <v>0</v>
      </c>
      <c r="K651" s="41">
        <f>IFERROR(L651+M651+N651,0)</f>
        <v>0</v>
      </c>
      <c r="L651" s="41">
        <f>IFERROR(P651+T651,0)</f>
        <v>0</v>
      </c>
      <c r="M651" s="41">
        <f>IFERROR(Q651+U651,0)</f>
        <v>0</v>
      </c>
      <c r="N651" s="41">
        <f>IFERROR(R651+V651,0)</f>
        <v>0</v>
      </c>
      <c r="O651" s="41">
        <f>IFERROR(P651+Q651+R651,0)</f>
        <v>0</v>
      </c>
      <c r="P651" s="41">
        <v>0</v>
      </c>
      <c r="Q651" s="41">
        <v>0</v>
      </c>
      <c r="R651" s="41">
        <v>0</v>
      </c>
      <c r="S651" s="41">
        <f>IFERROR(T651+U651+V651,0)</f>
        <v>0</v>
      </c>
      <c r="T651" s="41">
        <v>0</v>
      </c>
      <c r="U651" s="41">
        <v>0</v>
      </c>
      <c r="V651" s="41">
        <v>0</v>
      </c>
      <c r="W651"/>
      <c r="X651"/>
    </row>
    <row r="652" spans="1:24">
      <c r="A652" s="29">
        <v>631</v>
      </c>
      <c r="B652" s="29" t="s">
        <v>117</v>
      </c>
      <c r="C652" s="50">
        <v>44644</v>
      </c>
      <c r="D652" s="29" t="s">
        <v>599</v>
      </c>
      <c r="E652" s="40">
        <v>1</v>
      </c>
      <c r="F652" s="41">
        <v>29.37</v>
      </c>
      <c r="G652" s="41">
        <f>IFERROR(H652+I652+J652,0)</f>
        <v>1369100</v>
      </c>
      <c r="H652" s="41">
        <v>1369100</v>
      </c>
      <c r="I652" s="41">
        <v>0</v>
      </c>
      <c r="J652" s="41">
        <v>0</v>
      </c>
      <c r="K652" s="41">
        <f>IFERROR(L652+M652+N652,0)</f>
        <v>0</v>
      </c>
      <c r="L652" s="41">
        <f>IFERROR(P652+T652,0)</f>
        <v>0</v>
      </c>
      <c r="M652" s="41">
        <f>IFERROR(Q652+U652,0)</f>
        <v>0</v>
      </c>
      <c r="N652" s="41">
        <f>IFERROR(R652+V652,0)</f>
        <v>0</v>
      </c>
      <c r="O652" s="41">
        <f>IFERROR(P652+Q652+R652,0)</f>
        <v>0</v>
      </c>
      <c r="P652" s="41">
        <v>0</v>
      </c>
      <c r="Q652" s="41">
        <v>0</v>
      </c>
      <c r="R652" s="41">
        <v>0</v>
      </c>
      <c r="S652" s="41">
        <f>IFERROR(T652+U652+V652,0)</f>
        <v>0</v>
      </c>
      <c r="T652" s="41">
        <v>0</v>
      </c>
      <c r="U652" s="41">
        <v>0</v>
      </c>
      <c r="V652" s="41">
        <v>0</v>
      </c>
      <c r="W652"/>
      <c r="X652"/>
    </row>
    <row r="653" spans="1:24">
      <c r="A653" s="29">
        <v>632</v>
      </c>
      <c r="B653" s="29" t="s">
        <v>117</v>
      </c>
      <c r="C653" s="50">
        <v>44677</v>
      </c>
      <c r="D653" s="29" t="s">
        <v>600</v>
      </c>
      <c r="E653" s="40">
        <v>1</v>
      </c>
      <c r="F653" s="41">
        <v>21.05</v>
      </c>
      <c r="G653" s="41">
        <f>IFERROR(H653+I653+J653,0)</f>
        <v>1054702</v>
      </c>
      <c r="H653" s="41">
        <v>654702</v>
      </c>
      <c r="I653" s="41">
        <v>400000</v>
      </c>
      <c r="J653" s="41">
        <v>0</v>
      </c>
      <c r="K653" s="41">
        <f>IFERROR(L653+M653+N653,0)</f>
        <v>0</v>
      </c>
      <c r="L653" s="41">
        <f>IFERROR(P653+T653,0)</f>
        <v>0</v>
      </c>
      <c r="M653" s="41">
        <f>IFERROR(Q653+U653,0)</f>
        <v>0</v>
      </c>
      <c r="N653" s="41">
        <f>IFERROR(R653+V653,0)</f>
        <v>0</v>
      </c>
      <c r="O653" s="41">
        <f>IFERROR(P653+Q653+R653,0)</f>
        <v>0</v>
      </c>
      <c r="P653" s="41">
        <v>0</v>
      </c>
      <c r="Q653" s="41">
        <v>0</v>
      </c>
      <c r="R653" s="41">
        <v>0</v>
      </c>
      <c r="S653" s="41">
        <f>IFERROR(T653+U653+V653,0)</f>
        <v>0</v>
      </c>
      <c r="T653" s="41">
        <v>0</v>
      </c>
      <c r="U653" s="41">
        <v>0</v>
      </c>
      <c r="V653" s="41">
        <v>0</v>
      </c>
      <c r="W653"/>
      <c r="X653"/>
    </row>
    <row r="654" spans="1:24">
      <c r="A654" s="29">
        <v>633</v>
      </c>
      <c r="B654" s="29" t="s">
        <v>117</v>
      </c>
      <c r="C654" s="50">
        <v>44677</v>
      </c>
      <c r="D654" s="29" t="s">
        <v>601</v>
      </c>
      <c r="E654" s="40">
        <v>1</v>
      </c>
      <c r="F654" s="41">
        <v>31.27</v>
      </c>
      <c r="G654" s="41">
        <f>IFERROR(H654+I654+J654,0)</f>
        <v>1576014</v>
      </c>
      <c r="H654" s="41">
        <v>1176014</v>
      </c>
      <c r="I654" s="41">
        <v>400000</v>
      </c>
      <c r="J654" s="41">
        <v>0</v>
      </c>
      <c r="K654" s="41">
        <f>IFERROR(L654+M654+N654,0)</f>
        <v>0</v>
      </c>
      <c r="L654" s="41">
        <f>IFERROR(P654+T654,0)</f>
        <v>0</v>
      </c>
      <c r="M654" s="41">
        <f>IFERROR(Q654+U654,0)</f>
        <v>0</v>
      </c>
      <c r="N654" s="41">
        <f>IFERROR(R654+V654,0)</f>
        <v>0</v>
      </c>
      <c r="O654" s="41">
        <f>IFERROR(P654+Q654+R654,0)</f>
        <v>0</v>
      </c>
      <c r="P654" s="41">
        <v>0</v>
      </c>
      <c r="Q654" s="41">
        <v>0</v>
      </c>
      <c r="R654" s="41">
        <v>0</v>
      </c>
      <c r="S654" s="41">
        <f>IFERROR(T654+U654+V654,0)</f>
        <v>0</v>
      </c>
      <c r="T654" s="41">
        <v>0</v>
      </c>
      <c r="U654" s="41">
        <v>0</v>
      </c>
      <c r="V654" s="41">
        <v>0</v>
      </c>
      <c r="W654"/>
      <c r="X654"/>
    </row>
    <row r="655" spans="1:24">
      <c r="A655" s="29">
        <v>634</v>
      </c>
      <c r="B655" s="29" t="s">
        <v>117</v>
      </c>
      <c r="C655" s="50">
        <v>44677</v>
      </c>
      <c r="D655" s="29" t="s">
        <v>602</v>
      </c>
      <c r="E655" s="40">
        <v>1</v>
      </c>
      <c r="F655" s="41">
        <v>62</v>
      </c>
      <c r="G655" s="41">
        <f>IFERROR(H655+I655+J655,0)</f>
        <v>3107228</v>
      </c>
      <c r="H655" s="41">
        <v>2707228</v>
      </c>
      <c r="I655" s="41">
        <v>400000</v>
      </c>
      <c r="J655" s="41">
        <v>0</v>
      </c>
      <c r="K655" s="41">
        <f>IFERROR(L655+M655+N655,0)</f>
        <v>0</v>
      </c>
      <c r="L655" s="41">
        <f>IFERROR(P655+T655,0)</f>
        <v>0</v>
      </c>
      <c r="M655" s="41">
        <f>IFERROR(Q655+U655,0)</f>
        <v>0</v>
      </c>
      <c r="N655" s="41">
        <f>IFERROR(R655+V655,0)</f>
        <v>0</v>
      </c>
      <c r="O655" s="41">
        <f>IFERROR(P655+Q655+R655,0)</f>
        <v>0</v>
      </c>
      <c r="P655" s="41">
        <v>0</v>
      </c>
      <c r="Q655" s="41">
        <v>0</v>
      </c>
      <c r="R655" s="41">
        <v>0</v>
      </c>
      <c r="S655" s="41">
        <f>IFERROR(T655+U655+V655,0)</f>
        <v>0</v>
      </c>
      <c r="T655" s="41">
        <v>0</v>
      </c>
      <c r="U655" s="41">
        <v>0</v>
      </c>
      <c r="V655" s="41">
        <v>0</v>
      </c>
      <c r="W655"/>
      <c r="X655"/>
    </row>
    <row r="656" spans="1:24">
      <c r="A656" s="29">
        <v>635</v>
      </c>
      <c r="B656" s="29" t="s">
        <v>117</v>
      </c>
      <c r="C656" s="50">
        <v>44677</v>
      </c>
      <c r="D656" s="29" t="s">
        <v>603</v>
      </c>
      <c r="E656" s="40">
        <v>1</v>
      </c>
      <c r="F656" s="41">
        <v>50</v>
      </c>
      <c r="G656" s="41">
        <f>IFERROR(H656+I656+J656,0)</f>
        <v>2509694</v>
      </c>
      <c r="H656" s="41">
        <v>2109694</v>
      </c>
      <c r="I656" s="41">
        <v>400000</v>
      </c>
      <c r="J656" s="41">
        <v>0</v>
      </c>
      <c r="K656" s="41">
        <f>IFERROR(L656+M656+N656,0)</f>
        <v>0</v>
      </c>
      <c r="L656" s="41">
        <f>IFERROR(P656+T656,0)</f>
        <v>0</v>
      </c>
      <c r="M656" s="41">
        <f>IFERROR(Q656+U656,0)</f>
        <v>0</v>
      </c>
      <c r="N656" s="41">
        <f>IFERROR(R656+V656,0)</f>
        <v>0</v>
      </c>
      <c r="O656" s="41">
        <f>IFERROR(P656+Q656+R656,0)</f>
        <v>0</v>
      </c>
      <c r="P656" s="41">
        <v>0</v>
      </c>
      <c r="Q656" s="41">
        <v>0</v>
      </c>
      <c r="R656" s="41">
        <v>0</v>
      </c>
      <c r="S656" s="41">
        <f>IFERROR(T656+U656+V656,0)</f>
        <v>0</v>
      </c>
      <c r="T656" s="41">
        <v>0</v>
      </c>
      <c r="U656" s="41">
        <v>0</v>
      </c>
      <c r="V656" s="41">
        <v>0</v>
      </c>
      <c r="W656"/>
      <c r="X656"/>
    </row>
    <row r="657" spans="1:24">
      <c r="A657" s="29">
        <v>636</v>
      </c>
      <c r="B657" s="29" t="s">
        <v>117</v>
      </c>
      <c r="C657" s="50">
        <v>44677</v>
      </c>
      <c r="D657" s="29" t="s">
        <v>604</v>
      </c>
      <c r="E657" s="40">
        <v>1</v>
      </c>
      <c r="F657" s="41">
        <v>20.15</v>
      </c>
      <c r="G657" s="41">
        <f>IFERROR(H657+I657+J657,0)</f>
        <v>1011467</v>
      </c>
      <c r="H657" s="41">
        <v>611467</v>
      </c>
      <c r="I657" s="41">
        <v>400000</v>
      </c>
      <c r="J657" s="41">
        <v>0</v>
      </c>
      <c r="K657" s="41">
        <f>IFERROR(L657+M657+N657,0)</f>
        <v>0</v>
      </c>
      <c r="L657" s="41">
        <f>IFERROR(P657+T657,0)</f>
        <v>0</v>
      </c>
      <c r="M657" s="41">
        <f>IFERROR(Q657+U657,0)</f>
        <v>0</v>
      </c>
      <c r="N657" s="41">
        <f>IFERROR(R657+V657,0)</f>
        <v>0</v>
      </c>
      <c r="O657" s="41">
        <f>IFERROR(P657+Q657+R657,0)</f>
        <v>0</v>
      </c>
      <c r="P657" s="41">
        <v>0</v>
      </c>
      <c r="Q657" s="41">
        <v>0</v>
      </c>
      <c r="R657" s="41">
        <v>0</v>
      </c>
      <c r="S657" s="41">
        <f>IFERROR(T657+U657+V657,0)</f>
        <v>0</v>
      </c>
      <c r="T657" s="41">
        <v>0</v>
      </c>
      <c r="U657" s="41">
        <v>0</v>
      </c>
      <c r="V657" s="41">
        <v>0</v>
      </c>
      <c r="W657"/>
      <c r="X657"/>
    </row>
    <row r="658" spans="1:24">
      <c r="A658" s="29">
        <v>637</v>
      </c>
      <c r="B658" s="29" t="s">
        <v>117</v>
      </c>
      <c r="C658" s="50">
        <v>44678</v>
      </c>
      <c r="D658" s="29" t="s">
        <v>605</v>
      </c>
      <c r="E658" s="40">
        <v>1</v>
      </c>
      <c r="F658" s="41">
        <v>23</v>
      </c>
      <c r="G658" s="41">
        <f>IFERROR(H658+I658+J658,0)</f>
        <v>1154033</v>
      </c>
      <c r="H658" s="41">
        <v>754033</v>
      </c>
      <c r="I658" s="41">
        <v>400000</v>
      </c>
      <c r="J658" s="41">
        <v>0</v>
      </c>
      <c r="K658" s="41">
        <f>IFERROR(L658+M658+N658,0)</f>
        <v>0</v>
      </c>
      <c r="L658" s="41">
        <f>IFERROR(P658+T658,0)</f>
        <v>0</v>
      </c>
      <c r="M658" s="41">
        <f>IFERROR(Q658+U658,0)</f>
        <v>0</v>
      </c>
      <c r="N658" s="41">
        <f>IFERROR(R658+V658,0)</f>
        <v>0</v>
      </c>
      <c r="O658" s="41">
        <f>IFERROR(P658+Q658+R658,0)</f>
        <v>0</v>
      </c>
      <c r="P658" s="41">
        <v>0</v>
      </c>
      <c r="Q658" s="41">
        <v>0</v>
      </c>
      <c r="R658" s="41">
        <v>0</v>
      </c>
      <c r="S658" s="41">
        <f>IFERROR(T658+U658+V658,0)</f>
        <v>0</v>
      </c>
      <c r="T658" s="41">
        <v>0</v>
      </c>
      <c r="U658" s="41">
        <v>0</v>
      </c>
      <c r="V658" s="41">
        <v>0</v>
      </c>
      <c r="W658"/>
      <c r="X658"/>
    </row>
    <row r="659" spans="1:24">
      <c r="A659" s="29">
        <v>638</v>
      </c>
      <c r="B659" s="29" t="s">
        <v>117</v>
      </c>
      <c r="C659" s="50">
        <v>44678</v>
      </c>
      <c r="D659" s="29" t="s">
        <v>601</v>
      </c>
      <c r="E659" s="40">
        <v>1</v>
      </c>
      <c r="F659" s="41">
        <v>70.9</v>
      </c>
      <c r="G659" s="41">
        <f>IFERROR(H659+I659+J659,0)</f>
        <v>3545973</v>
      </c>
      <c r="H659" s="41">
        <v>3145973</v>
      </c>
      <c r="I659" s="41">
        <v>400000</v>
      </c>
      <c r="J659" s="41">
        <v>0</v>
      </c>
      <c r="K659" s="41">
        <f>IFERROR(L659+M659+N659,0)</f>
        <v>0</v>
      </c>
      <c r="L659" s="41">
        <f>IFERROR(P659+T659,0)</f>
        <v>0</v>
      </c>
      <c r="M659" s="41">
        <f>IFERROR(Q659+U659,0)</f>
        <v>0</v>
      </c>
      <c r="N659" s="41">
        <f>IFERROR(R659+V659,0)</f>
        <v>0</v>
      </c>
      <c r="O659" s="41">
        <f>IFERROR(P659+Q659+R659,0)</f>
        <v>0</v>
      </c>
      <c r="P659" s="41">
        <v>0</v>
      </c>
      <c r="Q659" s="41">
        <v>0</v>
      </c>
      <c r="R659" s="41">
        <v>0</v>
      </c>
      <c r="S659" s="41">
        <f>IFERROR(T659+U659+V659,0)</f>
        <v>0</v>
      </c>
      <c r="T659" s="41">
        <v>0</v>
      </c>
      <c r="U659" s="41">
        <v>0</v>
      </c>
      <c r="V659" s="41">
        <v>0</v>
      </c>
      <c r="W659"/>
      <c r="X659"/>
    </row>
    <row r="660" spans="1:24">
      <c r="A660" s="29">
        <v>639</v>
      </c>
      <c r="B660" s="29" t="s">
        <v>117</v>
      </c>
      <c r="C660" s="50">
        <v>44679</v>
      </c>
      <c r="D660" s="29" t="s">
        <v>606</v>
      </c>
      <c r="E660" s="40">
        <v>1</v>
      </c>
      <c r="F660" s="41">
        <v>18.83</v>
      </c>
      <c r="G660" s="41">
        <f>IFERROR(H660+I660+J660,0)</f>
        <v>948054</v>
      </c>
      <c r="H660" s="41">
        <v>848054</v>
      </c>
      <c r="I660" s="41">
        <v>100000</v>
      </c>
      <c r="J660" s="41">
        <v>0</v>
      </c>
      <c r="K660" s="41">
        <f>IFERROR(L660+M660+N660,0)</f>
        <v>0</v>
      </c>
      <c r="L660" s="41">
        <f>IFERROR(P660+T660,0)</f>
        <v>0</v>
      </c>
      <c r="M660" s="41">
        <f>IFERROR(Q660+U660,0)</f>
        <v>0</v>
      </c>
      <c r="N660" s="41">
        <f>IFERROR(R660+V660,0)</f>
        <v>0</v>
      </c>
      <c r="O660" s="41">
        <f>IFERROR(P660+Q660+R660,0)</f>
        <v>0</v>
      </c>
      <c r="P660" s="41">
        <v>0</v>
      </c>
      <c r="Q660" s="41">
        <v>0</v>
      </c>
      <c r="R660" s="41">
        <v>0</v>
      </c>
      <c r="S660" s="41">
        <f>IFERROR(T660+U660+V660,0)</f>
        <v>0</v>
      </c>
      <c r="T660" s="41">
        <v>0</v>
      </c>
      <c r="U660" s="41">
        <v>0</v>
      </c>
      <c r="V660" s="41">
        <v>0</v>
      </c>
      <c r="W660"/>
      <c r="X660"/>
    </row>
    <row r="661" spans="1:24">
      <c r="A661" s="29">
        <v>640</v>
      </c>
      <c r="B661" s="29" t="s">
        <v>117</v>
      </c>
      <c r="C661" s="50">
        <v>44686</v>
      </c>
      <c r="D661" s="29" t="s">
        <v>607</v>
      </c>
      <c r="E661" s="40">
        <v>1</v>
      </c>
      <c r="F661" s="41">
        <v>11.63</v>
      </c>
      <c r="G661" s="41">
        <f>IFERROR(H661+I661+J661,0)</f>
        <v>581938.67</v>
      </c>
      <c r="H661" s="41">
        <v>576938.67</v>
      </c>
      <c r="I661" s="41">
        <v>5000</v>
      </c>
      <c r="J661" s="41">
        <v>0</v>
      </c>
      <c r="K661" s="41">
        <f>IFERROR(L661+M661+N661,0)</f>
        <v>0</v>
      </c>
      <c r="L661" s="41">
        <f>IFERROR(P661+T661,0)</f>
        <v>0</v>
      </c>
      <c r="M661" s="41">
        <f>IFERROR(Q661+U661,0)</f>
        <v>0</v>
      </c>
      <c r="N661" s="41">
        <f>IFERROR(R661+V661,0)</f>
        <v>0</v>
      </c>
      <c r="O661" s="41">
        <f>IFERROR(P661+Q661+R661,0)</f>
        <v>0</v>
      </c>
      <c r="P661" s="41">
        <v>0</v>
      </c>
      <c r="Q661" s="41">
        <v>0</v>
      </c>
      <c r="R661" s="41">
        <v>0</v>
      </c>
      <c r="S661" s="41">
        <f>IFERROR(T661+U661+V661,0)</f>
        <v>0</v>
      </c>
      <c r="T661" s="41">
        <v>0</v>
      </c>
      <c r="U661" s="41">
        <v>0</v>
      </c>
      <c r="V661" s="41">
        <v>0</v>
      </c>
      <c r="W661"/>
      <c r="X661"/>
    </row>
    <row r="662" spans="1:24">
      <c r="A662" s="29">
        <v>641</v>
      </c>
      <c r="B662" s="29" t="s">
        <v>117</v>
      </c>
      <c r="C662" s="50">
        <v>44694</v>
      </c>
      <c r="D662" s="29" t="s">
        <v>608</v>
      </c>
      <c r="E662" s="40">
        <v>1</v>
      </c>
      <c r="F662" s="41">
        <v>19.74</v>
      </c>
      <c r="G662" s="41">
        <f>IFERROR(H662+I662+J662,0)</f>
        <v>991770</v>
      </c>
      <c r="H662" s="41">
        <v>931770</v>
      </c>
      <c r="I662" s="41">
        <v>60000</v>
      </c>
      <c r="J662" s="41">
        <v>0</v>
      </c>
      <c r="K662" s="41">
        <f>IFERROR(L662+M662+N662,0)</f>
        <v>0</v>
      </c>
      <c r="L662" s="41">
        <f>IFERROR(P662+T662,0)</f>
        <v>0</v>
      </c>
      <c r="M662" s="41">
        <f>IFERROR(Q662+U662,0)</f>
        <v>0</v>
      </c>
      <c r="N662" s="41">
        <f>IFERROR(R662+V662,0)</f>
        <v>0</v>
      </c>
      <c r="O662" s="41">
        <f>IFERROR(P662+Q662+R662,0)</f>
        <v>0</v>
      </c>
      <c r="P662" s="41">
        <v>0</v>
      </c>
      <c r="Q662" s="41">
        <v>0</v>
      </c>
      <c r="R662" s="41">
        <v>0</v>
      </c>
      <c r="S662" s="41">
        <f>IFERROR(T662+U662+V662,0)</f>
        <v>0</v>
      </c>
      <c r="T662" s="41">
        <v>0</v>
      </c>
      <c r="U662" s="41">
        <v>0</v>
      </c>
      <c r="V662" s="41">
        <v>0</v>
      </c>
      <c r="W662"/>
      <c r="X662"/>
    </row>
    <row r="663" spans="1:24">
      <c r="A663" s="29">
        <v>642</v>
      </c>
      <c r="B663" s="29" t="s">
        <v>117</v>
      </c>
      <c r="C663" s="50">
        <v>44694</v>
      </c>
      <c r="D663" s="29" t="s">
        <v>609</v>
      </c>
      <c r="E663" s="40">
        <v>1</v>
      </c>
      <c r="F663" s="41">
        <v>30.3</v>
      </c>
      <c r="G663" s="41">
        <f>IFERROR(H663+I663+J663,0)</f>
        <v>1522018</v>
      </c>
      <c r="H663" s="41">
        <v>1462018</v>
      </c>
      <c r="I663" s="41">
        <v>60000</v>
      </c>
      <c r="J663" s="41">
        <v>0</v>
      </c>
      <c r="K663" s="41">
        <f>IFERROR(L663+M663+N663,0)</f>
        <v>0</v>
      </c>
      <c r="L663" s="41">
        <f>IFERROR(P663+T663,0)</f>
        <v>0</v>
      </c>
      <c r="M663" s="41">
        <f>IFERROR(Q663+U663,0)</f>
        <v>0</v>
      </c>
      <c r="N663" s="41">
        <f>IFERROR(R663+V663,0)</f>
        <v>0</v>
      </c>
      <c r="O663" s="41">
        <f>IFERROR(P663+Q663+R663,0)</f>
        <v>0</v>
      </c>
      <c r="P663" s="41">
        <v>0</v>
      </c>
      <c r="Q663" s="41">
        <v>0</v>
      </c>
      <c r="R663" s="41">
        <v>0</v>
      </c>
      <c r="S663" s="41">
        <f>IFERROR(T663+U663+V663,0)</f>
        <v>0</v>
      </c>
      <c r="T663" s="41">
        <v>0</v>
      </c>
      <c r="U663" s="41">
        <v>0</v>
      </c>
      <c r="V663" s="41">
        <v>0</v>
      </c>
      <c r="W663"/>
      <c r="X663"/>
    </row>
    <row r="664" spans="1:24">
      <c r="A664" s="29">
        <v>643</v>
      </c>
      <c r="B664" s="29" t="s">
        <v>117</v>
      </c>
      <c r="C664" s="50">
        <v>44704</v>
      </c>
      <c r="D664" s="29" t="s">
        <v>610</v>
      </c>
      <c r="E664" s="40">
        <v>1</v>
      </c>
      <c r="F664" s="41">
        <v>68.5</v>
      </c>
      <c r="G664" s="41">
        <f>IFERROR(H664+I664+J664,0)</f>
        <v>3440131</v>
      </c>
      <c r="H664" s="41">
        <v>3378485.93</v>
      </c>
      <c r="I664" s="41">
        <v>61645.07</v>
      </c>
      <c r="J664" s="41">
        <v>0</v>
      </c>
      <c r="K664" s="41">
        <f>IFERROR(L664+M664+N664,0)</f>
        <v>0</v>
      </c>
      <c r="L664" s="41">
        <f>IFERROR(P664+T664,0)</f>
        <v>0</v>
      </c>
      <c r="M664" s="41">
        <f>IFERROR(Q664+U664,0)</f>
        <v>0</v>
      </c>
      <c r="N664" s="41">
        <f>IFERROR(R664+V664,0)</f>
        <v>0</v>
      </c>
      <c r="O664" s="41">
        <f>IFERROR(P664+Q664+R664,0)</f>
        <v>0</v>
      </c>
      <c r="P664" s="41">
        <v>0</v>
      </c>
      <c r="Q664" s="41">
        <v>0</v>
      </c>
      <c r="R664" s="41">
        <v>0</v>
      </c>
      <c r="S664" s="41">
        <f>IFERROR(T664+U664+V664,0)</f>
        <v>0</v>
      </c>
      <c r="T664" s="41">
        <v>0</v>
      </c>
      <c r="U664" s="41">
        <v>0</v>
      </c>
      <c r="V664" s="41">
        <v>0</v>
      </c>
      <c r="W664"/>
      <c r="X664"/>
    </row>
    <row r="665" spans="1:24">
      <c r="A665" s="29">
        <v>644</v>
      </c>
      <c r="B665" s="29" t="s">
        <v>117</v>
      </c>
      <c r="C665" s="50">
        <v>44720</v>
      </c>
      <c r="D665" s="29" t="s">
        <v>611</v>
      </c>
      <c r="E665" s="40">
        <v>1</v>
      </c>
      <c r="F665" s="41">
        <v>19.56</v>
      </c>
      <c r="G665" s="41">
        <f>IFERROR(H665+I665+J665,0)</f>
        <v>983123</v>
      </c>
      <c r="H665" s="41">
        <v>983123</v>
      </c>
      <c r="I665" s="41">
        <v>0</v>
      </c>
      <c r="J665" s="41">
        <v>0</v>
      </c>
      <c r="K665" s="41">
        <f>IFERROR(L665+M665+N665,0)</f>
        <v>0</v>
      </c>
      <c r="L665" s="41">
        <f>IFERROR(P665+T665,0)</f>
        <v>0</v>
      </c>
      <c r="M665" s="41">
        <f>IFERROR(Q665+U665,0)</f>
        <v>0</v>
      </c>
      <c r="N665" s="41">
        <f>IFERROR(R665+V665,0)</f>
        <v>0</v>
      </c>
      <c r="O665" s="41">
        <f>IFERROR(P665+Q665+R665,0)</f>
        <v>0</v>
      </c>
      <c r="P665" s="41">
        <v>0</v>
      </c>
      <c r="Q665" s="41">
        <v>0</v>
      </c>
      <c r="R665" s="41">
        <v>0</v>
      </c>
      <c r="S665" s="41">
        <f>IFERROR(T665+U665+V665,0)</f>
        <v>0</v>
      </c>
      <c r="T665" s="41">
        <v>0</v>
      </c>
      <c r="U665" s="41">
        <v>0</v>
      </c>
      <c r="V665" s="41">
        <v>0</v>
      </c>
      <c r="W665"/>
      <c r="X665"/>
    </row>
    <row r="666" spans="1:24">
      <c r="A666" s="29">
        <v>645</v>
      </c>
      <c r="B666" s="29" t="s">
        <v>117</v>
      </c>
      <c r="C666" s="50">
        <v>44745</v>
      </c>
      <c r="D666" s="29" t="s">
        <v>612</v>
      </c>
      <c r="E666" s="40">
        <v>1</v>
      </c>
      <c r="F666" s="41">
        <v>24.3</v>
      </c>
      <c r="G666" s="41">
        <f>IFERROR(H666+I666+J666,0)</f>
        <v>1239221</v>
      </c>
      <c r="H666" s="41">
        <v>1239221</v>
      </c>
      <c r="I666" s="41">
        <v>0</v>
      </c>
      <c r="J666" s="41">
        <v>0</v>
      </c>
      <c r="K666" s="41">
        <f>IFERROR(L666+M666+N666,0)</f>
        <v>0</v>
      </c>
      <c r="L666" s="41">
        <f>IFERROR(P666+T666,0)</f>
        <v>0</v>
      </c>
      <c r="M666" s="41">
        <f>IFERROR(Q666+U666,0)</f>
        <v>0</v>
      </c>
      <c r="N666" s="41">
        <f>IFERROR(R666+V666,0)</f>
        <v>0</v>
      </c>
      <c r="O666" s="41">
        <f>IFERROR(P666+Q666+R666,0)</f>
        <v>0</v>
      </c>
      <c r="P666" s="41">
        <v>0</v>
      </c>
      <c r="Q666" s="41">
        <v>0</v>
      </c>
      <c r="R666" s="41">
        <v>0</v>
      </c>
      <c r="S666" s="41">
        <f>IFERROR(T666+U666+V666,0)</f>
        <v>0</v>
      </c>
      <c r="T666" s="41">
        <v>0</v>
      </c>
      <c r="U666" s="41">
        <v>0</v>
      </c>
      <c r="V666" s="41">
        <v>0</v>
      </c>
      <c r="W666"/>
      <c r="X666"/>
    </row>
    <row r="667" spans="1:24">
      <c r="A667" s="29">
        <v>646</v>
      </c>
      <c r="B667" s="29" t="s">
        <v>117</v>
      </c>
      <c r="C667" s="50">
        <v>44756</v>
      </c>
      <c r="D667" s="29" t="s">
        <v>613</v>
      </c>
      <c r="E667" s="40">
        <v>1</v>
      </c>
      <c r="F667" s="41">
        <v>58.17</v>
      </c>
      <c r="G667" s="41">
        <f>IFERROR(H667+I667+J667,0)</f>
        <v>2909693.33</v>
      </c>
      <c r="H667" s="41">
        <v>0</v>
      </c>
      <c r="I667" s="41">
        <v>2909693.33</v>
      </c>
      <c r="J667" s="41">
        <v>0</v>
      </c>
      <c r="K667" s="41">
        <f>IFERROR(L667+M667+N667,0)</f>
        <v>0</v>
      </c>
      <c r="L667" s="41">
        <f>IFERROR(P667+T667,0)</f>
        <v>0</v>
      </c>
      <c r="M667" s="41">
        <f>IFERROR(Q667+U667,0)</f>
        <v>0</v>
      </c>
      <c r="N667" s="41">
        <f>IFERROR(R667+V667,0)</f>
        <v>0</v>
      </c>
      <c r="O667" s="41">
        <f>IFERROR(P667+Q667+R667,0)</f>
        <v>0</v>
      </c>
      <c r="P667" s="41">
        <v>0</v>
      </c>
      <c r="Q667" s="41">
        <v>0</v>
      </c>
      <c r="R667" s="41">
        <v>0</v>
      </c>
      <c r="S667" s="41">
        <f>IFERROR(T667+U667+V667,0)</f>
        <v>0</v>
      </c>
      <c r="T667" s="41">
        <v>0</v>
      </c>
      <c r="U667" s="41">
        <v>0</v>
      </c>
      <c r="V667" s="41">
        <v>0</v>
      </c>
      <c r="W667"/>
      <c r="X667"/>
    </row>
    <row r="668" spans="1:24">
      <c r="A668" s="29">
        <v>647</v>
      </c>
      <c r="B668" s="29" t="s">
        <v>117</v>
      </c>
      <c r="C668" s="50">
        <v>44788</v>
      </c>
      <c r="D668" s="29" t="s">
        <v>614</v>
      </c>
      <c r="E668" s="40">
        <v>1</v>
      </c>
      <c r="F668" s="41">
        <v>20.76</v>
      </c>
      <c r="G668" s="41">
        <f>IFERROR(H668+I668+J668,0)</f>
        <v>1033919</v>
      </c>
      <c r="H668" s="41">
        <v>1033919</v>
      </c>
      <c r="I668" s="41">
        <v>0</v>
      </c>
      <c r="J668" s="41">
        <v>0</v>
      </c>
      <c r="K668" s="41">
        <f>IFERROR(L668+M668+N668,0)</f>
        <v>0</v>
      </c>
      <c r="L668" s="41">
        <f>IFERROR(P668+T668,0)</f>
        <v>0</v>
      </c>
      <c r="M668" s="41">
        <f>IFERROR(Q668+U668,0)</f>
        <v>0</v>
      </c>
      <c r="N668" s="41">
        <f>IFERROR(R668+V668,0)</f>
        <v>0</v>
      </c>
      <c r="O668" s="41">
        <f>IFERROR(P668+Q668+R668,0)</f>
        <v>0</v>
      </c>
      <c r="P668" s="41">
        <v>0</v>
      </c>
      <c r="Q668" s="41">
        <v>0</v>
      </c>
      <c r="R668" s="41">
        <v>0</v>
      </c>
      <c r="S668" s="41">
        <f>IFERROR(T668+U668+V668,0)</f>
        <v>0</v>
      </c>
      <c r="T668" s="41">
        <v>0</v>
      </c>
      <c r="U668" s="41">
        <v>0</v>
      </c>
      <c r="V668" s="41">
        <v>0</v>
      </c>
      <c r="W668"/>
      <c r="X668"/>
    </row>
    <row r="669" spans="1:24">
      <c r="A669" s="29">
        <v>648</v>
      </c>
      <c r="B669" s="29" t="s">
        <v>117</v>
      </c>
      <c r="C669" s="50">
        <v>44795</v>
      </c>
      <c r="D669" s="29" t="s">
        <v>615</v>
      </c>
      <c r="E669" s="40">
        <v>1</v>
      </c>
      <c r="F669" s="41">
        <v>26.9</v>
      </c>
      <c r="G669" s="41">
        <f>IFERROR(H669+I669+J669,0)</f>
        <v>1371761</v>
      </c>
      <c r="H669" s="41">
        <v>1371761</v>
      </c>
      <c r="I669" s="41">
        <v>0</v>
      </c>
      <c r="J669" s="41">
        <v>0</v>
      </c>
      <c r="K669" s="41">
        <f>IFERROR(L669+M669+N669,0)</f>
        <v>0</v>
      </c>
      <c r="L669" s="41">
        <f>IFERROR(P669+T669,0)</f>
        <v>0</v>
      </c>
      <c r="M669" s="41">
        <f>IFERROR(Q669+U669,0)</f>
        <v>0</v>
      </c>
      <c r="N669" s="41">
        <f>IFERROR(R669+V669,0)</f>
        <v>0</v>
      </c>
      <c r="O669" s="41">
        <f>IFERROR(P669+Q669+R669,0)</f>
        <v>0</v>
      </c>
      <c r="P669" s="41">
        <v>0</v>
      </c>
      <c r="Q669" s="41">
        <v>0</v>
      </c>
      <c r="R669" s="41">
        <v>0</v>
      </c>
      <c r="S669" s="41">
        <f>IFERROR(T669+U669+V669,0)</f>
        <v>0</v>
      </c>
      <c r="T669" s="41">
        <v>0</v>
      </c>
      <c r="U669" s="41">
        <v>0</v>
      </c>
      <c r="V669" s="41">
        <v>0</v>
      </c>
      <c r="W669"/>
      <c r="X669"/>
    </row>
    <row r="670" spans="1:24">
      <c r="A670" s="29">
        <v>649</v>
      </c>
      <c r="B670" s="29" t="s">
        <v>117</v>
      </c>
      <c r="C670" s="50">
        <v>44894</v>
      </c>
      <c r="D670" s="29" t="s">
        <v>616</v>
      </c>
      <c r="E670" s="40">
        <v>1</v>
      </c>
      <c r="F670" s="41">
        <v>19.15</v>
      </c>
      <c r="G670" s="41">
        <f>IFERROR(H670+I670+J670,0)</f>
        <v>1010429</v>
      </c>
      <c r="H670" s="41">
        <v>0</v>
      </c>
      <c r="I670" s="41">
        <v>1010429</v>
      </c>
      <c r="J670" s="41">
        <v>0</v>
      </c>
      <c r="K670" s="41">
        <f>IFERROR(L670+M670+N670,0)</f>
        <v>0</v>
      </c>
      <c r="L670" s="41">
        <f>IFERROR(P670+T670,0)</f>
        <v>0</v>
      </c>
      <c r="M670" s="41">
        <f>IFERROR(Q670+U670,0)</f>
        <v>0</v>
      </c>
      <c r="N670" s="41">
        <f>IFERROR(R670+V670,0)</f>
        <v>0</v>
      </c>
      <c r="O670" s="41">
        <f>IFERROR(P670+Q670+R670,0)</f>
        <v>0</v>
      </c>
      <c r="P670" s="41">
        <v>0</v>
      </c>
      <c r="Q670" s="41">
        <v>0</v>
      </c>
      <c r="R670" s="41">
        <v>0</v>
      </c>
      <c r="S670" s="41">
        <f>IFERROR(T670+U670+V670,0)</f>
        <v>0</v>
      </c>
      <c r="T670" s="41">
        <v>0</v>
      </c>
      <c r="U670" s="41">
        <v>0</v>
      </c>
      <c r="V670" s="41">
        <v>0</v>
      </c>
      <c r="W670"/>
      <c r="X670"/>
    </row>
    <row r="671" spans="1:24">
      <c r="A671" s="29">
        <v>650</v>
      </c>
      <c r="B671" s="29" t="s">
        <v>117</v>
      </c>
      <c r="C671" s="50">
        <v>44949</v>
      </c>
      <c r="D671" s="29" t="s">
        <v>617</v>
      </c>
      <c r="E671" s="40">
        <v>1</v>
      </c>
      <c r="F671" s="41">
        <v>49.1</v>
      </c>
      <c r="G671" s="41">
        <f>IFERROR(H671+I671+J671,0)</f>
        <v>2536594</v>
      </c>
      <c r="H671" s="41">
        <v>583087.73</v>
      </c>
      <c r="I671" s="41">
        <v>1953506.27</v>
      </c>
      <c r="J671" s="41">
        <v>0</v>
      </c>
      <c r="K671" s="41">
        <f>IFERROR(L671+M671+N671,0)</f>
        <v>0</v>
      </c>
      <c r="L671" s="41">
        <f>IFERROR(P671+T671,0)</f>
        <v>0</v>
      </c>
      <c r="M671" s="41">
        <f>IFERROR(Q671+U671,0)</f>
        <v>0</v>
      </c>
      <c r="N671" s="41">
        <f>IFERROR(R671+V671,0)</f>
        <v>0</v>
      </c>
      <c r="O671" s="41">
        <f>IFERROR(P671+Q671+R671,0)</f>
        <v>0</v>
      </c>
      <c r="P671" s="41">
        <v>0</v>
      </c>
      <c r="Q671" s="41">
        <v>0</v>
      </c>
      <c r="R671" s="41">
        <v>0</v>
      </c>
      <c r="S671" s="41">
        <f>IFERROR(T671+U671+V671,0)</f>
        <v>0</v>
      </c>
      <c r="T671" s="41">
        <v>0</v>
      </c>
      <c r="U671" s="41">
        <v>0</v>
      </c>
      <c r="V671" s="41">
        <v>0</v>
      </c>
      <c r="W671"/>
      <c r="X671"/>
    </row>
    <row r="672" spans="1:24">
      <c r="A672" s="29">
        <v>651</v>
      </c>
      <c r="B672" s="29" t="s">
        <v>117</v>
      </c>
      <c r="C672" s="50">
        <v>45056</v>
      </c>
      <c r="D672" s="29" t="s">
        <v>618</v>
      </c>
      <c r="E672" s="40">
        <v>1</v>
      </c>
      <c r="F672" s="41">
        <v>46.3</v>
      </c>
      <c r="G672" s="41">
        <f>IFERROR(H672+I672+J672,0)</f>
        <v>2361196</v>
      </c>
      <c r="H672" s="41">
        <v>2361196</v>
      </c>
      <c r="I672" s="41">
        <v>0</v>
      </c>
      <c r="J672" s="41">
        <v>0</v>
      </c>
      <c r="K672" s="41">
        <f>IFERROR(L672+M672+N672,0)</f>
        <v>0</v>
      </c>
      <c r="L672" s="41">
        <f>IFERROR(P672+T672,0)</f>
        <v>0</v>
      </c>
      <c r="M672" s="41">
        <f>IFERROR(Q672+U672,0)</f>
        <v>0</v>
      </c>
      <c r="N672" s="41">
        <f>IFERROR(R672+V672,0)</f>
        <v>0</v>
      </c>
      <c r="O672" s="41">
        <f>IFERROR(P672+Q672+R672,0)</f>
        <v>0</v>
      </c>
      <c r="P672" s="41">
        <v>0</v>
      </c>
      <c r="Q672" s="41">
        <v>0</v>
      </c>
      <c r="R672" s="41">
        <v>0</v>
      </c>
      <c r="S672" s="41">
        <f>IFERROR(T672+U672+V672,0)</f>
        <v>0</v>
      </c>
      <c r="T672" s="41">
        <v>0</v>
      </c>
      <c r="U672" s="41">
        <v>0</v>
      </c>
      <c r="V672" s="41">
        <v>0</v>
      </c>
      <c r="W672"/>
      <c r="X672"/>
    </row>
    <row r="673" spans="1:24">
      <c r="A673" s="29">
        <v>652</v>
      </c>
      <c r="B673" s="29" t="s">
        <v>117</v>
      </c>
      <c r="C673" s="50">
        <v>45056</v>
      </c>
      <c r="D673" s="29" t="s">
        <v>619</v>
      </c>
      <c r="E673" s="40">
        <v>1</v>
      </c>
      <c r="F673" s="41">
        <v>34.6</v>
      </c>
      <c r="G673" s="41">
        <f>IFERROR(H673+I673+J673,0)</f>
        <v>1763210</v>
      </c>
      <c r="H673" s="41">
        <v>1763210</v>
      </c>
      <c r="I673" s="41">
        <v>0</v>
      </c>
      <c r="J673" s="41">
        <v>0</v>
      </c>
      <c r="K673" s="41">
        <f>IFERROR(L673+M673+N673,0)</f>
        <v>0</v>
      </c>
      <c r="L673" s="41">
        <f>IFERROR(P673+T673,0)</f>
        <v>0</v>
      </c>
      <c r="M673" s="41">
        <f>IFERROR(Q673+U673,0)</f>
        <v>0</v>
      </c>
      <c r="N673" s="41">
        <f>IFERROR(R673+V673,0)</f>
        <v>0</v>
      </c>
      <c r="O673" s="41">
        <f>IFERROR(P673+Q673+R673,0)</f>
        <v>0</v>
      </c>
      <c r="P673" s="41">
        <v>0</v>
      </c>
      <c r="Q673" s="41">
        <v>0</v>
      </c>
      <c r="R673" s="41">
        <v>0</v>
      </c>
      <c r="S673" s="41">
        <f>IFERROR(T673+U673+V673,0)</f>
        <v>0</v>
      </c>
      <c r="T673" s="41">
        <v>0</v>
      </c>
      <c r="U673" s="41">
        <v>0</v>
      </c>
      <c r="V673" s="41">
        <v>0</v>
      </c>
      <c r="W673"/>
      <c r="X673"/>
    </row>
    <row r="674" spans="1:24">
      <c r="A674" s="29">
        <v>653</v>
      </c>
      <c r="B674" s="29" t="s">
        <v>117</v>
      </c>
      <c r="C674" s="50">
        <v>45058</v>
      </c>
      <c r="D674" s="29" t="s">
        <v>620</v>
      </c>
      <c r="E674" s="40">
        <v>1</v>
      </c>
      <c r="F674" s="41">
        <v>26.5</v>
      </c>
      <c r="G674" s="41">
        <f>IFERROR(H674+I674+J674,0)</f>
        <v>1350486</v>
      </c>
      <c r="H674" s="41">
        <v>1350486</v>
      </c>
      <c r="I674" s="41">
        <v>0</v>
      </c>
      <c r="J674" s="41">
        <v>0</v>
      </c>
      <c r="K674" s="41">
        <f>IFERROR(L674+M674+N674,0)</f>
        <v>0</v>
      </c>
      <c r="L674" s="41">
        <f>IFERROR(P674+T674,0)</f>
        <v>0</v>
      </c>
      <c r="M674" s="41">
        <f>IFERROR(Q674+U674,0)</f>
        <v>0</v>
      </c>
      <c r="N674" s="41">
        <f>IFERROR(R674+V674,0)</f>
        <v>0</v>
      </c>
      <c r="O674" s="41">
        <f>IFERROR(P674+Q674+R674,0)</f>
        <v>0</v>
      </c>
      <c r="P674" s="41">
        <v>0</v>
      </c>
      <c r="Q674" s="41">
        <v>0</v>
      </c>
      <c r="R674" s="41">
        <v>0</v>
      </c>
      <c r="S674" s="41">
        <f>IFERROR(T674+U674+V674,0)</f>
        <v>0</v>
      </c>
      <c r="T674" s="41">
        <v>0</v>
      </c>
      <c r="U674" s="41">
        <v>0</v>
      </c>
      <c r="V674" s="41">
        <v>0</v>
      </c>
      <c r="W674"/>
      <c r="X674"/>
    </row>
    <row r="675" spans="1:24">
      <c r="A675" s="29">
        <v>654</v>
      </c>
      <c r="B675" s="29" t="s">
        <v>117</v>
      </c>
      <c r="C675" s="50">
        <v>45069</v>
      </c>
      <c r="D675" s="29" t="s">
        <v>621</v>
      </c>
      <c r="E675" s="40">
        <v>1</v>
      </c>
      <c r="F675" s="41">
        <v>25.9</v>
      </c>
      <c r="G675" s="41">
        <f>IFERROR(H675+I675+J675,0)</f>
        <v>1320853</v>
      </c>
      <c r="H675" s="41">
        <v>1320853</v>
      </c>
      <c r="I675" s="41">
        <v>0</v>
      </c>
      <c r="J675" s="41">
        <v>0</v>
      </c>
      <c r="K675" s="41">
        <f>IFERROR(L675+M675+N675,0)</f>
        <v>0</v>
      </c>
      <c r="L675" s="41">
        <f>IFERROR(P675+T675,0)</f>
        <v>0</v>
      </c>
      <c r="M675" s="41">
        <f>IFERROR(Q675+U675,0)</f>
        <v>0</v>
      </c>
      <c r="N675" s="41">
        <f>IFERROR(R675+V675,0)</f>
        <v>0</v>
      </c>
      <c r="O675" s="41">
        <f>IFERROR(P675+Q675+R675,0)</f>
        <v>0</v>
      </c>
      <c r="P675" s="41">
        <v>0</v>
      </c>
      <c r="Q675" s="41">
        <v>0</v>
      </c>
      <c r="R675" s="41">
        <v>0</v>
      </c>
      <c r="S675" s="41">
        <f>IFERROR(T675+U675+V675,0)</f>
        <v>0</v>
      </c>
      <c r="T675" s="41">
        <v>0</v>
      </c>
      <c r="U675" s="41">
        <v>0</v>
      </c>
      <c r="V675" s="41">
        <v>0</v>
      </c>
      <c r="W675"/>
      <c r="X675"/>
    </row>
    <row r="676" spans="1:24">
      <c r="A676" s="29">
        <v>655</v>
      </c>
      <c r="B676" s="29" t="s">
        <v>117</v>
      </c>
      <c r="C676" s="50">
        <v>45069</v>
      </c>
      <c r="D676" s="29" t="s">
        <v>622</v>
      </c>
      <c r="E676" s="40">
        <v>1</v>
      </c>
      <c r="F676" s="41">
        <v>26.7</v>
      </c>
      <c r="G676" s="41">
        <f>IFERROR(H676+I676+J676,0)</f>
        <v>1359859</v>
      </c>
      <c r="H676" s="41">
        <v>1359859</v>
      </c>
      <c r="I676" s="41">
        <v>0</v>
      </c>
      <c r="J676" s="41">
        <v>0</v>
      </c>
      <c r="K676" s="41">
        <f>IFERROR(L676+M676+N676,0)</f>
        <v>0</v>
      </c>
      <c r="L676" s="41">
        <f>IFERROR(P676+T676,0)</f>
        <v>0</v>
      </c>
      <c r="M676" s="41">
        <f>IFERROR(Q676+U676,0)</f>
        <v>0</v>
      </c>
      <c r="N676" s="41">
        <f>IFERROR(R676+V676,0)</f>
        <v>0</v>
      </c>
      <c r="O676" s="41">
        <f>IFERROR(P676+Q676+R676,0)</f>
        <v>0</v>
      </c>
      <c r="P676" s="41">
        <v>0</v>
      </c>
      <c r="Q676" s="41">
        <v>0</v>
      </c>
      <c r="R676" s="41">
        <v>0</v>
      </c>
      <c r="S676" s="41">
        <f>IFERROR(T676+U676+V676,0)</f>
        <v>0</v>
      </c>
      <c r="T676" s="41">
        <v>0</v>
      </c>
      <c r="U676" s="41">
        <v>0</v>
      </c>
      <c r="V676" s="41">
        <v>0</v>
      </c>
      <c r="W676"/>
      <c r="X676"/>
    </row>
    <row r="677" spans="1:24">
      <c r="A677" s="29">
        <v>656</v>
      </c>
      <c r="B677" s="29" t="s">
        <v>117</v>
      </c>
      <c r="C677" s="50">
        <v>45084</v>
      </c>
      <c r="D677" s="29" t="s">
        <v>623</v>
      </c>
      <c r="E677" s="40">
        <v>1</v>
      </c>
      <c r="F677" s="41">
        <v>37.3</v>
      </c>
      <c r="G677" s="41">
        <f>IFERROR(H677+I677+J677,0)</f>
        <v>1902153</v>
      </c>
      <c r="H677" s="41">
        <v>1902153</v>
      </c>
      <c r="I677" s="41">
        <v>0</v>
      </c>
      <c r="J677" s="41">
        <v>0</v>
      </c>
      <c r="K677" s="41">
        <f>IFERROR(L677+M677+N677,0)</f>
        <v>0</v>
      </c>
      <c r="L677" s="41">
        <f>IFERROR(P677+T677,0)</f>
        <v>0</v>
      </c>
      <c r="M677" s="41">
        <f>IFERROR(Q677+U677,0)</f>
        <v>0</v>
      </c>
      <c r="N677" s="41">
        <f>IFERROR(R677+V677,0)</f>
        <v>0</v>
      </c>
      <c r="O677" s="41">
        <f>IFERROR(P677+Q677+R677,0)</f>
        <v>0</v>
      </c>
      <c r="P677" s="41">
        <v>0</v>
      </c>
      <c r="Q677" s="41">
        <v>0</v>
      </c>
      <c r="R677" s="41">
        <v>0</v>
      </c>
      <c r="S677" s="41">
        <f>IFERROR(T677+U677+V677,0)</f>
        <v>0</v>
      </c>
      <c r="T677" s="41">
        <v>0</v>
      </c>
      <c r="U677" s="41">
        <v>0</v>
      </c>
      <c r="V677" s="41">
        <v>0</v>
      </c>
      <c r="W677"/>
      <c r="X677"/>
    </row>
    <row r="678" spans="1:24">
      <c r="A678" s="29">
        <v>657</v>
      </c>
      <c r="B678" s="29" t="s">
        <v>117</v>
      </c>
      <c r="C678" s="50">
        <v>45085</v>
      </c>
      <c r="D678" s="29" t="s">
        <v>624</v>
      </c>
      <c r="E678" s="40">
        <v>1</v>
      </c>
      <c r="F678" s="41">
        <v>26</v>
      </c>
      <c r="G678" s="41">
        <f>IFERROR(H678+I678+J678,0)</f>
        <v>1324985</v>
      </c>
      <c r="H678" s="41">
        <v>1324985</v>
      </c>
      <c r="I678" s="41">
        <v>0</v>
      </c>
      <c r="J678" s="41">
        <v>0</v>
      </c>
      <c r="K678" s="41">
        <f>IFERROR(L678+M678+N678,0)</f>
        <v>0</v>
      </c>
      <c r="L678" s="41">
        <f>IFERROR(P678+T678,0)</f>
        <v>0</v>
      </c>
      <c r="M678" s="41">
        <f>IFERROR(Q678+U678,0)</f>
        <v>0</v>
      </c>
      <c r="N678" s="41">
        <f>IFERROR(R678+V678,0)</f>
        <v>0</v>
      </c>
      <c r="O678" s="41">
        <f>IFERROR(P678+Q678+R678,0)</f>
        <v>0</v>
      </c>
      <c r="P678" s="41">
        <v>0</v>
      </c>
      <c r="Q678" s="41">
        <v>0</v>
      </c>
      <c r="R678" s="41">
        <v>0</v>
      </c>
      <c r="S678" s="41">
        <f>IFERROR(T678+U678+V678,0)</f>
        <v>0</v>
      </c>
      <c r="T678" s="41">
        <v>0</v>
      </c>
      <c r="U678" s="41">
        <v>0</v>
      </c>
      <c r="V678" s="41">
        <v>0</v>
      </c>
      <c r="W678"/>
      <c r="X678"/>
    </row>
    <row r="679" spans="1:24">
      <c r="A679" s="29">
        <v>658</v>
      </c>
      <c r="B679" s="29" t="s">
        <v>117</v>
      </c>
      <c r="C679" s="50">
        <v>45090</v>
      </c>
      <c r="D679" s="29" t="s">
        <v>625</v>
      </c>
      <c r="E679" s="40">
        <v>1</v>
      </c>
      <c r="F679" s="41">
        <v>35.4</v>
      </c>
      <c r="G679" s="41">
        <f>IFERROR(H679+I679+J679,0)</f>
        <v>1804768</v>
      </c>
      <c r="H679" s="41">
        <v>1804768</v>
      </c>
      <c r="I679" s="41">
        <v>0</v>
      </c>
      <c r="J679" s="41">
        <v>0</v>
      </c>
      <c r="K679" s="41">
        <f>IFERROR(L679+M679+N679,0)</f>
        <v>0</v>
      </c>
      <c r="L679" s="41">
        <f>IFERROR(P679+T679,0)</f>
        <v>0</v>
      </c>
      <c r="M679" s="41">
        <f>IFERROR(Q679+U679,0)</f>
        <v>0</v>
      </c>
      <c r="N679" s="41">
        <f>IFERROR(R679+V679,0)</f>
        <v>0</v>
      </c>
      <c r="O679" s="41">
        <f>IFERROR(P679+Q679+R679,0)</f>
        <v>0</v>
      </c>
      <c r="P679" s="41">
        <v>0</v>
      </c>
      <c r="Q679" s="41">
        <v>0</v>
      </c>
      <c r="R679" s="41">
        <v>0</v>
      </c>
      <c r="S679" s="41">
        <f>IFERROR(T679+U679+V679,0)</f>
        <v>0</v>
      </c>
      <c r="T679" s="41">
        <v>0</v>
      </c>
      <c r="U679" s="41">
        <v>0</v>
      </c>
      <c r="V679" s="41">
        <v>0</v>
      </c>
      <c r="W679"/>
      <c r="X679"/>
    </row>
    <row r="680" spans="1:24">
      <c r="A680" s="29">
        <v>659</v>
      </c>
      <c r="B680" s="29" t="s">
        <v>117</v>
      </c>
      <c r="C680" s="50">
        <v>45093</v>
      </c>
      <c r="D680" s="29" t="s">
        <v>626</v>
      </c>
      <c r="E680" s="40">
        <v>1</v>
      </c>
      <c r="F680" s="41">
        <v>26.6</v>
      </c>
      <c r="G680" s="41">
        <f>IFERROR(H680+I680+J680,0)</f>
        <v>1356376</v>
      </c>
      <c r="H680" s="41">
        <v>1356376</v>
      </c>
      <c r="I680" s="41">
        <v>0</v>
      </c>
      <c r="J680" s="41">
        <v>0</v>
      </c>
      <c r="K680" s="41">
        <f>IFERROR(L680+M680+N680,0)</f>
        <v>0</v>
      </c>
      <c r="L680" s="41">
        <f>IFERROR(P680+T680,0)</f>
        <v>0</v>
      </c>
      <c r="M680" s="41">
        <f>IFERROR(Q680+U680,0)</f>
        <v>0</v>
      </c>
      <c r="N680" s="41">
        <f>IFERROR(R680+V680,0)</f>
        <v>0</v>
      </c>
      <c r="O680" s="41">
        <f>IFERROR(P680+Q680+R680,0)</f>
        <v>0</v>
      </c>
      <c r="P680" s="41">
        <v>0</v>
      </c>
      <c r="Q680" s="41">
        <v>0</v>
      </c>
      <c r="R680" s="41">
        <v>0</v>
      </c>
      <c r="S680" s="41">
        <f>IFERROR(T680+U680+V680,0)</f>
        <v>0</v>
      </c>
      <c r="T680" s="41">
        <v>0</v>
      </c>
      <c r="U680" s="41">
        <v>0</v>
      </c>
      <c r="V680" s="41">
        <v>0</v>
      </c>
      <c r="W680"/>
      <c r="X680"/>
    </row>
    <row r="681" spans="1:24">
      <c r="A681" s="29">
        <v>660</v>
      </c>
      <c r="B681" s="29" t="s">
        <v>117</v>
      </c>
      <c r="C681" s="50">
        <v>45098</v>
      </c>
      <c r="D681" s="29" t="s">
        <v>627</v>
      </c>
      <c r="E681" s="40">
        <v>1</v>
      </c>
      <c r="F681" s="41">
        <v>26.3</v>
      </c>
      <c r="G681" s="41">
        <f>IFERROR(H681+I681+J681,0)</f>
        <v>1340469</v>
      </c>
      <c r="H681" s="41">
        <v>1340469</v>
      </c>
      <c r="I681" s="41">
        <v>0</v>
      </c>
      <c r="J681" s="41">
        <v>0</v>
      </c>
      <c r="K681" s="41">
        <f>IFERROR(L681+M681+N681,0)</f>
        <v>0</v>
      </c>
      <c r="L681" s="41">
        <f>IFERROR(P681+T681,0)</f>
        <v>0</v>
      </c>
      <c r="M681" s="41">
        <f>IFERROR(Q681+U681,0)</f>
        <v>0</v>
      </c>
      <c r="N681" s="41">
        <f>IFERROR(R681+V681,0)</f>
        <v>0</v>
      </c>
      <c r="O681" s="41">
        <f>IFERROR(P681+Q681+R681,0)</f>
        <v>0</v>
      </c>
      <c r="P681" s="41">
        <v>0</v>
      </c>
      <c r="Q681" s="41">
        <v>0</v>
      </c>
      <c r="R681" s="41">
        <v>0</v>
      </c>
      <c r="S681" s="41">
        <f>IFERROR(T681+U681+V681,0)</f>
        <v>0</v>
      </c>
      <c r="T681" s="41">
        <v>0</v>
      </c>
      <c r="U681" s="41">
        <v>0</v>
      </c>
      <c r="V681" s="41">
        <v>0</v>
      </c>
      <c r="W681"/>
      <c r="X681"/>
    </row>
    <row r="682" spans="1:24">
      <c r="A682" s="29">
        <v>661</v>
      </c>
      <c r="B682" s="29" t="s">
        <v>117</v>
      </c>
      <c r="C682" s="50">
        <v>45107</v>
      </c>
      <c r="D682" s="29" t="s">
        <v>628</v>
      </c>
      <c r="E682" s="40">
        <v>1</v>
      </c>
      <c r="F682" s="41">
        <v>37.4</v>
      </c>
      <c r="G682" s="41">
        <f>IFERROR(H682+I682+J682,0)</f>
        <v>1907426</v>
      </c>
      <c r="H682" s="41">
        <v>1907426</v>
      </c>
      <c r="I682" s="41">
        <v>0</v>
      </c>
      <c r="J682" s="41">
        <v>0</v>
      </c>
      <c r="K682" s="41">
        <f>IFERROR(L682+M682+N682,0)</f>
        <v>0</v>
      </c>
      <c r="L682" s="41">
        <f>IFERROR(P682+T682,0)</f>
        <v>0</v>
      </c>
      <c r="M682" s="41">
        <f>IFERROR(Q682+U682,0)</f>
        <v>0</v>
      </c>
      <c r="N682" s="41">
        <f>IFERROR(R682+V682,0)</f>
        <v>0</v>
      </c>
      <c r="O682" s="41">
        <f>IFERROR(P682+Q682+R682,0)</f>
        <v>0</v>
      </c>
      <c r="P682" s="41">
        <v>0</v>
      </c>
      <c r="Q682" s="41">
        <v>0</v>
      </c>
      <c r="R682" s="41">
        <v>0</v>
      </c>
      <c r="S682" s="41">
        <f>IFERROR(T682+U682+V682,0)</f>
        <v>0</v>
      </c>
      <c r="T682" s="41">
        <v>0</v>
      </c>
      <c r="U682" s="41">
        <v>0</v>
      </c>
      <c r="V682" s="41">
        <v>0</v>
      </c>
      <c r="W682"/>
      <c r="X682"/>
    </row>
    <row r="683" spans="1:24">
      <c r="A683" s="29">
        <v>662</v>
      </c>
      <c r="B683" s="29" t="s">
        <v>117</v>
      </c>
      <c r="C683" s="50">
        <v>45120</v>
      </c>
      <c r="D683" s="29" t="s">
        <v>629</v>
      </c>
      <c r="E683" s="40">
        <v>1</v>
      </c>
      <c r="F683" s="41">
        <v>27.4</v>
      </c>
      <c r="G683" s="41">
        <f>IFERROR(H683+I683+J683,0)</f>
        <v>1396805</v>
      </c>
      <c r="H683" s="41">
        <v>1396805</v>
      </c>
      <c r="I683" s="41">
        <v>0</v>
      </c>
      <c r="J683" s="41">
        <v>0</v>
      </c>
      <c r="K683" s="41">
        <f>IFERROR(L683+M683+N683,0)</f>
        <v>0</v>
      </c>
      <c r="L683" s="41">
        <f>IFERROR(P683+T683,0)</f>
        <v>0</v>
      </c>
      <c r="M683" s="41">
        <f>IFERROR(Q683+U683,0)</f>
        <v>0</v>
      </c>
      <c r="N683" s="41">
        <f>IFERROR(R683+V683,0)</f>
        <v>0</v>
      </c>
      <c r="O683" s="41">
        <f>IFERROR(P683+Q683+R683,0)</f>
        <v>0</v>
      </c>
      <c r="P683" s="41">
        <v>0</v>
      </c>
      <c r="Q683" s="41">
        <v>0</v>
      </c>
      <c r="R683" s="41">
        <v>0</v>
      </c>
      <c r="S683" s="41">
        <f>IFERROR(T683+U683+V683,0)</f>
        <v>0</v>
      </c>
      <c r="T683" s="41">
        <v>0</v>
      </c>
      <c r="U683" s="41">
        <v>0</v>
      </c>
      <c r="V683" s="41">
        <v>0</v>
      </c>
      <c r="W683"/>
      <c r="X683"/>
    </row>
    <row r="684" spans="1:24">
      <c r="A684" s="29">
        <v>663</v>
      </c>
      <c r="B684" s="29" t="s">
        <v>117</v>
      </c>
      <c r="C684" s="50">
        <v>45127</v>
      </c>
      <c r="D684" s="29" t="s">
        <v>630</v>
      </c>
      <c r="E684" s="40">
        <v>1</v>
      </c>
      <c r="F684" s="41">
        <v>35.6</v>
      </c>
      <c r="G684" s="41">
        <f>IFERROR(H684+I684+J684,0)</f>
        <v>1815207</v>
      </c>
      <c r="H684" s="41">
        <v>1815207</v>
      </c>
      <c r="I684" s="41">
        <v>0</v>
      </c>
      <c r="J684" s="41">
        <v>0</v>
      </c>
      <c r="K684" s="41">
        <f>IFERROR(L684+M684+N684,0)</f>
        <v>0</v>
      </c>
      <c r="L684" s="41">
        <f>IFERROR(P684+T684,0)</f>
        <v>0</v>
      </c>
      <c r="M684" s="41">
        <f>IFERROR(Q684+U684,0)</f>
        <v>0</v>
      </c>
      <c r="N684" s="41">
        <f>IFERROR(R684+V684,0)</f>
        <v>0</v>
      </c>
      <c r="O684" s="41">
        <f>IFERROR(P684+Q684+R684,0)</f>
        <v>0</v>
      </c>
      <c r="P684" s="41">
        <v>0</v>
      </c>
      <c r="Q684" s="41">
        <v>0</v>
      </c>
      <c r="R684" s="41">
        <v>0</v>
      </c>
      <c r="S684" s="41">
        <f>IFERROR(T684+U684+V684,0)</f>
        <v>0</v>
      </c>
      <c r="T684" s="41">
        <v>0</v>
      </c>
      <c r="U684" s="41">
        <v>0</v>
      </c>
      <c r="V684" s="41">
        <v>0</v>
      </c>
      <c r="W684"/>
      <c r="X684"/>
    </row>
    <row r="685" spans="1:24">
      <c r="A685" s="29">
        <v>664</v>
      </c>
      <c r="B685" s="29" t="s">
        <v>117</v>
      </c>
      <c r="C685" s="50">
        <v>45127</v>
      </c>
      <c r="D685" s="29" t="s">
        <v>631</v>
      </c>
      <c r="E685" s="40">
        <v>1</v>
      </c>
      <c r="F685" s="41">
        <v>46.1</v>
      </c>
      <c r="G685" s="41">
        <f>IFERROR(H685+I685+J685,0)</f>
        <v>2350373</v>
      </c>
      <c r="H685" s="41">
        <v>2350373</v>
      </c>
      <c r="I685" s="41">
        <v>0</v>
      </c>
      <c r="J685" s="41">
        <v>0</v>
      </c>
      <c r="K685" s="41">
        <f>IFERROR(L685+M685+N685,0)</f>
        <v>0</v>
      </c>
      <c r="L685" s="41">
        <f>IFERROR(P685+T685,0)</f>
        <v>0</v>
      </c>
      <c r="M685" s="41">
        <f>IFERROR(Q685+U685,0)</f>
        <v>0</v>
      </c>
      <c r="N685" s="41">
        <f>IFERROR(R685+V685,0)</f>
        <v>0</v>
      </c>
      <c r="O685" s="41">
        <f>IFERROR(P685+Q685+R685,0)</f>
        <v>0</v>
      </c>
      <c r="P685" s="41">
        <v>0</v>
      </c>
      <c r="Q685" s="41">
        <v>0</v>
      </c>
      <c r="R685" s="41">
        <v>0</v>
      </c>
      <c r="S685" s="41">
        <f>IFERROR(T685+U685+V685,0)</f>
        <v>0</v>
      </c>
      <c r="T685" s="41">
        <v>0</v>
      </c>
      <c r="U685" s="41">
        <v>0</v>
      </c>
      <c r="V685" s="41">
        <v>0</v>
      </c>
      <c r="W685"/>
      <c r="X685"/>
    </row>
    <row r="686" spans="1:24">
      <c r="A686" s="29">
        <v>665</v>
      </c>
      <c r="B686" s="29" t="s">
        <v>117</v>
      </c>
      <c r="C686" s="50">
        <v>45160</v>
      </c>
      <c r="D686" s="29" t="s">
        <v>632</v>
      </c>
      <c r="E686" s="40">
        <v>1</v>
      </c>
      <c r="F686" s="41">
        <v>34.9</v>
      </c>
      <c r="G686" s="41">
        <f>IFERROR(H686+I686+J686,0)</f>
        <v>1778797</v>
      </c>
      <c r="H686" s="41">
        <v>1778797</v>
      </c>
      <c r="I686" s="41">
        <v>0</v>
      </c>
      <c r="J686" s="41">
        <v>0</v>
      </c>
      <c r="K686" s="41">
        <f>IFERROR(L686+M686+N686,0)</f>
        <v>0</v>
      </c>
      <c r="L686" s="41">
        <f>IFERROR(P686+T686,0)</f>
        <v>0</v>
      </c>
      <c r="M686" s="41">
        <f>IFERROR(Q686+U686,0)</f>
        <v>0</v>
      </c>
      <c r="N686" s="41">
        <f>IFERROR(R686+V686,0)</f>
        <v>0</v>
      </c>
      <c r="O686" s="41">
        <f>IFERROR(P686+Q686+R686,0)</f>
        <v>0</v>
      </c>
      <c r="P686" s="41">
        <v>0</v>
      </c>
      <c r="Q686" s="41">
        <v>0</v>
      </c>
      <c r="R686" s="41">
        <v>0</v>
      </c>
      <c r="S686" s="41">
        <f>IFERROR(T686+U686+V686,0)</f>
        <v>0</v>
      </c>
      <c r="T686" s="41">
        <v>0</v>
      </c>
      <c r="U686" s="41">
        <v>0</v>
      </c>
      <c r="V686" s="41">
        <v>0</v>
      </c>
      <c r="W686"/>
      <c r="X686"/>
    </row>
    <row r="687" spans="1:24">
      <c r="A687" s="29">
        <v>666</v>
      </c>
      <c r="B687" s="29" t="s">
        <v>117</v>
      </c>
      <c r="C687" s="50">
        <v>45161</v>
      </c>
      <c r="D687" s="29" t="s">
        <v>633</v>
      </c>
      <c r="E687" s="40">
        <v>1</v>
      </c>
      <c r="F687" s="41">
        <v>35.6</v>
      </c>
      <c r="G687" s="41">
        <f>IFERROR(H687+I687+J687,0)</f>
        <v>1814975</v>
      </c>
      <c r="H687" s="41">
        <v>1814975</v>
      </c>
      <c r="I687" s="41">
        <v>0</v>
      </c>
      <c r="J687" s="41">
        <v>0</v>
      </c>
      <c r="K687" s="41">
        <f>IFERROR(L687+M687+N687,0)</f>
        <v>0</v>
      </c>
      <c r="L687" s="41">
        <f>IFERROR(P687+T687,0)</f>
        <v>0</v>
      </c>
      <c r="M687" s="41">
        <f>IFERROR(Q687+U687,0)</f>
        <v>0</v>
      </c>
      <c r="N687" s="41">
        <f>IFERROR(R687+V687,0)</f>
        <v>0</v>
      </c>
      <c r="O687" s="41">
        <f>IFERROR(P687+Q687+R687,0)</f>
        <v>0</v>
      </c>
      <c r="P687" s="41">
        <v>0</v>
      </c>
      <c r="Q687" s="41">
        <v>0</v>
      </c>
      <c r="R687" s="41">
        <v>0</v>
      </c>
      <c r="S687" s="41">
        <f>IFERROR(T687+U687+V687,0)</f>
        <v>0</v>
      </c>
      <c r="T687" s="41">
        <v>0</v>
      </c>
      <c r="U687" s="41">
        <v>0</v>
      </c>
      <c r="V687" s="41">
        <v>0</v>
      </c>
      <c r="W687"/>
      <c r="X687"/>
    </row>
    <row r="688" spans="1:24">
      <c r="A688" s="29">
        <v>667</v>
      </c>
      <c r="B688" s="29" t="s">
        <v>117</v>
      </c>
      <c r="C688" s="50">
        <v>45187</v>
      </c>
      <c r="D688" s="29" t="s">
        <v>634</v>
      </c>
      <c r="E688" s="40">
        <v>1</v>
      </c>
      <c r="F688" s="41">
        <v>26.2</v>
      </c>
      <c r="G688" s="41">
        <f>IFERROR(H688+I688+J688,0)</f>
        <v>850000</v>
      </c>
      <c r="H688" s="41">
        <v>850000</v>
      </c>
      <c r="I688" s="41">
        <v>0</v>
      </c>
      <c r="J688" s="41">
        <v>0</v>
      </c>
      <c r="K688" s="41">
        <f>IFERROR(L688+M688+N688,0)</f>
        <v>0</v>
      </c>
      <c r="L688" s="41">
        <f>IFERROR(P688+T688,0)</f>
        <v>0</v>
      </c>
      <c r="M688" s="41">
        <f>IFERROR(Q688+U688,0)</f>
        <v>0</v>
      </c>
      <c r="N688" s="41">
        <f>IFERROR(R688+V688,0)</f>
        <v>0</v>
      </c>
      <c r="O688" s="41">
        <f>IFERROR(P688+Q688+R688,0)</f>
        <v>0</v>
      </c>
      <c r="P688" s="41">
        <v>0</v>
      </c>
      <c r="Q688" s="41">
        <v>0</v>
      </c>
      <c r="R688" s="41">
        <v>0</v>
      </c>
      <c r="S688" s="41">
        <f>IFERROR(T688+U688+V688,0)</f>
        <v>0</v>
      </c>
      <c r="T688" s="41">
        <v>0</v>
      </c>
      <c r="U688" s="41">
        <v>0</v>
      </c>
      <c r="V688" s="41">
        <v>0</v>
      </c>
      <c r="W688"/>
      <c r="X688"/>
    </row>
    <row r="689" spans="1:24">
      <c r="A689" s="29">
        <v>668</v>
      </c>
      <c r="B689" s="29" t="s">
        <v>117</v>
      </c>
      <c r="C689" s="50">
        <v>45204</v>
      </c>
      <c r="D689" s="29" t="s">
        <v>635</v>
      </c>
      <c r="E689" s="40">
        <v>1</v>
      </c>
      <c r="F689" s="41">
        <v>27</v>
      </c>
      <c r="G689" s="41">
        <f>IFERROR(H689+I689+J689,0)</f>
        <v>1403699</v>
      </c>
      <c r="H689" s="41">
        <v>1209922</v>
      </c>
      <c r="I689" s="41">
        <v>193777</v>
      </c>
      <c r="J689" s="41">
        <v>0</v>
      </c>
      <c r="K689" s="41">
        <f>IFERROR(L689+M689+N689,0)</f>
        <v>0</v>
      </c>
      <c r="L689" s="41">
        <f>IFERROR(P689+T689,0)</f>
        <v>0</v>
      </c>
      <c r="M689" s="41">
        <f>IFERROR(Q689+U689,0)</f>
        <v>0</v>
      </c>
      <c r="N689" s="41">
        <f>IFERROR(R689+V689,0)</f>
        <v>0</v>
      </c>
      <c r="O689" s="41">
        <f>IFERROR(P689+Q689+R689,0)</f>
        <v>0</v>
      </c>
      <c r="P689" s="41">
        <v>0</v>
      </c>
      <c r="Q689" s="41">
        <v>0</v>
      </c>
      <c r="R689" s="41">
        <v>0</v>
      </c>
      <c r="S689" s="41">
        <f>IFERROR(T689+U689+V689,0)</f>
        <v>0</v>
      </c>
      <c r="T689" s="41">
        <v>0</v>
      </c>
      <c r="U689" s="41">
        <v>0</v>
      </c>
      <c r="V689" s="41">
        <v>0</v>
      </c>
      <c r="W689"/>
      <c r="X689"/>
    </row>
    <row r="690" spans="1:24">
      <c r="A690" s="29">
        <v>669</v>
      </c>
      <c r="B690" s="29" t="s">
        <v>117</v>
      </c>
      <c r="C690" s="50">
        <v>45237</v>
      </c>
      <c r="D690" s="29" t="s">
        <v>636</v>
      </c>
      <c r="E690" s="40">
        <v>1</v>
      </c>
      <c r="F690" s="41">
        <v>49.4</v>
      </c>
      <c r="G690" s="41">
        <f>IFERROR(H690+I690+J690,0)</f>
        <v>2558762</v>
      </c>
      <c r="H690" s="41">
        <v>2558762</v>
      </c>
      <c r="I690" s="41">
        <v>0</v>
      </c>
      <c r="J690" s="41">
        <v>0</v>
      </c>
      <c r="K690" s="41">
        <f>IFERROR(L690+M690+N690,0)</f>
        <v>0</v>
      </c>
      <c r="L690" s="41">
        <f>IFERROR(P690+T690,0)</f>
        <v>0</v>
      </c>
      <c r="M690" s="41">
        <f>IFERROR(Q690+U690,0)</f>
        <v>0</v>
      </c>
      <c r="N690" s="41">
        <f>IFERROR(R690+V690,0)</f>
        <v>0</v>
      </c>
      <c r="O690" s="41">
        <f>IFERROR(P690+Q690+R690,0)</f>
        <v>0</v>
      </c>
      <c r="P690" s="41">
        <v>0</v>
      </c>
      <c r="Q690" s="41">
        <v>0</v>
      </c>
      <c r="R690" s="41">
        <v>0</v>
      </c>
      <c r="S690" s="41">
        <f>IFERROR(T690+U690+V690,0)</f>
        <v>0</v>
      </c>
      <c r="T690" s="41">
        <v>0</v>
      </c>
      <c r="U690" s="41">
        <v>0</v>
      </c>
      <c r="V690" s="41">
        <v>0</v>
      </c>
      <c r="W690"/>
      <c r="X690"/>
    </row>
    <row r="691" spans="1:24">
      <c r="A691" s="29">
        <v>670</v>
      </c>
      <c r="B691" s="29" t="s">
        <v>117</v>
      </c>
      <c r="C691" s="50">
        <v>45239</v>
      </c>
      <c r="D691" s="29" t="s">
        <v>637</v>
      </c>
      <c r="E691" s="40">
        <v>1</v>
      </c>
      <c r="F691" s="41">
        <v>20.74</v>
      </c>
      <c r="G691" s="41">
        <f>IFERROR(H691+I691+J691,0)</f>
        <v>1074130</v>
      </c>
      <c r="H691" s="41">
        <v>1074130</v>
      </c>
      <c r="I691" s="41">
        <v>0</v>
      </c>
      <c r="J691" s="41">
        <v>0</v>
      </c>
      <c r="K691" s="41">
        <f>IFERROR(L691+M691+N691,0)</f>
        <v>0</v>
      </c>
      <c r="L691" s="41">
        <f>IFERROR(P691+T691,0)</f>
        <v>0</v>
      </c>
      <c r="M691" s="41">
        <f>IFERROR(Q691+U691,0)</f>
        <v>0</v>
      </c>
      <c r="N691" s="41">
        <f>IFERROR(R691+V691,0)</f>
        <v>0</v>
      </c>
      <c r="O691" s="41">
        <f>IFERROR(P691+Q691+R691,0)</f>
        <v>0</v>
      </c>
      <c r="P691" s="41">
        <v>0</v>
      </c>
      <c r="Q691" s="41">
        <v>0</v>
      </c>
      <c r="R691" s="41">
        <v>0</v>
      </c>
      <c r="S691" s="41">
        <f>IFERROR(T691+U691+V691,0)</f>
        <v>0</v>
      </c>
      <c r="T691" s="41">
        <v>0</v>
      </c>
      <c r="U691" s="41">
        <v>0</v>
      </c>
      <c r="V691" s="41">
        <v>0</v>
      </c>
      <c r="W691"/>
      <c r="X691"/>
    </row>
    <row r="692" spans="1:24">
      <c r="A692" s="29">
        <v>671</v>
      </c>
      <c r="B692" s="29" t="s">
        <v>117</v>
      </c>
      <c r="C692" s="50">
        <v>45302</v>
      </c>
      <c r="D692" s="29" t="s">
        <v>638</v>
      </c>
      <c r="E692" s="40">
        <v>1</v>
      </c>
      <c r="F692" s="41">
        <v>34.8</v>
      </c>
      <c r="G692" s="41">
        <f>IFERROR(H692+I692+J692,0)</f>
        <v>930000</v>
      </c>
      <c r="H692" s="41">
        <v>0</v>
      </c>
      <c r="I692" s="41">
        <v>930000</v>
      </c>
      <c r="J692" s="41">
        <v>0</v>
      </c>
      <c r="K692" s="41">
        <f>IFERROR(L692+M692+N692,0)</f>
        <v>0</v>
      </c>
      <c r="L692" s="41">
        <f>IFERROR(P692+T692,0)</f>
        <v>0</v>
      </c>
      <c r="M692" s="41">
        <f>IFERROR(Q692+U692,0)</f>
        <v>0</v>
      </c>
      <c r="N692" s="41">
        <f>IFERROR(R692+V692,0)</f>
        <v>0</v>
      </c>
      <c r="O692" s="41">
        <f>IFERROR(P692+Q692+R692,0)</f>
        <v>0</v>
      </c>
      <c r="P692" s="41">
        <v>0</v>
      </c>
      <c r="Q692" s="41">
        <v>0</v>
      </c>
      <c r="R692" s="41">
        <v>0</v>
      </c>
      <c r="S692" s="41">
        <f>IFERROR(T692+U692+V692,0)</f>
        <v>0</v>
      </c>
      <c r="T692" s="41">
        <v>0</v>
      </c>
      <c r="U692" s="41">
        <v>0</v>
      </c>
      <c r="V692" s="41">
        <v>0</v>
      </c>
      <c r="W692"/>
      <c r="X692"/>
    </row>
    <row r="693" spans="1:24">
      <c r="A693" s="29">
        <v>672</v>
      </c>
      <c r="B693" s="29" t="s">
        <v>117</v>
      </c>
      <c r="C693" s="50">
        <v>45342</v>
      </c>
      <c r="D693" s="29" t="s">
        <v>639</v>
      </c>
      <c r="E693" s="40">
        <v>1</v>
      </c>
      <c r="F693" s="41">
        <v>47.9</v>
      </c>
      <c r="G693" s="41">
        <f>IFERROR(H693+I693+J693,0)</f>
        <v>2882000</v>
      </c>
      <c r="H693" s="41">
        <v>0</v>
      </c>
      <c r="I693" s="41">
        <v>2882000</v>
      </c>
      <c r="J693" s="41">
        <v>0</v>
      </c>
      <c r="K693" s="41">
        <f>IFERROR(L693+M693+N693,0)</f>
        <v>0</v>
      </c>
      <c r="L693" s="41">
        <f>IFERROR(P693+T693,0)</f>
        <v>0</v>
      </c>
      <c r="M693" s="41">
        <f>IFERROR(Q693+U693,0)</f>
        <v>0</v>
      </c>
      <c r="N693" s="41">
        <f>IFERROR(R693+V693,0)</f>
        <v>0</v>
      </c>
      <c r="O693" s="41">
        <f>IFERROR(P693+Q693+R693,0)</f>
        <v>0</v>
      </c>
      <c r="P693" s="41">
        <v>0</v>
      </c>
      <c r="Q693" s="41">
        <v>0</v>
      </c>
      <c r="R693" s="41">
        <v>0</v>
      </c>
      <c r="S693" s="41">
        <f>IFERROR(T693+U693+V693,0)</f>
        <v>0</v>
      </c>
      <c r="T693" s="41">
        <v>0</v>
      </c>
      <c r="U693" s="41">
        <v>0</v>
      </c>
      <c r="V693" s="41">
        <v>0</v>
      </c>
      <c r="W693"/>
      <c r="X693"/>
    </row>
    <row r="694" spans="1:24" customHeight="1" ht="34.5">
      <c r="A694" s="36" t="s">
        <v>82</v>
      </c>
      <c r="B694" s="36"/>
      <c r="C694" s="36"/>
      <c r="D694" s="36"/>
      <c r="E694" s="37">
        <f>sum(E695:E715)</f>
        <v>21</v>
      </c>
      <c r="F694" s="38">
        <f>sum(F695:F715)</f>
        <v>742.97</v>
      </c>
      <c r="G694" s="38">
        <f>sum(G695:G715)</f>
        <v>28579706.74</v>
      </c>
      <c r="H694" s="38">
        <f>sum(H695:H715)</f>
        <v>24406455.38</v>
      </c>
      <c r="I694" s="38">
        <f>sum(I695:I715)</f>
        <v>4173251.36</v>
      </c>
      <c r="J694" s="38">
        <f>sum(J695:J715)</f>
        <v>0</v>
      </c>
      <c r="K694" s="38">
        <f>sum(K695:K715)</f>
        <v>0</v>
      </c>
      <c r="L694" s="38">
        <f>sum(L695:L715)</f>
        <v>0</v>
      </c>
      <c r="M694" s="38">
        <f>sum(M695:M715)</f>
        <v>0</v>
      </c>
      <c r="N694" s="38">
        <f>sum(N695:N715)</f>
        <v>0</v>
      </c>
      <c r="O694" s="38">
        <f>sum(O695:O715)</f>
        <v>0</v>
      </c>
      <c r="P694" s="38">
        <f>sum(P695:P715)</f>
        <v>0</v>
      </c>
      <c r="Q694" s="38">
        <f>sum(Q695:Q715)</f>
        <v>0</v>
      </c>
      <c r="R694" s="38">
        <f>sum(R695:R715)</f>
        <v>0</v>
      </c>
      <c r="S694" s="38">
        <f>sum(S695:S715)</f>
        <v>0</v>
      </c>
      <c r="T694" s="38">
        <f>sum(T695:T715)</f>
        <v>0</v>
      </c>
      <c r="U694" s="38">
        <f>sum(U695:U715)</f>
        <v>0</v>
      </c>
      <c r="V694" s="38">
        <f>sum(V695:V715)</f>
        <v>0</v>
      </c>
      <c r="W694"/>
      <c r="X694"/>
    </row>
    <row r="695" spans="1:24">
      <c r="A695" s="29">
        <v>673</v>
      </c>
      <c r="B695" s="29" t="s">
        <v>117</v>
      </c>
      <c r="C695" s="50">
        <v>44665</v>
      </c>
      <c r="D695" s="29" t="s">
        <v>545</v>
      </c>
      <c r="E695" s="40">
        <v>1</v>
      </c>
      <c r="F695" s="41">
        <v>10</v>
      </c>
      <c r="G695" s="41">
        <f>IFERROR(H695+I695+J695,0)</f>
        <v>387920.24</v>
      </c>
      <c r="H695" s="41">
        <v>0</v>
      </c>
      <c r="I695" s="41">
        <v>387920.24</v>
      </c>
      <c r="J695" s="41">
        <v>0</v>
      </c>
      <c r="K695" s="41">
        <f>IFERROR(L695+M695+N695,0)</f>
        <v>0</v>
      </c>
      <c r="L695" s="41">
        <f>IFERROR(P695+T695,0)</f>
        <v>0</v>
      </c>
      <c r="M695" s="41">
        <f>IFERROR(Q695+U695,0)</f>
        <v>0</v>
      </c>
      <c r="N695" s="41">
        <f>IFERROR(R695+V695,0)</f>
        <v>0</v>
      </c>
      <c r="O695" s="41">
        <f>IFERROR(P695+Q695+R695,0)</f>
        <v>0</v>
      </c>
      <c r="P695" s="41">
        <v>0</v>
      </c>
      <c r="Q695" s="41">
        <v>0</v>
      </c>
      <c r="R695" s="41">
        <v>0</v>
      </c>
      <c r="S695" s="41">
        <f>IFERROR(T695+U695+V695,0)</f>
        <v>0</v>
      </c>
      <c r="T695" s="41">
        <v>0</v>
      </c>
      <c r="U695" s="41">
        <v>0</v>
      </c>
      <c r="V695" s="41">
        <v>0</v>
      </c>
      <c r="W695"/>
      <c r="X695"/>
    </row>
    <row r="696" spans="1:24">
      <c r="A696" s="29">
        <v>674</v>
      </c>
      <c r="B696" s="29" t="s">
        <v>117</v>
      </c>
      <c r="C696" s="50">
        <v>44721</v>
      </c>
      <c r="D696" s="29" t="s">
        <v>545</v>
      </c>
      <c r="E696" s="40">
        <v>1</v>
      </c>
      <c r="F696" s="41">
        <v>29</v>
      </c>
      <c r="G696" s="41">
        <f>IFERROR(H696+I696+J696,0)</f>
        <v>1115874</v>
      </c>
      <c r="H696" s="41">
        <v>1115874</v>
      </c>
      <c r="I696" s="41">
        <v>0</v>
      </c>
      <c r="J696" s="41">
        <v>0</v>
      </c>
      <c r="K696" s="41">
        <f>IFERROR(L696+M696+N696,0)</f>
        <v>0</v>
      </c>
      <c r="L696" s="41">
        <f>IFERROR(P696+T696,0)</f>
        <v>0</v>
      </c>
      <c r="M696" s="41">
        <f>IFERROR(Q696+U696,0)</f>
        <v>0</v>
      </c>
      <c r="N696" s="41">
        <f>IFERROR(R696+V696,0)</f>
        <v>0</v>
      </c>
      <c r="O696" s="41">
        <f>IFERROR(P696+Q696+R696,0)</f>
        <v>0</v>
      </c>
      <c r="P696" s="41">
        <v>0</v>
      </c>
      <c r="Q696" s="41">
        <v>0</v>
      </c>
      <c r="R696" s="41">
        <v>0</v>
      </c>
      <c r="S696" s="41">
        <f>IFERROR(T696+U696+V696,0)</f>
        <v>0</v>
      </c>
      <c r="T696" s="41">
        <v>0</v>
      </c>
      <c r="U696" s="41">
        <v>0</v>
      </c>
      <c r="V696" s="41">
        <v>0</v>
      </c>
      <c r="W696"/>
      <c r="X696"/>
    </row>
    <row r="697" spans="1:24">
      <c r="A697" s="29">
        <v>675</v>
      </c>
      <c r="B697" s="29" t="s">
        <v>117</v>
      </c>
      <c r="C697" s="50">
        <v>44721</v>
      </c>
      <c r="D697" s="29" t="s">
        <v>545</v>
      </c>
      <c r="E697" s="40">
        <v>1</v>
      </c>
      <c r="F697" s="41">
        <v>41.7</v>
      </c>
      <c r="G697" s="41">
        <f>IFERROR(H697+I697+J697,0)</f>
        <v>1594603</v>
      </c>
      <c r="H697" s="41">
        <v>1594603</v>
      </c>
      <c r="I697" s="41">
        <v>0</v>
      </c>
      <c r="J697" s="41">
        <v>0</v>
      </c>
      <c r="K697" s="41">
        <f>IFERROR(L697+M697+N697,0)</f>
        <v>0</v>
      </c>
      <c r="L697" s="41">
        <f>IFERROR(P697+T697,0)</f>
        <v>0</v>
      </c>
      <c r="M697" s="41">
        <f>IFERROR(Q697+U697,0)</f>
        <v>0</v>
      </c>
      <c r="N697" s="41">
        <f>IFERROR(R697+V697,0)</f>
        <v>0</v>
      </c>
      <c r="O697" s="41">
        <f>IFERROR(P697+Q697+R697,0)</f>
        <v>0</v>
      </c>
      <c r="P697" s="41">
        <v>0</v>
      </c>
      <c r="Q697" s="41">
        <v>0</v>
      </c>
      <c r="R697" s="41">
        <v>0</v>
      </c>
      <c r="S697" s="41">
        <f>IFERROR(T697+U697+V697,0)</f>
        <v>0</v>
      </c>
      <c r="T697" s="41">
        <v>0</v>
      </c>
      <c r="U697" s="41">
        <v>0</v>
      </c>
      <c r="V697" s="41">
        <v>0</v>
      </c>
      <c r="W697"/>
      <c r="X697"/>
    </row>
    <row r="698" spans="1:24">
      <c r="A698" s="29">
        <v>676</v>
      </c>
      <c r="B698" s="29" t="s">
        <v>117</v>
      </c>
      <c r="C698" s="50">
        <v>44726</v>
      </c>
      <c r="D698" s="29" t="s">
        <v>545</v>
      </c>
      <c r="E698" s="40">
        <v>1</v>
      </c>
      <c r="F698" s="41">
        <v>38.2</v>
      </c>
      <c r="G698" s="41">
        <f>IFERROR(H698+I698+J698,0)</f>
        <v>1471188</v>
      </c>
      <c r="H698" s="41">
        <v>1471188</v>
      </c>
      <c r="I698" s="41">
        <v>0</v>
      </c>
      <c r="J698" s="41">
        <v>0</v>
      </c>
      <c r="K698" s="41">
        <f>IFERROR(L698+M698+N698,0)</f>
        <v>0</v>
      </c>
      <c r="L698" s="41">
        <f>IFERROR(P698+T698,0)</f>
        <v>0</v>
      </c>
      <c r="M698" s="41">
        <f>IFERROR(Q698+U698,0)</f>
        <v>0</v>
      </c>
      <c r="N698" s="41">
        <f>IFERROR(R698+V698,0)</f>
        <v>0</v>
      </c>
      <c r="O698" s="41">
        <f>IFERROR(P698+Q698+R698,0)</f>
        <v>0</v>
      </c>
      <c r="P698" s="41">
        <v>0</v>
      </c>
      <c r="Q698" s="41">
        <v>0</v>
      </c>
      <c r="R698" s="41">
        <v>0</v>
      </c>
      <c r="S698" s="41">
        <f>IFERROR(T698+U698+V698,0)</f>
        <v>0</v>
      </c>
      <c r="T698" s="41">
        <v>0</v>
      </c>
      <c r="U698" s="41">
        <v>0</v>
      </c>
      <c r="V698" s="41">
        <v>0</v>
      </c>
      <c r="W698"/>
      <c r="X698"/>
    </row>
    <row r="699" spans="1:24">
      <c r="A699" s="29">
        <v>677</v>
      </c>
      <c r="B699" s="29" t="s">
        <v>117</v>
      </c>
      <c r="C699" s="50">
        <v>44726</v>
      </c>
      <c r="D699" s="29" t="s">
        <v>545</v>
      </c>
      <c r="E699" s="40">
        <v>1</v>
      </c>
      <c r="F699" s="41">
        <v>50.4</v>
      </c>
      <c r="G699" s="41">
        <f>IFERROR(H699+I699+J699,0)</f>
        <v>1938000</v>
      </c>
      <c r="H699" s="41">
        <v>1938000</v>
      </c>
      <c r="I699" s="41">
        <v>0</v>
      </c>
      <c r="J699" s="41">
        <v>0</v>
      </c>
      <c r="K699" s="41">
        <f>IFERROR(L699+M699+N699,0)</f>
        <v>0</v>
      </c>
      <c r="L699" s="41">
        <f>IFERROR(P699+T699,0)</f>
        <v>0</v>
      </c>
      <c r="M699" s="41">
        <f>IFERROR(Q699+U699,0)</f>
        <v>0</v>
      </c>
      <c r="N699" s="41">
        <f>IFERROR(R699+V699,0)</f>
        <v>0</v>
      </c>
      <c r="O699" s="41">
        <f>IFERROR(P699+Q699+R699,0)</f>
        <v>0</v>
      </c>
      <c r="P699" s="41">
        <v>0</v>
      </c>
      <c r="Q699" s="41">
        <v>0</v>
      </c>
      <c r="R699" s="41">
        <v>0</v>
      </c>
      <c r="S699" s="41">
        <f>IFERROR(T699+U699+V699,0)</f>
        <v>0</v>
      </c>
      <c r="T699" s="41">
        <v>0</v>
      </c>
      <c r="U699" s="41">
        <v>0</v>
      </c>
      <c r="V699" s="41">
        <v>0</v>
      </c>
      <c r="W699"/>
      <c r="X699"/>
    </row>
    <row r="700" spans="1:24">
      <c r="A700" s="29">
        <v>678</v>
      </c>
      <c r="B700" s="29" t="s">
        <v>117</v>
      </c>
      <c r="C700" s="50">
        <v>44729</v>
      </c>
      <c r="D700" s="29" t="s">
        <v>545</v>
      </c>
      <c r="E700" s="40">
        <v>1</v>
      </c>
      <c r="F700" s="41">
        <v>39.4</v>
      </c>
      <c r="G700" s="41">
        <f>IFERROR(H700+I700+J700,0)</f>
        <v>1517661</v>
      </c>
      <c r="H700" s="41">
        <v>1223538.3</v>
      </c>
      <c r="I700" s="41">
        <v>294122.7</v>
      </c>
      <c r="J700" s="41">
        <v>0</v>
      </c>
      <c r="K700" s="41">
        <f>IFERROR(L700+M700+N700,0)</f>
        <v>0</v>
      </c>
      <c r="L700" s="41">
        <f>IFERROR(P700+T700,0)</f>
        <v>0</v>
      </c>
      <c r="M700" s="41">
        <f>IFERROR(Q700+U700,0)</f>
        <v>0</v>
      </c>
      <c r="N700" s="41">
        <f>IFERROR(R700+V700,0)</f>
        <v>0</v>
      </c>
      <c r="O700" s="41">
        <f>IFERROR(P700+Q700+R700,0)</f>
        <v>0</v>
      </c>
      <c r="P700" s="41">
        <v>0</v>
      </c>
      <c r="Q700" s="41">
        <v>0</v>
      </c>
      <c r="R700" s="41">
        <v>0</v>
      </c>
      <c r="S700" s="41">
        <f>IFERROR(T700+U700+V700,0)</f>
        <v>0</v>
      </c>
      <c r="T700" s="41">
        <v>0</v>
      </c>
      <c r="U700" s="41">
        <v>0</v>
      </c>
      <c r="V700" s="41">
        <v>0</v>
      </c>
      <c r="W700"/>
      <c r="X700"/>
    </row>
    <row r="701" spans="1:24">
      <c r="A701" s="29">
        <v>679</v>
      </c>
      <c r="B701" s="29" t="s">
        <v>117</v>
      </c>
      <c r="C701" s="50">
        <v>44754</v>
      </c>
      <c r="D701" s="29" t="s">
        <v>640</v>
      </c>
      <c r="E701" s="40">
        <v>1</v>
      </c>
      <c r="F701" s="41">
        <v>10.1</v>
      </c>
      <c r="G701" s="41">
        <f>IFERROR(H701+I701+J701,0)</f>
        <v>389026.5</v>
      </c>
      <c r="H701" s="41">
        <v>389026.5</v>
      </c>
      <c r="I701" s="41">
        <v>0</v>
      </c>
      <c r="J701" s="41">
        <v>0</v>
      </c>
      <c r="K701" s="41">
        <f>IFERROR(L701+M701+N701,0)</f>
        <v>0</v>
      </c>
      <c r="L701" s="41">
        <f>IFERROR(P701+T701,0)</f>
        <v>0</v>
      </c>
      <c r="M701" s="41">
        <f>IFERROR(Q701+U701,0)</f>
        <v>0</v>
      </c>
      <c r="N701" s="41">
        <f>IFERROR(R701+V701,0)</f>
        <v>0</v>
      </c>
      <c r="O701" s="41">
        <f>IFERROR(P701+Q701+R701,0)</f>
        <v>0</v>
      </c>
      <c r="P701" s="41">
        <v>0</v>
      </c>
      <c r="Q701" s="41">
        <v>0</v>
      </c>
      <c r="R701" s="41">
        <v>0</v>
      </c>
      <c r="S701" s="41">
        <f>IFERROR(T701+U701+V701,0)</f>
        <v>0</v>
      </c>
      <c r="T701" s="41">
        <v>0</v>
      </c>
      <c r="U701" s="41">
        <v>0</v>
      </c>
      <c r="V701" s="41">
        <v>0</v>
      </c>
      <c r="W701"/>
      <c r="X701"/>
    </row>
    <row r="702" spans="1:24">
      <c r="A702" s="29">
        <v>680</v>
      </c>
      <c r="B702" s="29" t="s">
        <v>117</v>
      </c>
      <c r="C702" s="50">
        <v>44755</v>
      </c>
      <c r="D702" s="29" t="s">
        <v>545</v>
      </c>
      <c r="E702" s="40">
        <v>1</v>
      </c>
      <c r="F702" s="41">
        <v>41.1</v>
      </c>
      <c r="G702" s="41">
        <f>IFERROR(H702+I702+J702,0)</f>
        <v>1583213</v>
      </c>
      <c r="H702" s="41">
        <v>751095.88</v>
      </c>
      <c r="I702" s="41">
        <v>832117.12</v>
      </c>
      <c r="J702" s="41">
        <v>0</v>
      </c>
      <c r="K702" s="41">
        <f>IFERROR(L702+M702+N702,0)</f>
        <v>0</v>
      </c>
      <c r="L702" s="41">
        <f>IFERROR(P702+T702,0)</f>
        <v>0</v>
      </c>
      <c r="M702" s="41">
        <f>IFERROR(Q702+U702,0)</f>
        <v>0</v>
      </c>
      <c r="N702" s="41">
        <f>IFERROR(R702+V702,0)</f>
        <v>0</v>
      </c>
      <c r="O702" s="41">
        <f>IFERROR(P702+Q702+R702,0)</f>
        <v>0</v>
      </c>
      <c r="P702" s="41">
        <v>0</v>
      </c>
      <c r="Q702" s="41">
        <v>0</v>
      </c>
      <c r="R702" s="41">
        <v>0</v>
      </c>
      <c r="S702" s="41">
        <f>IFERROR(T702+U702+V702,0)</f>
        <v>0</v>
      </c>
      <c r="T702" s="41">
        <v>0</v>
      </c>
      <c r="U702" s="41">
        <v>0</v>
      </c>
      <c r="V702" s="41">
        <v>0</v>
      </c>
      <c r="W702"/>
      <c r="X702"/>
    </row>
    <row r="703" spans="1:24">
      <c r="A703" s="29">
        <v>681</v>
      </c>
      <c r="B703" s="29" t="s">
        <v>117</v>
      </c>
      <c r="C703" s="50">
        <v>44757</v>
      </c>
      <c r="D703" s="29" t="s">
        <v>641</v>
      </c>
      <c r="E703" s="40">
        <v>1</v>
      </c>
      <c r="F703" s="41">
        <v>52.6</v>
      </c>
      <c r="G703" s="41">
        <f>IFERROR(H703+I703+J703,0)</f>
        <v>2026204</v>
      </c>
      <c r="H703" s="41">
        <v>1946266.96</v>
      </c>
      <c r="I703" s="41">
        <v>79937.04</v>
      </c>
      <c r="J703" s="41">
        <v>0</v>
      </c>
      <c r="K703" s="41">
        <f>IFERROR(L703+M703+N703,0)</f>
        <v>0</v>
      </c>
      <c r="L703" s="41">
        <f>IFERROR(P703+T703,0)</f>
        <v>0</v>
      </c>
      <c r="M703" s="41">
        <f>IFERROR(Q703+U703,0)</f>
        <v>0</v>
      </c>
      <c r="N703" s="41">
        <f>IFERROR(R703+V703,0)</f>
        <v>0</v>
      </c>
      <c r="O703" s="41">
        <f>IFERROR(P703+Q703+R703,0)</f>
        <v>0</v>
      </c>
      <c r="P703" s="41">
        <v>0</v>
      </c>
      <c r="Q703" s="41">
        <v>0</v>
      </c>
      <c r="R703" s="41">
        <v>0</v>
      </c>
      <c r="S703" s="41">
        <f>IFERROR(T703+U703+V703,0)</f>
        <v>0</v>
      </c>
      <c r="T703" s="41">
        <v>0</v>
      </c>
      <c r="U703" s="41">
        <v>0</v>
      </c>
      <c r="V703" s="41">
        <v>0</v>
      </c>
      <c r="W703"/>
      <c r="X703"/>
    </row>
    <row r="704" spans="1:24">
      <c r="A704" s="29">
        <v>682</v>
      </c>
      <c r="B704" s="29" t="s">
        <v>117</v>
      </c>
      <c r="C704" s="50">
        <v>44757</v>
      </c>
      <c r="D704" s="29" t="s">
        <v>545</v>
      </c>
      <c r="E704" s="40">
        <v>1</v>
      </c>
      <c r="F704" s="41">
        <v>31.8</v>
      </c>
      <c r="G704" s="41">
        <f>IFERROR(H704+I704+J704,0)</f>
        <v>1224968</v>
      </c>
      <c r="H704" s="41">
        <v>702452.97</v>
      </c>
      <c r="I704" s="41">
        <v>522515.03</v>
      </c>
      <c r="J704" s="41">
        <v>0</v>
      </c>
      <c r="K704" s="41">
        <f>IFERROR(L704+M704+N704,0)</f>
        <v>0</v>
      </c>
      <c r="L704" s="41">
        <f>IFERROR(P704+T704,0)</f>
        <v>0</v>
      </c>
      <c r="M704" s="41">
        <f>IFERROR(Q704+U704,0)</f>
        <v>0</v>
      </c>
      <c r="N704" s="41">
        <f>IFERROR(R704+V704,0)</f>
        <v>0</v>
      </c>
      <c r="O704" s="41">
        <f>IFERROR(P704+Q704+R704,0)</f>
        <v>0</v>
      </c>
      <c r="P704" s="41">
        <v>0</v>
      </c>
      <c r="Q704" s="41">
        <v>0</v>
      </c>
      <c r="R704" s="41">
        <v>0</v>
      </c>
      <c r="S704" s="41">
        <f>IFERROR(T704+U704+V704,0)</f>
        <v>0</v>
      </c>
      <c r="T704" s="41">
        <v>0</v>
      </c>
      <c r="U704" s="41">
        <v>0</v>
      </c>
      <c r="V704" s="41">
        <v>0</v>
      </c>
      <c r="W704"/>
      <c r="X704"/>
    </row>
    <row r="705" spans="1:24">
      <c r="A705" s="29">
        <v>683</v>
      </c>
      <c r="B705" s="29" t="s">
        <v>117</v>
      </c>
      <c r="C705" s="50">
        <v>44778</v>
      </c>
      <c r="D705" s="29" t="s">
        <v>642</v>
      </c>
      <c r="E705" s="40">
        <v>1</v>
      </c>
      <c r="F705" s="41">
        <v>13.4</v>
      </c>
      <c r="G705" s="41">
        <f>IFERROR(H705+I705+J705,0)</f>
        <v>517205</v>
      </c>
      <c r="H705" s="41">
        <v>517205</v>
      </c>
      <c r="I705" s="41">
        <v>0</v>
      </c>
      <c r="J705" s="41">
        <v>0</v>
      </c>
      <c r="K705" s="41">
        <f>IFERROR(L705+M705+N705,0)</f>
        <v>0</v>
      </c>
      <c r="L705" s="41">
        <f>IFERROR(P705+T705,0)</f>
        <v>0</v>
      </c>
      <c r="M705" s="41">
        <f>IFERROR(Q705+U705,0)</f>
        <v>0</v>
      </c>
      <c r="N705" s="41">
        <f>IFERROR(R705+V705,0)</f>
        <v>0</v>
      </c>
      <c r="O705" s="41">
        <f>IFERROR(P705+Q705+R705,0)</f>
        <v>0</v>
      </c>
      <c r="P705" s="41">
        <v>0</v>
      </c>
      <c r="Q705" s="41">
        <v>0</v>
      </c>
      <c r="R705" s="41">
        <v>0</v>
      </c>
      <c r="S705" s="41">
        <f>IFERROR(T705+U705+V705,0)</f>
        <v>0</v>
      </c>
      <c r="T705" s="41">
        <v>0</v>
      </c>
      <c r="U705" s="41">
        <v>0</v>
      </c>
      <c r="V705" s="41">
        <v>0</v>
      </c>
      <c r="W705"/>
      <c r="X705"/>
    </row>
    <row r="706" spans="1:24">
      <c r="A706" s="29">
        <v>684</v>
      </c>
      <c r="B706" s="29" t="s">
        <v>117</v>
      </c>
      <c r="C706" s="50">
        <v>44797</v>
      </c>
      <c r="D706" s="29" t="s">
        <v>643</v>
      </c>
      <c r="E706" s="40">
        <v>1</v>
      </c>
      <c r="F706" s="41">
        <v>41.3</v>
      </c>
      <c r="G706" s="41">
        <f>IFERROR(H706+I706+J706,0)</f>
        <v>1590917</v>
      </c>
      <c r="H706" s="41">
        <v>1590917</v>
      </c>
      <c r="I706" s="41">
        <v>0</v>
      </c>
      <c r="J706" s="41">
        <v>0</v>
      </c>
      <c r="K706" s="41">
        <f>IFERROR(L706+M706+N706,0)</f>
        <v>0</v>
      </c>
      <c r="L706" s="41">
        <f>IFERROR(P706+T706,0)</f>
        <v>0</v>
      </c>
      <c r="M706" s="41">
        <f>IFERROR(Q706+U706,0)</f>
        <v>0</v>
      </c>
      <c r="N706" s="41">
        <f>IFERROR(R706+V706,0)</f>
        <v>0</v>
      </c>
      <c r="O706" s="41">
        <f>IFERROR(P706+Q706+R706,0)</f>
        <v>0</v>
      </c>
      <c r="P706" s="41">
        <v>0</v>
      </c>
      <c r="Q706" s="41">
        <v>0</v>
      </c>
      <c r="R706" s="41">
        <v>0</v>
      </c>
      <c r="S706" s="41">
        <f>IFERROR(T706+U706+V706,0)</f>
        <v>0</v>
      </c>
      <c r="T706" s="41">
        <v>0</v>
      </c>
      <c r="U706" s="41">
        <v>0</v>
      </c>
      <c r="V706" s="41">
        <v>0</v>
      </c>
      <c r="W706"/>
      <c r="X706"/>
    </row>
    <row r="707" spans="1:24">
      <c r="A707" s="29">
        <v>685</v>
      </c>
      <c r="B707" s="29" t="s">
        <v>117</v>
      </c>
      <c r="C707" s="50">
        <v>44798</v>
      </c>
      <c r="D707" s="29" t="s">
        <v>644</v>
      </c>
      <c r="E707" s="40">
        <v>1</v>
      </c>
      <c r="F707" s="41">
        <v>41</v>
      </c>
      <c r="G707" s="41">
        <f>IFERROR(H707+I707+J707,0)</f>
        <v>1578925</v>
      </c>
      <c r="H707" s="41">
        <v>1578925</v>
      </c>
      <c r="I707" s="41">
        <v>0</v>
      </c>
      <c r="J707" s="41">
        <v>0</v>
      </c>
      <c r="K707" s="41">
        <f>IFERROR(L707+M707+N707,0)</f>
        <v>0</v>
      </c>
      <c r="L707" s="41">
        <f>IFERROR(P707+T707,0)</f>
        <v>0</v>
      </c>
      <c r="M707" s="41">
        <f>IFERROR(Q707+U707,0)</f>
        <v>0</v>
      </c>
      <c r="N707" s="41">
        <f>IFERROR(R707+V707,0)</f>
        <v>0</v>
      </c>
      <c r="O707" s="41">
        <f>IFERROR(P707+Q707+R707,0)</f>
        <v>0</v>
      </c>
      <c r="P707" s="41">
        <v>0</v>
      </c>
      <c r="Q707" s="41">
        <v>0</v>
      </c>
      <c r="R707" s="41">
        <v>0</v>
      </c>
      <c r="S707" s="41">
        <f>IFERROR(T707+U707+V707,0)</f>
        <v>0</v>
      </c>
      <c r="T707" s="41">
        <v>0</v>
      </c>
      <c r="U707" s="41">
        <v>0</v>
      </c>
      <c r="V707" s="41">
        <v>0</v>
      </c>
      <c r="W707"/>
      <c r="X707"/>
    </row>
    <row r="708" spans="1:24">
      <c r="A708" s="29">
        <v>686</v>
      </c>
      <c r="B708" s="29" t="s">
        <v>117</v>
      </c>
      <c r="C708" s="50">
        <v>44809</v>
      </c>
      <c r="D708" s="29" t="s">
        <v>645</v>
      </c>
      <c r="E708" s="40">
        <v>1</v>
      </c>
      <c r="F708" s="41">
        <v>51.9</v>
      </c>
      <c r="G708" s="41">
        <f>IFERROR(H708+I708+J708,0)</f>
        <v>1979979</v>
      </c>
      <c r="H708" s="41">
        <v>1596259.07</v>
      </c>
      <c r="I708" s="41">
        <v>383719.93</v>
      </c>
      <c r="J708" s="41">
        <v>0</v>
      </c>
      <c r="K708" s="41">
        <f>IFERROR(L708+M708+N708,0)</f>
        <v>0</v>
      </c>
      <c r="L708" s="41">
        <f>IFERROR(P708+T708,0)</f>
        <v>0</v>
      </c>
      <c r="M708" s="41">
        <f>IFERROR(Q708+U708,0)</f>
        <v>0</v>
      </c>
      <c r="N708" s="41">
        <f>IFERROR(R708+V708,0)</f>
        <v>0</v>
      </c>
      <c r="O708" s="41">
        <f>IFERROR(P708+Q708+R708,0)</f>
        <v>0</v>
      </c>
      <c r="P708" s="41">
        <v>0</v>
      </c>
      <c r="Q708" s="41">
        <v>0</v>
      </c>
      <c r="R708" s="41">
        <v>0</v>
      </c>
      <c r="S708" s="41">
        <f>IFERROR(T708+U708+V708,0)</f>
        <v>0</v>
      </c>
      <c r="T708" s="41">
        <v>0</v>
      </c>
      <c r="U708" s="41">
        <v>0</v>
      </c>
      <c r="V708" s="41">
        <v>0</v>
      </c>
      <c r="W708"/>
      <c r="X708"/>
    </row>
    <row r="709" spans="1:24">
      <c r="A709" s="29">
        <v>687</v>
      </c>
      <c r="B709" s="29" t="s">
        <v>117</v>
      </c>
      <c r="C709" s="50">
        <v>44818</v>
      </c>
      <c r="D709" s="29" t="s">
        <v>646</v>
      </c>
      <c r="E709" s="40">
        <v>1</v>
      </c>
      <c r="F709" s="41">
        <v>54.8</v>
      </c>
      <c r="G709" s="41">
        <f>IFERROR(H709+I709+J709,0)</f>
        <v>2110951</v>
      </c>
      <c r="H709" s="41">
        <v>1069832.1</v>
      </c>
      <c r="I709" s="41">
        <v>1041118.9</v>
      </c>
      <c r="J709" s="41">
        <v>0</v>
      </c>
      <c r="K709" s="41">
        <f>IFERROR(L709+M709+N709,0)</f>
        <v>0</v>
      </c>
      <c r="L709" s="41">
        <f>IFERROR(P709+T709,0)</f>
        <v>0</v>
      </c>
      <c r="M709" s="41">
        <f>IFERROR(Q709+U709,0)</f>
        <v>0</v>
      </c>
      <c r="N709" s="41">
        <f>IFERROR(R709+V709,0)</f>
        <v>0</v>
      </c>
      <c r="O709" s="41">
        <f>IFERROR(P709+Q709+R709,0)</f>
        <v>0</v>
      </c>
      <c r="P709" s="41">
        <v>0</v>
      </c>
      <c r="Q709" s="41">
        <v>0</v>
      </c>
      <c r="R709" s="41">
        <v>0</v>
      </c>
      <c r="S709" s="41">
        <f>IFERROR(T709+U709+V709,0)</f>
        <v>0</v>
      </c>
      <c r="T709" s="41">
        <v>0</v>
      </c>
      <c r="U709" s="41">
        <v>0</v>
      </c>
      <c r="V709" s="41">
        <v>0</v>
      </c>
      <c r="W709"/>
      <c r="X709"/>
    </row>
    <row r="710" spans="1:24">
      <c r="A710" s="29">
        <v>688</v>
      </c>
      <c r="B710" s="29" t="s">
        <v>117</v>
      </c>
      <c r="C710" s="50">
        <v>44824</v>
      </c>
      <c r="D710" s="29" t="s">
        <v>545</v>
      </c>
      <c r="E710" s="40">
        <v>1</v>
      </c>
      <c r="F710" s="41">
        <v>38.9</v>
      </c>
      <c r="G710" s="41">
        <f>IFERROR(H710+I710+J710,0)</f>
        <v>1497781</v>
      </c>
      <c r="H710" s="41">
        <v>1497781</v>
      </c>
      <c r="I710" s="41">
        <v>0</v>
      </c>
      <c r="J710" s="41">
        <v>0</v>
      </c>
      <c r="K710" s="41">
        <f>IFERROR(L710+M710+N710,0)</f>
        <v>0</v>
      </c>
      <c r="L710" s="41">
        <f>IFERROR(P710+T710,0)</f>
        <v>0</v>
      </c>
      <c r="M710" s="41">
        <f>IFERROR(Q710+U710,0)</f>
        <v>0</v>
      </c>
      <c r="N710" s="41">
        <f>IFERROR(R710+V710,0)</f>
        <v>0</v>
      </c>
      <c r="O710" s="41">
        <f>IFERROR(P710+Q710+R710,0)</f>
        <v>0</v>
      </c>
      <c r="P710" s="41">
        <v>0</v>
      </c>
      <c r="Q710" s="41">
        <v>0</v>
      </c>
      <c r="R710" s="41">
        <v>0</v>
      </c>
      <c r="S710" s="41">
        <f>IFERROR(T710+U710+V710,0)</f>
        <v>0</v>
      </c>
      <c r="T710" s="41">
        <v>0</v>
      </c>
      <c r="U710" s="41">
        <v>0</v>
      </c>
      <c r="V710" s="41">
        <v>0</v>
      </c>
      <c r="W710"/>
      <c r="X710"/>
    </row>
    <row r="711" spans="1:24">
      <c r="A711" s="29">
        <v>689</v>
      </c>
      <c r="B711" s="29" t="s">
        <v>117</v>
      </c>
      <c r="C711" s="50">
        <v>44830</v>
      </c>
      <c r="D711" s="29" t="s">
        <v>545</v>
      </c>
      <c r="E711" s="40">
        <v>1</v>
      </c>
      <c r="F711" s="41">
        <v>14.4</v>
      </c>
      <c r="G711" s="41">
        <f>IFERROR(H711+I711+J711,0)</f>
        <v>555937</v>
      </c>
      <c r="H711" s="41">
        <v>0</v>
      </c>
      <c r="I711" s="41">
        <v>555937</v>
      </c>
      <c r="J711" s="41">
        <v>0</v>
      </c>
      <c r="K711" s="41">
        <f>IFERROR(L711+M711+N711,0)</f>
        <v>0</v>
      </c>
      <c r="L711" s="41">
        <f>IFERROR(P711+T711,0)</f>
        <v>0</v>
      </c>
      <c r="M711" s="41">
        <f>IFERROR(Q711+U711,0)</f>
        <v>0</v>
      </c>
      <c r="N711" s="41">
        <f>IFERROR(R711+V711,0)</f>
        <v>0</v>
      </c>
      <c r="O711" s="41">
        <f>IFERROR(P711+Q711+R711,0)</f>
        <v>0</v>
      </c>
      <c r="P711" s="41">
        <v>0</v>
      </c>
      <c r="Q711" s="41">
        <v>0</v>
      </c>
      <c r="R711" s="41">
        <v>0</v>
      </c>
      <c r="S711" s="41">
        <f>IFERROR(T711+U711+V711,0)</f>
        <v>0</v>
      </c>
      <c r="T711" s="41">
        <v>0</v>
      </c>
      <c r="U711" s="41">
        <v>0</v>
      </c>
      <c r="V711" s="41">
        <v>0</v>
      </c>
      <c r="W711"/>
      <c r="X711"/>
    </row>
    <row r="712" spans="1:24">
      <c r="A712" s="29">
        <v>690</v>
      </c>
      <c r="B712" s="29" t="s">
        <v>117</v>
      </c>
      <c r="C712" s="50">
        <v>44831</v>
      </c>
      <c r="D712" s="29" t="s">
        <v>647</v>
      </c>
      <c r="E712" s="40">
        <v>1</v>
      </c>
      <c r="F712" s="41">
        <v>10.17</v>
      </c>
      <c r="G712" s="41">
        <f>IFERROR(H712+I712+J712,0)</f>
        <v>391452</v>
      </c>
      <c r="H712" s="41">
        <v>315588.6</v>
      </c>
      <c r="I712" s="41">
        <v>75863.4</v>
      </c>
      <c r="J712" s="41">
        <v>0</v>
      </c>
      <c r="K712" s="41">
        <f>IFERROR(L712+M712+N712,0)</f>
        <v>0</v>
      </c>
      <c r="L712" s="41">
        <f>IFERROR(P712+T712,0)</f>
        <v>0</v>
      </c>
      <c r="M712" s="41">
        <f>IFERROR(Q712+U712,0)</f>
        <v>0</v>
      </c>
      <c r="N712" s="41">
        <f>IFERROR(R712+V712,0)</f>
        <v>0</v>
      </c>
      <c r="O712" s="41">
        <f>IFERROR(P712+Q712+R712,0)</f>
        <v>0</v>
      </c>
      <c r="P712" s="41">
        <v>0</v>
      </c>
      <c r="Q712" s="41">
        <v>0</v>
      </c>
      <c r="R712" s="41">
        <v>0</v>
      </c>
      <c r="S712" s="41">
        <f>IFERROR(T712+U712+V712,0)</f>
        <v>0</v>
      </c>
      <c r="T712" s="41">
        <v>0</v>
      </c>
      <c r="U712" s="41">
        <v>0</v>
      </c>
      <c r="V712" s="41">
        <v>0</v>
      </c>
      <c r="W712"/>
      <c r="X712"/>
    </row>
    <row r="713" spans="1:24">
      <c r="A713" s="29">
        <v>691</v>
      </c>
      <c r="B713" s="29" t="s">
        <v>117</v>
      </c>
      <c r="C713" s="50">
        <v>45041</v>
      </c>
      <c r="D713" s="29" t="s">
        <v>545</v>
      </c>
      <c r="E713" s="40">
        <v>1</v>
      </c>
      <c r="F713" s="41">
        <v>42.1</v>
      </c>
      <c r="G713" s="41">
        <f>IFERROR(H713+I713+J713,0)</f>
        <v>1621492</v>
      </c>
      <c r="H713" s="41">
        <v>1621492</v>
      </c>
      <c r="I713" s="41">
        <v>0</v>
      </c>
      <c r="J713" s="41">
        <v>0</v>
      </c>
      <c r="K713" s="41">
        <f>IFERROR(L713+M713+N713,0)</f>
        <v>0</v>
      </c>
      <c r="L713" s="41">
        <f>IFERROR(P713+T713,0)</f>
        <v>0</v>
      </c>
      <c r="M713" s="41">
        <f>IFERROR(Q713+U713,0)</f>
        <v>0</v>
      </c>
      <c r="N713" s="41">
        <f>IFERROR(R713+V713,0)</f>
        <v>0</v>
      </c>
      <c r="O713" s="41">
        <f>IFERROR(P713+Q713+R713,0)</f>
        <v>0</v>
      </c>
      <c r="P713" s="41">
        <v>0</v>
      </c>
      <c r="Q713" s="41">
        <v>0</v>
      </c>
      <c r="R713" s="41">
        <v>0</v>
      </c>
      <c r="S713" s="41">
        <f>IFERROR(T713+U713+V713,0)</f>
        <v>0</v>
      </c>
      <c r="T713" s="41">
        <v>0</v>
      </c>
      <c r="U713" s="41">
        <v>0</v>
      </c>
      <c r="V713" s="41">
        <v>0</v>
      </c>
      <c r="W713"/>
      <c r="X713"/>
    </row>
    <row r="714" spans="1:24">
      <c r="A714" s="29">
        <v>692</v>
      </c>
      <c r="B714" s="29" t="s">
        <v>117</v>
      </c>
      <c r="C714" s="50">
        <v>45041</v>
      </c>
      <c r="D714" s="29" t="s">
        <v>545</v>
      </c>
      <c r="E714" s="40">
        <v>1</v>
      </c>
      <c r="F714" s="41">
        <v>39.6</v>
      </c>
      <c r="G714" s="41">
        <f>IFERROR(H714+I714+J714,0)</f>
        <v>1525415</v>
      </c>
      <c r="H714" s="41">
        <v>1525415</v>
      </c>
      <c r="I714" s="41">
        <v>0</v>
      </c>
      <c r="J714" s="41">
        <v>0</v>
      </c>
      <c r="K714" s="41">
        <f>IFERROR(L714+M714+N714,0)</f>
        <v>0</v>
      </c>
      <c r="L714" s="41">
        <f>IFERROR(P714+T714,0)</f>
        <v>0</v>
      </c>
      <c r="M714" s="41">
        <f>IFERROR(Q714+U714,0)</f>
        <v>0</v>
      </c>
      <c r="N714" s="41">
        <f>IFERROR(R714+V714,0)</f>
        <v>0</v>
      </c>
      <c r="O714" s="41">
        <f>IFERROR(P714+Q714+R714,0)</f>
        <v>0</v>
      </c>
      <c r="P714" s="41">
        <v>0</v>
      </c>
      <c r="Q714" s="41">
        <v>0</v>
      </c>
      <c r="R714" s="41">
        <v>0</v>
      </c>
      <c r="S714" s="41">
        <f>IFERROR(T714+U714+V714,0)</f>
        <v>0</v>
      </c>
      <c r="T714" s="41">
        <v>0</v>
      </c>
      <c r="U714" s="41">
        <v>0</v>
      </c>
      <c r="V714" s="41">
        <v>0</v>
      </c>
      <c r="W714"/>
      <c r="X714"/>
    </row>
    <row r="715" spans="1:24">
      <c r="A715" s="29">
        <v>693</v>
      </c>
      <c r="B715" s="29" t="s">
        <v>117</v>
      </c>
      <c r="C715" s="50">
        <v>45084</v>
      </c>
      <c r="D715" s="29" t="s">
        <v>545</v>
      </c>
      <c r="E715" s="40">
        <v>1</v>
      </c>
      <c r="F715" s="41">
        <v>51.1</v>
      </c>
      <c r="G715" s="41">
        <f>IFERROR(H715+I715+J715,0)</f>
        <v>1960995</v>
      </c>
      <c r="H715" s="41">
        <v>1960995</v>
      </c>
      <c r="I715" s="41">
        <v>0</v>
      </c>
      <c r="J715" s="41">
        <v>0</v>
      </c>
      <c r="K715" s="41">
        <f>IFERROR(L715+M715+N715,0)</f>
        <v>0</v>
      </c>
      <c r="L715" s="41">
        <f>IFERROR(P715+T715,0)</f>
        <v>0</v>
      </c>
      <c r="M715" s="41">
        <f>IFERROR(Q715+U715,0)</f>
        <v>0</v>
      </c>
      <c r="N715" s="41">
        <f>IFERROR(R715+V715,0)</f>
        <v>0</v>
      </c>
      <c r="O715" s="41">
        <f>IFERROR(P715+Q715+R715,0)</f>
        <v>0</v>
      </c>
      <c r="P715" s="41">
        <v>0</v>
      </c>
      <c r="Q715" s="41">
        <v>0</v>
      </c>
      <c r="R715" s="41">
        <v>0</v>
      </c>
      <c r="S715" s="41">
        <f>IFERROR(T715+U715+V715,0)</f>
        <v>0</v>
      </c>
      <c r="T715" s="41">
        <v>0</v>
      </c>
      <c r="U715" s="41">
        <v>0</v>
      </c>
      <c r="V715" s="41">
        <v>0</v>
      </c>
      <c r="W715"/>
      <c r="X715"/>
    </row>
    <row r="716" spans="1:24" customHeight="1" ht="34.5">
      <c r="A716" s="36" t="s">
        <v>88</v>
      </c>
      <c r="B716" s="36"/>
      <c r="C716" s="36"/>
      <c r="D716" s="36"/>
      <c r="E716" s="37">
        <f>sum(E717:E755)</f>
        <v>39</v>
      </c>
      <c r="F716" s="38">
        <f>sum(F717:F755)</f>
        <v>1311.4</v>
      </c>
      <c r="G716" s="38">
        <f>sum(G717:G755)</f>
        <v>51527900.37</v>
      </c>
      <c r="H716" s="38">
        <f>sum(H717:H755)</f>
        <v>48196587.29</v>
      </c>
      <c r="I716" s="38">
        <f>sum(I717:I755)</f>
        <v>3331313.08</v>
      </c>
      <c r="J716" s="38">
        <f>sum(J717:J755)</f>
        <v>0</v>
      </c>
      <c r="K716" s="38">
        <f>sum(K717:K755)</f>
        <v>752689</v>
      </c>
      <c r="L716" s="38">
        <f>sum(L717:L755)</f>
        <v>752689</v>
      </c>
      <c r="M716" s="38">
        <f>sum(M717:M755)</f>
        <v>0</v>
      </c>
      <c r="N716" s="38">
        <f>sum(N717:N755)</f>
        <v>0</v>
      </c>
      <c r="O716" s="38">
        <f>sum(O717:O755)</f>
        <v>752689</v>
      </c>
      <c r="P716" s="38">
        <f>sum(P717:P755)</f>
        <v>752689</v>
      </c>
      <c r="Q716" s="38">
        <f>sum(Q717:Q755)</f>
        <v>0</v>
      </c>
      <c r="R716" s="38">
        <f>sum(R717:R755)</f>
        <v>0</v>
      </c>
      <c r="S716" s="38">
        <f>sum(S717:S755)</f>
        <v>0</v>
      </c>
      <c r="T716" s="38">
        <f>sum(T717:T755)</f>
        <v>0</v>
      </c>
      <c r="U716" s="38">
        <f>sum(U717:U755)</f>
        <v>0</v>
      </c>
      <c r="V716" s="38">
        <f>sum(V717:V755)</f>
        <v>0</v>
      </c>
      <c r="W716"/>
      <c r="X716"/>
    </row>
    <row r="717" spans="1:24">
      <c r="A717" s="29">
        <v>694</v>
      </c>
      <c r="B717" s="29" t="s">
        <v>117</v>
      </c>
      <c r="C717" s="50">
        <v>44552</v>
      </c>
      <c r="D717" s="29" t="s">
        <v>545</v>
      </c>
      <c r="E717" s="40">
        <v>1</v>
      </c>
      <c r="F717" s="41">
        <v>35.6</v>
      </c>
      <c r="G717" s="41">
        <f>IFERROR(H717+I717+J717,0)</f>
        <v>1357036</v>
      </c>
      <c r="H717" s="41">
        <v>1357036</v>
      </c>
      <c r="I717" s="41">
        <v>0</v>
      </c>
      <c r="J717" s="41">
        <v>0</v>
      </c>
      <c r="K717" s="41">
        <f>IFERROR(L717+M717+N717,0)</f>
        <v>0</v>
      </c>
      <c r="L717" s="41">
        <f>IFERROR(P717+T717,0)</f>
        <v>0</v>
      </c>
      <c r="M717" s="41">
        <f>IFERROR(Q717+U717,0)</f>
        <v>0</v>
      </c>
      <c r="N717" s="41">
        <f>IFERROR(R717+V717,0)</f>
        <v>0</v>
      </c>
      <c r="O717" s="41">
        <f>IFERROR(P717+Q717+R717,0)</f>
        <v>0</v>
      </c>
      <c r="P717" s="41">
        <v>0</v>
      </c>
      <c r="Q717" s="41">
        <v>0</v>
      </c>
      <c r="R717" s="41">
        <v>0</v>
      </c>
      <c r="S717" s="41">
        <f>IFERROR(T717+U717+V717,0)</f>
        <v>0</v>
      </c>
      <c r="T717" s="41">
        <v>0</v>
      </c>
      <c r="U717" s="41">
        <v>0</v>
      </c>
      <c r="V717" s="41">
        <v>0</v>
      </c>
      <c r="W717"/>
      <c r="X717"/>
    </row>
    <row r="718" spans="1:24">
      <c r="A718" s="29">
        <v>695</v>
      </c>
      <c r="B718" s="29" t="s">
        <v>117</v>
      </c>
      <c r="C718" s="50">
        <v>44642</v>
      </c>
      <c r="D718" s="29" t="s">
        <v>545</v>
      </c>
      <c r="E718" s="40">
        <v>1</v>
      </c>
      <c r="F718" s="41">
        <v>17.3</v>
      </c>
      <c r="G718" s="41">
        <f>IFERROR(H718+I718+J718,0)</f>
        <v>664875</v>
      </c>
      <c r="H718" s="41">
        <v>664875</v>
      </c>
      <c r="I718" s="41">
        <v>0</v>
      </c>
      <c r="J718" s="41">
        <v>0</v>
      </c>
      <c r="K718" s="41">
        <f>IFERROR(L718+M718+N718,0)</f>
        <v>0</v>
      </c>
      <c r="L718" s="41">
        <f>IFERROR(P718+T718,0)</f>
        <v>0</v>
      </c>
      <c r="M718" s="41">
        <f>IFERROR(Q718+U718,0)</f>
        <v>0</v>
      </c>
      <c r="N718" s="41">
        <f>IFERROR(R718+V718,0)</f>
        <v>0</v>
      </c>
      <c r="O718" s="41">
        <f>IFERROR(P718+Q718+R718,0)</f>
        <v>0</v>
      </c>
      <c r="P718" s="41">
        <v>0</v>
      </c>
      <c r="Q718" s="41">
        <v>0</v>
      </c>
      <c r="R718" s="41">
        <v>0</v>
      </c>
      <c r="S718" s="41">
        <f>IFERROR(T718+U718+V718,0)</f>
        <v>0</v>
      </c>
      <c r="T718" s="41">
        <v>0</v>
      </c>
      <c r="U718" s="41">
        <v>0</v>
      </c>
      <c r="V718" s="41">
        <v>0</v>
      </c>
      <c r="W718"/>
      <c r="X718"/>
    </row>
    <row r="719" spans="1:24">
      <c r="A719" s="29">
        <v>696</v>
      </c>
      <c r="B719" s="29" t="s">
        <v>117</v>
      </c>
      <c r="C719" s="50">
        <v>44664</v>
      </c>
      <c r="D719" s="29" t="s">
        <v>545</v>
      </c>
      <c r="E719" s="40">
        <v>1</v>
      </c>
      <c r="F719" s="41">
        <v>46.6</v>
      </c>
      <c r="G719" s="41">
        <f>IFERROR(H719+I719+J719,0)</f>
        <v>1783300</v>
      </c>
      <c r="H719" s="41">
        <v>1783300</v>
      </c>
      <c r="I719" s="41">
        <v>0</v>
      </c>
      <c r="J719" s="41">
        <v>0</v>
      </c>
      <c r="K719" s="41">
        <f>IFERROR(L719+M719+N719,0)</f>
        <v>0</v>
      </c>
      <c r="L719" s="41">
        <f>IFERROR(P719+T719,0)</f>
        <v>0</v>
      </c>
      <c r="M719" s="41">
        <f>IFERROR(Q719+U719,0)</f>
        <v>0</v>
      </c>
      <c r="N719" s="41">
        <f>IFERROR(R719+V719,0)</f>
        <v>0</v>
      </c>
      <c r="O719" s="41">
        <f>IFERROR(P719+Q719+R719,0)</f>
        <v>0</v>
      </c>
      <c r="P719" s="41">
        <v>0</v>
      </c>
      <c r="Q719" s="41">
        <v>0</v>
      </c>
      <c r="R719" s="41">
        <v>0</v>
      </c>
      <c r="S719" s="41">
        <f>IFERROR(T719+U719+V719,0)</f>
        <v>0</v>
      </c>
      <c r="T719" s="41">
        <v>0</v>
      </c>
      <c r="U719" s="41">
        <v>0</v>
      </c>
      <c r="V719" s="41">
        <v>0</v>
      </c>
      <c r="W719"/>
      <c r="X719"/>
    </row>
    <row r="720" spans="1:24">
      <c r="A720" s="29">
        <v>697</v>
      </c>
      <c r="B720" s="29" t="s">
        <v>117</v>
      </c>
      <c r="C720" s="50">
        <v>44679</v>
      </c>
      <c r="D720" s="29" t="s">
        <v>545</v>
      </c>
      <c r="E720" s="40">
        <v>1</v>
      </c>
      <c r="F720" s="41">
        <v>46</v>
      </c>
      <c r="G720" s="41">
        <f>IFERROR(H720+I720+J720,0)</f>
        <v>1696300</v>
      </c>
      <c r="H720" s="41">
        <v>1696300</v>
      </c>
      <c r="I720" s="41">
        <v>0</v>
      </c>
      <c r="J720" s="41">
        <v>0</v>
      </c>
      <c r="K720" s="41">
        <f>IFERROR(L720+M720+N720,0)</f>
        <v>0</v>
      </c>
      <c r="L720" s="41">
        <f>IFERROR(P720+T720,0)</f>
        <v>0</v>
      </c>
      <c r="M720" s="41">
        <f>IFERROR(Q720+U720,0)</f>
        <v>0</v>
      </c>
      <c r="N720" s="41">
        <f>IFERROR(R720+V720,0)</f>
        <v>0</v>
      </c>
      <c r="O720" s="41">
        <f>IFERROR(P720+Q720+R720,0)</f>
        <v>0</v>
      </c>
      <c r="P720" s="41">
        <v>0</v>
      </c>
      <c r="Q720" s="41">
        <v>0</v>
      </c>
      <c r="R720" s="41">
        <v>0</v>
      </c>
      <c r="S720" s="41">
        <f>IFERROR(T720+U720+V720,0)</f>
        <v>0</v>
      </c>
      <c r="T720" s="41">
        <v>0</v>
      </c>
      <c r="U720" s="41">
        <v>0</v>
      </c>
      <c r="V720" s="41">
        <v>0</v>
      </c>
      <c r="W720"/>
      <c r="X720"/>
    </row>
    <row r="721" spans="1:24">
      <c r="A721" s="29">
        <v>698</v>
      </c>
      <c r="B721" s="29" t="s">
        <v>117</v>
      </c>
      <c r="C721" s="50">
        <v>44700</v>
      </c>
      <c r="D721" s="29" t="s">
        <v>545</v>
      </c>
      <c r="E721" s="40">
        <v>1</v>
      </c>
      <c r="F721" s="41">
        <v>43.7</v>
      </c>
      <c r="G721" s="41">
        <f>IFERROR(H721+I721+J721,0)</f>
        <v>1664423</v>
      </c>
      <c r="H721" s="41">
        <v>1664423</v>
      </c>
      <c r="I721" s="41">
        <v>0</v>
      </c>
      <c r="J721" s="41">
        <v>0</v>
      </c>
      <c r="K721" s="41">
        <f>IFERROR(L721+M721+N721,0)</f>
        <v>0</v>
      </c>
      <c r="L721" s="41">
        <f>IFERROR(P721+T721,0)</f>
        <v>0</v>
      </c>
      <c r="M721" s="41">
        <f>IFERROR(Q721+U721,0)</f>
        <v>0</v>
      </c>
      <c r="N721" s="41">
        <f>IFERROR(R721+V721,0)</f>
        <v>0</v>
      </c>
      <c r="O721" s="41">
        <f>IFERROR(P721+Q721+R721,0)</f>
        <v>0</v>
      </c>
      <c r="P721" s="41">
        <v>0</v>
      </c>
      <c r="Q721" s="41">
        <v>0</v>
      </c>
      <c r="R721" s="41">
        <v>0</v>
      </c>
      <c r="S721" s="41">
        <f>IFERROR(T721+U721+V721,0)</f>
        <v>0</v>
      </c>
      <c r="T721" s="41">
        <v>0</v>
      </c>
      <c r="U721" s="41">
        <v>0</v>
      </c>
      <c r="V721" s="41">
        <v>0</v>
      </c>
      <c r="W721"/>
      <c r="X721"/>
    </row>
    <row r="722" spans="1:24">
      <c r="A722" s="29">
        <v>699</v>
      </c>
      <c r="B722" s="29" t="s">
        <v>117</v>
      </c>
      <c r="C722" s="50">
        <v>44706</v>
      </c>
      <c r="D722" s="29" t="s">
        <v>545</v>
      </c>
      <c r="E722" s="40">
        <v>1</v>
      </c>
      <c r="F722" s="41">
        <v>47.6</v>
      </c>
      <c r="G722" s="41">
        <f>IFERROR(H722+I722+J722,0)</f>
        <v>1765500</v>
      </c>
      <c r="H722" s="41">
        <v>1765500</v>
      </c>
      <c r="I722" s="41">
        <v>0</v>
      </c>
      <c r="J722" s="41">
        <v>0</v>
      </c>
      <c r="K722" s="41">
        <f>IFERROR(L722+M722+N722,0)</f>
        <v>0</v>
      </c>
      <c r="L722" s="41">
        <f>IFERROR(P722+T722,0)</f>
        <v>0</v>
      </c>
      <c r="M722" s="41">
        <f>IFERROR(Q722+U722,0)</f>
        <v>0</v>
      </c>
      <c r="N722" s="41">
        <f>IFERROR(R722+V722,0)</f>
        <v>0</v>
      </c>
      <c r="O722" s="41">
        <f>IFERROR(P722+Q722+R722,0)</f>
        <v>0</v>
      </c>
      <c r="P722" s="41">
        <v>0</v>
      </c>
      <c r="Q722" s="41">
        <v>0</v>
      </c>
      <c r="R722" s="41">
        <v>0</v>
      </c>
      <c r="S722" s="41">
        <f>IFERROR(T722+U722+V722,0)</f>
        <v>0</v>
      </c>
      <c r="T722" s="41">
        <v>0</v>
      </c>
      <c r="U722" s="41">
        <v>0</v>
      </c>
      <c r="V722" s="41">
        <v>0</v>
      </c>
      <c r="W722"/>
      <c r="X722"/>
    </row>
    <row r="723" spans="1:24">
      <c r="A723" s="29">
        <v>700</v>
      </c>
      <c r="B723" s="29" t="s">
        <v>117</v>
      </c>
      <c r="C723" s="50">
        <v>44714</v>
      </c>
      <c r="D723" s="29" t="s">
        <v>545</v>
      </c>
      <c r="E723" s="40">
        <v>1</v>
      </c>
      <c r="F723" s="41">
        <v>40.3</v>
      </c>
      <c r="G723" s="41">
        <f>IFERROR(H723+I723+J723,0)</f>
        <v>1610499</v>
      </c>
      <c r="H723" s="41">
        <v>1610499</v>
      </c>
      <c r="I723" s="41">
        <v>0</v>
      </c>
      <c r="J723" s="41">
        <v>0</v>
      </c>
      <c r="K723" s="41">
        <f>IFERROR(L723+M723+N723,0)</f>
        <v>0</v>
      </c>
      <c r="L723" s="41">
        <f>IFERROR(P723+T723,0)</f>
        <v>0</v>
      </c>
      <c r="M723" s="41">
        <f>IFERROR(Q723+U723,0)</f>
        <v>0</v>
      </c>
      <c r="N723" s="41">
        <f>IFERROR(R723+V723,0)</f>
        <v>0</v>
      </c>
      <c r="O723" s="41">
        <f>IFERROR(P723+Q723+R723,0)</f>
        <v>0</v>
      </c>
      <c r="P723" s="41">
        <v>0</v>
      </c>
      <c r="Q723" s="41">
        <v>0</v>
      </c>
      <c r="R723" s="41">
        <v>0</v>
      </c>
      <c r="S723" s="41">
        <f>IFERROR(T723+U723+V723,0)</f>
        <v>0</v>
      </c>
      <c r="T723" s="41">
        <v>0</v>
      </c>
      <c r="U723" s="41">
        <v>0</v>
      </c>
      <c r="V723" s="41">
        <v>0</v>
      </c>
      <c r="W723"/>
      <c r="X723"/>
    </row>
    <row r="724" spans="1:24">
      <c r="A724" s="29">
        <v>701</v>
      </c>
      <c r="B724" s="29" t="s">
        <v>117</v>
      </c>
      <c r="C724" s="50">
        <v>44735</v>
      </c>
      <c r="D724" s="29" t="s">
        <v>545</v>
      </c>
      <c r="E724" s="40">
        <v>1</v>
      </c>
      <c r="F724" s="41">
        <v>36</v>
      </c>
      <c r="G724" s="41">
        <f>IFERROR(H724+I724+J724,0)</f>
        <v>1481300</v>
      </c>
      <c r="H724" s="41">
        <v>1481300</v>
      </c>
      <c r="I724" s="41">
        <v>0</v>
      </c>
      <c r="J724" s="41">
        <v>0</v>
      </c>
      <c r="K724" s="41">
        <f>IFERROR(L724+M724+N724,0)</f>
        <v>0</v>
      </c>
      <c r="L724" s="41">
        <f>IFERROR(P724+T724,0)</f>
        <v>0</v>
      </c>
      <c r="M724" s="41">
        <f>IFERROR(Q724+U724,0)</f>
        <v>0</v>
      </c>
      <c r="N724" s="41">
        <f>IFERROR(R724+V724,0)</f>
        <v>0</v>
      </c>
      <c r="O724" s="41">
        <f>IFERROR(P724+Q724+R724,0)</f>
        <v>0</v>
      </c>
      <c r="P724" s="41">
        <v>0</v>
      </c>
      <c r="Q724" s="41">
        <v>0</v>
      </c>
      <c r="R724" s="41">
        <v>0</v>
      </c>
      <c r="S724" s="41">
        <f>IFERROR(T724+U724+V724,0)</f>
        <v>0</v>
      </c>
      <c r="T724" s="41">
        <v>0</v>
      </c>
      <c r="U724" s="41">
        <v>0</v>
      </c>
      <c r="V724" s="41">
        <v>0</v>
      </c>
      <c r="W724"/>
      <c r="X724"/>
    </row>
    <row r="725" spans="1:24">
      <c r="A725" s="29">
        <v>702</v>
      </c>
      <c r="B725" s="29" t="s">
        <v>117</v>
      </c>
      <c r="C725" s="50">
        <v>44746</v>
      </c>
      <c r="D725" s="29" t="s">
        <v>545</v>
      </c>
      <c r="E725" s="40">
        <v>1</v>
      </c>
      <c r="F725" s="41">
        <v>34.6</v>
      </c>
      <c r="G725" s="41">
        <f>IFERROR(H725+I725+J725,0)</f>
        <v>1397017</v>
      </c>
      <c r="H725" s="41">
        <v>1397017</v>
      </c>
      <c r="I725" s="41">
        <v>0</v>
      </c>
      <c r="J725" s="41">
        <v>0</v>
      </c>
      <c r="K725" s="41">
        <f>IFERROR(L725+M725+N725,0)</f>
        <v>0</v>
      </c>
      <c r="L725" s="41">
        <f>IFERROR(P725+T725,0)</f>
        <v>0</v>
      </c>
      <c r="M725" s="41">
        <f>IFERROR(Q725+U725,0)</f>
        <v>0</v>
      </c>
      <c r="N725" s="41">
        <f>IFERROR(R725+V725,0)</f>
        <v>0</v>
      </c>
      <c r="O725" s="41">
        <f>IFERROR(P725+Q725+R725,0)</f>
        <v>0</v>
      </c>
      <c r="P725" s="41">
        <v>0</v>
      </c>
      <c r="Q725" s="41">
        <v>0</v>
      </c>
      <c r="R725" s="41">
        <v>0</v>
      </c>
      <c r="S725" s="41">
        <f>IFERROR(T725+U725+V725,0)</f>
        <v>0</v>
      </c>
      <c r="T725" s="41">
        <v>0</v>
      </c>
      <c r="U725" s="41">
        <v>0</v>
      </c>
      <c r="V725" s="41">
        <v>0</v>
      </c>
      <c r="W725"/>
      <c r="X725"/>
    </row>
    <row r="726" spans="1:24">
      <c r="A726" s="29">
        <v>703</v>
      </c>
      <c r="B726" s="29" t="s">
        <v>117</v>
      </c>
      <c r="C726" s="50">
        <v>44753</v>
      </c>
      <c r="D726" s="29" t="s">
        <v>545</v>
      </c>
      <c r="E726" s="40">
        <v>1</v>
      </c>
      <c r="F726" s="41">
        <v>33.1</v>
      </c>
      <c r="G726" s="41">
        <f>IFERROR(H726+I726+J726,0)</f>
        <v>1360852</v>
      </c>
      <c r="H726" s="41">
        <v>1360852</v>
      </c>
      <c r="I726" s="41">
        <v>0</v>
      </c>
      <c r="J726" s="41">
        <v>0</v>
      </c>
      <c r="K726" s="41">
        <f>IFERROR(L726+M726+N726,0)</f>
        <v>0</v>
      </c>
      <c r="L726" s="41">
        <f>IFERROR(P726+T726,0)</f>
        <v>0</v>
      </c>
      <c r="M726" s="41">
        <f>IFERROR(Q726+U726,0)</f>
        <v>0</v>
      </c>
      <c r="N726" s="41">
        <f>IFERROR(R726+V726,0)</f>
        <v>0</v>
      </c>
      <c r="O726" s="41">
        <f>IFERROR(P726+Q726+R726,0)</f>
        <v>0</v>
      </c>
      <c r="P726" s="41">
        <v>0</v>
      </c>
      <c r="Q726" s="41">
        <v>0</v>
      </c>
      <c r="R726" s="41">
        <v>0</v>
      </c>
      <c r="S726" s="41">
        <f>IFERROR(T726+U726+V726,0)</f>
        <v>0</v>
      </c>
      <c r="T726" s="41">
        <v>0</v>
      </c>
      <c r="U726" s="41">
        <v>0</v>
      </c>
      <c r="V726" s="41">
        <v>0</v>
      </c>
      <c r="W726"/>
      <c r="X726"/>
    </row>
    <row r="727" spans="1:24">
      <c r="A727" s="29">
        <v>704</v>
      </c>
      <c r="B727" s="29" t="s">
        <v>117</v>
      </c>
      <c r="C727" s="50">
        <v>44755</v>
      </c>
      <c r="D727" s="29" t="s">
        <v>545</v>
      </c>
      <c r="E727" s="40">
        <v>1</v>
      </c>
      <c r="F727" s="41">
        <v>35.7</v>
      </c>
      <c r="G727" s="41">
        <f>IFERROR(H727+I727+J727,0)</f>
        <v>1465600</v>
      </c>
      <c r="H727" s="41">
        <v>1465600</v>
      </c>
      <c r="I727" s="41">
        <v>0</v>
      </c>
      <c r="J727" s="41">
        <v>0</v>
      </c>
      <c r="K727" s="41">
        <f>IFERROR(L727+M727+N727,0)</f>
        <v>0</v>
      </c>
      <c r="L727" s="41">
        <f>IFERROR(P727+T727,0)</f>
        <v>0</v>
      </c>
      <c r="M727" s="41">
        <f>IFERROR(Q727+U727,0)</f>
        <v>0</v>
      </c>
      <c r="N727" s="41">
        <f>IFERROR(R727+V727,0)</f>
        <v>0</v>
      </c>
      <c r="O727" s="41">
        <f>IFERROR(P727+Q727+R727,0)</f>
        <v>0</v>
      </c>
      <c r="P727" s="41">
        <v>0</v>
      </c>
      <c r="Q727" s="41">
        <v>0</v>
      </c>
      <c r="R727" s="41">
        <v>0</v>
      </c>
      <c r="S727" s="41">
        <f>IFERROR(T727+U727+V727,0)</f>
        <v>0</v>
      </c>
      <c r="T727" s="41">
        <v>0</v>
      </c>
      <c r="U727" s="41">
        <v>0</v>
      </c>
      <c r="V727" s="41">
        <v>0</v>
      </c>
      <c r="W727"/>
      <c r="X727"/>
    </row>
    <row r="728" spans="1:24">
      <c r="A728" s="29">
        <v>705</v>
      </c>
      <c r="B728" s="29" t="s">
        <v>117</v>
      </c>
      <c r="C728" s="50">
        <v>44755</v>
      </c>
      <c r="D728" s="29" t="s">
        <v>545</v>
      </c>
      <c r="E728" s="40">
        <v>1</v>
      </c>
      <c r="F728" s="41">
        <v>36.3</v>
      </c>
      <c r="G728" s="41">
        <f>IFERROR(H728+I728+J728,0)</f>
        <v>1489600</v>
      </c>
      <c r="H728" s="41">
        <v>0</v>
      </c>
      <c r="I728" s="41">
        <v>1489600</v>
      </c>
      <c r="J728" s="41">
        <v>0</v>
      </c>
      <c r="K728" s="41">
        <f>IFERROR(L728+M728+N728,0)</f>
        <v>0</v>
      </c>
      <c r="L728" s="41">
        <f>IFERROR(P728+T728,0)</f>
        <v>0</v>
      </c>
      <c r="M728" s="41">
        <f>IFERROR(Q728+U728,0)</f>
        <v>0</v>
      </c>
      <c r="N728" s="41">
        <f>IFERROR(R728+V728,0)</f>
        <v>0</v>
      </c>
      <c r="O728" s="41">
        <f>IFERROR(P728+Q728+R728,0)</f>
        <v>0</v>
      </c>
      <c r="P728" s="41">
        <v>0</v>
      </c>
      <c r="Q728" s="41">
        <v>0</v>
      </c>
      <c r="R728" s="41">
        <v>0</v>
      </c>
      <c r="S728" s="41">
        <f>IFERROR(T728+U728+V728,0)</f>
        <v>0</v>
      </c>
      <c r="T728" s="41">
        <v>0</v>
      </c>
      <c r="U728" s="41">
        <v>0</v>
      </c>
      <c r="V728" s="41">
        <v>0</v>
      </c>
      <c r="W728"/>
      <c r="X728"/>
    </row>
    <row r="729" spans="1:24">
      <c r="A729" s="29">
        <v>706</v>
      </c>
      <c r="B729" s="29" t="s">
        <v>117</v>
      </c>
      <c r="C729" s="50">
        <v>44755</v>
      </c>
      <c r="D729" s="29" t="s">
        <v>545</v>
      </c>
      <c r="E729" s="40">
        <v>1</v>
      </c>
      <c r="F729" s="41">
        <v>36.1</v>
      </c>
      <c r="G729" s="41">
        <f>IFERROR(H729+I729+J729,0)</f>
        <v>1481600</v>
      </c>
      <c r="H729" s="41">
        <v>1481600</v>
      </c>
      <c r="I729" s="41">
        <v>0</v>
      </c>
      <c r="J729" s="41">
        <v>0</v>
      </c>
      <c r="K729" s="41">
        <f>IFERROR(L729+M729+N729,0)</f>
        <v>0</v>
      </c>
      <c r="L729" s="41">
        <f>IFERROR(P729+T729,0)</f>
        <v>0</v>
      </c>
      <c r="M729" s="41">
        <f>IFERROR(Q729+U729,0)</f>
        <v>0</v>
      </c>
      <c r="N729" s="41">
        <f>IFERROR(R729+V729,0)</f>
        <v>0</v>
      </c>
      <c r="O729" s="41">
        <f>IFERROR(P729+Q729+R729,0)</f>
        <v>0</v>
      </c>
      <c r="P729" s="41">
        <v>0</v>
      </c>
      <c r="Q729" s="41">
        <v>0</v>
      </c>
      <c r="R729" s="41">
        <v>0</v>
      </c>
      <c r="S729" s="41">
        <f>IFERROR(T729+U729+V729,0)</f>
        <v>0</v>
      </c>
      <c r="T729" s="41">
        <v>0</v>
      </c>
      <c r="U729" s="41">
        <v>0</v>
      </c>
      <c r="V729" s="41">
        <v>0</v>
      </c>
      <c r="W729"/>
      <c r="X729"/>
    </row>
    <row r="730" spans="1:24">
      <c r="A730" s="29">
        <v>707</v>
      </c>
      <c r="B730" s="29" t="s">
        <v>117</v>
      </c>
      <c r="C730" s="50">
        <v>44755</v>
      </c>
      <c r="D730" s="29" t="s">
        <v>545</v>
      </c>
      <c r="E730" s="40">
        <v>1</v>
      </c>
      <c r="F730" s="41">
        <v>31.3</v>
      </c>
      <c r="G730" s="41">
        <f>IFERROR(H730+I730+J730,0)</f>
        <v>1296614</v>
      </c>
      <c r="H730" s="41">
        <v>1296614</v>
      </c>
      <c r="I730" s="41">
        <v>0</v>
      </c>
      <c r="J730" s="41">
        <v>0</v>
      </c>
      <c r="K730" s="41">
        <f>IFERROR(L730+M730+N730,0)</f>
        <v>0</v>
      </c>
      <c r="L730" s="41">
        <f>IFERROR(P730+T730,0)</f>
        <v>0</v>
      </c>
      <c r="M730" s="41">
        <f>IFERROR(Q730+U730,0)</f>
        <v>0</v>
      </c>
      <c r="N730" s="41">
        <f>IFERROR(R730+V730,0)</f>
        <v>0</v>
      </c>
      <c r="O730" s="41">
        <f>IFERROR(P730+Q730+R730,0)</f>
        <v>0</v>
      </c>
      <c r="P730" s="41">
        <v>0</v>
      </c>
      <c r="Q730" s="41">
        <v>0</v>
      </c>
      <c r="R730" s="41">
        <v>0</v>
      </c>
      <c r="S730" s="41">
        <f>IFERROR(T730+U730+V730,0)</f>
        <v>0</v>
      </c>
      <c r="T730" s="41">
        <v>0</v>
      </c>
      <c r="U730" s="41">
        <v>0</v>
      </c>
      <c r="V730" s="41">
        <v>0</v>
      </c>
      <c r="W730"/>
      <c r="X730"/>
    </row>
    <row r="731" spans="1:24">
      <c r="A731" s="29">
        <v>708</v>
      </c>
      <c r="B731" s="29" t="s">
        <v>117</v>
      </c>
      <c r="C731" s="50">
        <v>44760</v>
      </c>
      <c r="D731" s="29" t="s">
        <v>545</v>
      </c>
      <c r="E731" s="40">
        <v>1</v>
      </c>
      <c r="F731" s="41">
        <v>36.1</v>
      </c>
      <c r="G731" s="41">
        <f>IFERROR(H731+I731+J731,0)</f>
        <v>1380000</v>
      </c>
      <c r="H731" s="41">
        <v>1380000</v>
      </c>
      <c r="I731" s="41">
        <v>0</v>
      </c>
      <c r="J731" s="41">
        <v>0</v>
      </c>
      <c r="K731" s="41">
        <f>IFERROR(L731+M731+N731,0)</f>
        <v>0</v>
      </c>
      <c r="L731" s="41">
        <f>IFERROR(P731+T731,0)</f>
        <v>0</v>
      </c>
      <c r="M731" s="41">
        <f>IFERROR(Q731+U731,0)</f>
        <v>0</v>
      </c>
      <c r="N731" s="41">
        <f>IFERROR(R731+V731,0)</f>
        <v>0</v>
      </c>
      <c r="O731" s="41">
        <f>IFERROR(P731+Q731+R731,0)</f>
        <v>0</v>
      </c>
      <c r="P731" s="41">
        <v>0</v>
      </c>
      <c r="Q731" s="41">
        <v>0</v>
      </c>
      <c r="R731" s="41">
        <v>0</v>
      </c>
      <c r="S731" s="41">
        <f>IFERROR(T731+U731+V731,0)</f>
        <v>0</v>
      </c>
      <c r="T731" s="41">
        <v>0</v>
      </c>
      <c r="U731" s="41">
        <v>0</v>
      </c>
      <c r="V731" s="41">
        <v>0</v>
      </c>
      <c r="W731"/>
      <c r="X731"/>
    </row>
    <row r="732" spans="1:24">
      <c r="A732" s="29">
        <v>709</v>
      </c>
      <c r="B732" s="29" t="s">
        <v>117</v>
      </c>
      <c r="C732" s="50">
        <v>44767</v>
      </c>
      <c r="D732" s="29" t="s">
        <v>545</v>
      </c>
      <c r="E732" s="40">
        <v>1</v>
      </c>
      <c r="F732" s="41">
        <v>52.8</v>
      </c>
      <c r="G732" s="41">
        <f>IFERROR(H732+I732+J732,0)</f>
        <v>2056483</v>
      </c>
      <c r="H732" s="41">
        <v>2056483</v>
      </c>
      <c r="I732" s="41">
        <v>0</v>
      </c>
      <c r="J732" s="41">
        <v>0</v>
      </c>
      <c r="K732" s="41">
        <f>IFERROR(L732+M732+N732,0)</f>
        <v>0</v>
      </c>
      <c r="L732" s="41">
        <f>IFERROR(P732+T732,0)</f>
        <v>0</v>
      </c>
      <c r="M732" s="41">
        <f>IFERROR(Q732+U732,0)</f>
        <v>0</v>
      </c>
      <c r="N732" s="41">
        <f>IFERROR(R732+V732,0)</f>
        <v>0</v>
      </c>
      <c r="O732" s="41">
        <f>IFERROR(P732+Q732+R732,0)</f>
        <v>0</v>
      </c>
      <c r="P732" s="41">
        <v>0</v>
      </c>
      <c r="Q732" s="41">
        <v>0</v>
      </c>
      <c r="R732" s="41">
        <v>0</v>
      </c>
      <c r="S732" s="41">
        <f>IFERROR(T732+U732+V732,0)</f>
        <v>0</v>
      </c>
      <c r="T732" s="41">
        <v>0</v>
      </c>
      <c r="U732" s="41">
        <v>0</v>
      </c>
      <c r="V732" s="41">
        <v>0</v>
      </c>
      <c r="W732"/>
      <c r="X732"/>
    </row>
    <row r="733" spans="1:24">
      <c r="A733" s="29">
        <v>710</v>
      </c>
      <c r="B733" s="29" t="s">
        <v>117</v>
      </c>
      <c r="C733" s="50">
        <v>44788</v>
      </c>
      <c r="D733" s="29" t="s">
        <v>545</v>
      </c>
      <c r="E733" s="40">
        <v>1</v>
      </c>
      <c r="F733" s="41">
        <v>10.2</v>
      </c>
      <c r="G733" s="41">
        <f>IFERROR(H733+I733+J733,0)</f>
        <v>425496.05</v>
      </c>
      <c r="H733" s="41">
        <v>425496.05</v>
      </c>
      <c r="I733" s="41">
        <v>0</v>
      </c>
      <c r="J733" s="41">
        <v>0</v>
      </c>
      <c r="K733" s="41">
        <f>IFERROR(L733+M733+N733,0)</f>
        <v>0</v>
      </c>
      <c r="L733" s="41">
        <f>IFERROR(P733+T733,0)</f>
        <v>0</v>
      </c>
      <c r="M733" s="41">
        <f>IFERROR(Q733+U733,0)</f>
        <v>0</v>
      </c>
      <c r="N733" s="41">
        <f>IFERROR(R733+V733,0)</f>
        <v>0</v>
      </c>
      <c r="O733" s="41">
        <f>IFERROR(P733+Q733+R733,0)</f>
        <v>0</v>
      </c>
      <c r="P733" s="41">
        <v>0</v>
      </c>
      <c r="Q733" s="41">
        <v>0</v>
      </c>
      <c r="R733" s="41">
        <v>0</v>
      </c>
      <c r="S733" s="41">
        <f>IFERROR(T733+U733+V733,0)</f>
        <v>0</v>
      </c>
      <c r="T733" s="41">
        <v>0</v>
      </c>
      <c r="U733" s="41">
        <v>0</v>
      </c>
      <c r="V733" s="41">
        <v>0</v>
      </c>
      <c r="W733"/>
      <c r="X733"/>
    </row>
    <row r="734" spans="1:24">
      <c r="A734" s="29">
        <v>711</v>
      </c>
      <c r="B734" s="29" t="s">
        <v>117</v>
      </c>
      <c r="C734" s="50">
        <v>44809</v>
      </c>
      <c r="D734" s="29" t="s">
        <v>545</v>
      </c>
      <c r="E734" s="40">
        <v>1</v>
      </c>
      <c r="F734" s="41">
        <v>17</v>
      </c>
      <c r="G734" s="41">
        <f>IFERROR(H734+I734+J734,0)</f>
        <v>698609.33</v>
      </c>
      <c r="H734" s="41">
        <v>698609.33</v>
      </c>
      <c r="I734" s="41">
        <v>0</v>
      </c>
      <c r="J734" s="41">
        <v>0</v>
      </c>
      <c r="K734" s="41">
        <f>IFERROR(L734+M734+N734,0)</f>
        <v>0</v>
      </c>
      <c r="L734" s="41">
        <f>IFERROR(P734+T734,0)</f>
        <v>0</v>
      </c>
      <c r="M734" s="41">
        <f>IFERROR(Q734+U734,0)</f>
        <v>0</v>
      </c>
      <c r="N734" s="41">
        <f>IFERROR(R734+V734,0)</f>
        <v>0</v>
      </c>
      <c r="O734" s="41">
        <f>IFERROR(P734+Q734+R734,0)</f>
        <v>0</v>
      </c>
      <c r="P734" s="41">
        <v>0</v>
      </c>
      <c r="Q734" s="41">
        <v>0</v>
      </c>
      <c r="R734" s="41">
        <v>0</v>
      </c>
      <c r="S734" s="41">
        <f>IFERROR(T734+U734+V734,0)</f>
        <v>0</v>
      </c>
      <c r="T734" s="41">
        <v>0</v>
      </c>
      <c r="U734" s="41">
        <v>0</v>
      </c>
      <c r="V734" s="41">
        <v>0</v>
      </c>
      <c r="W734"/>
      <c r="X734"/>
    </row>
    <row r="735" spans="1:24">
      <c r="A735" s="29">
        <v>712</v>
      </c>
      <c r="B735" s="29" t="s">
        <v>117</v>
      </c>
      <c r="C735" s="50">
        <v>44810</v>
      </c>
      <c r="D735" s="29" t="s">
        <v>545</v>
      </c>
      <c r="E735" s="40">
        <v>1</v>
      </c>
      <c r="F735" s="41">
        <v>45.6</v>
      </c>
      <c r="G735" s="41">
        <f>IFERROR(H735+I735+J735,0)</f>
        <v>1746300</v>
      </c>
      <c r="H735" s="41">
        <v>1746300</v>
      </c>
      <c r="I735" s="41">
        <v>0</v>
      </c>
      <c r="J735" s="41">
        <v>0</v>
      </c>
      <c r="K735" s="41">
        <f>IFERROR(L735+M735+N735,0)</f>
        <v>0</v>
      </c>
      <c r="L735" s="41">
        <f>IFERROR(P735+T735,0)</f>
        <v>0</v>
      </c>
      <c r="M735" s="41">
        <f>IFERROR(Q735+U735,0)</f>
        <v>0</v>
      </c>
      <c r="N735" s="41">
        <f>IFERROR(R735+V735,0)</f>
        <v>0</v>
      </c>
      <c r="O735" s="41">
        <f>IFERROR(P735+Q735+R735,0)</f>
        <v>0</v>
      </c>
      <c r="P735" s="41">
        <v>0</v>
      </c>
      <c r="Q735" s="41">
        <v>0</v>
      </c>
      <c r="R735" s="41">
        <v>0</v>
      </c>
      <c r="S735" s="41">
        <f>IFERROR(T735+U735+V735,0)</f>
        <v>0</v>
      </c>
      <c r="T735" s="41">
        <v>0</v>
      </c>
      <c r="U735" s="41">
        <v>0</v>
      </c>
      <c r="V735" s="41">
        <v>0</v>
      </c>
      <c r="W735"/>
      <c r="X735"/>
    </row>
    <row r="736" spans="1:24">
      <c r="A736" s="29">
        <v>713</v>
      </c>
      <c r="B736" s="29" t="s">
        <v>117</v>
      </c>
      <c r="C736" s="50">
        <v>44812</v>
      </c>
      <c r="D736" s="29" t="s">
        <v>545</v>
      </c>
      <c r="E736" s="40">
        <v>1</v>
      </c>
      <c r="F736" s="41">
        <v>20.4</v>
      </c>
      <c r="G736" s="41">
        <f>IFERROR(H736+I736+J736,0)</f>
        <v>836787.5</v>
      </c>
      <c r="H736" s="41">
        <v>836787.5</v>
      </c>
      <c r="I736" s="41">
        <v>0</v>
      </c>
      <c r="J736" s="41">
        <v>0</v>
      </c>
      <c r="K736" s="41">
        <f>IFERROR(L736+M736+N736,0)</f>
        <v>0</v>
      </c>
      <c r="L736" s="41">
        <f>IFERROR(P736+T736,0)</f>
        <v>0</v>
      </c>
      <c r="M736" s="41">
        <f>IFERROR(Q736+U736,0)</f>
        <v>0</v>
      </c>
      <c r="N736" s="41">
        <f>IFERROR(R736+V736,0)</f>
        <v>0</v>
      </c>
      <c r="O736" s="41">
        <f>IFERROR(P736+Q736+R736,0)</f>
        <v>0</v>
      </c>
      <c r="P736" s="41">
        <v>0</v>
      </c>
      <c r="Q736" s="41">
        <v>0</v>
      </c>
      <c r="R736" s="41">
        <v>0</v>
      </c>
      <c r="S736" s="41">
        <f>IFERROR(T736+U736+V736,0)</f>
        <v>0</v>
      </c>
      <c r="T736" s="41">
        <v>0</v>
      </c>
      <c r="U736" s="41">
        <v>0</v>
      </c>
      <c r="V736" s="41">
        <v>0</v>
      </c>
      <c r="W736"/>
      <c r="X736"/>
    </row>
    <row r="737" spans="1:24">
      <c r="A737" s="29">
        <v>714</v>
      </c>
      <c r="B737" s="29" t="s">
        <v>117</v>
      </c>
      <c r="C737" s="50">
        <v>44827</v>
      </c>
      <c r="D737" s="29" t="s">
        <v>545</v>
      </c>
      <c r="E737" s="40">
        <v>1</v>
      </c>
      <c r="F737" s="41">
        <v>20.7</v>
      </c>
      <c r="G737" s="41">
        <f>IFERROR(H737+I737+J737,0)</f>
        <v>846369</v>
      </c>
      <c r="H737" s="41">
        <v>846369</v>
      </c>
      <c r="I737" s="41">
        <v>0</v>
      </c>
      <c r="J737" s="41">
        <v>0</v>
      </c>
      <c r="K737" s="41">
        <f>IFERROR(L737+M737+N737,0)</f>
        <v>0</v>
      </c>
      <c r="L737" s="41">
        <f>IFERROR(P737+T737,0)</f>
        <v>0</v>
      </c>
      <c r="M737" s="41">
        <f>IFERROR(Q737+U737,0)</f>
        <v>0</v>
      </c>
      <c r="N737" s="41">
        <f>IFERROR(R737+V737,0)</f>
        <v>0</v>
      </c>
      <c r="O737" s="41">
        <f>IFERROR(P737+Q737+R737,0)</f>
        <v>0</v>
      </c>
      <c r="P737" s="41">
        <v>0</v>
      </c>
      <c r="Q737" s="41">
        <v>0</v>
      </c>
      <c r="R737" s="41">
        <v>0</v>
      </c>
      <c r="S737" s="41">
        <f>IFERROR(T737+U737+V737,0)</f>
        <v>0</v>
      </c>
      <c r="T737" s="41">
        <v>0</v>
      </c>
      <c r="U737" s="41">
        <v>0</v>
      </c>
      <c r="V737" s="41">
        <v>0</v>
      </c>
      <c r="W737"/>
      <c r="X737"/>
    </row>
    <row r="738" spans="1:24">
      <c r="A738" s="29">
        <v>715</v>
      </c>
      <c r="B738" s="29" t="s">
        <v>117</v>
      </c>
      <c r="C738" s="50">
        <v>44832</v>
      </c>
      <c r="D738" s="29" t="s">
        <v>545</v>
      </c>
      <c r="E738" s="40">
        <v>1</v>
      </c>
      <c r="F738" s="41">
        <v>33.6</v>
      </c>
      <c r="G738" s="41">
        <f>IFERROR(H738+I738+J738,0)</f>
        <v>1344013</v>
      </c>
      <c r="H738" s="41">
        <v>1344013</v>
      </c>
      <c r="I738" s="41">
        <v>0</v>
      </c>
      <c r="J738" s="41">
        <v>0</v>
      </c>
      <c r="K738" s="41">
        <f>IFERROR(L738+M738+N738,0)</f>
        <v>0</v>
      </c>
      <c r="L738" s="41">
        <f>IFERROR(P738+T738,0)</f>
        <v>0</v>
      </c>
      <c r="M738" s="41">
        <f>IFERROR(Q738+U738,0)</f>
        <v>0</v>
      </c>
      <c r="N738" s="41">
        <f>IFERROR(R738+V738,0)</f>
        <v>0</v>
      </c>
      <c r="O738" s="41">
        <f>IFERROR(P738+Q738+R738,0)</f>
        <v>0</v>
      </c>
      <c r="P738" s="41">
        <v>0</v>
      </c>
      <c r="Q738" s="41">
        <v>0</v>
      </c>
      <c r="R738" s="41">
        <v>0</v>
      </c>
      <c r="S738" s="41">
        <f>IFERROR(T738+U738+V738,0)</f>
        <v>0</v>
      </c>
      <c r="T738" s="41">
        <v>0</v>
      </c>
      <c r="U738" s="41">
        <v>0</v>
      </c>
      <c r="V738" s="41">
        <v>0</v>
      </c>
      <c r="W738"/>
      <c r="X738"/>
    </row>
    <row r="739" spans="1:24">
      <c r="A739" s="29">
        <v>716</v>
      </c>
      <c r="B739" s="29" t="s">
        <v>117</v>
      </c>
      <c r="C739" s="50">
        <v>44854</v>
      </c>
      <c r="D739" s="29" t="s">
        <v>545</v>
      </c>
      <c r="E739" s="40">
        <v>1</v>
      </c>
      <c r="F739" s="41">
        <v>65.2</v>
      </c>
      <c r="G739" s="41">
        <f>IFERROR(H739+I739+J739,0)</f>
        <v>2547663</v>
      </c>
      <c r="H739" s="41">
        <v>2547663</v>
      </c>
      <c r="I739" s="41">
        <v>0</v>
      </c>
      <c r="J739" s="41">
        <v>0</v>
      </c>
      <c r="K739" s="41">
        <f>IFERROR(L739+M739+N739,0)</f>
        <v>0</v>
      </c>
      <c r="L739" s="41">
        <f>IFERROR(P739+T739,0)</f>
        <v>0</v>
      </c>
      <c r="M739" s="41">
        <f>IFERROR(Q739+U739,0)</f>
        <v>0</v>
      </c>
      <c r="N739" s="41">
        <f>IFERROR(R739+V739,0)</f>
        <v>0</v>
      </c>
      <c r="O739" s="41">
        <f>IFERROR(P739+Q739+R739,0)</f>
        <v>0</v>
      </c>
      <c r="P739" s="41">
        <v>0</v>
      </c>
      <c r="Q739" s="41">
        <v>0</v>
      </c>
      <c r="R739" s="41">
        <v>0</v>
      </c>
      <c r="S739" s="41">
        <f>IFERROR(T739+U739+V739,0)</f>
        <v>0</v>
      </c>
      <c r="T739" s="41">
        <v>0</v>
      </c>
      <c r="U739" s="41">
        <v>0</v>
      </c>
      <c r="V739" s="41">
        <v>0</v>
      </c>
      <c r="W739"/>
      <c r="X739"/>
    </row>
    <row r="740" spans="1:24">
      <c r="A740" s="29">
        <v>717</v>
      </c>
      <c r="B740" s="29" t="s">
        <v>117</v>
      </c>
      <c r="C740" s="50">
        <v>44861</v>
      </c>
      <c r="D740" s="29" t="s">
        <v>545</v>
      </c>
      <c r="E740" s="40">
        <v>1</v>
      </c>
      <c r="F740" s="41">
        <v>47.5</v>
      </c>
      <c r="G740" s="41">
        <f>IFERROR(H740+I740+J740,0)</f>
        <v>1670931.08</v>
      </c>
      <c r="H740" s="41">
        <v>1670931.08</v>
      </c>
      <c r="I740" s="41">
        <v>0</v>
      </c>
      <c r="J740" s="41">
        <v>0</v>
      </c>
      <c r="K740" s="41">
        <f>IFERROR(L740+M740+N740,0)</f>
        <v>0</v>
      </c>
      <c r="L740" s="41">
        <f>IFERROR(P740+T740,0)</f>
        <v>0</v>
      </c>
      <c r="M740" s="41">
        <f>IFERROR(Q740+U740,0)</f>
        <v>0</v>
      </c>
      <c r="N740" s="41">
        <f>IFERROR(R740+V740,0)</f>
        <v>0</v>
      </c>
      <c r="O740" s="41">
        <f>IFERROR(P740+Q740+R740,0)</f>
        <v>0</v>
      </c>
      <c r="P740" s="41">
        <v>0</v>
      </c>
      <c r="Q740" s="41">
        <v>0</v>
      </c>
      <c r="R740" s="41">
        <v>0</v>
      </c>
      <c r="S740" s="41">
        <f>IFERROR(T740+U740+V740,0)</f>
        <v>0</v>
      </c>
      <c r="T740" s="41">
        <v>0</v>
      </c>
      <c r="U740" s="41">
        <v>0</v>
      </c>
      <c r="V740" s="41">
        <v>0</v>
      </c>
      <c r="W740"/>
      <c r="X740"/>
    </row>
    <row r="741" spans="1:24">
      <c r="A741" s="29">
        <v>718</v>
      </c>
      <c r="B741" s="29" t="s">
        <v>117</v>
      </c>
      <c r="C741" s="50">
        <v>44866</v>
      </c>
      <c r="D741" s="29" t="s">
        <v>545</v>
      </c>
      <c r="E741" s="40">
        <v>1</v>
      </c>
      <c r="F741" s="41">
        <v>41.2</v>
      </c>
      <c r="G741" s="41">
        <f>IFERROR(H741+I741+J741,0)</f>
        <v>1685400</v>
      </c>
      <c r="H741" s="41">
        <v>1685400</v>
      </c>
      <c r="I741" s="41">
        <v>0</v>
      </c>
      <c r="J741" s="41">
        <v>0</v>
      </c>
      <c r="K741" s="41">
        <f>IFERROR(L741+M741+N741,0)</f>
        <v>0</v>
      </c>
      <c r="L741" s="41">
        <f>IFERROR(P741+T741,0)</f>
        <v>0</v>
      </c>
      <c r="M741" s="41">
        <f>IFERROR(Q741+U741,0)</f>
        <v>0</v>
      </c>
      <c r="N741" s="41">
        <f>IFERROR(R741+V741,0)</f>
        <v>0</v>
      </c>
      <c r="O741" s="41">
        <f>IFERROR(P741+Q741+R741,0)</f>
        <v>0</v>
      </c>
      <c r="P741" s="41">
        <v>0</v>
      </c>
      <c r="Q741" s="41">
        <v>0</v>
      </c>
      <c r="R741" s="41">
        <v>0</v>
      </c>
      <c r="S741" s="41">
        <f>IFERROR(T741+U741+V741,0)</f>
        <v>0</v>
      </c>
      <c r="T741" s="41">
        <v>0</v>
      </c>
      <c r="U741" s="41">
        <v>0</v>
      </c>
      <c r="V741" s="41">
        <v>0</v>
      </c>
      <c r="W741"/>
      <c r="X741"/>
    </row>
    <row r="742" spans="1:24">
      <c r="A742" s="29">
        <v>719</v>
      </c>
      <c r="B742" s="29" t="s">
        <v>117</v>
      </c>
      <c r="C742" s="50">
        <v>44880</v>
      </c>
      <c r="D742" s="29" t="s">
        <v>545</v>
      </c>
      <c r="E742" s="40">
        <v>1</v>
      </c>
      <c r="F742" s="41">
        <v>20.7</v>
      </c>
      <c r="G742" s="41">
        <f>IFERROR(H742+I742+J742,0)</f>
        <v>846369</v>
      </c>
      <c r="H742" s="41">
        <v>846369</v>
      </c>
      <c r="I742" s="41">
        <v>0</v>
      </c>
      <c r="J742" s="41">
        <v>0</v>
      </c>
      <c r="K742" s="41">
        <f>IFERROR(L742+M742+N742,0)</f>
        <v>0</v>
      </c>
      <c r="L742" s="41">
        <f>IFERROR(P742+T742,0)</f>
        <v>0</v>
      </c>
      <c r="M742" s="41">
        <f>IFERROR(Q742+U742,0)</f>
        <v>0</v>
      </c>
      <c r="N742" s="41">
        <f>IFERROR(R742+V742,0)</f>
        <v>0</v>
      </c>
      <c r="O742" s="41">
        <f>IFERROR(P742+Q742+R742,0)</f>
        <v>0</v>
      </c>
      <c r="P742" s="41">
        <v>0</v>
      </c>
      <c r="Q742" s="41">
        <v>0</v>
      </c>
      <c r="R742" s="41">
        <v>0</v>
      </c>
      <c r="S742" s="41">
        <f>IFERROR(T742+U742+V742,0)</f>
        <v>0</v>
      </c>
      <c r="T742" s="41">
        <v>0</v>
      </c>
      <c r="U742" s="41">
        <v>0</v>
      </c>
      <c r="V742" s="41">
        <v>0</v>
      </c>
      <c r="W742"/>
      <c r="X742"/>
    </row>
    <row r="743" spans="1:24">
      <c r="A743" s="29">
        <v>720</v>
      </c>
      <c r="B743" s="29" t="s">
        <v>117</v>
      </c>
      <c r="C743" s="50">
        <v>44888</v>
      </c>
      <c r="D743" s="29" t="s">
        <v>545</v>
      </c>
      <c r="E743" s="40">
        <v>1</v>
      </c>
      <c r="F743" s="41">
        <v>28.35</v>
      </c>
      <c r="G743" s="41">
        <f>IFERROR(H743+I743+J743,0)</f>
        <v>1231645.5</v>
      </c>
      <c r="H743" s="41">
        <v>1231645.5</v>
      </c>
      <c r="I743" s="41">
        <v>0</v>
      </c>
      <c r="J743" s="41">
        <v>0</v>
      </c>
      <c r="K743" s="41">
        <f>IFERROR(L743+M743+N743,0)</f>
        <v>0</v>
      </c>
      <c r="L743" s="41">
        <f>IFERROR(P743+T743,0)</f>
        <v>0</v>
      </c>
      <c r="M743" s="41">
        <f>IFERROR(Q743+U743,0)</f>
        <v>0</v>
      </c>
      <c r="N743" s="41">
        <f>IFERROR(R743+V743,0)</f>
        <v>0</v>
      </c>
      <c r="O743" s="41">
        <f>IFERROR(P743+Q743+R743,0)</f>
        <v>0</v>
      </c>
      <c r="P743" s="41">
        <v>0</v>
      </c>
      <c r="Q743" s="41">
        <v>0</v>
      </c>
      <c r="R743" s="41">
        <v>0</v>
      </c>
      <c r="S743" s="41">
        <f>IFERROR(T743+U743+V743,0)</f>
        <v>0</v>
      </c>
      <c r="T743" s="41">
        <v>0</v>
      </c>
      <c r="U743" s="41">
        <v>0</v>
      </c>
      <c r="V743" s="41">
        <v>0</v>
      </c>
      <c r="W743"/>
      <c r="X743"/>
    </row>
    <row r="744" spans="1:24">
      <c r="A744" s="29">
        <v>721</v>
      </c>
      <c r="B744" s="29" t="s">
        <v>117</v>
      </c>
      <c r="C744" s="50">
        <v>44890</v>
      </c>
      <c r="D744" s="29" t="s">
        <v>545</v>
      </c>
      <c r="E744" s="40">
        <v>1</v>
      </c>
      <c r="F744" s="41">
        <v>35.4</v>
      </c>
      <c r="G744" s="41">
        <f>IFERROR(H744+I744+J744,0)</f>
        <v>500000</v>
      </c>
      <c r="H744" s="41">
        <v>500000</v>
      </c>
      <c r="I744" s="41">
        <v>0</v>
      </c>
      <c r="J744" s="41">
        <v>0</v>
      </c>
      <c r="K744" s="41">
        <f>IFERROR(L744+M744+N744,0)</f>
        <v>0</v>
      </c>
      <c r="L744" s="41">
        <f>IFERROR(P744+T744,0)</f>
        <v>0</v>
      </c>
      <c r="M744" s="41">
        <f>IFERROR(Q744+U744,0)</f>
        <v>0</v>
      </c>
      <c r="N744" s="41">
        <f>IFERROR(R744+V744,0)</f>
        <v>0</v>
      </c>
      <c r="O744" s="41">
        <f>IFERROR(P744+Q744+R744,0)</f>
        <v>0</v>
      </c>
      <c r="P744" s="41">
        <v>0</v>
      </c>
      <c r="Q744" s="41">
        <v>0</v>
      </c>
      <c r="R744" s="41">
        <v>0</v>
      </c>
      <c r="S744" s="41">
        <f>IFERROR(T744+U744+V744,0)</f>
        <v>0</v>
      </c>
      <c r="T744" s="41">
        <v>0</v>
      </c>
      <c r="U744" s="41">
        <v>0</v>
      </c>
      <c r="V744" s="41">
        <v>0</v>
      </c>
      <c r="W744"/>
      <c r="X744"/>
    </row>
    <row r="745" spans="1:24">
      <c r="A745" s="29">
        <v>722</v>
      </c>
      <c r="B745" s="29" t="s">
        <v>117</v>
      </c>
      <c r="C745" s="50">
        <v>44893</v>
      </c>
      <c r="D745" s="29" t="s">
        <v>545</v>
      </c>
      <c r="E745" s="40">
        <v>1</v>
      </c>
      <c r="F745" s="41">
        <v>31.8</v>
      </c>
      <c r="G745" s="41">
        <f>IFERROR(H745+I745+J745,0)</f>
        <v>1312283</v>
      </c>
      <c r="H745" s="41">
        <v>1312283</v>
      </c>
      <c r="I745" s="41">
        <v>0</v>
      </c>
      <c r="J745" s="41">
        <v>0</v>
      </c>
      <c r="K745" s="41">
        <f>IFERROR(L745+M745+N745,0)</f>
        <v>0</v>
      </c>
      <c r="L745" s="41">
        <f>IFERROR(P745+T745,0)</f>
        <v>0</v>
      </c>
      <c r="M745" s="41">
        <f>IFERROR(Q745+U745,0)</f>
        <v>0</v>
      </c>
      <c r="N745" s="41">
        <f>IFERROR(R745+V745,0)</f>
        <v>0</v>
      </c>
      <c r="O745" s="41">
        <f>IFERROR(P745+Q745+R745,0)</f>
        <v>0</v>
      </c>
      <c r="P745" s="41">
        <v>0</v>
      </c>
      <c r="Q745" s="41">
        <v>0</v>
      </c>
      <c r="R745" s="41">
        <v>0</v>
      </c>
      <c r="S745" s="41">
        <f>IFERROR(T745+U745+V745,0)</f>
        <v>0</v>
      </c>
      <c r="T745" s="41">
        <v>0</v>
      </c>
      <c r="U745" s="41">
        <v>0</v>
      </c>
      <c r="V745" s="41">
        <v>0</v>
      </c>
      <c r="W745"/>
      <c r="X745"/>
    </row>
    <row r="746" spans="1:24">
      <c r="A746" s="29">
        <v>723</v>
      </c>
      <c r="B746" s="29" t="s">
        <v>117</v>
      </c>
      <c r="C746" s="50">
        <v>44896</v>
      </c>
      <c r="D746" s="29" t="s">
        <v>545</v>
      </c>
      <c r="E746" s="40">
        <v>1</v>
      </c>
      <c r="F746" s="41">
        <v>8.5</v>
      </c>
      <c r="G746" s="41">
        <f>IFERROR(H746+I746+J746,0)</f>
        <v>349304.66</v>
      </c>
      <c r="H746" s="41">
        <v>178991.58</v>
      </c>
      <c r="I746" s="41">
        <v>170313.08</v>
      </c>
      <c r="J746" s="41">
        <v>0</v>
      </c>
      <c r="K746" s="41">
        <f>IFERROR(L746+M746+N746,0)</f>
        <v>0</v>
      </c>
      <c r="L746" s="41">
        <f>IFERROR(P746+T746,0)</f>
        <v>0</v>
      </c>
      <c r="M746" s="41">
        <f>IFERROR(Q746+U746,0)</f>
        <v>0</v>
      </c>
      <c r="N746" s="41">
        <f>IFERROR(R746+V746,0)</f>
        <v>0</v>
      </c>
      <c r="O746" s="41">
        <f>IFERROR(P746+Q746+R746,0)</f>
        <v>0</v>
      </c>
      <c r="P746" s="41">
        <v>0</v>
      </c>
      <c r="Q746" s="41">
        <v>0</v>
      </c>
      <c r="R746" s="41">
        <v>0</v>
      </c>
      <c r="S746" s="41">
        <f>IFERROR(T746+U746+V746,0)</f>
        <v>0</v>
      </c>
      <c r="T746" s="41">
        <v>0</v>
      </c>
      <c r="U746" s="41">
        <v>0</v>
      </c>
      <c r="V746" s="41">
        <v>0</v>
      </c>
      <c r="W746"/>
      <c r="X746"/>
    </row>
    <row r="747" spans="1:24">
      <c r="A747" s="29">
        <v>724</v>
      </c>
      <c r="B747" s="29" t="s">
        <v>117</v>
      </c>
      <c r="C747" s="50">
        <v>44897</v>
      </c>
      <c r="D747" s="29" t="s">
        <v>545</v>
      </c>
      <c r="E747" s="40">
        <v>1</v>
      </c>
      <c r="F747" s="41">
        <v>40.7</v>
      </c>
      <c r="G747" s="41">
        <f>IFERROR(H747+I747+J747,0)</f>
        <v>1671400</v>
      </c>
      <c r="H747" s="41">
        <v>0</v>
      </c>
      <c r="I747" s="41">
        <v>1671400</v>
      </c>
      <c r="J747" s="41">
        <v>0</v>
      </c>
      <c r="K747" s="41">
        <f>IFERROR(L747+M747+N747,0)</f>
        <v>0</v>
      </c>
      <c r="L747" s="41">
        <f>IFERROR(P747+T747,0)</f>
        <v>0</v>
      </c>
      <c r="M747" s="41">
        <f>IFERROR(Q747+U747,0)</f>
        <v>0</v>
      </c>
      <c r="N747" s="41">
        <f>IFERROR(R747+V747,0)</f>
        <v>0</v>
      </c>
      <c r="O747" s="41">
        <f>IFERROR(P747+Q747+R747,0)</f>
        <v>0</v>
      </c>
      <c r="P747" s="41">
        <v>0</v>
      </c>
      <c r="Q747" s="41">
        <v>0</v>
      </c>
      <c r="R747" s="41">
        <v>0</v>
      </c>
      <c r="S747" s="41">
        <f>IFERROR(T747+U747+V747,0)</f>
        <v>0</v>
      </c>
      <c r="T747" s="41">
        <v>0</v>
      </c>
      <c r="U747" s="41">
        <v>0</v>
      </c>
      <c r="V747" s="41">
        <v>0</v>
      </c>
      <c r="W747"/>
      <c r="X747"/>
    </row>
    <row r="748" spans="1:24">
      <c r="A748" s="29">
        <v>725</v>
      </c>
      <c r="B748" s="29" t="s">
        <v>117</v>
      </c>
      <c r="C748" s="50">
        <v>44902</v>
      </c>
      <c r="D748" s="29" t="s">
        <v>545</v>
      </c>
      <c r="E748" s="40">
        <v>1</v>
      </c>
      <c r="F748" s="41">
        <v>35.7</v>
      </c>
      <c r="G748" s="41">
        <f>IFERROR(H748+I748+J748,0)</f>
        <v>1467229</v>
      </c>
      <c r="H748" s="41">
        <v>1467229</v>
      </c>
      <c r="I748" s="41">
        <v>0</v>
      </c>
      <c r="J748" s="41">
        <v>0</v>
      </c>
      <c r="K748" s="41">
        <f>IFERROR(L748+M748+N748,0)</f>
        <v>0</v>
      </c>
      <c r="L748" s="41">
        <f>IFERROR(P748+T748,0)</f>
        <v>0</v>
      </c>
      <c r="M748" s="41">
        <f>IFERROR(Q748+U748,0)</f>
        <v>0</v>
      </c>
      <c r="N748" s="41">
        <f>IFERROR(R748+V748,0)</f>
        <v>0</v>
      </c>
      <c r="O748" s="41">
        <f>IFERROR(P748+Q748+R748,0)</f>
        <v>0</v>
      </c>
      <c r="P748" s="41">
        <v>0</v>
      </c>
      <c r="Q748" s="41">
        <v>0</v>
      </c>
      <c r="R748" s="41">
        <v>0</v>
      </c>
      <c r="S748" s="41">
        <f>IFERROR(T748+U748+V748,0)</f>
        <v>0</v>
      </c>
      <c r="T748" s="41">
        <v>0</v>
      </c>
      <c r="U748" s="41">
        <v>0</v>
      </c>
      <c r="V748" s="41">
        <v>0</v>
      </c>
      <c r="W748"/>
      <c r="X748"/>
    </row>
    <row r="749" spans="1:24">
      <c r="A749" s="29">
        <v>726</v>
      </c>
      <c r="B749" s="29" t="s">
        <v>117</v>
      </c>
      <c r="C749" s="50">
        <v>44915</v>
      </c>
      <c r="D749" s="29" t="s">
        <v>545</v>
      </c>
      <c r="E749" s="40">
        <v>1</v>
      </c>
      <c r="F749" s="41">
        <v>49.9</v>
      </c>
      <c r="G749" s="41">
        <f>IFERROR(H749+I749+J749,0)</f>
        <v>2147100</v>
      </c>
      <c r="H749" s="41">
        <v>2147100</v>
      </c>
      <c r="I749" s="41">
        <v>0</v>
      </c>
      <c r="J749" s="41">
        <v>0</v>
      </c>
      <c r="K749" s="41">
        <f>IFERROR(L749+M749+N749,0)</f>
        <v>0</v>
      </c>
      <c r="L749" s="41">
        <f>IFERROR(P749+T749,0)</f>
        <v>0</v>
      </c>
      <c r="M749" s="41">
        <f>IFERROR(Q749+U749,0)</f>
        <v>0</v>
      </c>
      <c r="N749" s="41">
        <f>IFERROR(R749+V749,0)</f>
        <v>0</v>
      </c>
      <c r="O749" s="41">
        <f>IFERROR(P749+Q749+R749,0)</f>
        <v>0</v>
      </c>
      <c r="P749" s="41">
        <v>0</v>
      </c>
      <c r="Q749" s="41">
        <v>0</v>
      </c>
      <c r="R749" s="41">
        <v>0</v>
      </c>
      <c r="S749" s="41">
        <f>IFERROR(T749+U749+V749,0)</f>
        <v>0</v>
      </c>
      <c r="T749" s="41">
        <v>0</v>
      </c>
      <c r="U749" s="41">
        <v>0</v>
      </c>
      <c r="V749" s="41">
        <v>0</v>
      </c>
      <c r="W749"/>
      <c r="X749"/>
    </row>
    <row r="750" spans="1:24">
      <c r="A750" s="29">
        <v>727</v>
      </c>
      <c r="B750" s="29" t="s">
        <v>117</v>
      </c>
      <c r="C750" s="50">
        <v>44953</v>
      </c>
      <c r="D750" s="29" t="s">
        <v>648</v>
      </c>
      <c r="E750" s="40">
        <v>1</v>
      </c>
      <c r="F750" s="41">
        <v>10.7</v>
      </c>
      <c r="G750" s="41">
        <f>IFERROR(H750+I750+J750,0)</f>
        <v>436261</v>
      </c>
      <c r="H750" s="41">
        <v>436261</v>
      </c>
      <c r="I750" s="41">
        <v>0</v>
      </c>
      <c r="J750" s="41">
        <v>0</v>
      </c>
      <c r="K750" s="41">
        <f>IFERROR(L750+M750+N750,0)</f>
        <v>0</v>
      </c>
      <c r="L750" s="41">
        <f>IFERROR(P750+T750,0)</f>
        <v>0</v>
      </c>
      <c r="M750" s="41">
        <f>IFERROR(Q750+U750,0)</f>
        <v>0</v>
      </c>
      <c r="N750" s="41">
        <f>IFERROR(R750+V750,0)</f>
        <v>0</v>
      </c>
      <c r="O750" s="41">
        <f>IFERROR(P750+Q750+R750,0)</f>
        <v>0</v>
      </c>
      <c r="P750" s="41">
        <v>0</v>
      </c>
      <c r="Q750" s="41">
        <v>0</v>
      </c>
      <c r="R750" s="41">
        <v>0</v>
      </c>
      <c r="S750" s="41">
        <f>IFERROR(T750+U750+V750,0)</f>
        <v>0</v>
      </c>
      <c r="T750" s="41">
        <v>0</v>
      </c>
      <c r="U750" s="41">
        <v>0</v>
      </c>
      <c r="V750" s="41">
        <v>0</v>
      </c>
      <c r="W750"/>
      <c r="X750"/>
    </row>
    <row r="751" spans="1:24">
      <c r="A751" s="29">
        <v>728</v>
      </c>
      <c r="B751" s="29" t="s">
        <v>117</v>
      </c>
      <c r="C751" s="50">
        <v>44959</v>
      </c>
      <c r="D751" s="29" t="s">
        <v>545</v>
      </c>
      <c r="E751" s="40">
        <v>1</v>
      </c>
      <c r="F751" s="41">
        <v>10.2</v>
      </c>
      <c r="G751" s="41">
        <f>IFERROR(H751+I751+J751,0)</f>
        <v>440570.75</v>
      </c>
      <c r="H751" s="41">
        <v>440570.75</v>
      </c>
      <c r="I751" s="41">
        <v>0</v>
      </c>
      <c r="J751" s="41">
        <v>0</v>
      </c>
      <c r="K751" s="41">
        <f>IFERROR(L751+M751+N751,0)</f>
        <v>0</v>
      </c>
      <c r="L751" s="41">
        <f>IFERROR(P751+T751,0)</f>
        <v>0</v>
      </c>
      <c r="M751" s="41">
        <f>IFERROR(Q751+U751,0)</f>
        <v>0</v>
      </c>
      <c r="N751" s="41">
        <f>IFERROR(R751+V751,0)</f>
        <v>0</v>
      </c>
      <c r="O751" s="41">
        <f>IFERROR(P751+Q751+R751,0)</f>
        <v>0</v>
      </c>
      <c r="P751" s="41">
        <v>0</v>
      </c>
      <c r="Q751" s="41">
        <v>0</v>
      </c>
      <c r="R751" s="41">
        <v>0</v>
      </c>
      <c r="S751" s="41">
        <f>IFERROR(T751+U751+V751,0)</f>
        <v>0</v>
      </c>
      <c r="T751" s="41">
        <v>0</v>
      </c>
      <c r="U751" s="41">
        <v>0</v>
      </c>
      <c r="V751" s="41">
        <v>0</v>
      </c>
      <c r="W751"/>
      <c r="X751"/>
    </row>
    <row r="752" spans="1:24">
      <c r="A752" s="29">
        <v>729</v>
      </c>
      <c r="B752" s="29" t="s">
        <v>117</v>
      </c>
      <c r="C752" s="50">
        <v>44991</v>
      </c>
      <c r="D752" s="29" t="s">
        <v>545</v>
      </c>
      <c r="E752" s="40">
        <v>1</v>
      </c>
      <c r="F752" s="41">
        <v>37</v>
      </c>
      <c r="G752" s="41">
        <f>IFERROR(H752+I752+J752,0)</f>
        <v>1870400</v>
      </c>
      <c r="H752" s="41">
        <v>1870400</v>
      </c>
      <c r="I752" s="41">
        <v>0</v>
      </c>
      <c r="J752" s="41">
        <v>0</v>
      </c>
      <c r="K752" s="41">
        <f>IFERROR(L752+M752+N752,0)</f>
        <v>0</v>
      </c>
      <c r="L752" s="41">
        <f>IFERROR(P752+T752,0)</f>
        <v>0</v>
      </c>
      <c r="M752" s="41">
        <f>IFERROR(Q752+U752,0)</f>
        <v>0</v>
      </c>
      <c r="N752" s="41">
        <f>IFERROR(R752+V752,0)</f>
        <v>0</v>
      </c>
      <c r="O752" s="41">
        <f>IFERROR(P752+Q752+R752,0)</f>
        <v>0</v>
      </c>
      <c r="P752" s="41">
        <v>0</v>
      </c>
      <c r="Q752" s="41">
        <v>0</v>
      </c>
      <c r="R752" s="41">
        <v>0</v>
      </c>
      <c r="S752" s="41">
        <f>IFERROR(T752+U752+V752,0)</f>
        <v>0</v>
      </c>
      <c r="T752" s="41">
        <v>0</v>
      </c>
      <c r="U752" s="41">
        <v>0</v>
      </c>
      <c r="V752" s="41">
        <v>0</v>
      </c>
      <c r="W752"/>
      <c r="X752"/>
    </row>
    <row r="753" spans="1:24">
      <c r="A753" s="29">
        <v>730</v>
      </c>
      <c r="B753" s="29" t="s">
        <v>117</v>
      </c>
      <c r="C753" s="50">
        <v>44995</v>
      </c>
      <c r="D753" s="29" t="s">
        <v>545</v>
      </c>
      <c r="E753" s="40">
        <v>1</v>
      </c>
      <c r="F753" s="41">
        <v>9.45</v>
      </c>
      <c r="G753" s="41">
        <f>IFERROR(H753+I753+J753,0)</f>
        <v>418548.5</v>
      </c>
      <c r="H753" s="41">
        <v>418548.5</v>
      </c>
      <c r="I753" s="41">
        <v>0</v>
      </c>
      <c r="J753" s="41">
        <v>0</v>
      </c>
      <c r="K753" s="41">
        <f>IFERROR(L753+M753+N753,0)</f>
        <v>0</v>
      </c>
      <c r="L753" s="41">
        <f>IFERROR(P753+T753,0)</f>
        <v>0</v>
      </c>
      <c r="M753" s="41">
        <f>IFERROR(Q753+U753,0)</f>
        <v>0</v>
      </c>
      <c r="N753" s="41">
        <f>IFERROR(R753+V753,0)</f>
        <v>0</v>
      </c>
      <c r="O753" s="41">
        <f>IFERROR(P753+Q753+R753,0)</f>
        <v>0</v>
      </c>
      <c r="P753" s="41">
        <v>0</v>
      </c>
      <c r="Q753" s="41">
        <v>0</v>
      </c>
      <c r="R753" s="41">
        <v>0</v>
      </c>
      <c r="S753" s="41">
        <f>IFERROR(T753+U753+V753,0)</f>
        <v>0</v>
      </c>
      <c r="T753" s="41">
        <v>0</v>
      </c>
      <c r="U753" s="41">
        <v>0</v>
      </c>
      <c r="V753" s="41">
        <v>0</v>
      </c>
      <c r="W753"/>
      <c r="X753"/>
    </row>
    <row r="754" spans="1:24">
      <c r="A754" s="29">
        <v>731</v>
      </c>
      <c r="B754" s="29" t="s">
        <v>543</v>
      </c>
      <c r="C754" s="50">
        <v>44831</v>
      </c>
      <c r="D754" s="29" t="s">
        <v>545</v>
      </c>
      <c r="E754" s="40">
        <v>1</v>
      </c>
      <c r="F754" s="41">
        <v>34.2</v>
      </c>
      <c r="G754" s="41">
        <f>IFERROR(H754+I754+J754,0)</f>
        <v>1401821</v>
      </c>
      <c r="H754" s="41">
        <v>1401821</v>
      </c>
      <c r="I754" s="41">
        <v>0</v>
      </c>
      <c r="J754" s="41">
        <v>0</v>
      </c>
      <c r="K754" s="41">
        <f>IFERROR(L754+M754+N754,0)</f>
        <v>188752.6</v>
      </c>
      <c r="L754" s="41">
        <f>IFERROR(P754+T754,0)</f>
        <v>188752.6</v>
      </c>
      <c r="M754" s="41">
        <f>IFERROR(Q754+U754,0)</f>
        <v>0</v>
      </c>
      <c r="N754" s="41">
        <f>IFERROR(R754+V754,0)</f>
        <v>0</v>
      </c>
      <c r="O754" s="41">
        <f>IFERROR(P754+Q754+R754,0)</f>
        <v>188752.6</v>
      </c>
      <c r="P754" s="41">
        <v>188752.6</v>
      </c>
      <c r="Q754" s="41">
        <v>0</v>
      </c>
      <c r="R754" s="41">
        <v>0</v>
      </c>
      <c r="S754" s="41">
        <f>IFERROR(T754+U754+V754,0)</f>
        <v>0</v>
      </c>
      <c r="T754" s="41">
        <v>0</v>
      </c>
      <c r="U754" s="41">
        <v>0</v>
      </c>
      <c r="V754" s="41">
        <v>0</v>
      </c>
      <c r="W754"/>
      <c r="X754"/>
    </row>
    <row r="755" spans="1:24">
      <c r="A755" s="29">
        <v>732</v>
      </c>
      <c r="B755" s="29" t="s">
        <v>543</v>
      </c>
      <c r="C755" s="50">
        <v>44855</v>
      </c>
      <c r="D755" s="29" t="s">
        <v>545</v>
      </c>
      <c r="E755" s="40">
        <v>1</v>
      </c>
      <c r="F755" s="41">
        <v>48.3</v>
      </c>
      <c r="G755" s="41">
        <f>IFERROR(H755+I755+J755,0)</f>
        <v>1682400</v>
      </c>
      <c r="H755" s="41">
        <v>1682400</v>
      </c>
      <c r="I755" s="41">
        <v>0</v>
      </c>
      <c r="J755" s="41">
        <v>0</v>
      </c>
      <c r="K755" s="41">
        <f>IFERROR(L755+M755+N755,0)</f>
        <v>563936.4</v>
      </c>
      <c r="L755" s="41">
        <f>IFERROR(P755+T755,0)</f>
        <v>563936.4</v>
      </c>
      <c r="M755" s="41">
        <f>IFERROR(Q755+U755,0)</f>
        <v>0</v>
      </c>
      <c r="N755" s="41">
        <f>IFERROR(R755+V755,0)</f>
        <v>0</v>
      </c>
      <c r="O755" s="41">
        <f>IFERROR(P755+Q755+R755,0)</f>
        <v>563936.4</v>
      </c>
      <c r="P755" s="41">
        <v>563936.4</v>
      </c>
      <c r="Q755" s="41">
        <v>0</v>
      </c>
      <c r="R755" s="41">
        <v>0</v>
      </c>
      <c r="S755" s="41">
        <f>IFERROR(T755+U755+V755,0)</f>
        <v>0</v>
      </c>
      <c r="T755" s="41">
        <v>0</v>
      </c>
      <c r="U755" s="41">
        <v>0</v>
      </c>
      <c r="V755" s="41">
        <v>0</v>
      </c>
      <c r="W755"/>
      <c r="X755"/>
    </row>
    <row r="756" spans="1:24" customHeight="1" ht="34.5">
      <c r="A756" s="36" t="s">
        <v>77</v>
      </c>
      <c r="B756" s="36"/>
      <c r="C756" s="36"/>
      <c r="D756" s="36"/>
      <c r="E756" s="37">
        <f>sum(E757:E773)</f>
        <v>17</v>
      </c>
      <c r="F756" s="38">
        <f>sum(F757:F773)</f>
        <v>546.5</v>
      </c>
      <c r="G756" s="38">
        <f>sum(G757:G773)</f>
        <v>19150168</v>
      </c>
      <c r="H756" s="38">
        <f>sum(H757:H773)</f>
        <v>16481556.14</v>
      </c>
      <c r="I756" s="38">
        <f>sum(I757:I773)</f>
        <v>2668611.86</v>
      </c>
      <c r="J756" s="38">
        <f>sum(J757:J773)</f>
        <v>0</v>
      </c>
      <c r="K756" s="38">
        <f>sum(K757:K773)</f>
        <v>1821204.01</v>
      </c>
      <c r="L756" s="38">
        <f>sum(L757:L773)</f>
        <v>1454073.45</v>
      </c>
      <c r="M756" s="38">
        <f>sum(M757:M773)</f>
        <v>367130.56</v>
      </c>
      <c r="N756" s="38">
        <f>sum(N757:N773)</f>
        <v>0</v>
      </c>
      <c r="O756" s="38">
        <f>sum(O757:O773)</f>
        <v>1821204.01</v>
      </c>
      <c r="P756" s="38">
        <f>sum(P757:P773)</f>
        <v>1454073.45</v>
      </c>
      <c r="Q756" s="38">
        <f>sum(Q757:Q773)</f>
        <v>367130.56</v>
      </c>
      <c r="R756" s="38">
        <f>sum(R757:R773)</f>
        <v>0</v>
      </c>
      <c r="S756" s="38">
        <f>sum(S757:S773)</f>
        <v>0</v>
      </c>
      <c r="T756" s="38">
        <f>sum(T757:T773)</f>
        <v>0</v>
      </c>
      <c r="U756" s="38">
        <f>sum(U757:U773)</f>
        <v>0</v>
      </c>
      <c r="V756" s="38">
        <f>sum(V757:V773)</f>
        <v>0</v>
      </c>
      <c r="W756"/>
      <c r="X756"/>
    </row>
    <row r="757" spans="1:24">
      <c r="A757" s="29">
        <v>733</v>
      </c>
      <c r="B757" s="29" t="s">
        <v>117</v>
      </c>
      <c r="C757" s="50">
        <v>44524</v>
      </c>
      <c r="D757" s="29" t="s">
        <v>545</v>
      </c>
      <c r="E757" s="40">
        <v>1</v>
      </c>
      <c r="F757" s="41">
        <v>54.1</v>
      </c>
      <c r="G757" s="41">
        <f>IFERROR(H757+I757+J757,0)</f>
        <v>1902794</v>
      </c>
      <c r="H757" s="41">
        <v>1902794</v>
      </c>
      <c r="I757" s="41">
        <v>0</v>
      </c>
      <c r="J757" s="41">
        <v>0</v>
      </c>
      <c r="K757" s="41">
        <f>IFERROR(L757+M757+N757,0)</f>
        <v>0</v>
      </c>
      <c r="L757" s="41">
        <f>IFERROR(P757+T757,0)</f>
        <v>0</v>
      </c>
      <c r="M757" s="41">
        <f>IFERROR(Q757+U757,0)</f>
        <v>0</v>
      </c>
      <c r="N757" s="41">
        <f>IFERROR(R757+V757,0)</f>
        <v>0</v>
      </c>
      <c r="O757" s="41">
        <f>IFERROR(P757+Q757+R757,0)</f>
        <v>0</v>
      </c>
      <c r="P757" s="41">
        <v>0</v>
      </c>
      <c r="Q757" s="41">
        <v>0</v>
      </c>
      <c r="R757" s="41">
        <v>0</v>
      </c>
      <c r="S757" s="41">
        <f>IFERROR(T757+U757+V757,0)</f>
        <v>0</v>
      </c>
      <c r="T757" s="41">
        <v>0</v>
      </c>
      <c r="U757" s="41">
        <v>0</v>
      </c>
      <c r="V757" s="41">
        <v>0</v>
      </c>
      <c r="W757"/>
      <c r="X757"/>
    </row>
    <row r="758" spans="1:24">
      <c r="A758" s="29">
        <v>734</v>
      </c>
      <c r="B758" s="29" t="s">
        <v>117</v>
      </c>
      <c r="C758" s="50">
        <v>44551</v>
      </c>
      <c r="D758" s="29" t="s">
        <v>649</v>
      </c>
      <c r="E758" s="40">
        <v>1</v>
      </c>
      <c r="F758" s="41">
        <v>53.4</v>
      </c>
      <c r="G758" s="41">
        <f>IFERROR(H758+I758+J758,0)</f>
        <v>1706735</v>
      </c>
      <c r="H758" s="41">
        <v>1706735</v>
      </c>
      <c r="I758" s="41">
        <v>0</v>
      </c>
      <c r="J758" s="41">
        <v>0</v>
      </c>
      <c r="K758" s="41">
        <f>IFERROR(L758+M758+N758,0)</f>
        <v>0</v>
      </c>
      <c r="L758" s="41">
        <f>IFERROR(P758+T758,0)</f>
        <v>0</v>
      </c>
      <c r="M758" s="41">
        <f>IFERROR(Q758+U758,0)</f>
        <v>0</v>
      </c>
      <c r="N758" s="41">
        <f>IFERROR(R758+V758,0)</f>
        <v>0</v>
      </c>
      <c r="O758" s="41">
        <f>IFERROR(P758+Q758+R758,0)</f>
        <v>0</v>
      </c>
      <c r="P758" s="41">
        <v>0</v>
      </c>
      <c r="Q758" s="41">
        <v>0</v>
      </c>
      <c r="R758" s="41">
        <v>0</v>
      </c>
      <c r="S758" s="41">
        <f>IFERROR(T758+U758+V758,0)</f>
        <v>0</v>
      </c>
      <c r="T758" s="41">
        <v>0</v>
      </c>
      <c r="U758" s="41">
        <v>0</v>
      </c>
      <c r="V758" s="41">
        <v>0</v>
      </c>
      <c r="W758"/>
      <c r="X758"/>
    </row>
    <row r="759" spans="1:24">
      <c r="A759" s="29">
        <v>735</v>
      </c>
      <c r="B759" s="29" t="s">
        <v>117</v>
      </c>
      <c r="C759" s="50">
        <v>44617</v>
      </c>
      <c r="D759" s="29" t="s">
        <v>545</v>
      </c>
      <c r="E759" s="40">
        <v>1</v>
      </c>
      <c r="F759" s="41">
        <v>6.64</v>
      </c>
      <c r="G759" s="41">
        <f>IFERROR(H759+I759+J759,0)</f>
        <v>244027.84</v>
      </c>
      <c r="H759" s="41">
        <v>244027.84</v>
      </c>
      <c r="I759" s="41">
        <v>0</v>
      </c>
      <c r="J759" s="41">
        <v>0</v>
      </c>
      <c r="K759" s="41">
        <f>IFERROR(L759+M759+N759,0)</f>
        <v>0</v>
      </c>
      <c r="L759" s="41">
        <f>IFERROR(P759+T759,0)</f>
        <v>0</v>
      </c>
      <c r="M759" s="41">
        <f>IFERROR(Q759+U759,0)</f>
        <v>0</v>
      </c>
      <c r="N759" s="41">
        <f>IFERROR(R759+V759,0)</f>
        <v>0</v>
      </c>
      <c r="O759" s="41">
        <f>IFERROR(P759+Q759+R759,0)</f>
        <v>0</v>
      </c>
      <c r="P759" s="41">
        <v>0</v>
      </c>
      <c r="Q759" s="41">
        <v>0</v>
      </c>
      <c r="R759" s="41">
        <v>0</v>
      </c>
      <c r="S759" s="41">
        <f>IFERROR(T759+U759+V759,0)</f>
        <v>0</v>
      </c>
      <c r="T759" s="41">
        <v>0</v>
      </c>
      <c r="U759" s="41">
        <v>0</v>
      </c>
      <c r="V759" s="41">
        <v>0</v>
      </c>
      <c r="W759"/>
      <c r="X759"/>
    </row>
    <row r="760" spans="1:24">
      <c r="A760" s="29">
        <v>736</v>
      </c>
      <c r="B760" s="29" t="s">
        <v>117</v>
      </c>
      <c r="C760" s="50">
        <v>44617</v>
      </c>
      <c r="D760" s="29" t="s">
        <v>545</v>
      </c>
      <c r="E760" s="40">
        <v>1</v>
      </c>
      <c r="F760" s="41">
        <v>36.7</v>
      </c>
      <c r="G760" s="41">
        <f>IFERROR(H760+I760+J760,0)</f>
        <v>1342363</v>
      </c>
      <c r="H760" s="41">
        <v>1342363</v>
      </c>
      <c r="I760" s="41">
        <v>0</v>
      </c>
      <c r="J760" s="41">
        <v>0</v>
      </c>
      <c r="K760" s="41">
        <f>IFERROR(L760+M760+N760,0)</f>
        <v>0</v>
      </c>
      <c r="L760" s="41">
        <f>IFERROR(P760+T760,0)</f>
        <v>0</v>
      </c>
      <c r="M760" s="41">
        <f>IFERROR(Q760+U760,0)</f>
        <v>0</v>
      </c>
      <c r="N760" s="41">
        <f>IFERROR(R760+V760,0)</f>
        <v>0</v>
      </c>
      <c r="O760" s="41">
        <f>IFERROR(P760+Q760+R760,0)</f>
        <v>0</v>
      </c>
      <c r="P760" s="41">
        <v>0</v>
      </c>
      <c r="Q760" s="41">
        <v>0</v>
      </c>
      <c r="R760" s="41">
        <v>0</v>
      </c>
      <c r="S760" s="41">
        <f>IFERROR(T760+U760+V760,0)</f>
        <v>0</v>
      </c>
      <c r="T760" s="41">
        <v>0</v>
      </c>
      <c r="U760" s="41">
        <v>0</v>
      </c>
      <c r="V760" s="41">
        <v>0</v>
      </c>
      <c r="W760"/>
      <c r="X760"/>
    </row>
    <row r="761" spans="1:24">
      <c r="A761" s="29">
        <v>737</v>
      </c>
      <c r="B761" s="29" t="s">
        <v>117</v>
      </c>
      <c r="C761" s="50">
        <v>44624</v>
      </c>
      <c r="D761" s="29" t="s">
        <v>545</v>
      </c>
      <c r="E761" s="40">
        <v>1</v>
      </c>
      <c r="F761" s="41">
        <v>8.9</v>
      </c>
      <c r="G761" s="41">
        <f>IFERROR(H761+I761+J761,0)</f>
        <v>374928</v>
      </c>
      <c r="H761" s="41">
        <v>374928</v>
      </c>
      <c r="I761" s="41">
        <v>0</v>
      </c>
      <c r="J761" s="41">
        <v>0</v>
      </c>
      <c r="K761" s="41">
        <f>IFERROR(L761+M761+N761,0)</f>
        <v>0</v>
      </c>
      <c r="L761" s="41">
        <f>IFERROR(P761+T761,0)</f>
        <v>0</v>
      </c>
      <c r="M761" s="41">
        <f>IFERROR(Q761+U761,0)</f>
        <v>0</v>
      </c>
      <c r="N761" s="41">
        <f>IFERROR(R761+V761,0)</f>
        <v>0</v>
      </c>
      <c r="O761" s="41">
        <f>IFERROR(P761+Q761+R761,0)</f>
        <v>0</v>
      </c>
      <c r="P761" s="41">
        <v>0</v>
      </c>
      <c r="Q761" s="41">
        <v>0</v>
      </c>
      <c r="R761" s="41">
        <v>0</v>
      </c>
      <c r="S761" s="41">
        <f>IFERROR(T761+U761+V761,0)</f>
        <v>0</v>
      </c>
      <c r="T761" s="41">
        <v>0</v>
      </c>
      <c r="U761" s="41">
        <v>0</v>
      </c>
      <c r="V761" s="41">
        <v>0</v>
      </c>
      <c r="W761"/>
      <c r="X761"/>
    </row>
    <row r="762" spans="1:24">
      <c r="A762" s="29">
        <v>738</v>
      </c>
      <c r="B762" s="29" t="s">
        <v>117</v>
      </c>
      <c r="C762" s="50">
        <v>44649</v>
      </c>
      <c r="D762" s="29" t="s">
        <v>650</v>
      </c>
      <c r="E762" s="40">
        <v>1</v>
      </c>
      <c r="F762" s="41">
        <v>36.95</v>
      </c>
      <c r="G762" s="41">
        <f>IFERROR(H762+I762+J762,0)</f>
        <v>1159545</v>
      </c>
      <c r="H762" s="41">
        <v>991642.88</v>
      </c>
      <c r="I762" s="41">
        <v>167902.12</v>
      </c>
      <c r="J762" s="41">
        <v>0</v>
      </c>
      <c r="K762" s="41">
        <f>IFERROR(L762+M762+N762,0)</f>
        <v>0</v>
      </c>
      <c r="L762" s="41">
        <f>IFERROR(P762+T762,0)</f>
        <v>0</v>
      </c>
      <c r="M762" s="41">
        <f>IFERROR(Q762+U762,0)</f>
        <v>0</v>
      </c>
      <c r="N762" s="41">
        <f>IFERROR(R762+V762,0)</f>
        <v>0</v>
      </c>
      <c r="O762" s="41">
        <f>IFERROR(P762+Q762+R762,0)</f>
        <v>0</v>
      </c>
      <c r="P762" s="41">
        <v>0</v>
      </c>
      <c r="Q762" s="41">
        <v>0</v>
      </c>
      <c r="R762" s="41">
        <v>0</v>
      </c>
      <c r="S762" s="41">
        <f>IFERROR(T762+U762+V762,0)</f>
        <v>0</v>
      </c>
      <c r="T762" s="41">
        <v>0</v>
      </c>
      <c r="U762" s="41">
        <v>0</v>
      </c>
      <c r="V762" s="41">
        <v>0</v>
      </c>
      <c r="W762"/>
      <c r="X762"/>
    </row>
    <row r="763" spans="1:24">
      <c r="A763" s="29">
        <v>739</v>
      </c>
      <c r="B763" s="29" t="s">
        <v>117</v>
      </c>
      <c r="C763" s="50">
        <v>44659</v>
      </c>
      <c r="D763" s="29" t="s">
        <v>545</v>
      </c>
      <c r="E763" s="40">
        <v>1</v>
      </c>
      <c r="F763" s="41">
        <v>36</v>
      </c>
      <c r="G763" s="41">
        <f>IFERROR(H763+I763+J763,0)</f>
        <v>1175643</v>
      </c>
      <c r="H763" s="41">
        <v>1005409.89</v>
      </c>
      <c r="I763" s="41">
        <v>170233.11</v>
      </c>
      <c r="J763" s="41">
        <v>0</v>
      </c>
      <c r="K763" s="41">
        <f>IFERROR(L763+M763+N763,0)</f>
        <v>0</v>
      </c>
      <c r="L763" s="41">
        <f>IFERROR(P763+T763,0)</f>
        <v>0</v>
      </c>
      <c r="M763" s="41">
        <f>IFERROR(Q763+U763,0)</f>
        <v>0</v>
      </c>
      <c r="N763" s="41">
        <f>IFERROR(R763+V763,0)</f>
        <v>0</v>
      </c>
      <c r="O763" s="41">
        <f>IFERROR(P763+Q763+R763,0)</f>
        <v>0</v>
      </c>
      <c r="P763" s="41">
        <v>0</v>
      </c>
      <c r="Q763" s="41">
        <v>0</v>
      </c>
      <c r="R763" s="41">
        <v>0</v>
      </c>
      <c r="S763" s="41">
        <f>IFERROR(T763+U763+V763,0)</f>
        <v>0</v>
      </c>
      <c r="T763" s="41">
        <v>0</v>
      </c>
      <c r="U763" s="41">
        <v>0</v>
      </c>
      <c r="V763" s="41">
        <v>0</v>
      </c>
      <c r="W763"/>
      <c r="X763"/>
    </row>
    <row r="764" spans="1:24">
      <c r="A764" s="29">
        <v>740</v>
      </c>
      <c r="B764" s="29" t="s">
        <v>117</v>
      </c>
      <c r="C764" s="50">
        <v>44677</v>
      </c>
      <c r="D764" s="29" t="s">
        <v>651</v>
      </c>
      <c r="E764" s="40">
        <v>1</v>
      </c>
      <c r="F764" s="41">
        <v>4.94</v>
      </c>
      <c r="G764" s="41">
        <f>IFERROR(H764+I764+J764,0)</f>
        <v>208297.87</v>
      </c>
      <c r="H764" s="41">
        <v>179048.58</v>
      </c>
      <c r="I764" s="41">
        <v>29249.29</v>
      </c>
      <c r="J764" s="41">
        <v>0</v>
      </c>
      <c r="K764" s="41">
        <f>IFERROR(L764+M764+N764,0)</f>
        <v>0</v>
      </c>
      <c r="L764" s="41">
        <f>IFERROR(P764+T764,0)</f>
        <v>0</v>
      </c>
      <c r="M764" s="41">
        <f>IFERROR(Q764+U764,0)</f>
        <v>0</v>
      </c>
      <c r="N764" s="41">
        <f>IFERROR(R764+V764,0)</f>
        <v>0</v>
      </c>
      <c r="O764" s="41">
        <f>IFERROR(P764+Q764+R764,0)</f>
        <v>0</v>
      </c>
      <c r="P764" s="41">
        <v>0</v>
      </c>
      <c r="Q764" s="41">
        <v>0</v>
      </c>
      <c r="R764" s="41">
        <v>0</v>
      </c>
      <c r="S764" s="41">
        <f>IFERROR(T764+U764+V764,0)</f>
        <v>0</v>
      </c>
      <c r="T764" s="41">
        <v>0</v>
      </c>
      <c r="U764" s="41">
        <v>0</v>
      </c>
      <c r="V764" s="41">
        <v>0</v>
      </c>
      <c r="W764"/>
      <c r="X764"/>
    </row>
    <row r="765" spans="1:24">
      <c r="A765" s="29">
        <v>741</v>
      </c>
      <c r="B765" s="29" t="s">
        <v>117</v>
      </c>
      <c r="C765" s="50">
        <v>44727</v>
      </c>
      <c r="D765" s="29" t="s">
        <v>652</v>
      </c>
      <c r="E765" s="40">
        <v>1</v>
      </c>
      <c r="F765" s="41">
        <v>51.1</v>
      </c>
      <c r="G765" s="41">
        <f>IFERROR(H765+I765+J765,0)</f>
        <v>1730329</v>
      </c>
      <c r="H765" s="41">
        <v>1479777.36</v>
      </c>
      <c r="I765" s="41">
        <v>250551.64</v>
      </c>
      <c r="J765" s="41">
        <v>0</v>
      </c>
      <c r="K765" s="41">
        <f>IFERROR(L765+M765+N765,0)</f>
        <v>0</v>
      </c>
      <c r="L765" s="41">
        <f>IFERROR(P765+T765,0)</f>
        <v>0</v>
      </c>
      <c r="M765" s="41">
        <f>IFERROR(Q765+U765,0)</f>
        <v>0</v>
      </c>
      <c r="N765" s="41">
        <f>IFERROR(R765+V765,0)</f>
        <v>0</v>
      </c>
      <c r="O765" s="41">
        <f>IFERROR(P765+Q765+R765,0)</f>
        <v>0</v>
      </c>
      <c r="P765" s="41">
        <v>0</v>
      </c>
      <c r="Q765" s="41">
        <v>0</v>
      </c>
      <c r="R765" s="41">
        <v>0</v>
      </c>
      <c r="S765" s="41">
        <f>IFERROR(T765+U765+V765,0)</f>
        <v>0</v>
      </c>
      <c r="T765" s="41">
        <v>0</v>
      </c>
      <c r="U765" s="41">
        <v>0</v>
      </c>
      <c r="V765" s="41">
        <v>0</v>
      </c>
      <c r="W765"/>
      <c r="X765"/>
    </row>
    <row r="766" spans="1:24">
      <c r="A766" s="29">
        <v>742</v>
      </c>
      <c r="B766" s="29" t="s">
        <v>117</v>
      </c>
      <c r="C766" s="50">
        <v>44728</v>
      </c>
      <c r="D766" s="29" t="s">
        <v>653</v>
      </c>
      <c r="E766" s="40">
        <v>1</v>
      </c>
      <c r="F766" s="41">
        <v>36</v>
      </c>
      <c r="G766" s="41">
        <f>IFERROR(H766+I766+J766,0)</f>
        <v>1185033</v>
      </c>
      <c r="H766" s="41">
        <v>1013440.22</v>
      </c>
      <c r="I766" s="41">
        <v>171592.78</v>
      </c>
      <c r="J766" s="41">
        <v>0</v>
      </c>
      <c r="K766" s="41">
        <f>IFERROR(L766+M766+N766,0)</f>
        <v>0</v>
      </c>
      <c r="L766" s="41">
        <f>IFERROR(P766+T766,0)</f>
        <v>0</v>
      </c>
      <c r="M766" s="41">
        <f>IFERROR(Q766+U766,0)</f>
        <v>0</v>
      </c>
      <c r="N766" s="41">
        <f>IFERROR(R766+V766,0)</f>
        <v>0</v>
      </c>
      <c r="O766" s="41">
        <f>IFERROR(P766+Q766+R766,0)</f>
        <v>0</v>
      </c>
      <c r="P766" s="41">
        <v>0</v>
      </c>
      <c r="Q766" s="41">
        <v>0</v>
      </c>
      <c r="R766" s="41">
        <v>0</v>
      </c>
      <c r="S766" s="41">
        <f>IFERROR(T766+U766+V766,0)</f>
        <v>0</v>
      </c>
      <c r="T766" s="41">
        <v>0</v>
      </c>
      <c r="U766" s="41">
        <v>0</v>
      </c>
      <c r="V766" s="41">
        <v>0</v>
      </c>
      <c r="W766"/>
      <c r="X766"/>
    </row>
    <row r="767" spans="1:24">
      <c r="A767" s="29">
        <v>743</v>
      </c>
      <c r="B767" s="29" t="s">
        <v>117</v>
      </c>
      <c r="C767" s="50">
        <v>44735</v>
      </c>
      <c r="D767" s="29" t="s">
        <v>545</v>
      </c>
      <c r="E767" s="40">
        <v>1</v>
      </c>
      <c r="F767" s="41">
        <v>18.47</v>
      </c>
      <c r="G767" s="41">
        <f>IFERROR(H767+I767+J767,0)</f>
        <v>575572.5</v>
      </c>
      <c r="H767" s="41">
        <v>492229.6</v>
      </c>
      <c r="I767" s="41">
        <v>83342.9</v>
      </c>
      <c r="J767" s="41">
        <v>0</v>
      </c>
      <c r="K767" s="41">
        <f>IFERROR(L767+M767+N767,0)</f>
        <v>0</v>
      </c>
      <c r="L767" s="41">
        <f>IFERROR(P767+T767,0)</f>
        <v>0</v>
      </c>
      <c r="M767" s="41">
        <f>IFERROR(Q767+U767,0)</f>
        <v>0</v>
      </c>
      <c r="N767" s="41">
        <f>IFERROR(R767+V767,0)</f>
        <v>0</v>
      </c>
      <c r="O767" s="41">
        <f>IFERROR(P767+Q767+R767,0)</f>
        <v>0</v>
      </c>
      <c r="P767" s="41">
        <v>0</v>
      </c>
      <c r="Q767" s="41">
        <v>0</v>
      </c>
      <c r="R767" s="41">
        <v>0</v>
      </c>
      <c r="S767" s="41">
        <f>IFERROR(T767+U767+V767,0)</f>
        <v>0</v>
      </c>
      <c r="T767" s="41">
        <v>0</v>
      </c>
      <c r="U767" s="41">
        <v>0</v>
      </c>
      <c r="V767" s="41">
        <v>0</v>
      </c>
      <c r="W767"/>
      <c r="X767"/>
    </row>
    <row r="768" spans="1:24">
      <c r="A768" s="29">
        <v>744</v>
      </c>
      <c r="B768" s="29" t="s">
        <v>117</v>
      </c>
      <c r="C768" s="50">
        <v>44764</v>
      </c>
      <c r="D768" s="29" t="s">
        <v>545</v>
      </c>
      <c r="E768" s="40">
        <v>1</v>
      </c>
      <c r="F768" s="41">
        <v>37.9</v>
      </c>
      <c r="G768" s="41">
        <f>IFERROR(H768+I768+J768,0)</f>
        <v>1448902</v>
      </c>
      <c r="H768" s="41">
        <v>1239101</v>
      </c>
      <c r="I768" s="41">
        <v>209801</v>
      </c>
      <c r="J768" s="41">
        <v>0</v>
      </c>
      <c r="K768" s="41">
        <f>IFERROR(L768+M768+N768,0)</f>
        <v>0</v>
      </c>
      <c r="L768" s="41">
        <f>IFERROR(P768+T768,0)</f>
        <v>0</v>
      </c>
      <c r="M768" s="41">
        <f>IFERROR(Q768+U768,0)</f>
        <v>0</v>
      </c>
      <c r="N768" s="41">
        <f>IFERROR(R768+V768,0)</f>
        <v>0</v>
      </c>
      <c r="O768" s="41">
        <f>IFERROR(P768+Q768+R768,0)</f>
        <v>0</v>
      </c>
      <c r="P768" s="41">
        <v>0</v>
      </c>
      <c r="Q768" s="41">
        <v>0</v>
      </c>
      <c r="R768" s="41">
        <v>0</v>
      </c>
      <c r="S768" s="41">
        <f>IFERROR(T768+U768+V768,0)</f>
        <v>0</v>
      </c>
      <c r="T768" s="41">
        <v>0</v>
      </c>
      <c r="U768" s="41">
        <v>0</v>
      </c>
      <c r="V768" s="41">
        <v>0</v>
      </c>
      <c r="W768"/>
      <c r="X768"/>
    </row>
    <row r="769" spans="1:24">
      <c r="A769" s="29">
        <v>745</v>
      </c>
      <c r="B769" s="29" t="s">
        <v>543</v>
      </c>
      <c r="C769" s="50">
        <v>44643</v>
      </c>
      <c r="D769" s="29" t="s">
        <v>545</v>
      </c>
      <c r="E769" s="40">
        <v>1</v>
      </c>
      <c r="F769" s="41">
        <v>34.2</v>
      </c>
      <c r="G769" s="41">
        <f>IFERROR(H769+I769+J769,0)</f>
        <v>1370295</v>
      </c>
      <c r="H769" s="41">
        <v>1133249.96</v>
      </c>
      <c r="I769" s="41">
        <v>237045.04</v>
      </c>
      <c r="J769" s="41">
        <v>0</v>
      </c>
      <c r="K769" s="41">
        <f>IFERROR(L769+M769+N769,0)</f>
        <v>266756.4</v>
      </c>
      <c r="L769" s="41">
        <f>IFERROR(P769+T769,0)</f>
        <v>266756.4</v>
      </c>
      <c r="M769" s="41">
        <f>IFERROR(Q769+U769,0)</f>
        <v>0</v>
      </c>
      <c r="N769" s="41">
        <f>IFERROR(R769+V769,0)</f>
        <v>0</v>
      </c>
      <c r="O769" s="41">
        <f>IFERROR(P769+Q769+R769,0)</f>
        <v>266756.4</v>
      </c>
      <c r="P769" s="41">
        <v>266756.4</v>
      </c>
      <c r="Q769" s="41">
        <v>0</v>
      </c>
      <c r="R769" s="41">
        <v>0</v>
      </c>
      <c r="S769" s="41">
        <f>IFERROR(T769+U769+V769,0)</f>
        <v>0</v>
      </c>
      <c r="T769" s="41">
        <v>0</v>
      </c>
      <c r="U769" s="41">
        <v>0</v>
      </c>
      <c r="V769" s="41">
        <v>0</v>
      </c>
      <c r="W769"/>
      <c r="X769"/>
    </row>
    <row r="770" spans="1:24">
      <c r="A770" s="29">
        <v>746</v>
      </c>
      <c r="B770" s="29" t="s">
        <v>543</v>
      </c>
      <c r="C770" s="50">
        <v>44646</v>
      </c>
      <c r="D770" s="29" t="s">
        <v>545</v>
      </c>
      <c r="E770" s="40">
        <v>1</v>
      </c>
      <c r="F770" s="41">
        <v>33.16</v>
      </c>
      <c r="G770" s="41">
        <f>IFERROR(H770+I770+J770,0)</f>
        <v>1220139.16</v>
      </c>
      <c r="H770" s="41">
        <v>550774.3</v>
      </c>
      <c r="I770" s="41">
        <v>669364.86</v>
      </c>
      <c r="J770" s="41">
        <v>0</v>
      </c>
      <c r="K770" s="41">
        <f>IFERROR(L770+M770+N770,0)</f>
        <v>367130.56</v>
      </c>
      <c r="L770" s="41">
        <f>IFERROR(P770+T770,0)</f>
        <v>0</v>
      </c>
      <c r="M770" s="41">
        <f>IFERROR(Q770+U770,0)</f>
        <v>367130.56</v>
      </c>
      <c r="N770" s="41">
        <f>IFERROR(R770+V770,0)</f>
        <v>0</v>
      </c>
      <c r="O770" s="41">
        <f>IFERROR(P770+Q770+R770,0)</f>
        <v>367130.56</v>
      </c>
      <c r="P770" s="41">
        <v>0</v>
      </c>
      <c r="Q770" s="41">
        <v>367130.56</v>
      </c>
      <c r="R770" s="41">
        <v>0</v>
      </c>
      <c r="S770" s="41">
        <f>IFERROR(T770+U770+V770,0)</f>
        <v>0</v>
      </c>
      <c r="T770" s="41">
        <v>0</v>
      </c>
      <c r="U770" s="41">
        <v>0</v>
      </c>
      <c r="V770" s="41">
        <v>0</v>
      </c>
      <c r="W770"/>
      <c r="X770"/>
    </row>
    <row r="771" spans="1:24">
      <c r="A771" s="29">
        <v>747</v>
      </c>
      <c r="B771" s="29" t="s">
        <v>543</v>
      </c>
      <c r="C771" s="50">
        <v>44671</v>
      </c>
      <c r="D771" s="29" t="s">
        <v>545</v>
      </c>
      <c r="E771" s="40">
        <v>1</v>
      </c>
      <c r="F771" s="41">
        <v>34.56</v>
      </c>
      <c r="G771" s="41">
        <f>IFERROR(H771+I771+J771,0)</f>
        <v>1404535.13</v>
      </c>
      <c r="H771" s="41">
        <v>1164994.88</v>
      </c>
      <c r="I771" s="41">
        <v>239540.25</v>
      </c>
      <c r="J771" s="41">
        <v>0</v>
      </c>
      <c r="K771" s="41">
        <f>IFERROR(L771+M771+N771,0)</f>
        <v>249748.39</v>
      </c>
      <c r="L771" s="41">
        <f>IFERROR(P771+T771,0)</f>
        <v>249748.39</v>
      </c>
      <c r="M771" s="41">
        <f>IFERROR(Q771+U771,0)</f>
        <v>0</v>
      </c>
      <c r="N771" s="41">
        <f>IFERROR(R771+V771,0)</f>
        <v>0</v>
      </c>
      <c r="O771" s="41">
        <f>IFERROR(P771+Q771+R771,0)</f>
        <v>249748.39</v>
      </c>
      <c r="P771" s="41">
        <v>249748.39</v>
      </c>
      <c r="Q771" s="41">
        <v>0</v>
      </c>
      <c r="R771" s="41">
        <v>0</v>
      </c>
      <c r="S771" s="41">
        <f>IFERROR(T771+U771+V771,0)</f>
        <v>0</v>
      </c>
      <c r="T771" s="41">
        <v>0</v>
      </c>
      <c r="U771" s="41">
        <v>0</v>
      </c>
      <c r="V771" s="41">
        <v>0</v>
      </c>
      <c r="W771"/>
      <c r="X771"/>
    </row>
    <row r="772" spans="1:24">
      <c r="A772" s="29">
        <v>748</v>
      </c>
      <c r="B772" s="29" t="s">
        <v>543</v>
      </c>
      <c r="C772" s="50">
        <v>44673</v>
      </c>
      <c r="D772" s="29" t="s">
        <v>545</v>
      </c>
      <c r="E772" s="40">
        <v>1</v>
      </c>
      <c r="F772" s="41">
        <v>45</v>
      </c>
      <c r="G772" s="41">
        <f>IFERROR(H772+I772+J772,0)</f>
        <v>1525456</v>
      </c>
      <c r="H772" s="41">
        <v>1213554.63</v>
      </c>
      <c r="I772" s="41">
        <v>311901.37</v>
      </c>
      <c r="J772" s="41">
        <v>0</v>
      </c>
      <c r="K772" s="41">
        <f>IFERROR(L772+M772+N772,0)</f>
        <v>628559</v>
      </c>
      <c r="L772" s="41">
        <f>IFERROR(P772+T772,0)</f>
        <v>628559</v>
      </c>
      <c r="M772" s="41">
        <f>IFERROR(Q772+U772,0)</f>
        <v>0</v>
      </c>
      <c r="N772" s="41">
        <f>IFERROR(R772+V772,0)</f>
        <v>0</v>
      </c>
      <c r="O772" s="41">
        <f>IFERROR(P772+Q772+R772,0)</f>
        <v>628559</v>
      </c>
      <c r="P772" s="41">
        <v>628559</v>
      </c>
      <c r="Q772" s="41">
        <v>0</v>
      </c>
      <c r="R772" s="41">
        <v>0</v>
      </c>
      <c r="S772" s="41">
        <f>IFERROR(T772+U772+V772,0)</f>
        <v>0</v>
      </c>
      <c r="T772" s="41">
        <v>0</v>
      </c>
      <c r="U772" s="41">
        <v>0</v>
      </c>
      <c r="V772" s="41">
        <v>0</v>
      </c>
      <c r="W772"/>
      <c r="X772"/>
    </row>
    <row r="773" spans="1:24">
      <c r="A773" s="29">
        <v>749</v>
      </c>
      <c r="B773" s="29" t="s">
        <v>543</v>
      </c>
      <c r="C773" s="50">
        <v>44733</v>
      </c>
      <c r="D773" s="29" t="s">
        <v>545</v>
      </c>
      <c r="E773" s="40">
        <v>1</v>
      </c>
      <c r="F773" s="41">
        <v>18.48</v>
      </c>
      <c r="G773" s="41">
        <f>IFERROR(H773+I773+J773,0)</f>
        <v>575572.5</v>
      </c>
      <c r="H773" s="41">
        <v>447485</v>
      </c>
      <c r="I773" s="41">
        <v>128087.5</v>
      </c>
      <c r="J773" s="41">
        <v>0</v>
      </c>
      <c r="K773" s="41">
        <f>IFERROR(L773+M773+N773,0)</f>
        <v>309009.66</v>
      </c>
      <c r="L773" s="41">
        <f>IFERROR(P773+T773,0)</f>
        <v>309009.66</v>
      </c>
      <c r="M773" s="41">
        <f>IFERROR(Q773+U773,0)</f>
        <v>0</v>
      </c>
      <c r="N773" s="41">
        <f>IFERROR(R773+V773,0)</f>
        <v>0</v>
      </c>
      <c r="O773" s="41">
        <f>IFERROR(P773+Q773+R773,0)</f>
        <v>309009.66</v>
      </c>
      <c r="P773" s="41">
        <v>309009.66</v>
      </c>
      <c r="Q773" s="41">
        <v>0</v>
      </c>
      <c r="R773" s="41">
        <v>0</v>
      </c>
      <c r="S773" s="41">
        <f>IFERROR(T773+U773+V773,0)</f>
        <v>0</v>
      </c>
      <c r="T773" s="41">
        <v>0</v>
      </c>
      <c r="U773" s="41">
        <v>0</v>
      </c>
      <c r="V773" s="41">
        <v>0</v>
      </c>
      <c r="W773"/>
      <c r="X773"/>
    </row>
    <row r="774" spans="1:24" customHeight="1" ht="34.5">
      <c r="A774" s="36" t="s">
        <v>68</v>
      </c>
      <c r="B774" s="36"/>
      <c r="C774" s="36"/>
      <c r="D774" s="36"/>
      <c r="E774" s="37">
        <f>sum(E775:E788)</f>
        <v>14</v>
      </c>
      <c r="F774" s="38">
        <f>sum(F775:F788)</f>
        <v>625.29</v>
      </c>
      <c r="G774" s="38">
        <f>sum(G775:G788)</f>
        <v>11997092.5</v>
      </c>
      <c r="H774" s="38">
        <f>sum(H775:H788)</f>
        <v>9672055.98</v>
      </c>
      <c r="I774" s="38">
        <f>sum(I775:I788)</f>
        <v>2325036.52</v>
      </c>
      <c r="J774" s="38">
        <f>sum(J775:J788)</f>
        <v>0</v>
      </c>
      <c r="K774" s="38">
        <f>sum(K775:K788)</f>
        <v>0</v>
      </c>
      <c r="L774" s="38">
        <f>sum(L775:L788)</f>
        <v>0</v>
      </c>
      <c r="M774" s="38">
        <f>sum(M775:M788)</f>
        <v>0</v>
      </c>
      <c r="N774" s="38">
        <f>sum(N775:N788)</f>
        <v>0</v>
      </c>
      <c r="O774" s="38">
        <f>sum(O775:O788)</f>
        <v>0</v>
      </c>
      <c r="P774" s="38">
        <f>sum(P775:P788)</f>
        <v>0</v>
      </c>
      <c r="Q774" s="38">
        <f>sum(Q775:Q788)</f>
        <v>0</v>
      </c>
      <c r="R774" s="38">
        <f>sum(R775:R788)</f>
        <v>0</v>
      </c>
      <c r="S774" s="38">
        <f>sum(S775:S788)</f>
        <v>0</v>
      </c>
      <c r="T774" s="38">
        <f>sum(T775:T788)</f>
        <v>0</v>
      </c>
      <c r="U774" s="38">
        <f>sum(U775:U788)</f>
        <v>0</v>
      </c>
      <c r="V774" s="38">
        <f>sum(V775:V788)</f>
        <v>0</v>
      </c>
      <c r="W774"/>
      <c r="X774"/>
    </row>
    <row r="775" spans="1:24">
      <c r="A775" s="29">
        <v>750</v>
      </c>
      <c r="B775" s="29" t="s">
        <v>117</v>
      </c>
      <c r="C775" s="50">
        <v>44515</v>
      </c>
      <c r="D775" s="29" t="s">
        <v>654</v>
      </c>
      <c r="E775" s="40">
        <v>1</v>
      </c>
      <c r="F775" s="41">
        <v>57.7</v>
      </c>
      <c r="G775" s="41">
        <f>IFERROR(H775+I775+J775,0)</f>
        <v>1073965</v>
      </c>
      <c r="H775" s="41">
        <v>1073965</v>
      </c>
      <c r="I775" s="41">
        <v>0</v>
      </c>
      <c r="J775" s="41">
        <v>0</v>
      </c>
      <c r="K775" s="41">
        <f>IFERROR(L775+M775+N775,0)</f>
        <v>0</v>
      </c>
      <c r="L775" s="41">
        <f>IFERROR(P775+T775,0)</f>
        <v>0</v>
      </c>
      <c r="M775" s="41">
        <f>IFERROR(Q775+U775,0)</f>
        <v>0</v>
      </c>
      <c r="N775" s="41">
        <f>IFERROR(R775+V775,0)</f>
        <v>0</v>
      </c>
      <c r="O775" s="41">
        <f>IFERROR(P775+Q775+R775,0)</f>
        <v>0</v>
      </c>
      <c r="P775" s="41">
        <v>0</v>
      </c>
      <c r="Q775" s="41">
        <v>0</v>
      </c>
      <c r="R775" s="41">
        <v>0</v>
      </c>
      <c r="S775" s="41">
        <f>IFERROR(T775+U775+V775,0)</f>
        <v>0</v>
      </c>
      <c r="T775" s="41">
        <v>0</v>
      </c>
      <c r="U775" s="41">
        <v>0</v>
      </c>
      <c r="V775" s="41">
        <v>0</v>
      </c>
      <c r="W775"/>
      <c r="X775"/>
    </row>
    <row r="776" spans="1:24">
      <c r="A776" s="29">
        <v>751</v>
      </c>
      <c r="B776" s="29" t="s">
        <v>117</v>
      </c>
      <c r="C776" s="50">
        <v>44524</v>
      </c>
      <c r="D776" s="29" t="s">
        <v>655</v>
      </c>
      <c r="E776" s="40">
        <v>1</v>
      </c>
      <c r="F776" s="41">
        <v>49.7</v>
      </c>
      <c r="G776" s="41">
        <f>IFERROR(H776+I776+J776,0)</f>
        <v>932921</v>
      </c>
      <c r="H776" s="41">
        <v>932921</v>
      </c>
      <c r="I776" s="41">
        <v>0</v>
      </c>
      <c r="J776" s="41">
        <v>0</v>
      </c>
      <c r="K776" s="41">
        <f>IFERROR(L776+M776+N776,0)</f>
        <v>0</v>
      </c>
      <c r="L776" s="41">
        <f>IFERROR(P776+T776,0)</f>
        <v>0</v>
      </c>
      <c r="M776" s="41">
        <f>IFERROR(Q776+U776,0)</f>
        <v>0</v>
      </c>
      <c r="N776" s="41">
        <f>IFERROR(R776+V776,0)</f>
        <v>0</v>
      </c>
      <c r="O776" s="41">
        <f>IFERROR(P776+Q776+R776,0)</f>
        <v>0</v>
      </c>
      <c r="P776" s="41">
        <v>0</v>
      </c>
      <c r="Q776" s="41">
        <v>0</v>
      </c>
      <c r="R776" s="41">
        <v>0</v>
      </c>
      <c r="S776" s="41">
        <f>IFERROR(T776+U776+V776,0)</f>
        <v>0</v>
      </c>
      <c r="T776" s="41">
        <v>0</v>
      </c>
      <c r="U776" s="41">
        <v>0</v>
      </c>
      <c r="V776" s="41">
        <v>0</v>
      </c>
      <c r="W776"/>
      <c r="X776"/>
    </row>
    <row r="777" spans="1:24">
      <c r="A777" s="29">
        <v>752</v>
      </c>
      <c r="B777" s="29" t="s">
        <v>117</v>
      </c>
      <c r="C777" s="50">
        <v>44532</v>
      </c>
      <c r="D777" s="29" t="s">
        <v>656</v>
      </c>
      <c r="E777" s="40">
        <v>1</v>
      </c>
      <c r="F777" s="41">
        <v>46.6</v>
      </c>
      <c r="G777" s="41">
        <f>IFERROR(H777+I777+J777,0)</f>
        <v>873657</v>
      </c>
      <c r="H777" s="41">
        <v>873657</v>
      </c>
      <c r="I777" s="41">
        <v>0</v>
      </c>
      <c r="J777" s="41">
        <v>0</v>
      </c>
      <c r="K777" s="41">
        <f>IFERROR(L777+M777+N777,0)</f>
        <v>0</v>
      </c>
      <c r="L777" s="41">
        <f>IFERROR(P777+T777,0)</f>
        <v>0</v>
      </c>
      <c r="M777" s="41">
        <f>IFERROR(Q777+U777,0)</f>
        <v>0</v>
      </c>
      <c r="N777" s="41">
        <f>IFERROR(R777+V777,0)</f>
        <v>0</v>
      </c>
      <c r="O777" s="41">
        <f>IFERROR(P777+Q777+R777,0)</f>
        <v>0</v>
      </c>
      <c r="P777" s="41">
        <v>0</v>
      </c>
      <c r="Q777" s="41">
        <v>0</v>
      </c>
      <c r="R777" s="41">
        <v>0</v>
      </c>
      <c r="S777" s="41">
        <f>IFERROR(T777+U777+V777,0)</f>
        <v>0</v>
      </c>
      <c r="T777" s="41">
        <v>0</v>
      </c>
      <c r="U777" s="41">
        <v>0</v>
      </c>
      <c r="V777" s="41">
        <v>0</v>
      </c>
      <c r="W777"/>
      <c r="X777"/>
    </row>
    <row r="778" spans="1:24">
      <c r="A778" s="29">
        <v>753</v>
      </c>
      <c r="B778" s="29" t="s">
        <v>117</v>
      </c>
      <c r="C778" s="50">
        <v>44539</v>
      </c>
      <c r="D778" s="29" t="s">
        <v>657</v>
      </c>
      <c r="E778" s="40">
        <v>1</v>
      </c>
      <c r="F778" s="41">
        <v>46.8</v>
      </c>
      <c r="G778" s="41">
        <f>IFERROR(H778+I778+J778,0)</f>
        <v>877276</v>
      </c>
      <c r="H778" s="41">
        <v>877276</v>
      </c>
      <c r="I778" s="41">
        <v>0</v>
      </c>
      <c r="J778" s="41">
        <v>0</v>
      </c>
      <c r="K778" s="41">
        <f>IFERROR(L778+M778+N778,0)</f>
        <v>0</v>
      </c>
      <c r="L778" s="41">
        <f>IFERROR(P778+T778,0)</f>
        <v>0</v>
      </c>
      <c r="M778" s="41">
        <f>IFERROR(Q778+U778,0)</f>
        <v>0</v>
      </c>
      <c r="N778" s="41">
        <f>IFERROR(R778+V778,0)</f>
        <v>0</v>
      </c>
      <c r="O778" s="41">
        <f>IFERROR(P778+Q778+R778,0)</f>
        <v>0</v>
      </c>
      <c r="P778" s="41">
        <v>0</v>
      </c>
      <c r="Q778" s="41">
        <v>0</v>
      </c>
      <c r="R778" s="41">
        <v>0</v>
      </c>
      <c r="S778" s="41">
        <f>IFERROR(T778+U778+V778,0)</f>
        <v>0</v>
      </c>
      <c r="T778" s="41">
        <v>0</v>
      </c>
      <c r="U778" s="41">
        <v>0</v>
      </c>
      <c r="V778" s="41">
        <v>0</v>
      </c>
      <c r="W778"/>
      <c r="X778"/>
    </row>
    <row r="779" spans="1:24">
      <c r="A779" s="29">
        <v>754</v>
      </c>
      <c r="B779" s="29" t="s">
        <v>117</v>
      </c>
      <c r="C779" s="50">
        <v>44635</v>
      </c>
      <c r="D779" s="29" t="s">
        <v>658</v>
      </c>
      <c r="E779" s="40">
        <v>1</v>
      </c>
      <c r="F779" s="41">
        <v>17.2</v>
      </c>
      <c r="G779" s="41">
        <f>IFERROR(H779+I779+J779,0)</f>
        <v>131413.5</v>
      </c>
      <c r="H779" s="41">
        <v>131413.5</v>
      </c>
      <c r="I779" s="41">
        <v>0</v>
      </c>
      <c r="J779" s="41">
        <v>0</v>
      </c>
      <c r="K779" s="41">
        <f>IFERROR(L779+M779+N779,0)</f>
        <v>0</v>
      </c>
      <c r="L779" s="41">
        <f>IFERROR(P779+T779,0)</f>
        <v>0</v>
      </c>
      <c r="M779" s="41">
        <f>IFERROR(Q779+U779,0)</f>
        <v>0</v>
      </c>
      <c r="N779" s="41">
        <f>IFERROR(R779+V779,0)</f>
        <v>0</v>
      </c>
      <c r="O779" s="41">
        <f>IFERROR(P779+Q779+R779,0)</f>
        <v>0</v>
      </c>
      <c r="P779" s="41">
        <v>0</v>
      </c>
      <c r="Q779" s="41">
        <v>0</v>
      </c>
      <c r="R779" s="41">
        <v>0</v>
      </c>
      <c r="S779" s="41">
        <f>IFERROR(T779+U779+V779,0)</f>
        <v>0</v>
      </c>
      <c r="T779" s="41">
        <v>0</v>
      </c>
      <c r="U779" s="41">
        <v>0</v>
      </c>
      <c r="V779" s="41">
        <v>0</v>
      </c>
      <c r="W779"/>
      <c r="X779"/>
    </row>
    <row r="780" spans="1:24">
      <c r="A780" s="29">
        <v>755</v>
      </c>
      <c r="B780" s="29" t="s">
        <v>117</v>
      </c>
      <c r="C780" s="50">
        <v>44635</v>
      </c>
      <c r="D780" s="29" t="s">
        <v>659</v>
      </c>
      <c r="E780" s="40">
        <v>1</v>
      </c>
      <c r="F780" s="41">
        <v>47</v>
      </c>
      <c r="G780" s="41">
        <f>IFERROR(H780+I780+J780,0)</f>
        <v>935266</v>
      </c>
      <c r="H780" s="41">
        <v>935266</v>
      </c>
      <c r="I780" s="41">
        <v>0</v>
      </c>
      <c r="J780" s="41">
        <v>0</v>
      </c>
      <c r="K780" s="41">
        <f>IFERROR(L780+M780+N780,0)</f>
        <v>0</v>
      </c>
      <c r="L780" s="41">
        <f>IFERROR(P780+T780,0)</f>
        <v>0</v>
      </c>
      <c r="M780" s="41">
        <f>IFERROR(Q780+U780,0)</f>
        <v>0</v>
      </c>
      <c r="N780" s="41">
        <f>IFERROR(R780+V780,0)</f>
        <v>0</v>
      </c>
      <c r="O780" s="41">
        <f>IFERROR(P780+Q780+R780,0)</f>
        <v>0</v>
      </c>
      <c r="P780" s="41">
        <v>0</v>
      </c>
      <c r="Q780" s="41">
        <v>0</v>
      </c>
      <c r="R780" s="41">
        <v>0</v>
      </c>
      <c r="S780" s="41">
        <f>IFERROR(T780+U780+V780,0)</f>
        <v>0</v>
      </c>
      <c r="T780" s="41">
        <v>0</v>
      </c>
      <c r="U780" s="41">
        <v>0</v>
      </c>
      <c r="V780" s="41">
        <v>0</v>
      </c>
      <c r="W780"/>
      <c r="X780"/>
    </row>
    <row r="781" spans="1:24">
      <c r="A781" s="29">
        <v>756</v>
      </c>
      <c r="B781" s="29" t="s">
        <v>117</v>
      </c>
      <c r="C781" s="50">
        <v>44641</v>
      </c>
      <c r="D781" s="29" t="s">
        <v>660</v>
      </c>
      <c r="E781" s="40">
        <v>1</v>
      </c>
      <c r="F781" s="41">
        <v>46.5</v>
      </c>
      <c r="G781" s="41">
        <f>IFERROR(H781+I781+J781,0)</f>
        <v>924942</v>
      </c>
      <c r="H781" s="41">
        <v>924942</v>
      </c>
      <c r="I781" s="41">
        <v>0</v>
      </c>
      <c r="J781" s="41">
        <v>0</v>
      </c>
      <c r="K781" s="41">
        <f>IFERROR(L781+M781+N781,0)</f>
        <v>0</v>
      </c>
      <c r="L781" s="41">
        <f>IFERROR(P781+T781,0)</f>
        <v>0</v>
      </c>
      <c r="M781" s="41">
        <f>IFERROR(Q781+U781,0)</f>
        <v>0</v>
      </c>
      <c r="N781" s="41">
        <f>IFERROR(R781+V781,0)</f>
        <v>0</v>
      </c>
      <c r="O781" s="41">
        <f>IFERROR(P781+Q781+R781,0)</f>
        <v>0</v>
      </c>
      <c r="P781" s="41">
        <v>0</v>
      </c>
      <c r="Q781" s="41">
        <v>0</v>
      </c>
      <c r="R781" s="41">
        <v>0</v>
      </c>
      <c r="S781" s="41">
        <f>IFERROR(T781+U781+V781,0)</f>
        <v>0</v>
      </c>
      <c r="T781" s="41">
        <v>0</v>
      </c>
      <c r="U781" s="41">
        <v>0</v>
      </c>
      <c r="V781" s="41">
        <v>0</v>
      </c>
      <c r="W781"/>
      <c r="X781"/>
    </row>
    <row r="782" spans="1:24">
      <c r="A782" s="29">
        <v>757</v>
      </c>
      <c r="B782" s="29" t="s">
        <v>117</v>
      </c>
      <c r="C782" s="50">
        <v>44648</v>
      </c>
      <c r="D782" s="29" t="s">
        <v>661</v>
      </c>
      <c r="E782" s="40">
        <v>1</v>
      </c>
      <c r="F782" s="41">
        <v>47.69</v>
      </c>
      <c r="G782" s="41">
        <f>IFERROR(H782+I782+J782,0)</f>
        <v>949070</v>
      </c>
      <c r="H782" s="41">
        <v>949070</v>
      </c>
      <c r="I782" s="41">
        <v>0</v>
      </c>
      <c r="J782" s="41">
        <v>0</v>
      </c>
      <c r="K782" s="41">
        <f>IFERROR(L782+M782+N782,0)</f>
        <v>0</v>
      </c>
      <c r="L782" s="41">
        <f>IFERROR(P782+T782,0)</f>
        <v>0</v>
      </c>
      <c r="M782" s="41">
        <f>IFERROR(Q782+U782,0)</f>
        <v>0</v>
      </c>
      <c r="N782" s="41">
        <f>IFERROR(R782+V782,0)</f>
        <v>0</v>
      </c>
      <c r="O782" s="41">
        <f>IFERROR(P782+Q782+R782,0)</f>
        <v>0</v>
      </c>
      <c r="P782" s="41">
        <v>0</v>
      </c>
      <c r="Q782" s="41">
        <v>0</v>
      </c>
      <c r="R782" s="41">
        <v>0</v>
      </c>
      <c r="S782" s="41">
        <f>IFERROR(T782+U782+V782,0)</f>
        <v>0</v>
      </c>
      <c r="T782" s="41">
        <v>0</v>
      </c>
      <c r="U782" s="41">
        <v>0</v>
      </c>
      <c r="V782" s="41">
        <v>0</v>
      </c>
      <c r="W782"/>
      <c r="X782"/>
    </row>
    <row r="783" spans="1:24">
      <c r="A783" s="29">
        <v>758</v>
      </c>
      <c r="B783" s="29" t="s">
        <v>117</v>
      </c>
      <c r="C783" s="50">
        <v>44648</v>
      </c>
      <c r="D783" s="29" t="s">
        <v>662</v>
      </c>
      <c r="E783" s="40">
        <v>1</v>
      </c>
      <c r="F783" s="41">
        <v>46.7</v>
      </c>
      <c r="G783" s="41">
        <f>IFERROR(H783+I783+J783,0)</f>
        <v>928754</v>
      </c>
      <c r="H783" s="41">
        <v>928754</v>
      </c>
      <c r="I783" s="41">
        <v>0</v>
      </c>
      <c r="J783" s="41">
        <v>0</v>
      </c>
      <c r="K783" s="41">
        <f>IFERROR(L783+M783+N783,0)</f>
        <v>0</v>
      </c>
      <c r="L783" s="41">
        <f>IFERROR(P783+T783,0)</f>
        <v>0</v>
      </c>
      <c r="M783" s="41">
        <f>IFERROR(Q783+U783,0)</f>
        <v>0</v>
      </c>
      <c r="N783" s="41">
        <f>IFERROR(R783+V783,0)</f>
        <v>0</v>
      </c>
      <c r="O783" s="41">
        <f>IFERROR(P783+Q783+R783,0)</f>
        <v>0</v>
      </c>
      <c r="P783" s="41">
        <v>0</v>
      </c>
      <c r="Q783" s="41">
        <v>0</v>
      </c>
      <c r="R783" s="41">
        <v>0</v>
      </c>
      <c r="S783" s="41">
        <f>IFERROR(T783+U783+V783,0)</f>
        <v>0</v>
      </c>
      <c r="T783" s="41">
        <v>0</v>
      </c>
      <c r="U783" s="41">
        <v>0</v>
      </c>
      <c r="V783" s="41">
        <v>0</v>
      </c>
      <c r="W783"/>
      <c r="X783"/>
    </row>
    <row r="784" spans="1:24">
      <c r="A784" s="29">
        <v>759</v>
      </c>
      <c r="B784" s="29" t="s">
        <v>117</v>
      </c>
      <c r="C784" s="50">
        <v>44648</v>
      </c>
      <c r="D784" s="29" t="s">
        <v>663</v>
      </c>
      <c r="E784" s="40">
        <v>1</v>
      </c>
      <c r="F784" s="41">
        <v>49.7</v>
      </c>
      <c r="G784" s="41">
        <f>IFERROR(H784+I784+J784,0)</f>
        <v>988819</v>
      </c>
      <c r="H784" s="41">
        <v>0</v>
      </c>
      <c r="I784" s="41">
        <v>988819</v>
      </c>
      <c r="J784" s="41">
        <v>0</v>
      </c>
      <c r="K784" s="41">
        <f>IFERROR(L784+M784+N784,0)</f>
        <v>0</v>
      </c>
      <c r="L784" s="41">
        <f>IFERROR(P784+T784,0)</f>
        <v>0</v>
      </c>
      <c r="M784" s="41">
        <f>IFERROR(Q784+U784,0)</f>
        <v>0</v>
      </c>
      <c r="N784" s="41">
        <f>IFERROR(R784+V784,0)</f>
        <v>0</v>
      </c>
      <c r="O784" s="41">
        <f>IFERROR(P784+Q784+R784,0)</f>
        <v>0</v>
      </c>
      <c r="P784" s="41">
        <v>0</v>
      </c>
      <c r="Q784" s="41">
        <v>0</v>
      </c>
      <c r="R784" s="41">
        <v>0</v>
      </c>
      <c r="S784" s="41">
        <f>IFERROR(T784+U784+V784,0)</f>
        <v>0</v>
      </c>
      <c r="T784" s="41">
        <v>0</v>
      </c>
      <c r="U784" s="41">
        <v>0</v>
      </c>
      <c r="V784" s="41">
        <v>0</v>
      </c>
      <c r="W784"/>
      <c r="X784"/>
    </row>
    <row r="785" spans="1:24">
      <c r="A785" s="29">
        <v>760</v>
      </c>
      <c r="B785" s="29" t="s">
        <v>117</v>
      </c>
      <c r="C785" s="50">
        <v>44663</v>
      </c>
      <c r="D785" s="29" t="s">
        <v>664</v>
      </c>
      <c r="E785" s="40">
        <v>1</v>
      </c>
      <c r="F785" s="41">
        <v>47.9</v>
      </c>
      <c r="G785" s="41">
        <f>IFERROR(H785+I785+J785,0)</f>
        <v>951562</v>
      </c>
      <c r="H785" s="41">
        <v>951562</v>
      </c>
      <c r="I785" s="41">
        <v>0</v>
      </c>
      <c r="J785" s="41">
        <v>0</v>
      </c>
      <c r="K785" s="41">
        <f>IFERROR(L785+M785+N785,0)</f>
        <v>0</v>
      </c>
      <c r="L785" s="41">
        <f>IFERROR(P785+T785,0)</f>
        <v>0</v>
      </c>
      <c r="M785" s="41">
        <f>IFERROR(Q785+U785,0)</f>
        <v>0</v>
      </c>
      <c r="N785" s="41">
        <f>IFERROR(R785+V785,0)</f>
        <v>0</v>
      </c>
      <c r="O785" s="41">
        <f>IFERROR(P785+Q785+R785,0)</f>
        <v>0</v>
      </c>
      <c r="P785" s="41">
        <v>0</v>
      </c>
      <c r="Q785" s="41">
        <v>0</v>
      </c>
      <c r="R785" s="41">
        <v>0</v>
      </c>
      <c r="S785" s="41">
        <f>IFERROR(T785+U785+V785,0)</f>
        <v>0</v>
      </c>
      <c r="T785" s="41">
        <v>0</v>
      </c>
      <c r="U785" s="41">
        <v>0</v>
      </c>
      <c r="V785" s="41">
        <v>0</v>
      </c>
      <c r="W785"/>
      <c r="X785"/>
    </row>
    <row r="786" spans="1:24">
      <c r="A786" s="29">
        <v>761</v>
      </c>
      <c r="B786" s="29" t="s">
        <v>117</v>
      </c>
      <c r="C786" s="50">
        <v>44663</v>
      </c>
      <c r="D786" s="29" t="s">
        <v>665</v>
      </c>
      <c r="E786" s="40">
        <v>1</v>
      </c>
      <c r="F786" s="41">
        <v>48.9</v>
      </c>
      <c r="G786" s="41">
        <f>IFERROR(H786+I786+J786,0)</f>
        <v>976214</v>
      </c>
      <c r="H786" s="41">
        <v>976214</v>
      </c>
      <c r="I786" s="41">
        <v>0</v>
      </c>
      <c r="J786" s="41">
        <v>0</v>
      </c>
      <c r="K786" s="41">
        <f>IFERROR(L786+M786+N786,0)</f>
        <v>0</v>
      </c>
      <c r="L786" s="41">
        <f>IFERROR(P786+T786,0)</f>
        <v>0</v>
      </c>
      <c r="M786" s="41">
        <f>IFERROR(Q786+U786,0)</f>
        <v>0</v>
      </c>
      <c r="N786" s="41">
        <f>IFERROR(R786+V786,0)</f>
        <v>0</v>
      </c>
      <c r="O786" s="41">
        <f>IFERROR(P786+Q786+R786,0)</f>
        <v>0</v>
      </c>
      <c r="P786" s="41">
        <v>0</v>
      </c>
      <c r="Q786" s="41">
        <v>0</v>
      </c>
      <c r="R786" s="41">
        <v>0</v>
      </c>
      <c r="S786" s="41">
        <f>IFERROR(T786+U786+V786,0)</f>
        <v>0</v>
      </c>
      <c r="T786" s="41">
        <v>0</v>
      </c>
      <c r="U786" s="41">
        <v>0</v>
      </c>
      <c r="V786" s="41">
        <v>0</v>
      </c>
      <c r="W786"/>
      <c r="X786"/>
    </row>
    <row r="787" spans="1:24">
      <c r="A787" s="29">
        <v>762</v>
      </c>
      <c r="B787" s="29" t="s">
        <v>117</v>
      </c>
      <c r="C787" s="50">
        <v>44676</v>
      </c>
      <c r="D787" s="29" t="s">
        <v>666</v>
      </c>
      <c r="E787" s="40">
        <v>1</v>
      </c>
      <c r="F787" s="41">
        <v>38.4</v>
      </c>
      <c r="G787" s="41">
        <f>IFERROR(H787+I787+J787,0)</f>
        <v>766393</v>
      </c>
      <c r="H787" s="41">
        <v>0</v>
      </c>
      <c r="I787" s="41">
        <v>766393</v>
      </c>
      <c r="J787" s="41">
        <v>0</v>
      </c>
      <c r="K787" s="41">
        <f>IFERROR(L787+M787+N787,0)</f>
        <v>0</v>
      </c>
      <c r="L787" s="41">
        <f>IFERROR(P787+T787,0)</f>
        <v>0</v>
      </c>
      <c r="M787" s="41">
        <f>IFERROR(Q787+U787,0)</f>
        <v>0</v>
      </c>
      <c r="N787" s="41">
        <f>IFERROR(R787+V787,0)</f>
        <v>0</v>
      </c>
      <c r="O787" s="41">
        <f>IFERROR(P787+Q787+R787,0)</f>
        <v>0</v>
      </c>
      <c r="P787" s="41">
        <v>0</v>
      </c>
      <c r="Q787" s="41">
        <v>0</v>
      </c>
      <c r="R787" s="41">
        <v>0</v>
      </c>
      <c r="S787" s="41">
        <f>IFERROR(T787+U787+V787,0)</f>
        <v>0</v>
      </c>
      <c r="T787" s="41">
        <v>0</v>
      </c>
      <c r="U787" s="41">
        <v>0</v>
      </c>
      <c r="V787" s="41">
        <v>0</v>
      </c>
      <c r="W787"/>
      <c r="X787"/>
    </row>
    <row r="788" spans="1:24">
      <c r="A788" s="29">
        <v>763</v>
      </c>
      <c r="B788" s="29" t="s">
        <v>117</v>
      </c>
      <c r="C788" s="50">
        <v>44720</v>
      </c>
      <c r="D788" s="29" t="s">
        <v>667</v>
      </c>
      <c r="E788" s="40">
        <v>1</v>
      </c>
      <c r="F788" s="41">
        <v>34.5</v>
      </c>
      <c r="G788" s="41">
        <f>IFERROR(H788+I788+J788,0)</f>
        <v>686840</v>
      </c>
      <c r="H788" s="41">
        <v>117015.48</v>
      </c>
      <c r="I788" s="41">
        <v>569824.52</v>
      </c>
      <c r="J788" s="41">
        <v>0</v>
      </c>
      <c r="K788" s="41">
        <f>IFERROR(L788+M788+N788,0)</f>
        <v>0</v>
      </c>
      <c r="L788" s="41">
        <f>IFERROR(P788+T788,0)</f>
        <v>0</v>
      </c>
      <c r="M788" s="41">
        <f>IFERROR(Q788+U788,0)</f>
        <v>0</v>
      </c>
      <c r="N788" s="41">
        <f>IFERROR(R788+V788,0)</f>
        <v>0</v>
      </c>
      <c r="O788" s="41">
        <f>IFERROR(P788+Q788+R788,0)</f>
        <v>0</v>
      </c>
      <c r="P788" s="41">
        <v>0</v>
      </c>
      <c r="Q788" s="41">
        <v>0</v>
      </c>
      <c r="R788" s="41">
        <v>0</v>
      </c>
      <c r="S788" s="41">
        <f>IFERROR(T788+U788+V788,0)</f>
        <v>0</v>
      </c>
      <c r="T788" s="41">
        <v>0</v>
      </c>
      <c r="U788" s="41">
        <v>0</v>
      </c>
      <c r="V788" s="41">
        <v>0</v>
      </c>
      <c r="W788"/>
      <c r="X788"/>
    </row>
    <row r="789" spans="1:24" customHeight="1" ht="34.5">
      <c r="A789" s="36" t="s">
        <v>80</v>
      </c>
      <c r="B789" s="36"/>
      <c r="C789" s="36"/>
      <c r="D789" s="36"/>
      <c r="E789" s="37">
        <f>sum(E790:E840)</f>
        <v>51</v>
      </c>
      <c r="F789" s="38">
        <f>sum(F790:F840)</f>
        <v>1433.65</v>
      </c>
      <c r="G789" s="38">
        <f>sum(G790:G840)</f>
        <v>29619132</v>
      </c>
      <c r="H789" s="38">
        <f>sum(H790:H840)</f>
        <v>25951346.06</v>
      </c>
      <c r="I789" s="38">
        <f>sum(I790:I840)</f>
        <v>3667785.94</v>
      </c>
      <c r="J789" s="38">
        <f>sum(J790:J840)</f>
        <v>0</v>
      </c>
      <c r="K789" s="38">
        <f>sum(K790:K840)</f>
        <v>2102579.2</v>
      </c>
      <c r="L789" s="38">
        <f>sum(L790:L840)</f>
        <v>1798084.78</v>
      </c>
      <c r="M789" s="38">
        <f>sum(M790:M840)</f>
        <v>304494.42</v>
      </c>
      <c r="N789" s="38">
        <f>sum(N790:N840)</f>
        <v>0</v>
      </c>
      <c r="O789" s="38">
        <f>sum(O790:O840)</f>
        <v>2102579.2</v>
      </c>
      <c r="P789" s="38">
        <f>sum(P790:P840)</f>
        <v>1798084.78</v>
      </c>
      <c r="Q789" s="38">
        <f>sum(Q790:Q840)</f>
        <v>304494.42</v>
      </c>
      <c r="R789" s="38">
        <f>sum(R790:R840)</f>
        <v>0</v>
      </c>
      <c r="S789" s="38">
        <f>sum(S790:S840)</f>
        <v>0</v>
      </c>
      <c r="T789" s="38">
        <f>sum(T790:T840)</f>
        <v>0</v>
      </c>
      <c r="U789" s="38">
        <f>sum(U790:U840)</f>
        <v>0</v>
      </c>
      <c r="V789" s="38">
        <f>sum(V790:V840)</f>
        <v>0</v>
      </c>
      <c r="W789"/>
      <c r="X789"/>
    </row>
    <row r="790" spans="1:24">
      <c r="A790" s="29">
        <v>764</v>
      </c>
      <c r="B790" s="29" t="s">
        <v>117</v>
      </c>
      <c r="C790" s="50">
        <v>44624</v>
      </c>
      <c r="D790" s="29" t="s">
        <v>668</v>
      </c>
      <c r="E790" s="40">
        <v>1</v>
      </c>
      <c r="F790" s="41">
        <v>16.2</v>
      </c>
      <c r="G790" s="41">
        <f>IFERROR(H790+I790+J790,0)</f>
        <v>381337</v>
      </c>
      <c r="H790" s="41">
        <v>381337</v>
      </c>
      <c r="I790" s="41">
        <v>0</v>
      </c>
      <c r="J790" s="41">
        <v>0</v>
      </c>
      <c r="K790" s="41">
        <f>IFERROR(L790+M790+N790,0)</f>
        <v>0</v>
      </c>
      <c r="L790" s="41">
        <f>IFERROR(P790+T790,0)</f>
        <v>0</v>
      </c>
      <c r="M790" s="41">
        <f>IFERROR(Q790+U790,0)</f>
        <v>0</v>
      </c>
      <c r="N790" s="41">
        <f>IFERROR(R790+V790,0)</f>
        <v>0</v>
      </c>
      <c r="O790" s="41">
        <f>IFERROR(P790+Q790+R790,0)</f>
        <v>0</v>
      </c>
      <c r="P790" s="41">
        <v>0</v>
      </c>
      <c r="Q790" s="41">
        <v>0</v>
      </c>
      <c r="R790" s="41">
        <v>0</v>
      </c>
      <c r="S790" s="41">
        <f>IFERROR(T790+U790+V790,0)</f>
        <v>0</v>
      </c>
      <c r="T790" s="41">
        <v>0</v>
      </c>
      <c r="U790" s="41">
        <v>0</v>
      </c>
      <c r="V790" s="41">
        <v>0</v>
      </c>
      <c r="W790"/>
      <c r="X790"/>
    </row>
    <row r="791" spans="1:24">
      <c r="A791" s="29">
        <v>765</v>
      </c>
      <c r="B791" s="29" t="s">
        <v>117</v>
      </c>
      <c r="C791" s="50">
        <v>44634</v>
      </c>
      <c r="D791" s="29" t="s">
        <v>545</v>
      </c>
      <c r="E791" s="40">
        <v>1</v>
      </c>
      <c r="F791" s="41">
        <v>16</v>
      </c>
      <c r="G791" s="41">
        <f>IFERROR(H791+I791+J791,0)</f>
        <v>511300</v>
      </c>
      <c r="H791" s="41">
        <v>511300</v>
      </c>
      <c r="I791" s="41">
        <v>0</v>
      </c>
      <c r="J791" s="41">
        <v>0</v>
      </c>
      <c r="K791" s="41">
        <f>IFERROR(L791+M791+N791,0)</f>
        <v>0</v>
      </c>
      <c r="L791" s="41">
        <f>IFERROR(P791+T791,0)</f>
        <v>0</v>
      </c>
      <c r="M791" s="41">
        <f>IFERROR(Q791+U791,0)</f>
        <v>0</v>
      </c>
      <c r="N791" s="41">
        <f>IFERROR(R791+V791,0)</f>
        <v>0</v>
      </c>
      <c r="O791" s="41">
        <f>IFERROR(P791+Q791+R791,0)</f>
        <v>0</v>
      </c>
      <c r="P791" s="41">
        <v>0</v>
      </c>
      <c r="Q791" s="41">
        <v>0</v>
      </c>
      <c r="R791" s="41">
        <v>0</v>
      </c>
      <c r="S791" s="41">
        <f>IFERROR(T791+U791+V791,0)</f>
        <v>0</v>
      </c>
      <c r="T791" s="41">
        <v>0</v>
      </c>
      <c r="U791" s="41">
        <v>0</v>
      </c>
      <c r="V791" s="41">
        <v>0</v>
      </c>
      <c r="W791"/>
      <c r="X791"/>
    </row>
    <row r="792" spans="1:24">
      <c r="A792" s="29">
        <v>766</v>
      </c>
      <c r="B792" s="29" t="s">
        <v>117</v>
      </c>
      <c r="C792" s="50">
        <v>44637</v>
      </c>
      <c r="D792" s="29" t="s">
        <v>669</v>
      </c>
      <c r="E792" s="40">
        <v>1</v>
      </c>
      <c r="F792" s="41">
        <v>48.8</v>
      </c>
      <c r="G792" s="41">
        <f>IFERROR(H792+I792+J792,0)</f>
        <v>1845000</v>
      </c>
      <c r="H792" s="41">
        <v>1845000</v>
      </c>
      <c r="I792" s="41">
        <v>0</v>
      </c>
      <c r="J792" s="41">
        <v>0</v>
      </c>
      <c r="K792" s="41">
        <f>IFERROR(L792+M792+N792,0)</f>
        <v>0</v>
      </c>
      <c r="L792" s="41">
        <f>IFERROR(P792+T792,0)</f>
        <v>0</v>
      </c>
      <c r="M792" s="41">
        <f>IFERROR(Q792+U792,0)</f>
        <v>0</v>
      </c>
      <c r="N792" s="41">
        <f>IFERROR(R792+V792,0)</f>
        <v>0</v>
      </c>
      <c r="O792" s="41">
        <f>IFERROR(P792+Q792+R792,0)</f>
        <v>0</v>
      </c>
      <c r="P792" s="41">
        <v>0</v>
      </c>
      <c r="Q792" s="41">
        <v>0</v>
      </c>
      <c r="R792" s="41">
        <v>0</v>
      </c>
      <c r="S792" s="41">
        <f>IFERROR(T792+U792+V792,0)</f>
        <v>0</v>
      </c>
      <c r="T792" s="41">
        <v>0</v>
      </c>
      <c r="U792" s="41">
        <v>0</v>
      </c>
      <c r="V792" s="41">
        <v>0</v>
      </c>
      <c r="W792"/>
      <c r="X792"/>
    </row>
    <row r="793" spans="1:24">
      <c r="A793" s="29">
        <v>767</v>
      </c>
      <c r="B793" s="29" t="s">
        <v>117</v>
      </c>
      <c r="C793" s="50">
        <v>44664</v>
      </c>
      <c r="D793" s="29" t="s">
        <v>545</v>
      </c>
      <c r="E793" s="40">
        <v>1</v>
      </c>
      <c r="F793" s="41">
        <v>19.6</v>
      </c>
      <c r="G793" s="41">
        <f>IFERROR(H793+I793+J793,0)</f>
        <v>372800</v>
      </c>
      <c r="H793" s="41">
        <v>372800</v>
      </c>
      <c r="I793" s="41">
        <v>0</v>
      </c>
      <c r="J793" s="41">
        <v>0</v>
      </c>
      <c r="K793" s="41">
        <f>IFERROR(L793+M793+N793,0)</f>
        <v>0</v>
      </c>
      <c r="L793" s="41">
        <f>IFERROR(P793+T793,0)</f>
        <v>0</v>
      </c>
      <c r="M793" s="41">
        <f>IFERROR(Q793+U793,0)</f>
        <v>0</v>
      </c>
      <c r="N793" s="41">
        <f>IFERROR(R793+V793,0)</f>
        <v>0</v>
      </c>
      <c r="O793" s="41">
        <f>IFERROR(P793+Q793+R793,0)</f>
        <v>0</v>
      </c>
      <c r="P793" s="41">
        <v>0</v>
      </c>
      <c r="Q793" s="41">
        <v>0</v>
      </c>
      <c r="R793" s="41">
        <v>0</v>
      </c>
      <c r="S793" s="41">
        <f>IFERROR(T793+U793+V793,0)</f>
        <v>0</v>
      </c>
      <c r="T793" s="41">
        <v>0</v>
      </c>
      <c r="U793" s="41">
        <v>0</v>
      </c>
      <c r="V793" s="41">
        <v>0</v>
      </c>
      <c r="W793"/>
      <c r="X793"/>
    </row>
    <row r="794" spans="1:24">
      <c r="A794" s="29">
        <v>768</v>
      </c>
      <c r="B794" s="29" t="s">
        <v>117</v>
      </c>
      <c r="C794" s="50">
        <v>44678</v>
      </c>
      <c r="D794" s="29" t="s">
        <v>545</v>
      </c>
      <c r="E794" s="40">
        <v>1</v>
      </c>
      <c r="F794" s="41">
        <v>9.7</v>
      </c>
      <c r="G794" s="41">
        <f>IFERROR(H794+I794+J794,0)</f>
        <v>149900</v>
      </c>
      <c r="H794" s="41">
        <v>149900</v>
      </c>
      <c r="I794" s="41">
        <v>0</v>
      </c>
      <c r="J794" s="41">
        <v>0</v>
      </c>
      <c r="K794" s="41">
        <f>IFERROR(L794+M794+N794,0)</f>
        <v>0</v>
      </c>
      <c r="L794" s="41">
        <f>IFERROR(P794+T794,0)</f>
        <v>0</v>
      </c>
      <c r="M794" s="41">
        <f>IFERROR(Q794+U794,0)</f>
        <v>0</v>
      </c>
      <c r="N794" s="41">
        <f>IFERROR(R794+V794,0)</f>
        <v>0</v>
      </c>
      <c r="O794" s="41">
        <f>IFERROR(P794+Q794+R794,0)</f>
        <v>0</v>
      </c>
      <c r="P794" s="41">
        <v>0</v>
      </c>
      <c r="Q794" s="41">
        <v>0</v>
      </c>
      <c r="R794" s="41">
        <v>0</v>
      </c>
      <c r="S794" s="41">
        <f>IFERROR(T794+U794+V794,0)</f>
        <v>0</v>
      </c>
      <c r="T794" s="41">
        <v>0</v>
      </c>
      <c r="U794" s="41">
        <v>0</v>
      </c>
      <c r="V794" s="41">
        <v>0</v>
      </c>
      <c r="W794"/>
      <c r="X794"/>
    </row>
    <row r="795" spans="1:24">
      <c r="A795" s="29">
        <v>769</v>
      </c>
      <c r="B795" s="29" t="s">
        <v>117</v>
      </c>
      <c r="C795" s="50">
        <v>44726</v>
      </c>
      <c r="D795" s="29" t="s">
        <v>545</v>
      </c>
      <c r="E795" s="40">
        <v>1</v>
      </c>
      <c r="F795" s="41">
        <v>22.17</v>
      </c>
      <c r="G795" s="41">
        <f>IFERROR(H795+I795+J795,0)</f>
        <v>306916.67</v>
      </c>
      <c r="H795" s="41">
        <v>306916.67</v>
      </c>
      <c r="I795" s="41">
        <v>0</v>
      </c>
      <c r="J795" s="41">
        <v>0</v>
      </c>
      <c r="K795" s="41">
        <f>IFERROR(L795+M795+N795,0)</f>
        <v>0</v>
      </c>
      <c r="L795" s="41">
        <f>IFERROR(P795+T795,0)</f>
        <v>0</v>
      </c>
      <c r="M795" s="41">
        <f>IFERROR(Q795+U795,0)</f>
        <v>0</v>
      </c>
      <c r="N795" s="41">
        <f>IFERROR(R795+V795,0)</f>
        <v>0</v>
      </c>
      <c r="O795" s="41">
        <f>IFERROR(P795+Q795+R795,0)</f>
        <v>0</v>
      </c>
      <c r="P795" s="41">
        <v>0</v>
      </c>
      <c r="Q795" s="41">
        <v>0</v>
      </c>
      <c r="R795" s="41">
        <v>0</v>
      </c>
      <c r="S795" s="41">
        <f>IFERROR(T795+U795+V795,0)</f>
        <v>0</v>
      </c>
      <c r="T795" s="41">
        <v>0</v>
      </c>
      <c r="U795" s="41">
        <v>0</v>
      </c>
      <c r="V795" s="41">
        <v>0</v>
      </c>
      <c r="W795"/>
      <c r="X795"/>
    </row>
    <row r="796" spans="1:24">
      <c r="A796" s="29">
        <v>770</v>
      </c>
      <c r="B796" s="29" t="s">
        <v>117</v>
      </c>
      <c r="C796" s="50">
        <v>44726</v>
      </c>
      <c r="D796" s="29" t="s">
        <v>545</v>
      </c>
      <c r="E796" s="40">
        <v>1</v>
      </c>
      <c r="F796" s="41">
        <v>13.3</v>
      </c>
      <c r="G796" s="41">
        <f>IFERROR(H796+I796+J796,0)</f>
        <v>184150</v>
      </c>
      <c r="H796" s="41">
        <v>184150</v>
      </c>
      <c r="I796" s="41">
        <v>0</v>
      </c>
      <c r="J796" s="41">
        <v>0</v>
      </c>
      <c r="K796" s="41">
        <f>IFERROR(L796+M796+N796,0)</f>
        <v>0</v>
      </c>
      <c r="L796" s="41">
        <f>IFERROR(P796+T796,0)</f>
        <v>0</v>
      </c>
      <c r="M796" s="41">
        <f>IFERROR(Q796+U796,0)</f>
        <v>0</v>
      </c>
      <c r="N796" s="41">
        <f>IFERROR(R796+V796,0)</f>
        <v>0</v>
      </c>
      <c r="O796" s="41">
        <f>IFERROR(P796+Q796+R796,0)</f>
        <v>0</v>
      </c>
      <c r="P796" s="41">
        <v>0</v>
      </c>
      <c r="Q796" s="41">
        <v>0</v>
      </c>
      <c r="R796" s="41">
        <v>0</v>
      </c>
      <c r="S796" s="41">
        <f>IFERROR(T796+U796+V796,0)</f>
        <v>0</v>
      </c>
      <c r="T796" s="41">
        <v>0</v>
      </c>
      <c r="U796" s="41">
        <v>0</v>
      </c>
      <c r="V796" s="41">
        <v>0</v>
      </c>
      <c r="W796"/>
      <c r="X796"/>
    </row>
    <row r="797" spans="1:24">
      <c r="A797" s="29">
        <v>771</v>
      </c>
      <c r="B797" s="29" t="s">
        <v>117</v>
      </c>
      <c r="C797" s="50">
        <v>44726</v>
      </c>
      <c r="D797" s="29" t="s">
        <v>545</v>
      </c>
      <c r="E797" s="40">
        <v>1</v>
      </c>
      <c r="F797" s="41">
        <v>53.8</v>
      </c>
      <c r="G797" s="41">
        <f>IFERROR(H797+I797+J797,0)</f>
        <v>846817</v>
      </c>
      <c r="H797" s="41">
        <v>846817</v>
      </c>
      <c r="I797" s="41">
        <v>0</v>
      </c>
      <c r="J797" s="41">
        <v>0</v>
      </c>
      <c r="K797" s="41">
        <f>IFERROR(L797+M797+N797,0)</f>
        <v>0</v>
      </c>
      <c r="L797" s="41">
        <f>IFERROR(P797+T797,0)</f>
        <v>0</v>
      </c>
      <c r="M797" s="41">
        <f>IFERROR(Q797+U797,0)</f>
        <v>0</v>
      </c>
      <c r="N797" s="41">
        <f>IFERROR(R797+V797,0)</f>
        <v>0</v>
      </c>
      <c r="O797" s="41">
        <f>IFERROR(P797+Q797+R797,0)</f>
        <v>0</v>
      </c>
      <c r="P797" s="41">
        <v>0</v>
      </c>
      <c r="Q797" s="41">
        <v>0</v>
      </c>
      <c r="R797" s="41">
        <v>0</v>
      </c>
      <c r="S797" s="41">
        <f>IFERROR(T797+U797+V797,0)</f>
        <v>0</v>
      </c>
      <c r="T797" s="41">
        <v>0</v>
      </c>
      <c r="U797" s="41">
        <v>0</v>
      </c>
      <c r="V797" s="41">
        <v>0</v>
      </c>
      <c r="W797"/>
      <c r="X797"/>
    </row>
    <row r="798" spans="1:24">
      <c r="A798" s="29">
        <v>772</v>
      </c>
      <c r="B798" s="29" t="s">
        <v>117</v>
      </c>
      <c r="C798" s="50">
        <v>44736</v>
      </c>
      <c r="D798" s="29" t="s">
        <v>545</v>
      </c>
      <c r="E798" s="40">
        <v>1</v>
      </c>
      <c r="F798" s="41">
        <v>39.1</v>
      </c>
      <c r="G798" s="41">
        <f>IFERROR(H798+I798+J798,0)</f>
        <v>841700</v>
      </c>
      <c r="H798" s="41">
        <v>841700</v>
      </c>
      <c r="I798" s="41">
        <v>0</v>
      </c>
      <c r="J798" s="41">
        <v>0</v>
      </c>
      <c r="K798" s="41">
        <f>IFERROR(L798+M798+N798,0)</f>
        <v>0</v>
      </c>
      <c r="L798" s="41">
        <f>IFERROR(P798+T798,0)</f>
        <v>0</v>
      </c>
      <c r="M798" s="41">
        <f>IFERROR(Q798+U798,0)</f>
        <v>0</v>
      </c>
      <c r="N798" s="41">
        <f>IFERROR(R798+V798,0)</f>
        <v>0</v>
      </c>
      <c r="O798" s="41">
        <f>IFERROR(P798+Q798+R798,0)</f>
        <v>0</v>
      </c>
      <c r="P798" s="41">
        <v>0</v>
      </c>
      <c r="Q798" s="41">
        <v>0</v>
      </c>
      <c r="R798" s="41">
        <v>0</v>
      </c>
      <c r="S798" s="41">
        <f>IFERROR(T798+U798+V798,0)</f>
        <v>0</v>
      </c>
      <c r="T798" s="41">
        <v>0</v>
      </c>
      <c r="U798" s="41">
        <v>0</v>
      </c>
      <c r="V798" s="41">
        <v>0</v>
      </c>
      <c r="W798"/>
      <c r="X798"/>
    </row>
    <row r="799" spans="1:24">
      <c r="A799" s="29">
        <v>773</v>
      </c>
      <c r="B799" s="29" t="s">
        <v>117</v>
      </c>
      <c r="C799" s="50">
        <v>44736</v>
      </c>
      <c r="D799" s="29" t="s">
        <v>545</v>
      </c>
      <c r="E799" s="40">
        <v>1</v>
      </c>
      <c r="F799" s="41">
        <v>15.6</v>
      </c>
      <c r="G799" s="41">
        <f>IFERROR(H799+I799+J799,0)</f>
        <v>343600</v>
      </c>
      <c r="H799" s="41">
        <v>343600</v>
      </c>
      <c r="I799" s="41">
        <v>0</v>
      </c>
      <c r="J799" s="41">
        <v>0</v>
      </c>
      <c r="K799" s="41">
        <f>IFERROR(L799+M799+N799,0)</f>
        <v>0</v>
      </c>
      <c r="L799" s="41">
        <f>IFERROR(P799+T799,0)</f>
        <v>0</v>
      </c>
      <c r="M799" s="41">
        <f>IFERROR(Q799+U799,0)</f>
        <v>0</v>
      </c>
      <c r="N799" s="41">
        <f>IFERROR(R799+V799,0)</f>
        <v>0</v>
      </c>
      <c r="O799" s="41">
        <f>IFERROR(P799+Q799+R799,0)</f>
        <v>0</v>
      </c>
      <c r="P799" s="41">
        <v>0</v>
      </c>
      <c r="Q799" s="41">
        <v>0</v>
      </c>
      <c r="R799" s="41">
        <v>0</v>
      </c>
      <c r="S799" s="41">
        <f>IFERROR(T799+U799+V799,0)</f>
        <v>0</v>
      </c>
      <c r="T799" s="41">
        <v>0</v>
      </c>
      <c r="U799" s="41">
        <v>0</v>
      </c>
      <c r="V799" s="41">
        <v>0</v>
      </c>
      <c r="W799"/>
      <c r="X799"/>
    </row>
    <row r="800" spans="1:24">
      <c r="A800" s="29">
        <v>774</v>
      </c>
      <c r="B800" s="29" t="s">
        <v>117</v>
      </c>
      <c r="C800" s="50">
        <v>44739</v>
      </c>
      <c r="D800" s="29" t="s">
        <v>545</v>
      </c>
      <c r="E800" s="40">
        <v>1</v>
      </c>
      <c r="F800" s="41">
        <v>32.7</v>
      </c>
      <c r="G800" s="41">
        <f>IFERROR(H800+I800+J800,0)</f>
        <v>768300</v>
      </c>
      <c r="H800" s="41">
        <v>657035.2</v>
      </c>
      <c r="I800" s="41">
        <v>111264.8</v>
      </c>
      <c r="J800" s="41">
        <v>0</v>
      </c>
      <c r="K800" s="41">
        <f>IFERROR(L800+M800+N800,0)</f>
        <v>0</v>
      </c>
      <c r="L800" s="41">
        <f>IFERROR(P800+T800,0)</f>
        <v>0</v>
      </c>
      <c r="M800" s="41">
        <f>IFERROR(Q800+U800,0)</f>
        <v>0</v>
      </c>
      <c r="N800" s="41">
        <f>IFERROR(R800+V800,0)</f>
        <v>0</v>
      </c>
      <c r="O800" s="41">
        <f>IFERROR(P800+Q800+R800,0)</f>
        <v>0</v>
      </c>
      <c r="P800" s="41">
        <v>0</v>
      </c>
      <c r="Q800" s="41">
        <v>0</v>
      </c>
      <c r="R800" s="41">
        <v>0</v>
      </c>
      <c r="S800" s="41">
        <f>IFERROR(T800+U800+V800,0)</f>
        <v>0</v>
      </c>
      <c r="T800" s="41">
        <v>0</v>
      </c>
      <c r="U800" s="41">
        <v>0</v>
      </c>
      <c r="V800" s="41">
        <v>0</v>
      </c>
      <c r="W800"/>
      <c r="X800"/>
    </row>
    <row r="801" spans="1:24">
      <c r="A801" s="29">
        <v>775</v>
      </c>
      <c r="B801" s="29" t="s">
        <v>117</v>
      </c>
      <c r="C801" s="50">
        <v>44740</v>
      </c>
      <c r="D801" s="29" t="s">
        <v>545</v>
      </c>
      <c r="E801" s="40">
        <v>1</v>
      </c>
      <c r="F801" s="41">
        <v>32.9</v>
      </c>
      <c r="G801" s="41">
        <f>IFERROR(H801+I801+J801,0)</f>
        <v>772300</v>
      </c>
      <c r="H801" s="41">
        <v>772300</v>
      </c>
      <c r="I801" s="41">
        <v>0</v>
      </c>
      <c r="J801" s="41">
        <v>0</v>
      </c>
      <c r="K801" s="41">
        <f>IFERROR(L801+M801+N801,0)</f>
        <v>0</v>
      </c>
      <c r="L801" s="41">
        <f>IFERROR(P801+T801,0)</f>
        <v>0</v>
      </c>
      <c r="M801" s="41">
        <f>IFERROR(Q801+U801,0)</f>
        <v>0</v>
      </c>
      <c r="N801" s="41">
        <f>IFERROR(R801+V801,0)</f>
        <v>0</v>
      </c>
      <c r="O801" s="41">
        <f>IFERROR(P801+Q801+R801,0)</f>
        <v>0</v>
      </c>
      <c r="P801" s="41">
        <v>0</v>
      </c>
      <c r="Q801" s="41">
        <v>0</v>
      </c>
      <c r="R801" s="41">
        <v>0</v>
      </c>
      <c r="S801" s="41">
        <f>IFERROR(T801+U801+V801,0)</f>
        <v>0</v>
      </c>
      <c r="T801" s="41">
        <v>0</v>
      </c>
      <c r="U801" s="41">
        <v>0</v>
      </c>
      <c r="V801" s="41">
        <v>0</v>
      </c>
      <c r="W801"/>
      <c r="X801"/>
    </row>
    <row r="802" spans="1:24">
      <c r="A802" s="29">
        <v>776</v>
      </c>
      <c r="B802" s="29" t="s">
        <v>117</v>
      </c>
      <c r="C802" s="50">
        <v>44746</v>
      </c>
      <c r="D802" s="29" t="s">
        <v>545</v>
      </c>
      <c r="E802" s="40">
        <v>1</v>
      </c>
      <c r="F802" s="41">
        <v>11.5</v>
      </c>
      <c r="G802" s="41">
        <f>IFERROR(H802+I802+J802,0)</f>
        <v>427746</v>
      </c>
      <c r="H802" s="41">
        <v>427746</v>
      </c>
      <c r="I802" s="41">
        <v>0</v>
      </c>
      <c r="J802" s="41">
        <v>0</v>
      </c>
      <c r="K802" s="41">
        <f>IFERROR(L802+M802+N802,0)</f>
        <v>0</v>
      </c>
      <c r="L802" s="41">
        <f>IFERROR(P802+T802,0)</f>
        <v>0</v>
      </c>
      <c r="M802" s="41">
        <f>IFERROR(Q802+U802,0)</f>
        <v>0</v>
      </c>
      <c r="N802" s="41">
        <f>IFERROR(R802+V802,0)</f>
        <v>0</v>
      </c>
      <c r="O802" s="41">
        <f>IFERROR(P802+Q802+R802,0)</f>
        <v>0</v>
      </c>
      <c r="P802" s="41">
        <v>0</v>
      </c>
      <c r="Q802" s="41">
        <v>0</v>
      </c>
      <c r="R802" s="41">
        <v>0</v>
      </c>
      <c r="S802" s="41">
        <f>IFERROR(T802+U802+V802,0)</f>
        <v>0</v>
      </c>
      <c r="T802" s="41">
        <v>0</v>
      </c>
      <c r="U802" s="41">
        <v>0</v>
      </c>
      <c r="V802" s="41">
        <v>0</v>
      </c>
      <c r="W802"/>
      <c r="X802"/>
    </row>
    <row r="803" spans="1:24">
      <c r="A803" s="29">
        <v>777</v>
      </c>
      <c r="B803" s="29" t="s">
        <v>117</v>
      </c>
      <c r="C803" s="50">
        <v>44748</v>
      </c>
      <c r="D803" s="29" t="s">
        <v>545</v>
      </c>
      <c r="E803" s="40">
        <v>1</v>
      </c>
      <c r="F803" s="41">
        <v>30.4</v>
      </c>
      <c r="G803" s="41">
        <f>IFERROR(H803+I803+J803,0)</f>
        <v>1345000</v>
      </c>
      <c r="H803" s="41">
        <v>1345000</v>
      </c>
      <c r="I803" s="41">
        <v>0</v>
      </c>
      <c r="J803" s="41">
        <v>0</v>
      </c>
      <c r="K803" s="41">
        <f>IFERROR(L803+M803+N803,0)</f>
        <v>0</v>
      </c>
      <c r="L803" s="41">
        <f>IFERROR(P803+T803,0)</f>
        <v>0</v>
      </c>
      <c r="M803" s="41">
        <f>IFERROR(Q803+U803,0)</f>
        <v>0</v>
      </c>
      <c r="N803" s="41">
        <f>IFERROR(R803+V803,0)</f>
        <v>0</v>
      </c>
      <c r="O803" s="41">
        <f>IFERROR(P803+Q803+R803,0)</f>
        <v>0</v>
      </c>
      <c r="P803" s="41">
        <v>0</v>
      </c>
      <c r="Q803" s="41">
        <v>0</v>
      </c>
      <c r="R803" s="41">
        <v>0</v>
      </c>
      <c r="S803" s="41">
        <f>IFERROR(T803+U803+V803,0)</f>
        <v>0</v>
      </c>
      <c r="T803" s="41">
        <v>0</v>
      </c>
      <c r="U803" s="41">
        <v>0</v>
      </c>
      <c r="V803" s="41">
        <v>0</v>
      </c>
      <c r="W803"/>
      <c r="X803"/>
    </row>
    <row r="804" spans="1:24">
      <c r="A804" s="29">
        <v>778</v>
      </c>
      <c r="B804" s="29" t="s">
        <v>117</v>
      </c>
      <c r="C804" s="50">
        <v>44756</v>
      </c>
      <c r="D804" s="29" t="s">
        <v>545</v>
      </c>
      <c r="E804" s="40">
        <v>1</v>
      </c>
      <c r="F804" s="41">
        <v>25</v>
      </c>
      <c r="G804" s="41">
        <f>IFERROR(H804+I804+J804,0)</f>
        <v>551900</v>
      </c>
      <c r="H804" s="41">
        <v>551900</v>
      </c>
      <c r="I804" s="41">
        <v>0</v>
      </c>
      <c r="J804" s="41">
        <v>0</v>
      </c>
      <c r="K804" s="41">
        <f>IFERROR(L804+M804+N804,0)</f>
        <v>0</v>
      </c>
      <c r="L804" s="41">
        <f>IFERROR(P804+T804,0)</f>
        <v>0</v>
      </c>
      <c r="M804" s="41">
        <f>IFERROR(Q804+U804,0)</f>
        <v>0</v>
      </c>
      <c r="N804" s="41">
        <f>IFERROR(R804+V804,0)</f>
        <v>0</v>
      </c>
      <c r="O804" s="41">
        <f>IFERROR(P804+Q804+R804,0)</f>
        <v>0</v>
      </c>
      <c r="P804" s="41">
        <v>0</v>
      </c>
      <c r="Q804" s="41">
        <v>0</v>
      </c>
      <c r="R804" s="41">
        <v>0</v>
      </c>
      <c r="S804" s="41">
        <f>IFERROR(T804+U804+V804,0)</f>
        <v>0</v>
      </c>
      <c r="T804" s="41">
        <v>0</v>
      </c>
      <c r="U804" s="41">
        <v>0</v>
      </c>
      <c r="V804" s="41">
        <v>0</v>
      </c>
      <c r="W804"/>
      <c r="X804"/>
    </row>
    <row r="805" spans="1:24">
      <c r="A805" s="29">
        <v>779</v>
      </c>
      <c r="B805" s="29" t="s">
        <v>117</v>
      </c>
      <c r="C805" s="50">
        <v>44764</v>
      </c>
      <c r="D805" s="29" t="s">
        <v>545</v>
      </c>
      <c r="E805" s="40">
        <v>1</v>
      </c>
      <c r="F805" s="41">
        <v>53.2</v>
      </c>
      <c r="G805" s="41">
        <f>IFERROR(H805+I805+J805,0)</f>
        <v>703500</v>
      </c>
      <c r="H805" s="41">
        <v>601619.5</v>
      </c>
      <c r="I805" s="41">
        <v>101880.5</v>
      </c>
      <c r="J805" s="41">
        <v>0</v>
      </c>
      <c r="K805" s="41">
        <f>IFERROR(L805+M805+N805,0)</f>
        <v>0</v>
      </c>
      <c r="L805" s="41">
        <f>IFERROR(P805+T805,0)</f>
        <v>0</v>
      </c>
      <c r="M805" s="41">
        <f>IFERROR(Q805+U805,0)</f>
        <v>0</v>
      </c>
      <c r="N805" s="41">
        <f>IFERROR(R805+V805,0)</f>
        <v>0</v>
      </c>
      <c r="O805" s="41">
        <f>IFERROR(P805+Q805+R805,0)</f>
        <v>0</v>
      </c>
      <c r="P805" s="41">
        <v>0</v>
      </c>
      <c r="Q805" s="41">
        <v>0</v>
      </c>
      <c r="R805" s="41">
        <v>0</v>
      </c>
      <c r="S805" s="41">
        <f>IFERROR(T805+U805+V805,0)</f>
        <v>0</v>
      </c>
      <c r="T805" s="41">
        <v>0</v>
      </c>
      <c r="U805" s="41">
        <v>0</v>
      </c>
      <c r="V805" s="41">
        <v>0</v>
      </c>
      <c r="W805"/>
      <c r="X805"/>
    </row>
    <row r="806" spans="1:24">
      <c r="A806" s="29">
        <v>780</v>
      </c>
      <c r="B806" s="29" t="s">
        <v>117</v>
      </c>
      <c r="C806" s="50">
        <v>44769</v>
      </c>
      <c r="D806" s="29" t="s">
        <v>545</v>
      </c>
      <c r="E806" s="40">
        <v>1</v>
      </c>
      <c r="F806" s="41">
        <v>16</v>
      </c>
      <c r="G806" s="41">
        <f>IFERROR(H806+I806+J806,0)</f>
        <v>379400</v>
      </c>
      <c r="H806" s="41">
        <v>379400</v>
      </c>
      <c r="I806" s="41">
        <v>0</v>
      </c>
      <c r="J806" s="41">
        <v>0</v>
      </c>
      <c r="K806" s="41">
        <f>IFERROR(L806+M806+N806,0)</f>
        <v>0</v>
      </c>
      <c r="L806" s="41">
        <f>IFERROR(P806+T806,0)</f>
        <v>0</v>
      </c>
      <c r="M806" s="41">
        <f>IFERROR(Q806+U806,0)</f>
        <v>0</v>
      </c>
      <c r="N806" s="41">
        <f>IFERROR(R806+V806,0)</f>
        <v>0</v>
      </c>
      <c r="O806" s="41">
        <f>IFERROR(P806+Q806+R806,0)</f>
        <v>0</v>
      </c>
      <c r="P806" s="41">
        <v>0</v>
      </c>
      <c r="Q806" s="41">
        <v>0</v>
      </c>
      <c r="R806" s="41">
        <v>0</v>
      </c>
      <c r="S806" s="41">
        <f>IFERROR(T806+U806+V806,0)</f>
        <v>0</v>
      </c>
      <c r="T806" s="41">
        <v>0</v>
      </c>
      <c r="U806" s="41">
        <v>0</v>
      </c>
      <c r="V806" s="41">
        <v>0</v>
      </c>
      <c r="W806"/>
      <c r="X806"/>
    </row>
    <row r="807" spans="1:24">
      <c r="A807" s="29">
        <v>781</v>
      </c>
      <c r="B807" s="29" t="s">
        <v>117</v>
      </c>
      <c r="C807" s="50">
        <v>44775</v>
      </c>
      <c r="D807" s="29" t="s">
        <v>545</v>
      </c>
      <c r="E807" s="40">
        <v>1</v>
      </c>
      <c r="F807" s="41">
        <v>22.34</v>
      </c>
      <c r="G807" s="41">
        <f>IFERROR(H807+I807+J807,0)</f>
        <v>411000</v>
      </c>
      <c r="H807" s="41">
        <v>351479.19</v>
      </c>
      <c r="I807" s="41">
        <v>59520.81</v>
      </c>
      <c r="J807" s="41">
        <v>0</v>
      </c>
      <c r="K807" s="41">
        <f>IFERROR(L807+M807+N807,0)</f>
        <v>0</v>
      </c>
      <c r="L807" s="41">
        <f>IFERROR(P807+T807,0)</f>
        <v>0</v>
      </c>
      <c r="M807" s="41">
        <f>IFERROR(Q807+U807,0)</f>
        <v>0</v>
      </c>
      <c r="N807" s="41">
        <f>IFERROR(R807+V807,0)</f>
        <v>0</v>
      </c>
      <c r="O807" s="41">
        <f>IFERROR(P807+Q807+R807,0)</f>
        <v>0</v>
      </c>
      <c r="P807" s="41">
        <v>0</v>
      </c>
      <c r="Q807" s="41">
        <v>0</v>
      </c>
      <c r="R807" s="41">
        <v>0</v>
      </c>
      <c r="S807" s="41">
        <f>IFERROR(T807+U807+V807,0)</f>
        <v>0</v>
      </c>
      <c r="T807" s="41">
        <v>0</v>
      </c>
      <c r="U807" s="41">
        <v>0</v>
      </c>
      <c r="V807" s="41">
        <v>0</v>
      </c>
      <c r="W807"/>
      <c r="X807"/>
    </row>
    <row r="808" spans="1:24">
      <c r="A808" s="29">
        <v>782</v>
      </c>
      <c r="B808" s="29" t="s">
        <v>117</v>
      </c>
      <c r="C808" s="50">
        <v>44782</v>
      </c>
      <c r="D808" s="29" t="s">
        <v>545</v>
      </c>
      <c r="E808" s="40">
        <v>1</v>
      </c>
      <c r="F808" s="41">
        <v>66.3</v>
      </c>
      <c r="G808" s="41">
        <f>IFERROR(H808+I808+J808,0)</f>
        <v>695800</v>
      </c>
      <c r="H808" s="41">
        <v>595034.61</v>
      </c>
      <c r="I808" s="41">
        <v>100765.39</v>
      </c>
      <c r="J808" s="41">
        <v>0</v>
      </c>
      <c r="K808" s="41">
        <f>IFERROR(L808+M808+N808,0)</f>
        <v>0</v>
      </c>
      <c r="L808" s="41">
        <f>IFERROR(P808+T808,0)</f>
        <v>0</v>
      </c>
      <c r="M808" s="41">
        <f>IFERROR(Q808+U808,0)</f>
        <v>0</v>
      </c>
      <c r="N808" s="41">
        <f>IFERROR(R808+V808,0)</f>
        <v>0</v>
      </c>
      <c r="O808" s="41">
        <f>IFERROR(P808+Q808+R808,0)</f>
        <v>0</v>
      </c>
      <c r="P808" s="41">
        <v>0</v>
      </c>
      <c r="Q808" s="41">
        <v>0</v>
      </c>
      <c r="R808" s="41">
        <v>0</v>
      </c>
      <c r="S808" s="41">
        <f>IFERROR(T808+U808+V808,0)</f>
        <v>0</v>
      </c>
      <c r="T808" s="41">
        <v>0</v>
      </c>
      <c r="U808" s="41">
        <v>0</v>
      </c>
      <c r="V808" s="41">
        <v>0</v>
      </c>
      <c r="W808"/>
      <c r="X808"/>
    </row>
    <row r="809" spans="1:24">
      <c r="A809" s="29">
        <v>783</v>
      </c>
      <c r="B809" s="29" t="s">
        <v>117</v>
      </c>
      <c r="C809" s="50">
        <v>44785</v>
      </c>
      <c r="D809" s="29" t="s">
        <v>545</v>
      </c>
      <c r="E809" s="40">
        <v>1</v>
      </c>
      <c r="F809" s="41">
        <v>20.9</v>
      </c>
      <c r="G809" s="41">
        <f>IFERROR(H809+I809+J809,0)</f>
        <v>350700</v>
      </c>
      <c r="H809" s="41">
        <v>299911.81</v>
      </c>
      <c r="I809" s="41">
        <v>50788.19</v>
      </c>
      <c r="J809" s="41">
        <v>0</v>
      </c>
      <c r="K809" s="41">
        <f>IFERROR(L809+M809+N809,0)</f>
        <v>0</v>
      </c>
      <c r="L809" s="41">
        <f>IFERROR(P809+T809,0)</f>
        <v>0</v>
      </c>
      <c r="M809" s="41">
        <f>IFERROR(Q809+U809,0)</f>
        <v>0</v>
      </c>
      <c r="N809" s="41">
        <f>IFERROR(R809+V809,0)</f>
        <v>0</v>
      </c>
      <c r="O809" s="41">
        <f>IFERROR(P809+Q809+R809,0)</f>
        <v>0</v>
      </c>
      <c r="P809" s="41">
        <v>0</v>
      </c>
      <c r="Q809" s="41">
        <v>0</v>
      </c>
      <c r="R809" s="41">
        <v>0</v>
      </c>
      <c r="S809" s="41">
        <f>IFERROR(T809+U809+V809,0)</f>
        <v>0</v>
      </c>
      <c r="T809" s="41">
        <v>0</v>
      </c>
      <c r="U809" s="41">
        <v>0</v>
      </c>
      <c r="V809" s="41">
        <v>0</v>
      </c>
      <c r="W809"/>
      <c r="X809"/>
    </row>
    <row r="810" spans="1:24">
      <c r="A810" s="29">
        <v>784</v>
      </c>
      <c r="B810" s="29" t="s">
        <v>117</v>
      </c>
      <c r="C810" s="50">
        <v>44790</v>
      </c>
      <c r="D810" s="29" t="s">
        <v>545</v>
      </c>
      <c r="E810" s="40">
        <v>1</v>
      </c>
      <c r="F810" s="41">
        <v>43</v>
      </c>
      <c r="G810" s="41">
        <f>IFERROR(H810+I810+J810,0)</f>
        <v>603900</v>
      </c>
      <c r="H810" s="41">
        <v>516443.52</v>
      </c>
      <c r="I810" s="41">
        <v>87456.48</v>
      </c>
      <c r="J810" s="41">
        <v>0</v>
      </c>
      <c r="K810" s="41">
        <f>IFERROR(L810+M810+N810,0)</f>
        <v>0</v>
      </c>
      <c r="L810" s="41">
        <f>IFERROR(P810+T810,0)</f>
        <v>0</v>
      </c>
      <c r="M810" s="41">
        <f>IFERROR(Q810+U810,0)</f>
        <v>0</v>
      </c>
      <c r="N810" s="41">
        <f>IFERROR(R810+V810,0)</f>
        <v>0</v>
      </c>
      <c r="O810" s="41">
        <f>IFERROR(P810+Q810+R810,0)</f>
        <v>0</v>
      </c>
      <c r="P810" s="41">
        <v>0</v>
      </c>
      <c r="Q810" s="41">
        <v>0</v>
      </c>
      <c r="R810" s="41">
        <v>0</v>
      </c>
      <c r="S810" s="41">
        <f>IFERROR(T810+U810+V810,0)</f>
        <v>0</v>
      </c>
      <c r="T810" s="41">
        <v>0</v>
      </c>
      <c r="U810" s="41">
        <v>0</v>
      </c>
      <c r="V810" s="41">
        <v>0</v>
      </c>
      <c r="W810"/>
      <c r="X810"/>
    </row>
    <row r="811" spans="1:24">
      <c r="A811" s="29">
        <v>785</v>
      </c>
      <c r="B811" s="29" t="s">
        <v>117</v>
      </c>
      <c r="C811" s="50">
        <v>44792</v>
      </c>
      <c r="D811" s="29" t="s">
        <v>545</v>
      </c>
      <c r="E811" s="40">
        <v>1</v>
      </c>
      <c r="F811" s="41">
        <v>74.1</v>
      </c>
      <c r="G811" s="41">
        <f>IFERROR(H811+I811+J811,0)</f>
        <v>1345400</v>
      </c>
      <c r="H811" s="41">
        <v>1150559.87</v>
      </c>
      <c r="I811" s="41">
        <v>194840.13</v>
      </c>
      <c r="J811" s="41">
        <v>0</v>
      </c>
      <c r="K811" s="41">
        <f>IFERROR(L811+M811+N811,0)</f>
        <v>0</v>
      </c>
      <c r="L811" s="41">
        <f>IFERROR(P811+T811,0)</f>
        <v>0</v>
      </c>
      <c r="M811" s="41">
        <f>IFERROR(Q811+U811,0)</f>
        <v>0</v>
      </c>
      <c r="N811" s="41">
        <f>IFERROR(R811+V811,0)</f>
        <v>0</v>
      </c>
      <c r="O811" s="41">
        <f>IFERROR(P811+Q811+R811,0)</f>
        <v>0</v>
      </c>
      <c r="P811" s="41">
        <v>0</v>
      </c>
      <c r="Q811" s="41">
        <v>0</v>
      </c>
      <c r="R811" s="41">
        <v>0</v>
      </c>
      <c r="S811" s="41">
        <f>IFERROR(T811+U811+V811,0)</f>
        <v>0</v>
      </c>
      <c r="T811" s="41">
        <v>0</v>
      </c>
      <c r="U811" s="41">
        <v>0</v>
      </c>
      <c r="V811" s="41">
        <v>0</v>
      </c>
      <c r="W811"/>
      <c r="X811"/>
    </row>
    <row r="812" spans="1:24">
      <c r="A812" s="29">
        <v>786</v>
      </c>
      <c r="B812" s="29" t="s">
        <v>117</v>
      </c>
      <c r="C812" s="50">
        <v>44795</v>
      </c>
      <c r="D812" s="29" t="s">
        <v>545</v>
      </c>
      <c r="E812" s="40">
        <v>1</v>
      </c>
      <c r="F812" s="41">
        <v>20.2</v>
      </c>
      <c r="G812" s="41">
        <f>IFERROR(H812+I812+J812,0)</f>
        <v>477300</v>
      </c>
      <c r="H812" s="41">
        <v>408177.66</v>
      </c>
      <c r="I812" s="41">
        <v>69122.34</v>
      </c>
      <c r="J812" s="41">
        <v>0</v>
      </c>
      <c r="K812" s="41">
        <f>IFERROR(L812+M812+N812,0)</f>
        <v>0</v>
      </c>
      <c r="L812" s="41">
        <f>IFERROR(P812+T812,0)</f>
        <v>0</v>
      </c>
      <c r="M812" s="41">
        <f>IFERROR(Q812+U812,0)</f>
        <v>0</v>
      </c>
      <c r="N812" s="41">
        <f>IFERROR(R812+V812,0)</f>
        <v>0</v>
      </c>
      <c r="O812" s="41">
        <f>IFERROR(P812+Q812+R812,0)</f>
        <v>0</v>
      </c>
      <c r="P812" s="41">
        <v>0</v>
      </c>
      <c r="Q812" s="41">
        <v>0</v>
      </c>
      <c r="R812" s="41">
        <v>0</v>
      </c>
      <c r="S812" s="41">
        <f>IFERROR(T812+U812+V812,0)</f>
        <v>0</v>
      </c>
      <c r="T812" s="41">
        <v>0</v>
      </c>
      <c r="U812" s="41">
        <v>0</v>
      </c>
      <c r="V812" s="41">
        <v>0</v>
      </c>
      <c r="W812"/>
      <c r="X812"/>
    </row>
    <row r="813" spans="1:24">
      <c r="A813" s="29">
        <v>787</v>
      </c>
      <c r="B813" s="29" t="s">
        <v>117</v>
      </c>
      <c r="C813" s="50">
        <v>44796</v>
      </c>
      <c r="D813" s="29" t="s">
        <v>545</v>
      </c>
      <c r="E813" s="40">
        <v>1</v>
      </c>
      <c r="F813" s="41">
        <v>15</v>
      </c>
      <c r="G813" s="41">
        <f>IFERROR(H813+I813+J813,0)</f>
        <v>239000</v>
      </c>
      <c r="H813" s="41">
        <v>204388.14</v>
      </c>
      <c r="I813" s="41">
        <v>34611.86</v>
      </c>
      <c r="J813" s="41">
        <v>0</v>
      </c>
      <c r="K813" s="41">
        <f>IFERROR(L813+M813+N813,0)</f>
        <v>0</v>
      </c>
      <c r="L813" s="41">
        <f>IFERROR(P813+T813,0)</f>
        <v>0</v>
      </c>
      <c r="M813" s="41">
        <f>IFERROR(Q813+U813,0)</f>
        <v>0</v>
      </c>
      <c r="N813" s="41">
        <f>IFERROR(R813+V813,0)</f>
        <v>0</v>
      </c>
      <c r="O813" s="41">
        <f>IFERROR(P813+Q813+R813,0)</f>
        <v>0</v>
      </c>
      <c r="P813" s="41">
        <v>0</v>
      </c>
      <c r="Q813" s="41">
        <v>0</v>
      </c>
      <c r="R813" s="41">
        <v>0</v>
      </c>
      <c r="S813" s="41">
        <f>IFERROR(T813+U813+V813,0)</f>
        <v>0</v>
      </c>
      <c r="T813" s="41">
        <v>0</v>
      </c>
      <c r="U813" s="41">
        <v>0</v>
      </c>
      <c r="V813" s="41">
        <v>0</v>
      </c>
      <c r="W813"/>
      <c r="X813"/>
    </row>
    <row r="814" spans="1:24">
      <c r="A814" s="29">
        <v>788</v>
      </c>
      <c r="B814" s="29" t="s">
        <v>117</v>
      </c>
      <c r="C814" s="50">
        <v>44797</v>
      </c>
      <c r="D814" s="29" t="s">
        <v>545</v>
      </c>
      <c r="E814" s="40">
        <v>1</v>
      </c>
      <c r="F814" s="41">
        <v>10.1</v>
      </c>
      <c r="G814" s="41">
        <f>IFERROR(H814+I814+J814,0)</f>
        <v>275000</v>
      </c>
      <c r="H814" s="41">
        <v>235174.64</v>
      </c>
      <c r="I814" s="41">
        <v>39825.36</v>
      </c>
      <c r="J814" s="41">
        <v>0</v>
      </c>
      <c r="K814" s="41">
        <f>IFERROR(L814+M814+N814,0)</f>
        <v>0</v>
      </c>
      <c r="L814" s="41">
        <f>IFERROR(P814+T814,0)</f>
        <v>0</v>
      </c>
      <c r="M814" s="41">
        <f>IFERROR(Q814+U814,0)</f>
        <v>0</v>
      </c>
      <c r="N814" s="41">
        <f>IFERROR(R814+V814,0)</f>
        <v>0</v>
      </c>
      <c r="O814" s="41">
        <f>IFERROR(P814+Q814+R814,0)</f>
        <v>0</v>
      </c>
      <c r="P814" s="41">
        <v>0</v>
      </c>
      <c r="Q814" s="41">
        <v>0</v>
      </c>
      <c r="R814" s="41">
        <v>0</v>
      </c>
      <c r="S814" s="41">
        <f>IFERROR(T814+U814+V814,0)</f>
        <v>0</v>
      </c>
      <c r="T814" s="41">
        <v>0</v>
      </c>
      <c r="U814" s="41">
        <v>0</v>
      </c>
      <c r="V814" s="41">
        <v>0</v>
      </c>
      <c r="W814"/>
      <c r="X814"/>
    </row>
    <row r="815" spans="1:24">
      <c r="A815" s="29">
        <v>789</v>
      </c>
      <c r="B815" s="29" t="s">
        <v>117</v>
      </c>
      <c r="C815" s="50">
        <v>44804</v>
      </c>
      <c r="D815" s="29" t="s">
        <v>545</v>
      </c>
      <c r="E815" s="40">
        <v>1</v>
      </c>
      <c r="F815" s="41">
        <v>55</v>
      </c>
      <c r="G815" s="41">
        <f>IFERROR(H815+I815+J815,0)</f>
        <v>1016000</v>
      </c>
      <c r="H815" s="41">
        <v>868863.41</v>
      </c>
      <c r="I815" s="41">
        <v>147136.59</v>
      </c>
      <c r="J815" s="41">
        <v>0</v>
      </c>
      <c r="K815" s="41">
        <f>IFERROR(L815+M815+N815,0)</f>
        <v>0</v>
      </c>
      <c r="L815" s="41">
        <f>IFERROR(P815+T815,0)</f>
        <v>0</v>
      </c>
      <c r="M815" s="41">
        <f>IFERROR(Q815+U815,0)</f>
        <v>0</v>
      </c>
      <c r="N815" s="41">
        <f>IFERROR(R815+V815,0)</f>
        <v>0</v>
      </c>
      <c r="O815" s="41">
        <f>IFERROR(P815+Q815+R815,0)</f>
        <v>0</v>
      </c>
      <c r="P815" s="41">
        <v>0</v>
      </c>
      <c r="Q815" s="41">
        <v>0</v>
      </c>
      <c r="R815" s="41">
        <v>0</v>
      </c>
      <c r="S815" s="41">
        <f>IFERROR(T815+U815+V815,0)</f>
        <v>0</v>
      </c>
      <c r="T815" s="41">
        <v>0</v>
      </c>
      <c r="U815" s="41">
        <v>0</v>
      </c>
      <c r="V815" s="41">
        <v>0</v>
      </c>
      <c r="W815"/>
      <c r="X815"/>
    </row>
    <row r="816" spans="1:24">
      <c r="A816" s="29">
        <v>790</v>
      </c>
      <c r="B816" s="29" t="s">
        <v>117</v>
      </c>
      <c r="C816" s="50">
        <v>44806</v>
      </c>
      <c r="D816" s="29" t="s">
        <v>545</v>
      </c>
      <c r="E816" s="40">
        <v>1</v>
      </c>
      <c r="F816" s="41">
        <v>14.9</v>
      </c>
      <c r="G816" s="41">
        <f>IFERROR(H816+I816+J816,0)</f>
        <v>388000</v>
      </c>
      <c r="H816" s="41">
        <v>331810.04</v>
      </c>
      <c r="I816" s="41">
        <v>56189.96</v>
      </c>
      <c r="J816" s="41">
        <v>0</v>
      </c>
      <c r="K816" s="41">
        <f>IFERROR(L816+M816+N816,0)</f>
        <v>0</v>
      </c>
      <c r="L816" s="41">
        <f>IFERROR(P816+T816,0)</f>
        <v>0</v>
      </c>
      <c r="M816" s="41">
        <f>IFERROR(Q816+U816,0)</f>
        <v>0</v>
      </c>
      <c r="N816" s="41">
        <f>IFERROR(R816+V816,0)</f>
        <v>0</v>
      </c>
      <c r="O816" s="41">
        <f>IFERROR(P816+Q816+R816,0)</f>
        <v>0</v>
      </c>
      <c r="P816" s="41">
        <v>0</v>
      </c>
      <c r="Q816" s="41">
        <v>0</v>
      </c>
      <c r="R816" s="41">
        <v>0</v>
      </c>
      <c r="S816" s="41">
        <f>IFERROR(T816+U816+V816,0)</f>
        <v>0</v>
      </c>
      <c r="T816" s="41">
        <v>0</v>
      </c>
      <c r="U816" s="41">
        <v>0</v>
      </c>
      <c r="V816" s="41">
        <v>0</v>
      </c>
      <c r="W816"/>
      <c r="X816"/>
    </row>
    <row r="817" spans="1:24">
      <c r="A817" s="29">
        <v>791</v>
      </c>
      <c r="B817" s="29" t="s">
        <v>117</v>
      </c>
      <c r="C817" s="50">
        <v>44811</v>
      </c>
      <c r="D817" s="29" t="s">
        <v>545</v>
      </c>
      <c r="E817" s="40">
        <v>1</v>
      </c>
      <c r="F817" s="41">
        <v>16.4</v>
      </c>
      <c r="G817" s="41">
        <f>IFERROR(H817+I817+J817,0)</f>
        <v>354800</v>
      </c>
      <c r="H817" s="41">
        <v>303418.05</v>
      </c>
      <c r="I817" s="41">
        <v>51381.95</v>
      </c>
      <c r="J817" s="41">
        <v>0</v>
      </c>
      <c r="K817" s="41">
        <f>IFERROR(L817+M817+N817,0)</f>
        <v>0</v>
      </c>
      <c r="L817" s="41">
        <f>IFERROR(P817+T817,0)</f>
        <v>0</v>
      </c>
      <c r="M817" s="41">
        <f>IFERROR(Q817+U817,0)</f>
        <v>0</v>
      </c>
      <c r="N817" s="41">
        <f>IFERROR(R817+V817,0)</f>
        <v>0</v>
      </c>
      <c r="O817" s="41">
        <f>IFERROR(P817+Q817+R817,0)</f>
        <v>0</v>
      </c>
      <c r="P817" s="41">
        <v>0</v>
      </c>
      <c r="Q817" s="41">
        <v>0</v>
      </c>
      <c r="R817" s="41">
        <v>0</v>
      </c>
      <c r="S817" s="41">
        <f>IFERROR(T817+U817+V817,0)</f>
        <v>0</v>
      </c>
      <c r="T817" s="41">
        <v>0</v>
      </c>
      <c r="U817" s="41">
        <v>0</v>
      </c>
      <c r="V817" s="41">
        <v>0</v>
      </c>
      <c r="W817"/>
      <c r="X817"/>
    </row>
    <row r="818" spans="1:24">
      <c r="A818" s="29">
        <v>792</v>
      </c>
      <c r="B818" s="29" t="s">
        <v>117</v>
      </c>
      <c r="C818" s="50">
        <v>44827</v>
      </c>
      <c r="D818" s="29" t="s">
        <v>545</v>
      </c>
      <c r="E818" s="40">
        <v>1</v>
      </c>
      <c r="F818" s="41">
        <v>19.3</v>
      </c>
      <c r="G818" s="41">
        <f>IFERROR(H818+I818+J818,0)</f>
        <v>280200</v>
      </c>
      <c r="H818" s="41">
        <v>239621.58</v>
      </c>
      <c r="I818" s="41">
        <v>40578.42</v>
      </c>
      <c r="J818" s="41">
        <v>0</v>
      </c>
      <c r="K818" s="41">
        <f>IFERROR(L818+M818+N818,0)</f>
        <v>0</v>
      </c>
      <c r="L818" s="41">
        <f>IFERROR(P818+T818,0)</f>
        <v>0</v>
      </c>
      <c r="M818" s="41">
        <f>IFERROR(Q818+U818,0)</f>
        <v>0</v>
      </c>
      <c r="N818" s="41">
        <f>IFERROR(R818+V818,0)</f>
        <v>0</v>
      </c>
      <c r="O818" s="41">
        <f>IFERROR(P818+Q818+R818,0)</f>
        <v>0</v>
      </c>
      <c r="P818" s="41">
        <v>0</v>
      </c>
      <c r="Q818" s="41">
        <v>0</v>
      </c>
      <c r="R818" s="41">
        <v>0</v>
      </c>
      <c r="S818" s="41">
        <f>IFERROR(T818+U818+V818,0)</f>
        <v>0</v>
      </c>
      <c r="T818" s="41">
        <v>0</v>
      </c>
      <c r="U818" s="41">
        <v>0</v>
      </c>
      <c r="V818" s="41">
        <v>0</v>
      </c>
      <c r="W818"/>
      <c r="X818"/>
    </row>
    <row r="819" spans="1:24">
      <c r="A819" s="29">
        <v>793</v>
      </c>
      <c r="B819" s="29" t="s">
        <v>117</v>
      </c>
      <c r="C819" s="50">
        <v>44840</v>
      </c>
      <c r="D819" s="29" t="s">
        <v>545</v>
      </c>
      <c r="E819" s="40">
        <v>1</v>
      </c>
      <c r="F819" s="41">
        <v>29.3</v>
      </c>
      <c r="G819" s="41">
        <f>IFERROR(H819+I819+J819,0)</f>
        <v>679400</v>
      </c>
      <c r="H819" s="41">
        <v>581009.65</v>
      </c>
      <c r="I819" s="41">
        <v>98390.35</v>
      </c>
      <c r="J819" s="41">
        <v>0</v>
      </c>
      <c r="K819" s="41">
        <f>IFERROR(L819+M819+N819,0)</f>
        <v>0</v>
      </c>
      <c r="L819" s="41">
        <f>IFERROR(P819+T819,0)</f>
        <v>0</v>
      </c>
      <c r="M819" s="41">
        <f>IFERROR(Q819+U819,0)</f>
        <v>0</v>
      </c>
      <c r="N819" s="41">
        <f>IFERROR(R819+V819,0)</f>
        <v>0</v>
      </c>
      <c r="O819" s="41">
        <f>IFERROR(P819+Q819+R819,0)</f>
        <v>0</v>
      </c>
      <c r="P819" s="41">
        <v>0</v>
      </c>
      <c r="Q819" s="41">
        <v>0</v>
      </c>
      <c r="R819" s="41">
        <v>0</v>
      </c>
      <c r="S819" s="41">
        <f>IFERROR(T819+U819+V819,0)</f>
        <v>0</v>
      </c>
      <c r="T819" s="41">
        <v>0</v>
      </c>
      <c r="U819" s="41">
        <v>0</v>
      </c>
      <c r="V819" s="41">
        <v>0</v>
      </c>
      <c r="W819"/>
      <c r="X819"/>
    </row>
    <row r="820" spans="1:24">
      <c r="A820" s="29">
        <v>794</v>
      </c>
      <c r="B820" s="29" t="s">
        <v>117</v>
      </c>
      <c r="C820" s="50">
        <v>44845</v>
      </c>
      <c r="D820" s="29" t="s">
        <v>670</v>
      </c>
      <c r="E820" s="40">
        <v>1</v>
      </c>
      <c r="F820" s="41">
        <v>13.71</v>
      </c>
      <c r="G820" s="41">
        <f>IFERROR(H820+I820+J820,0)</f>
        <v>305974</v>
      </c>
      <c r="H820" s="41">
        <v>261663.01</v>
      </c>
      <c r="I820" s="41">
        <v>44310.99</v>
      </c>
      <c r="J820" s="41">
        <v>0</v>
      </c>
      <c r="K820" s="41">
        <f>IFERROR(L820+M820+N820,0)</f>
        <v>0</v>
      </c>
      <c r="L820" s="41">
        <f>IFERROR(P820+T820,0)</f>
        <v>0</v>
      </c>
      <c r="M820" s="41">
        <f>IFERROR(Q820+U820,0)</f>
        <v>0</v>
      </c>
      <c r="N820" s="41">
        <f>IFERROR(R820+V820,0)</f>
        <v>0</v>
      </c>
      <c r="O820" s="41">
        <f>IFERROR(P820+Q820+R820,0)</f>
        <v>0</v>
      </c>
      <c r="P820" s="41">
        <v>0</v>
      </c>
      <c r="Q820" s="41">
        <v>0</v>
      </c>
      <c r="R820" s="41">
        <v>0</v>
      </c>
      <c r="S820" s="41">
        <f>IFERROR(T820+U820+V820,0)</f>
        <v>0</v>
      </c>
      <c r="T820" s="41">
        <v>0</v>
      </c>
      <c r="U820" s="41">
        <v>0</v>
      </c>
      <c r="V820" s="41">
        <v>0</v>
      </c>
      <c r="W820"/>
      <c r="X820"/>
    </row>
    <row r="821" spans="1:24">
      <c r="A821" s="29">
        <v>795</v>
      </c>
      <c r="B821" s="29" t="s">
        <v>117</v>
      </c>
      <c r="C821" s="50">
        <v>44853</v>
      </c>
      <c r="D821" s="29" t="s">
        <v>545</v>
      </c>
      <c r="E821" s="40">
        <v>1</v>
      </c>
      <c r="F821" s="41">
        <v>15.6</v>
      </c>
      <c r="G821" s="41">
        <f>IFERROR(H821+I821+J821,0)</f>
        <v>403000</v>
      </c>
      <c r="H821" s="41">
        <v>344637.75</v>
      </c>
      <c r="I821" s="41">
        <v>58362.25</v>
      </c>
      <c r="J821" s="41">
        <v>0</v>
      </c>
      <c r="K821" s="41">
        <f>IFERROR(L821+M821+N821,0)</f>
        <v>0</v>
      </c>
      <c r="L821" s="41">
        <f>IFERROR(P821+T821,0)</f>
        <v>0</v>
      </c>
      <c r="M821" s="41">
        <f>IFERROR(Q821+U821,0)</f>
        <v>0</v>
      </c>
      <c r="N821" s="41">
        <f>IFERROR(R821+V821,0)</f>
        <v>0</v>
      </c>
      <c r="O821" s="41">
        <f>IFERROR(P821+Q821+R821,0)</f>
        <v>0</v>
      </c>
      <c r="P821" s="41">
        <v>0</v>
      </c>
      <c r="Q821" s="41">
        <v>0</v>
      </c>
      <c r="R821" s="41">
        <v>0</v>
      </c>
      <c r="S821" s="41">
        <f>IFERROR(T821+U821+V821,0)</f>
        <v>0</v>
      </c>
      <c r="T821" s="41">
        <v>0</v>
      </c>
      <c r="U821" s="41">
        <v>0</v>
      </c>
      <c r="V821" s="41">
        <v>0</v>
      </c>
      <c r="W821"/>
      <c r="X821"/>
    </row>
    <row r="822" spans="1:24">
      <c r="A822" s="29">
        <v>796</v>
      </c>
      <c r="B822" s="29" t="s">
        <v>117</v>
      </c>
      <c r="C822" s="50">
        <v>44855</v>
      </c>
      <c r="D822" s="29" t="s">
        <v>545</v>
      </c>
      <c r="E822" s="40">
        <v>1</v>
      </c>
      <c r="F822" s="41">
        <v>73.8</v>
      </c>
      <c r="G822" s="41">
        <f>IFERROR(H822+I822+J822,0)</f>
        <v>1340100</v>
      </c>
      <c r="H822" s="41">
        <v>1146027.42</v>
      </c>
      <c r="I822" s="41">
        <v>194072.58</v>
      </c>
      <c r="J822" s="41">
        <v>0</v>
      </c>
      <c r="K822" s="41">
        <f>IFERROR(L822+M822+N822,0)</f>
        <v>0</v>
      </c>
      <c r="L822" s="41">
        <f>IFERROR(P822+T822,0)</f>
        <v>0</v>
      </c>
      <c r="M822" s="41">
        <f>IFERROR(Q822+U822,0)</f>
        <v>0</v>
      </c>
      <c r="N822" s="41">
        <f>IFERROR(R822+V822,0)</f>
        <v>0</v>
      </c>
      <c r="O822" s="41">
        <f>IFERROR(P822+Q822+R822,0)</f>
        <v>0</v>
      </c>
      <c r="P822" s="41">
        <v>0</v>
      </c>
      <c r="Q822" s="41">
        <v>0</v>
      </c>
      <c r="R822" s="41">
        <v>0</v>
      </c>
      <c r="S822" s="41">
        <f>IFERROR(T822+U822+V822,0)</f>
        <v>0</v>
      </c>
      <c r="T822" s="41">
        <v>0</v>
      </c>
      <c r="U822" s="41">
        <v>0</v>
      </c>
      <c r="V822" s="41">
        <v>0</v>
      </c>
      <c r="W822"/>
      <c r="X822"/>
    </row>
    <row r="823" spans="1:24">
      <c r="A823" s="29">
        <v>797</v>
      </c>
      <c r="B823" s="29" t="s">
        <v>117</v>
      </c>
      <c r="C823" s="50">
        <v>44862</v>
      </c>
      <c r="D823" s="29" t="s">
        <v>545</v>
      </c>
      <c r="E823" s="40">
        <v>1</v>
      </c>
      <c r="F823" s="41">
        <v>16</v>
      </c>
      <c r="G823" s="41">
        <f>IFERROR(H823+I823+J823,0)</f>
        <v>409100</v>
      </c>
      <c r="H823" s="41">
        <v>349854.35</v>
      </c>
      <c r="I823" s="41">
        <v>59245.65</v>
      </c>
      <c r="J823" s="41">
        <v>0</v>
      </c>
      <c r="K823" s="41">
        <f>IFERROR(L823+M823+N823,0)</f>
        <v>0</v>
      </c>
      <c r="L823" s="41">
        <f>IFERROR(P823+T823,0)</f>
        <v>0</v>
      </c>
      <c r="M823" s="41">
        <f>IFERROR(Q823+U823,0)</f>
        <v>0</v>
      </c>
      <c r="N823" s="41">
        <f>IFERROR(R823+V823,0)</f>
        <v>0</v>
      </c>
      <c r="O823" s="41">
        <f>IFERROR(P823+Q823+R823,0)</f>
        <v>0</v>
      </c>
      <c r="P823" s="41">
        <v>0</v>
      </c>
      <c r="Q823" s="41">
        <v>0</v>
      </c>
      <c r="R823" s="41">
        <v>0</v>
      </c>
      <c r="S823" s="41">
        <f>IFERROR(T823+U823+V823,0)</f>
        <v>0</v>
      </c>
      <c r="T823" s="41">
        <v>0</v>
      </c>
      <c r="U823" s="41">
        <v>0</v>
      </c>
      <c r="V823" s="41">
        <v>0</v>
      </c>
      <c r="W823"/>
      <c r="X823"/>
    </row>
    <row r="824" spans="1:24">
      <c r="A824" s="29">
        <v>798</v>
      </c>
      <c r="B824" s="29" t="s">
        <v>117</v>
      </c>
      <c r="C824" s="50">
        <v>44865</v>
      </c>
      <c r="D824" s="29" t="s">
        <v>545</v>
      </c>
      <c r="E824" s="40">
        <v>1</v>
      </c>
      <c r="F824" s="41">
        <v>20.5</v>
      </c>
      <c r="G824" s="41">
        <f>IFERROR(H824+I824+J824,0)</f>
        <v>344900</v>
      </c>
      <c r="H824" s="41">
        <v>294951.76</v>
      </c>
      <c r="I824" s="41">
        <v>49948.24</v>
      </c>
      <c r="J824" s="41">
        <v>0</v>
      </c>
      <c r="K824" s="41">
        <f>IFERROR(L824+M824+N824,0)</f>
        <v>0</v>
      </c>
      <c r="L824" s="41">
        <f>IFERROR(P824+T824,0)</f>
        <v>0</v>
      </c>
      <c r="M824" s="41">
        <f>IFERROR(Q824+U824,0)</f>
        <v>0</v>
      </c>
      <c r="N824" s="41">
        <f>IFERROR(R824+V824,0)</f>
        <v>0</v>
      </c>
      <c r="O824" s="41">
        <f>IFERROR(P824+Q824+R824,0)</f>
        <v>0</v>
      </c>
      <c r="P824" s="41">
        <v>0</v>
      </c>
      <c r="Q824" s="41">
        <v>0</v>
      </c>
      <c r="R824" s="41">
        <v>0</v>
      </c>
      <c r="S824" s="41">
        <f>IFERROR(T824+U824+V824,0)</f>
        <v>0</v>
      </c>
      <c r="T824" s="41">
        <v>0</v>
      </c>
      <c r="U824" s="41">
        <v>0</v>
      </c>
      <c r="V824" s="41">
        <v>0</v>
      </c>
      <c r="W824"/>
      <c r="X824"/>
    </row>
    <row r="825" spans="1:24">
      <c r="A825" s="29">
        <v>799</v>
      </c>
      <c r="B825" s="29" t="s">
        <v>117</v>
      </c>
      <c r="C825" s="50">
        <v>44865</v>
      </c>
      <c r="D825" s="29" t="s">
        <v>545</v>
      </c>
      <c r="E825" s="40">
        <v>1</v>
      </c>
      <c r="F825" s="41">
        <v>11.2</v>
      </c>
      <c r="G825" s="41">
        <f>IFERROR(H825+I825+J825,0)</f>
        <v>200100</v>
      </c>
      <c r="H825" s="41">
        <v>171121.62</v>
      </c>
      <c r="I825" s="41">
        <v>28978.38</v>
      </c>
      <c r="J825" s="41">
        <v>0</v>
      </c>
      <c r="K825" s="41">
        <f>IFERROR(L825+M825+N825,0)</f>
        <v>0</v>
      </c>
      <c r="L825" s="41">
        <f>IFERROR(P825+T825,0)</f>
        <v>0</v>
      </c>
      <c r="M825" s="41">
        <f>IFERROR(Q825+U825,0)</f>
        <v>0</v>
      </c>
      <c r="N825" s="41">
        <f>IFERROR(R825+V825,0)</f>
        <v>0</v>
      </c>
      <c r="O825" s="41">
        <f>IFERROR(P825+Q825+R825,0)</f>
        <v>0</v>
      </c>
      <c r="P825" s="41">
        <v>0</v>
      </c>
      <c r="Q825" s="41">
        <v>0</v>
      </c>
      <c r="R825" s="41">
        <v>0</v>
      </c>
      <c r="S825" s="41">
        <f>IFERROR(T825+U825+V825,0)</f>
        <v>0</v>
      </c>
      <c r="T825" s="41">
        <v>0</v>
      </c>
      <c r="U825" s="41">
        <v>0</v>
      </c>
      <c r="V825" s="41">
        <v>0</v>
      </c>
      <c r="W825"/>
      <c r="X825"/>
    </row>
    <row r="826" spans="1:24">
      <c r="A826" s="29">
        <v>800</v>
      </c>
      <c r="B826" s="29" t="s">
        <v>117</v>
      </c>
      <c r="C826" s="50">
        <v>44867</v>
      </c>
      <c r="D826" s="29" t="s">
        <v>545</v>
      </c>
      <c r="E826" s="40">
        <v>1</v>
      </c>
      <c r="F826" s="41">
        <v>38.6</v>
      </c>
      <c r="G826" s="41">
        <f>IFERROR(H826+I826+J826,0)</f>
        <v>813200</v>
      </c>
      <c r="H826" s="41">
        <v>695432.8</v>
      </c>
      <c r="I826" s="41">
        <v>117767.2</v>
      </c>
      <c r="J826" s="41">
        <v>0</v>
      </c>
      <c r="K826" s="41">
        <f>IFERROR(L826+M826+N826,0)</f>
        <v>0</v>
      </c>
      <c r="L826" s="41">
        <f>IFERROR(P826+T826,0)</f>
        <v>0</v>
      </c>
      <c r="M826" s="41">
        <f>IFERROR(Q826+U826,0)</f>
        <v>0</v>
      </c>
      <c r="N826" s="41">
        <f>IFERROR(R826+V826,0)</f>
        <v>0</v>
      </c>
      <c r="O826" s="41">
        <f>IFERROR(P826+Q826+R826,0)</f>
        <v>0</v>
      </c>
      <c r="P826" s="41">
        <v>0</v>
      </c>
      <c r="Q826" s="41">
        <v>0</v>
      </c>
      <c r="R826" s="41">
        <v>0</v>
      </c>
      <c r="S826" s="41">
        <f>IFERROR(T826+U826+V826,0)</f>
        <v>0</v>
      </c>
      <c r="T826" s="41">
        <v>0</v>
      </c>
      <c r="U826" s="41">
        <v>0</v>
      </c>
      <c r="V826" s="41">
        <v>0</v>
      </c>
      <c r="W826"/>
      <c r="X826"/>
    </row>
    <row r="827" spans="1:24">
      <c r="A827" s="29">
        <v>801</v>
      </c>
      <c r="B827" s="29" t="s">
        <v>117</v>
      </c>
      <c r="C827" s="50">
        <v>44867</v>
      </c>
      <c r="D827" s="29" t="s">
        <v>545</v>
      </c>
      <c r="E827" s="40">
        <v>1</v>
      </c>
      <c r="F827" s="41">
        <v>17.1</v>
      </c>
      <c r="G827" s="41">
        <f>IFERROR(H827+I827+J827,0)</f>
        <v>427000</v>
      </c>
      <c r="H827" s="41">
        <v>365162.08</v>
      </c>
      <c r="I827" s="41">
        <v>61837.92</v>
      </c>
      <c r="J827" s="41">
        <v>0</v>
      </c>
      <c r="K827" s="41">
        <f>IFERROR(L827+M827+N827,0)</f>
        <v>0</v>
      </c>
      <c r="L827" s="41">
        <f>IFERROR(P827+T827,0)</f>
        <v>0</v>
      </c>
      <c r="M827" s="41">
        <f>IFERROR(Q827+U827,0)</f>
        <v>0</v>
      </c>
      <c r="N827" s="41">
        <f>IFERROR(R827+V827,0)</f>
        <v>0</v>
      </c>
      <c r="O827" s="41">
        <f>IFERROR(P827+Q827+R827,0)</f>
        <v>0</v>
      </c>
      <c r="P827" s="41">
        <v>0</v>
      </c>
      <c r="Q827" s="41">
        <v>0</v>
      </c>
      <c r="R827" s="41">
        <v>0</v>
      </c>
      <c r="S827" s="41">
        <f>IFERROR(T827+U827+V827,0)</f>
        <v>0</v>
      </c>
      <c r="T827" s="41">
        <v>0</v>
      </c>
      <c r="U827" s="41">
        <v>0</v>
      </c>
      <c r="V827" s="41">
        <v>0</v>
      </c>
      <c r="W827"/>
      <c r="X827"/>
    </row>
    <row r="828" spans="1:24">
      <c r="A828" s="29">
        <v>802</v>
      </c>
      <c r="B828" s="29" t="s">
        <v>117</v>
      </c>
      <c r="C828" s="50">
        <v>44872</v>
      </c>
      <c r="D828" s="29" t="s">
        <v>545</v>
      </c>
      <c r="E828" s="40">
        <v>1</v>
      </c>
      <c r="F828" s="41">
        <v>15.6</v>
      </c>
      <c r="G828" s="41">
        <f>IFERROR(H828+I828+J828,0)</f>
        <v>401900</v>
      </c>
      <c r="H828" s="41">
        <v>343697.05</v>
      </c>
      <c r="I828" s="41">
        <v>58202.95</v>
      </c>
      <c r="J828" s="41">
        <v>0</v>
      </c>
      <c r="K828" s="41">
        <f>IFERROR(L828+M828+N828,0)</f>
        <v>0</v>
      </c>
      <c r="L828" s="41">
        <f>IFERROR(P828+T828,0)</f>
        <v>0</v>
      </c>
      <c r="M828" s="41">
        <f>IFERROR(Q828+U828,0)</f>
        <v>0</v>
      </c>
      <c r="N828" s="41">
        <f>IFERROR(R828+V828,0)</f>
        <v>0</v>
      </c>
      <c r="O828" s="41">
        <f>IFERROR(P828+Q828+R828,0)</f>
        <v>0</v>
      </c>
      <c r="P828" s="41">
        <v>0</v>
      </c>
      <c r="Q828" s="41">
        <v>0</v>
      </c>
      <c r="R828" s="41">
        <v>0</v>
      </c>
      <c r="S828" s="41">
        <f>IFERROR(T828+U828+V828,0)</f>
        <v>0</v>
      </c>
      <c r="T828" s="41">
        <v>0</v>
      </c>
      <c r="U828" s="41">
        <v>0</v>
      </c>
      <c r="V828" s="41">
        <v>0</v>
      </c>
      <c r="W828"/>
      <c r="X828"/>
    </row>
    <row r="829" spans="1:24">
      <c r="A829" s="29">
        <v>803</v>
      </c>
      <c r="B829" s="29" t="s">
        <v>117</v>
      </c>
      <c r="C829" s="50">
        <v>44874</v>
      </c>
      <c r="D829" s="29" t="s">
        <v>545</v>
      </c>
      <c r="E829" s="40">
        <v>1</v>
      </c>
      <c r="F829" s="41">
        <v>24.1</v>
      </c>
      <c r="G829" s="41">
        <f>IFERROR(H829+I829+J829,0)</f>
        <v>536000</v>
      </c>
      <c r="H829" s="41">
        <v>458376.76</v>
      </c>
      <c r="I829" s="41">
        <v>77623.24</v>
      </c>
      <c r="J829" s="41">
        <v>0</v>
      </c>
      <c r="K829" s="41">
        <f>IFERROR(L829+M829+N829,0)</f>
        <v>0</v>
      </c>
      <c r="L829" s="41">
        <f>IFERROR(P829+T829,0)</f>
        <v>0</v>
      </c>
      <c r="M829" s="41">
        <f>IFERROR(Q829+U829,0)</f>
        <v>0</v>
      </c>
      <c r="N829" s="41">
        <f>IFERROR(R829+V829,0)</f>
        <v>0</v>
      </c>
      <c r="O829" s="41">
        <f>IFERROR(P829+Q829+R829,0)</f>
        <v>0</v>
      </c>
      <c r="P829" s="41">
        <v>0</v>
      </c>
      <c r="Q829" s="41">
        <v>0</v>
      </c>
      <c r="R829" s="41">
        <v>0</v>
      </c>
      <c r="S829" s="41">
        <f>IFERROR(T829+U829+V829,0)</f>
        <v>0</v>
      </c>
      <c r="T829" s="41">
        <v>0</v>
      </c>
      <c r="U829" s="41">
        <v>0</v>
      </c>
      <c r="V829" s="41">
        <v>0</v>
      </c>
      <c r="W829"/>
      <c r="X829"/>
    </row>
    <row r="830" spans="1:24">
      <c r="A830" s="29">
        <v>804</v>
      </c>
      <c r="B830" s="29" t="s">
        <v>117</v>
      </c>
      <c r="C830" s="50">
        <v>44890</v>
      </c>
      <c r="D830" s="29" t="s">
        <v>545</v>
      </c>
      <c r="E830" s="40">
        <v>1</v>
      </c>
      <c r="F830" s="41">
        <v>32.6</v>
      </c>
      <c r="G830" s="41">
        <f>IFERROR(H830+I830+J830,0)</f>
        <v>730500</v>
      </c>
      <c r="H830" s="41">
        <v>624709.37</v>
      </c>
      <c r="I830" s="41">
        <v>105790.63</v>
      </c>
      <c r="J830" s="41">
        <v>0</v>
      </c>
      <c r="K830" s="41">
        <f>IFERROR(L830+M830+N830,0)</f>
        <v>0</v>
      </c>
      <c r="L830" s="41">
        <f>IFERROR(P830+T830,0)</f>
        <v>0</v>
      </c>
      <c r="M830" s="41">
        <f>IFERROR(Q830+U830,0)</f>
        <v>0</v>
      </c>
      <c r="N830" s="41">
        <f>IFERROR(R830+V830,0)</f>
        <v>0</v>
      </c>
      <c r="O830" s="41">
        <f>IFERROR(P830+Q830+R830,0)</f>
        <v>0</v>
      </c>
      <c r="P830" s="41">
        <v>0</v>
      </c>
      <c r="Q830" s="41">
        <v>0</v>
      </c>
      <c r="R830" s="41">
        <v>0</v>
      </c>
      <c r="S830" s="41">
        <f>IFERROR(T830+U830+V830,0)</f>
        <v>0</v>
      </c>
      <c r="T830" s="41">
        <v>0</v>
      </c>
      <c r="U830" s="41">
        <v>0</v>
      </c>
      <c r="V830" s="41">
        <v>0</v>
      </c>
      <c r="W830"/>
      <c r="X830"/>
    </row>
    <row r="831" spans="1:24">
      <c r="A831" s="29">
        <v>805</v>
      </c>
      <c r="B831" s="29" t="s">
        <v>117</v>
      </c>
      <c r="C831" s="50">
        <v>44895</v>
      </c>
      <c r="D831" s="29" t="s">
        <v>545</v>
      </c>
      <c r="E831" s="40">
        <v>1</v>
      </c>
      <c r="F831" s="41">
        <v>23.6</v>
      </c>
      <c r="G831" s="41">
        <f>IFERROR(H831+I831+J831,0)</f>
        <v>932158</v>
      </c>
      <c r="H831" s="41">
        <v>797163.37</v>
      </c>
      <c r="I831" s="41">
        <v>134994.63</v>
      </c>
      <c r="J831" s="41">
        <v>0</v>
      </c>
      <c r="K831" s="41">
        <f>IFERROR(L831+M831+N831,0)</f>
        <v>0</v>
      </c>
      <c r="L831" s="41">
        <f>IFERROR(P831+T831,0)</f>
        <v>0</v>
      </c>
      <c r="M831" s="41">
        <f>IFERROR(Q831+U831,0)</f>
        <v>0</v>
      </c>
      <c r="N831" s="41">
        <f>IFERROR(R831+V831,0)</f>
        <v>0</v>
      </c>
      <c r="O831" s="41">
        <f>IFERROR(P831+Q831+R831,0)</f>
        <v>0</v>
      </c>
      <c r="P831" s="41">
        <v>0</v>
      </c>
      <c r="Q831" s="41">
        <v>0</v>
      </c>
      <c r="R831" s="41">
        <v>0</v>
      </c>
      <c r="S831" s="41">
        <f>IFERROR(T831+U831+V831,0)</f>
        <v>0</v>
      </c>
      <c r="T831" s="41">
        <v>0</v>
      </c>
      <c r="U831" s="41">
        <v>0</v>
      </c>
      <c r="V831" s="41">
        <v>0</v>
      </c>
      <c r="W831"/>
      <c r="X831"/>
    </row>
    <row r="832" spans="1:24">
      <c r="A832" s="29">
        <v>806</v>
      </c>
      <c r="B832" s="29" t="s">
        <v>117</v>
      </c>
      <c r="C832" s="50">
        <v>44937</v>
      </c>
      <c r="D832" s="29" t="s">
        <v>545</v>
      </c>
      <c r="E832" s="40">
        <v>1</v>
      </c>
      <c r="F832" s="41">
        <v>11.4</v>
      </c>
      <c r="G832" s="41">
        <f>IFERROR(H832+I832+J832,0)</f>
        <v>382000</v>
      </c>
      <c r="H832" s="41">
        <v>326678.96</v>
      </c>
      <c r="I832" s="41">
        <v>55321.04</v>
      </c>
      <c r="J832" s="41">
        <v>0</v>
      </c>
      <c r="K832" s="41">
        <f>IFERROR(L832+M832+N832,0)</f>
        <v>0</v>
      </c>
      <c r="L832" s="41">
        <f>IFERROR(P832+T832,0)</f>
        <v>0</v>
      </c>
      <c r="M832" s="41">
        <f>IFERROR(Q832+U832,0)</f>
        <v>0</v>
      </c>
      <c r="N832" s="41">
        <f>IFERROR(R832+V832,0)</f>
        <v>0</v>
      </c>
      <c r="O832" s="41">
        <f>IFERROR(P832+Q832+R832,0)</f>
        <v>0</v>
      </c>
      <c r="P832" s="41">
        <v>0</v>
      </c>
      <c r="Q832" s="41">
        <v>0</v>
      </c>
      <c r="R832" s="41">
        <v>0</v>
      </c>
      <c r="S832" s="41">
        <f>IFERROR(T832+U832+V832,0)</f>
        <v>0</v>
      </c>
      <c r="T832" s="41">
        <v>0</v>
      </c>
      <c r="U832" s="41">
        <v>0</v>
      </c>
      <c r="V832" s="41">
        <v>0</v>
      </c>
      <c r="W832"/>
      <c r="X832"/>
    </row>
    <row r="833" spans="1:24">
      <c r="A833" s="29">
        <v>807</v>
      </c>
      <c r="B833" s="29" t="s">
        <v>117</v>
      </c>
      <c r="C833" s="50">
        <v>44953</v>
      </c>
      <c r="D833" s="29" t="s">
        <v>545</v>
      </c>
      <c r="E833" s="40">
        <v>1</v>
      </c>
      <c r="F833" s="41">
        <v>15.9</v>
      </c>
      <c r="G833" s="41">
        <f>IFERROR(H833+I833+J833,0)</f>
        <v>407400</v>
      </c>
      <c r="H833" s="41">
        <v>348400.49</v>
      </c>
      <c r="I833" s="41">
        <v>58999.51</v>
      </c>
      <c r="J833" s="41">
        <v>0</v>
      </c>
      <c r="K833" s="41">
        <f>IFERROR(L833+M833+N833,0)</f>
        <v>0</v>
      </c>
      <c r="L833" s="41">
        <f>IFERROR(P833+T833,0)</f>
        <v>0</v>
      </c>
      <c r="M833" s="41">
        <f>IFERROR(Q833+U833,0)</f>
        <v>0</v>
      </c>
      <c r="N833" s="41">
        <f>IFERROR(R833+V833,0)</f>
        <v>0</v>
      </c>
      <c r="O833" s="41">
        <f>IFERROR(P833+Q833+R833,0)</f>
        <v>0</v>
      </c>
      <c r="P833" s="41">
        <v>0</v>
      </c>
      <c r="Q833" s="41">
        <v>0</v>
      </c>
      <c r="R833" s="41">
        <v>0</v>
      </c>
      <c r="S833" s="41">
        <f>IFERROR(T833+U833+V833,0)</f>
        <v>0</v>
      </c>
      <c r="T833" s="41">
        <v>0</v>
      </c>
      <c r="U833" s="41">
        <v>0</v>
      </c>
      <c r="V833" s="41">
        <v>0</v>
      </c>
      <c r="W833"/>
      <c r="X833"/>
    </row>
    <row r="834" spans="1:24">
      <c r="A834" s="29">
        <v>808</v>
      </c>
      <c r="B834" s="29" t="s">
        <v>117</v>
      </c>
      <c r="C834" s="50">
        <v>44956</v>
      </c>
      <c r="D834" s="29" t="s">
        <v>671</v>
      </c>
      <c r="E834" s="40">
        <v>1</v>
      </c>
      <c r="F834" s="41">
        <v>19.2</v>
      </c>
      <c r="G834" s="41">
        <f>IFERROR(H834+I834+J834,0)</f>
        <v>462500</v>
      </c>
      <c r="H834" s="41">
        <v>0</v>
      </c>
      <c r="I834" s="41">
        <v>462500</v>
      </c>
      <c r="J834" s="41">
        <v>0</v>
      </c>
      <c r="K834" s="41">
        <f>IFERROR(L834+M834+N834,0)</f>
        <v>0</v>
      </c>
      <c r="L834" s="41">
        <f>IFERROR(P834+T834,0)</f>
        <v>0</v>
      </c>
      <c r="M834" s="41">
        <f>IFERROR(Q834+U834,0)</f>
        <v>0</v>
      </c>
      <c r="N834" s="41">
        <f>IFERROR(R834+V834,0)</f>
        <v>0</v>
      </c>
      <c r="O834" s="41">
        <f>IFERROR(P834+Q834+R834,0)</f>
        <v>0</v>
      </c>
      <c r="P834" s="41">
        <v>0</v>
      </c>
      <c r="Q834" s="41">
        <v>0</v>
      </c>
      <c r="R834" s="41">
        <v>0</v>
      </c>
      <c r="S834" s="41">
        <f>IFERROR(T834+U834+V834,0)</f>
        <v>0</v>
      </c>
      <c r="T834" s="41">
        <v>0</v>
      </c>
      <c r="U834" s="41">
        <v>0</v>
      </c>
      <c r="V834" s="41">
        <v>0</v>
      </c>
      <c r="W834"/>
      <c r="X834"/>
    </row>
    <row r="835" spans="1:24">
      <c r="A835" s="29">
        <v>809</v>
      </c>
      <c r="B835" s="29" t="s">
        <v>117</v>
      </c>
      <c r="C835" s="50">
        <v>44974</v>
      </c>
      <c r="D835" s="29" t="s">
        <v>545</v>
      </c>
      <c r="E835" s="40">
        <v>1</v>
      </c>
      <c r="F835" s="41">
        <v>74.4</v>
      </c>
      <c r="G835" s="41">
        <f>IFERROR(H835+I835+J835,0)</f>
        <v>1348000</v>
      </c>
      <c r="H835" s="41">
        <v>1310364.61</v>
      </c>
      <c r="I835" s="41">
        <v>37635.39</v>
      </c>
      <c r="J835" s="41">
        <v>0</v>
      </c>
      <c r="K835" s="41">
        <f>IFERROR(L835+M835+N835,0)</f>
        <v>0</v>
      </c>
      <c r="L835" s="41">
        <f>IFERROR(P835+T835,0)</f>
        <v>0</v>
      </c>
      <c r="M835" s="41">
        <f>IFERROR(Q835+U835,0)</f>
        <v>0</v>
      </c>
      <c r="N835" s="41">
        <f>IFERROR(R835+V835,0)</f>
        <v>0</v>
      </c>
      <c r="O835" s="41">
        <f>IFERROR(P835+Q835+R835,0)</f>
        <v>0</v>
      </c>
      <c r="P835" s="41">
        <v>0</v>
      </c>
      <c r="Q835" s="41">
        <v>0</v>
      </c>
      <c r="R835" s="41">
        <v>0</v>
      </c>
      <c r="S835" s="41">
        <f>IFERROR(T835+U835+V835,0)</f>
        <v>0</v>
      </c>
      <c r="T835" s="41">
        <v>0</v>
      </c>
      <c r="U835" s="41">
        <v>0</v>
      </c>
      <c r="V835" s="41">
        <v>0</v>
      </c>
      <c r="W835"/>
      <c r="X835"/>
    </row>
    <row r="836" spans="1:24">
      <c r="A836" s="29">
        <v>810</v>
      </c>
      <c r="B836" s="29" t="s">
        <v>117</v>
      </c>
      <c r="C836" s="50">
        <v>45016</v>
      </c>
      <c r="D836" s="29" t="s">
        <v>545</v>
      </c>
      <c r="E836" s="40">
        <v>1</v>
      </c>
      <c r="F836" s="41">
        <v>16.4</v>
      </c>
      <c r="G836" s="41">
        <f>IFERROR(H836+I836+J836,0)</f>
        <v>386700</v>
      </c>
      <c r="H836" s="41">
        <v>0</v>
      </c>
      <c r="I836" s="41">
        <v>386700</v>
      </c>
      <c r="J836" s="41">
        <v>0</v>
      </c>
      <c r="K836" s="41">
        <f>IFERROR(L836+M836+N836,0)</f>
        <v>0</v>
      </c>
      <c r="L836" s="41">
        <f>IFERROR(P836+T836,0)</f>
        <v>0</v>
      </c>
      <c r="M836" s="41">
        <f>IFERROR(Q836+U836,0)</f>
        <v>0</v>
      </c>
      <c r="N836" s="41">
        <f>IFERROR(R836+V836,0)</f>
        <v>0</v>
      </c>
      <c r="O836" s="41">
        <f>IFERROR(P836+Q836+R836,0)</f>
        <v>0</v>
      </c>
      <c r="P836" s="41">
        <v>0</v>
      </c>
      <c r="Q836" s="41">
        <v>0</v>
      </c>
      <c r="R836" s="41">
        <v>0</v>
      </c>
      <c r="S836" s="41">
        <f>IFERROR(T836+U836+V836,0)</f>
        <v>0</v>
      </c>
      <c r="T836" s="41">
        <v>0</v>
      </c>
      <c r="U836" s="41">
        <v>0</v>
      </c>
      <c r="V836" s="41">
        <v>0</v>
      </c>
      <c r="W836"/>
      <c r="X836"/>
    </row>
    <row r="837" spans="1:24">
      <c r="A837" s="29">
        <v>811</v>
      </c>
      <c r="B837" s="29" t="s">
        <v>117</v>
      </c>
      <c r="C837" s="50">
        <v>45124</v>
      </c>
      <c r="D837" s="29" t="s">
        <v>545</v>
      </c>
      <c r="E837" s="40">
        <v>1</v>
      </c>
      <c r="F837" s="41">
        <v>17.73</v>
      </c>
      <c r="G837" s="41">
        <f>IFERROR(H837+I837+J837,0)</f>
        <v>245533.33</v>
      </c>
      <c r="H837" s="41">
        <v>0</v>
      </c>
      <c r="I837" s="41">
        <v>245533.33</v>
      </c>
      <c r="J837" s="41">
        <v>0</v>
      </c>
      <c r="K837" s="41">
        <f>IFERROR(L837+M837+N837,0)</f>
        <v>0</v>
      </c>
      <c r="L837" s="41">
        <f>IFERROR(P837+T837,0)</f>
        <v>0</v>
      </c>
      <c r="M837" s="41">
        <f>IFERROR(Q837+U837,0)</f>
        <v>0</v>
      </c>
      <c r="N837" s="41">
        <f>IFERROR(R837+V837,0)</f>
        <v>0</v>
      </c>
      <c r="O837" s="41">
        <f>IFERROR(P837+Q837+R837,0)</f>
        <v>0</v>
      </c>
      <c r="P837" s="41">
        <v>0</v>
      </c>
      <c r="Q837" s="41">
        <v>0</v>
      </c>
      <c r="R837" s="41">
        <v>0</v>
      </c>
      <c r="S837" s="41">
        <f>IFERROR(T837+U837+V837,0)</f>
        <v>0</v>
      </c>
      <c r="T837" s="41">
        <v>0</v>
      </c>
      <c r="U837" s="41">
        <v>0</v>
      </c>
      <c r="V837" s="41">
        <v>0</v>
      </c>
      <c r="W837"/>
      <c r="X837"/>
    </row>
    <row r="838" spans="1:24">
      <c r="A838" s="29">
        <v>812</v>
      </c>
      <c r="B838" s="29" t="s">
        <v>117</v>
      </c>
      <c r="C838" s="50">
        <v>45253</v>
      </c>
      <c r="D838" s="29" t="s">
        <v>545</v>
      </c>
      <c r="E838" s="40">
        <v>1</v>
      </c>
      <c r="F838" s="41">
        <v>16</v>
      </c>
      <c r="G838" s="41">
        <f>IFERROR(H838+I838+J838,0)</f>
        <v>409100</v>
      </c>
      <c r="H838" s="41">
        <v>409100</v>
      </c>
      <c r="I838" s="41">
        <v>0</v>
      </c>
      <c r="J838" s="41">
        <v>0</v>
      </c>
      <c r="K838" s="41">
        <f>IFERROR(L838+M838+N838,0)</f>
        <v>0</v>
      </c>
      <c r="L838" s="41">
        <f>IFERROR(P838+T838,0)</f>
        <v>0</v>
      </c>
      <c r="M838" s="41">
        <f>IFERROR(Q838+U838,0)</f>
        <v>0</v>
      </c>
      <c r="N838" s="41">
        <f>IFERROR(R838+V838,0)</f>
        <v>0</v>
      </c>
      <c r="O838" s="41">
        <f>IFERROR(P838+Q838+R838,0)</f>
        <v>0</v>
      </c>
      <c r="P838" s="41">
        <v>0</v>
      </c>
      <c r="Q838" s="41">
        <v>0</v>
      </c>
      <c r="R838" s="41">
        <v>0</v>
      </c>
      <c r="S838" s="41">
        <f>IFERROR(T838+U838+V838,0)</f>
        <v>0</v>
      </c>
      <c r="T838" s="41">
        <v>0</v>
      </c>
      <c r="U838" s="41">
        <v>0</v>
      </c>
      <c r="V838" s="41">
        <v>0</v>
      </c>
      <c r="W838"/>
      <c r="X838"/>
    </row>
    <row r="839" spans="1:24">
      <c r="A839" s="29">
        <v>813</v>
      </c>
      <c r="B839" s="29" t="s">
        <v>543</v>
      </c>
      <c r="C839" s="50">
        <v>44796</v>
      </c>
      <c r="D839" s="29" t="s">
        <v>545</v>
      </c>
      <c r="E839" s="40">
        <v>1</v>
      </c>
      <c r="F839" s="41">
        <v>47.9</v>
      </c>
      <c r="G839" s="41">
        <f>IFERROR(H839+I839+J839,0)</f>
        <v>503300</v>
      </c>
      <c r="H839" s="41">
        <v>430412.36</v>
      </c>
      <c r="I839" s="41">
        <v>72887.64</v>
      </c>
      <c r="J839" s="41">
        <v>0</v>
      </c>
      <c r="K839" s="41">
        <f>IFERROR(L839+M839+N839,0)</f>
        <v>1185079.2</v>
      </c>
      <c r="L839" s="41">
        <f>IFERROR(P839+T839,0)</f>
        <v>1013456.65</v>
      </c>
      <c r="M839" s="41">
        <f>IFERROR(Q839+U839,0)</f>
        <v>171622.55</v>
      </c>
      <c r="N839" s="41">
        <f>IFERROR(R839+V839,0)</f>
        <v>0</v>
      </c>
      <c r="O839" s="41">
        <f>IFERROR(P839+Q839+R839,0)</f>
        <v>1185079.2</v>
      </c>
      <c r="P839" s="41">
        <v>1013456.65</v>
      </c>
      <c r="Q839" s="41">
        <v>171622.55</v>
      </c>
      <c r="R839" s="41">
        <v>0</v>
      </c>
      <c r="S839" s="41">
        <f>IFERROR(T839+U839+V839,0)</f>
        <v>0</v>
      </c>
      <c r="T839" s="41">
        <v>0</v>
      </c>
      <c r="U839" s="41">
        <v>0</v>
      </c>
      <c r="V839" s="41">
        <v>0</v>
      </c>
      <c r="W839"/>
      <c r="X839"/>
    </row>
    <row r="840" spans="1:24">
      <c r="A840" s="29">
        <v>814</v>
      </c>
      <c r="B840" s="29" t="s">
        <v>543</v>
      </c>
      <c r="C840" s="50">
        <v>44839</v>
      </c>
      <c r="D840" s="29" t="s">
        <v>545</v>
      </c>
      <c r="E840" s="40">
        <v>1</v>
      </c>
      <c r="F840" s="41">
        <v>49.5</v>
      </c>
      <c r="G840" s="41">
        <f>IFERROR(H840+I840+J840,0)</f>
        <v>782500</v>
      </c>
      <c r="H840" s="41">
        <v>669178.76</v>
      </c>
      <c r="I840" s="41">
        <v>113321.24</v>
      </c>
      <c r="J840" s="41">
        <v>0</v>
      </c>
      <c r="K840" s="41">
        <f>IFERROR(L840+M840+N840,0)</f>
        <v>917500</v>
      </c>
      <c r="L840" s="41">
        <f>IFERROR(P840+T840,0)</f>
        <v>784628.13</v>
      </c>
      <c r="M840" s="41">
        <f>IFERROR(Q840+U840,0)</f>
        <v>132871.87</v>
      </c>
      <c r="N840" s="41">
        <f>IFERROR(R840+V840,0)</f>
        <v>0</v>
      </c>
      <c r="O840" s="41">
        <f>IFERROR(P840+Q840+R840,0)</f>
        <v>917500</v>
      </c>
      <c r="P840" s="41">
        <v>784628.13</v>
      </c>
      <c r="Q840" s="41">
        <v>132871.87</v>
      </c>
      <c r="R840" s="41">
        <v>0</v>
      </c>
      <c r="S840" s="41">
        <f>IFERROR(T840+U840+V840,0)</f>
        <v>0</v>
      </c>
      <c r="T840" s="41">
        <v>0</v>
      </c>
      <c r="U840" s="41">
        <v>0</v>
      </c>
      <c r="V840" s="41">
        <v>0</v>
      </c>
      <c r="W840"/>
      <c r="X840"/>
    </row>
    <row r="841" spans="1:24" customHeight="1" ht="34.5">
      <c r="A841" s="36" t="s">
        <v>89</v>
      </c>
      <c r="B841" s="36"/>
      <c r="C841" s="36"/>
      <c r="D841" s="36"/>
      <c r="E841" s="37">
        <f>sum(E842:E926)</f>
        <v>85</v>
      </c>
      <c r="F841" s="38">
        <f>sum(F842:F926)</f>
        <v>2960.15</v>
      </c>
      <c r="G841" s="38">
        <f>sum(G842:G926)</f>
        <v>92521294.1</v>
      </c>
      <c r="H841" s="38">
        <f>sum(H842:H926)</f>
        <v>77739839.75</v>
      </c>
      <c r="I841" s="38">
        <f>sum(I842:I926)</f>
        <v>14781454.35</v>
      </c>
      <c r="J841" s="38">
        <f>sum(J842:J926)</f>
        <v>0</v>
      </c>
      <c r="K841" s="38">
        <f>sum(K842:K926)</f>
        <v>0</v>
      </c>
      <c r="L841" s="38">
        <f>sum(L842:L926)</f>
        <v>0</v>
      </c>
      <c r="M841" s="38">
        <f>sum(M842:M926)</f>
        <v>0</v>
      </c>
      <c r="N841" s="38">
        <f>sum(N842:N926)</f>
        <v>0</v>
      </c>
      <c r="O841" s="38">
        <f>sum(O842:O926)</f>
        <v>0</v>
      </c>
      <c r="P841" s="38">
        <f>sum(P842:P926)</f>
        <v>0</v>
      </c>
      <c r="Q841" s="38">
        <f>sum(Q842:Q926)</f>
        <v>0</v>
      </c>
      <c r="R841" s="38">
        <f>sum(R842:R926)</f>
        <v>0</v>
      </c>
      <c r="S841" s="38">
        <f>sum(S842:S926)</f>
        <v>0</v>
      </c>
      <c r="T841" s="38">
        <f>sum(T842:T926)</f>
        <v>0</v>
      </c>
      <c r="U841" s="38">
        <f>sum(U842:U926)</f>
        <v>0</v>
      </c>
      <c r="V841" s="38">
        <f>sum(V842:V926)</f>
        <v>0</v>
      </c>
      <c r="W841"/>
      <c r="X841"/>
    </row>
    <row r="842" spans="1:24">
      <c r="A842" s="29">
        <v>815</v>
      </c>
      <c r="B842" s="29" t="s">
        <v>117</v>
      </c>
      <c r="C842" s="50">
        <v>44532</v>
      </c>
      <c r="D842" s="29" t="s">
        <v>545</v>
      </c>
      <c r="E842" s="40">
        <v>1</v>
      </c>
      <c r="F842" s="41">
        <v>34.9</v>
      </c>
      <c r="G842" s="41">
        <f>IFERROR(H842+I842+J842,0)</f>
        <v>803000</v>
      </c>
      <c r="H842" s="41">
        <v>803000</v>
      </c>
      <c r="I842" s="41">
        <v>0</v>
      </c>
      <c r="J842" s="41">
        <v>0</v>
      </c>
      <c r="K842" s="41">
        <f>IFERROR(L842+M842+N842,0)</f>
        <v>0</v>
      </c>
      <c r="L842" s="41">
        <f>IFERROR(P842+T842,0)</f>
        <v>0</v>
      </c>
      <c r="M842" s="41">
        <f>IFERROR(Q842+U842,0)</f>
        <v>0</v>
      </c>
      <c r="N842" s="41">
        <f>IFERROR(R842+V842,0)</f>
        <v>0</v>
      </c>
      <c r="O842" s="41">
        <f>IFERROR(P842+Q842+R842,0)</f>
        <v>0</v>
      </c>
      <c r="P842" s="41">
        <v>0</v>
      </c>
      <c r="Q842" s="41">
        <v>0</v>
      </c>
      <c r="R842" s="41">
        <v>0</v>
      </c>
      <c r="S842" s="41">
        <f>IFERROR(T842+U842+V842,0)</f>
        <v>0</v>
      </c>
      <c r="T842" s="41">
        <v>0</v>
      </c>
      <c r="U842" s="41">
        <v>0</v>
      </c>
      <c r="V842" s="41">
        <v>0</v>
      </c>
      <c r="W842"/>
      <c r="X842"/>
    </row>
    <row r="843" spans="1:24">
      <c r="A843" s="29">
        <v>816</v>
      </c>
      <c r="B843" s="29" t="s">
        <v>117</v>
      </c>
      <c r="C843" s="50">
        <v>44558</v>
      </c>
      <c r="D843" s="29" t="s">
        <v>545</v>
      </c>
      <c r="E843" s="40">
        <v>1</v>
      </c>
      <c r="F843" s="41">
        <v>54.5</v>
      </c>
      <c r="G843" s="41">
        <f>IFERROR(H843+I843+J843,0)</f>
        <v>1343000</v>
      </c>
      <c r="H843" s="41">
        <v>1343000</v>
      </c>
      <c r="I843" s="41">
        <v>0</v>
      </c>
      <c r="J843" s="41">
        <v>0</v>
      </c>
      <c r="K843" s="41">
        <f>IFERROR(L843+M843+N843,0)</f>
        <v>0</v>
      </c>
      <c r="L843" s="41">
        <f>IFERROR(P843+T843,0)</f>
        <v>0</v>
      </c>
      <c r="M843" s="41">
        <f>IFERROR(Q843+U843,0)</f>
        <v>0</v>
      </c>
      <c r="N843" s="41">
        <f>IFERROR(R843+V843,0)</f>
        <v>0</v>
      </c>
      <c r="O843" s="41">
        <f>IFERROR(P843+Q843+R843,0)</f>
        <v>0</v>
      </c>
      <c r="P843" s="41">
        <v>0</v>
      </c>
      <c r="Q843" s="41">
        <v>0</v>
      </c>
      <c r="R843" s="41">
        <v>0</v>
      </c>
      <c r="S843" s="41">
        <f>IFERROR(T843+U843+V843,0)</f>
        <v>0</v>
      </c>
      <c r="T843" s="41">
        <v>0</v>
      </c>
      <c r="U843" s="41">
        <v>0</v>
      </c>
      <c r="V843" s="41">
        <v>0</v>
      </c>
      <c r="W843"/>
      <c r="X843"/>
    </row>
    <row r="844" spans="1:24">
      <c r="A844" s="29">
        <v>817</v>
      </c>
      <c r="B844" s="29" t="s">
        <v>117</v>
      </c>
      <c r="C844" s="50">
        <v>44582</v>
      </c>
      <c r="D844" s="29" t="s">
        <v>545</v>
      </c>
      <c r="E844" s="40">
        <v>1</v>
      </c>
      <c r="F844" s="41">
        <v>39.8</v>
      </c>
      <c r="G844" s="41">
        <f>IFERROR(H844+I844+J844,0)</f>
        <v>980000</v>
      </c>
      <c r="H844" s="41">
        <v>931000</v>
      </c>
      <c r="I844" s="41">
        <v>49000</v>
      </c>
      <c r="J844" s="41">
        <v>0</v>
      </c>
      <c r="K844" s="41">
        <f>IFERROR(L844+M844+N844,0)</f>
        <v>0</v>
      </c>
      <c r="L844" s="41">
        <f>IFERROR(P844+T844,0)</f>
        <v>0</v>
      </c>
      <c r="M844" s="41">
        <f>IFERROR(Q844+U844,0)</f>
        <v>0</v>
      </c>
      <c r="N844" s="41">
        <f>IFERROR(R844+V844,0)</f>
        <v>0</v>
      </c>
      <c r="O844" s="41">
        <f>IFERROR(P844+Q844+R844,0)</f>
        <v>0</v>
      </c>
      <c r="P844" s="41">
        <v>0</v>
      </c>
      <c r="Q844" s="41">
        <v>0</v>
      </c>
      <c r="R844" s="41">
        <v>0</v>
      </c>
      <c r="S844" s="41">
        <f>IFERROR(T844+U844+V844,0)</f>
        <v>0</v>
      </c>
      <c r="T844" s="41">
        <v>0</v>
      </c>
      <c r="U844" s="41">
        <v>0</v>
      </c>
      <c r="V844" s="41">
        <v>0</v>
      </c>
      <c r="W844"/>
      <c r="X844"/>
    </row>
    <row r="845" spans="1:24">
      <c r="A845" s="29">
        <v>818</v>
      </c>
      <c r="B845" s="29" t="s">
        <v>117</v>
      </c>
      <c r="C845" s="50">
        <v>44620</v>
      </c>
      <c r="D845" s="29" t="s">
        <v>545</v>
      </c>
      <c r="E845" s="40">
        <v>1</v>
      </c>
      <c r="F845" s="41">
        <v>37.1</v>
      </c>
      <c r="G845" s="41">
        <f>IFERROR(H845+I845+J845,0)</f>
        <v>990000</v>
      </c>
      <c r="H845" s="41">
        <v>846648</v>
      </c>
      <c r="I845" s="41">
        <v>143352</v>
      </c>
      <c r="J845" s="41">
        <v>0</v>
      </c>
      <c r="K845" s="41">
        <f>IFERROR(L845+M845+N845,0)</f>
        <v>0</v>
      </c>
      <c r="L845" s="41">
        <f>IFERROR(P845+T845,0)</f>
        <v>0</v>
      </c>
      <c r="M845" s="41">
        <f>IFERROR(Q845+U845,0)</f>
        <v>0</v>
      </c>
      <c r="N845" s="41">
        <f>IFERROR(R845+V845,0)</f>
        <v>0</v>
      </c>
      <c r="O845" s="41">
        <f>IFERROR(P845+Q845+R845,0)</f>
        <v>0</v>
      </c>
      <c r="P845" s="41">
        <v>0</v>
      </c>
      <c r="Q845" s="41">
        <v>0</v>
      </c>
      <c r="R845" s="41">
        <v>0</v>
      </c>
      <c r="S845" s="41">
        <f>IFERROR(T845+U845+V845,0)</f>
        <v>0</v>
      </c>
      <c r="T845" s="41">
        <v>0</v>
      </c>
      <c r="U845" s="41">
        <v>0</v>
      </c>
      <c r="V845" s="41">
        <v>0</v>
      </c>
      <c r="W845"/>
      <c r="X845"/>
    </row>
    <row r="846" spans="1:24">
      <c r="A846" s="29">
        <v>819</v>
      </c>
      <c r="B846" s="29" t="s">
        <v>117</v>
      </c>
      <c r="C846" s="50">
        <v>44642</v>
      </c>
      <c r="D846" s="29" t="s">
        <v>545</v>
      </c>
      <c r="E846" s="40">
        <v>1</v>
      </c>
      <c r="F846" s="41">
        <v>31.7</v>
      </c>
      <c r="G846" s="41">
        <f>IFERROR(H846+I846+J846,0)</f>
        <v>853000</v>
      </c>
      <c r="H846" s="41">
        <v>729485.6</v>
      </c>
      <c r="I846" s="41">
        <v>123514.4</v>
      </c>
      <c r="J846" s="41">
        <v>0</v>
      </c>
      <c r="K846" s="41">
        <f>IFERROR(L846+M846+N846,0)</f>
        <v>0</v>
      </c>
      <c r="L846" s="41">
        <f>IFERROR(P846+T846,0)</f>
        <v>0</v>
      </c>
      <c r="M846" s="41">
        <f>IFERROR(Q846+U846,0)</f>
        <v>0</v>
      </c>
      <c r="N846" s="41">
        <f>IFERROR(R846+V846,0)</f>
        <v>0</v>
      </c>
      <c r="O846" s="41">
        <f>IFERROR(P846+Q846+R846,0)</f>
        <v>0</v>
      </c>
      <c r="P846" s="41">
        <v>0</v>
      </c>
      <c r="Q846" s="41">
        <v>0</v>
      </c>
      <c r="R846" s="41">
        <v>0</v>
      </c>
      <c r="S846" s="41">
        <f>IFERROR(T846+U846+V846,0)</f>
        <v>0</v>
      </c>
      <c r="T846" s="41">
        <v>0</v>
      </c>
      <c r="U846" s="41">
        <v>0</v>
      </c>
      <c r="V846" s="41">
        <v>0</v>
      </c>
      <c r="W846"/>
      <c r="X846"/>
    </row>
    <row r="847" spans="1:24">
      <c r="A847" s="29">
        <v>820</v>
      </c>
      <c r="B847" s="29" t="s">
        <v>117</v>
      </c>
      <c r="C847" s="50">
        <v>44642</v>
      </c>
      <c r="D847" s="29" t="s">
        <v>545</v>
      </c>
      <c r="E847" s="40">
        <v>1</v>
      </c>
      <c r="F847" s="41">
        <v>34.6</v>
      </c>
      <c r="G847" s="41">
        <f>IFERROR(H847+I847+J847,0)</f>
        <v>929000</v>
      </c>
      <c r="H847" s="41">
        <v>677264.27</v>
      </c>
      <c r="I847" s="41">
        <v>251735.73</v>
      </c>
      <c r="J847" s="41">
        <v>0</v>
      </c>
      <c r="K847" s="41">
        <f>IFERROR(L847+M847+N847,0)</f>
        <v>0</v>
      </c>
      <c r="L847" s="41">
        <f>IFERROR(P847+T847,0)</f>
        <v>0</v>
      </c>
      <c r="M847" s="41">
        <f>IFERROR(Q847+U847,0)</f>
        <v>0</v>
      </c>
      <c r="N847" s="41">
        <f>IFERROR(R847+V847,0)</f>
        <v>0</v>
      </c>
      <c r="O847" s="41">
        <f>IFERROR(P847+Q847+R847,0)</f>
        <v>0</v>
      </c>
      <c r="P847" s="41">
        <v>0</v>
      </c>
      <c r="Q847" s="41">
        <v>0</v>
      </c>
      <c r="R847" s="41">
        <v>0</v>
      </c>
      <c r="S847" s="41">
        <f>IFERROR(T847+U847+V847,0)</f>
        <v>0</v>
      </c>
      <c r="T847" s="41">
        <v>0</v>
      </c>
      <c r="U847" s="41">
        <v>0</v>
      </c>
      <c r="V847" s="41">
        <v>0</v>
      </c>
      <c r="W847"/>
      <c r="X847"/>
    </row>
    <row r="848" spans="1:24">
      <c r="A848" s="29">
        <v>821</v>
      </c>
      <c r="B848" s="29" t="s">
        <v>117</v>
      </c>
      <c r="C848" s="50">
        <v>44642</v>
      </c>
      <c r="D848" s="29" t="s">
        <v>545</v>
      </c>
      <c r="E848" s="40">
        <v>1</v>
      </c>
      <c r="F848" s="41">
        <v>34.1</v>
      </c>
      <c r="G848" s="41">
        <f>IFERROR(H848+I848+J848,0)</f>
        <v>913000</v>
      </c>
      <c r="H848" s="41">
        <v>0</v>
      </c>
      <c r="I848" s="41">
        <v>913000</v>
      </c>
      <c r="J848" s="41">
        <v>0</v>
      </c>
      <c r="K848" s="41">
        <f>IFERROR(L848+M848+N848,0)</f>
        <v>0</v>
      </c>
      <c r="L848" s="41">
        <f>IFERROR(P848+T848,0)</f>
        <v>0</v>
      </c>
      <c r="M848" s="41">
        <f>IFERROR(Q848+U848,0)</f>
        <v>0</v>
      </c>
      <c r="N848" s="41">
        <f>IFERROR(R848+V848,0)</f>
        <v>0</v>
      </c>
      <c r="O848" s="41">
        <f>IFERROR(P848+Q848+R848,0)</f>
        <v>0</v>
      </c>
      <c r="P848" s="41">
        <v>0</v>
      </c>
      <c r="Q848" s="41">
        <v>0</v>
      </c>
      <c r="R848" s="41">
        <v>0</v>
      </c>
      <c r="S848" s="41">
        <f>IFERROR(T848+U848+V848,0)</f>
        <v>0</v>
      </c>
      <c r="T848" s="41">
        <v>0</v>
      </c>
      <c r="U848" s="41">
        <v>0</v>
      </c>
      <c r="V848" s="41">
        <v>0</v>
      </c>
      <c r="W848"/>
      <c r="X848"/>
    </row>
    <row r="849" spans="1:24">
      <c r="A849" s="29">
        <v>822</v>
      </c>
      <c r="B849" s="29" t="s">
        <v>117</v>
      </c>
      <c r="C849" s="50">
        <v>44642</v>
      </c>
      <c r="D849" s="29" t="s">
        <v>545</v>
      </c>
      <c r="E849" s="40">
        <v>1</v>
      </c>
      <c r="F849" s="41">
        <v>34.8</v>
      </c>
      <c r="G849" s="41">
        <f>IFERROR(H849+I849+J849,0)</f>
        <v>930000</v>
      </c>
      <c r="H849" s="41">
        <v>795336</v>
      </c>
      <c r="I849" s="41">
        <v>134664</v>
      </c>
      <c r="J849" s="41">
        <v>0</v>
      </c>
      <c r="K849" s="41">
        <f>IFERROR(L849+M849+N849,0)</f>
        <v>0</v>
      </c>
      <c r="L849" s="41">
        <f>IFERROR(P849+T849,0)</f>
        <v>0</v>
      </c>
      <c r="M849" s="41">
        <f>IFERROR(Q849+U849,0)</f>
        <v>0</v>
      </c>
      <c r="N849" s="41">
        <f>IFERROR(R849+V849,0)</f>
        <v>0</v>
      </c>
      <c r="O849" s="41">
        <f>IFERROR(P849+Q849+R849,0)</f>
        <v>0</v>
      </c>
      <c r="P849" s="41">
        <v>0</v>
      </c>
      <c r="Q849" s="41">
        <v>0</v>
      </c>
      <c r="R849" s="41">
        <v>0</v>
      </c>
      <c r="S849" s="41">
        <f>IFERROR(T849+U849+V849,0)</f>
        <v>0</v>
      </c>
      <c r="T849" s="41">
        <v>0</v>
      </c>
      <c r="U849" s="41">
        <v>0</v>
      </c>
      <c r="V849" s="41">
        <v>0</v>
      </c>
      <c r="W849"/>
      <c r="X849"/>
    </row>
    <row r="850" spans="1:24">
      <c r="A850" s="29">
        <v>823</v>
      </c>
      <c r="B850" s="29" t="s">
        <v>117</v>
      </c>
      <c r="C850" s="50">
        <v>44642</v>
      </c>
      <c r="D850" s="29" t="s">
        <v>545</v>
      </c>
      <c r="E850" s="40">
        <v>1</v>
      </c>
      <c r="F850" s="41">
        <v>40.2</v>
      </c>
      <c r="G850" s="41">
        <f>IFERROR(H850+I850+J850,0)</f>
        <v>1279704</v>
      </c>
      <c r="H850" s="41">
        <v>1094402.86</v>
      </c>
      <c r="I850" s="41">
        <v>185301.14</v>
      </c>
      <c r="J850" s="41">
        <v>0</v>
      </c>
      <c r="K850" s="41">
        <f>IFERROR(L850+M850+N850,0)</f>
        <v>0</v>
      </c>
      <c r="L850" s="41">
        <f>IFERROR(P850+T850,0)</f>
        <v>0</v>
      </c>
      <c r="M850" s="41">
        <f>IFERROR(Q850+U850,0)</f>
        <v>0</v>
      </c>
      <c r="N850" s="41">
        <f>IFERROR(R850+V850,0)</f>
        <v>0</v>
      </c>
      <c r="O850" s="41">
        <f>IFERROR(P850+Q850+R850,0)</f>
        <v>0</v>
      </c>
      <c r="P850" s="41">
        <v>0</v>
      </c>
      <c r="Q850" s="41">
        <v>0</v>
      </c>
      <c r="R850" s="41">
        <v>0</v>
      </c>
      <c r="S850" s="41">
        <f>IFERROR(T850+U850+V850,0)</f>
        <v>0</v>
      </c>
      <c r="T850" s="41">
        <v>0</v>
      </c>
      <c r="U850" s="41">
        <v>0</v>
      </c>
      <c r="V850" s="41">
        <v>0</v>
      </c>
      <c r="W850"/>
      <c r="X850"/>
    </row>
    <row r="851" spans="1:24">
      <c r="A851" s="29">
        <v>824</v>
      </c>
      <c r="B851" s="29" t="s">
        <v>117</v>
      </c>
      <c r="C851" s="50">
        <v>44651</v>
      </c>
      <c r="D851" s="29" t="s">
        <v>545</v>
      </c>
      <c r="E851" s="40">
        <v>1</v>
      </c>
      <c r="F851" s="41">
        <v>60.2</v>
      </c>
      <c r="G851" s="41">
        <f>IFERROR(H851+I851+J851,0)</f>
        <v>1711003</v>
      </c>
      <c r="H851" s="41">
        <v>1711003</v>
      </c>
      <c r="I851" s="41">
        <v>0</v>
      </c>
      <c r="J851" s="41">
        <v>0</v>
      </c>
      <c r="K851" s="41">
        <f>IFERROR(L851+M851+N851,0)</f>
        <v>0</v>
      </c>
      <c r="L851" s="41">
        <f>IFERROR(P851+T851,0)</f>
        <v>0</v>
      </c>
      <c r="M851" s="41">
        <f>IFERROR(Q851+U851,0)</f>
        <v>0</v>
      </c>
      <c r="N851" s="41">
        <f>IFERROR(R851+V851,0)</f>
        <v>0</v>
      </c>
      <c r="O851" s="41">
        <f>IFERROR(P851+Q851+R851,0)</f>
        <v>0</v>
      </c>
      <c r="P851" s="41">
        <v>0</v>
      </c>
      <c r="Q851" s="41">
        <v>0</v>
      </c>
      <c r="R851" s="41">
        <v>0</v>
      </c>
      <c r="S851" s="41">
        <f>IFERROR(T851+U851+V851,0)</f>
        <v>0</v>
      </c>
      <c r="T851" s="41">
        <v>0</v>
      </c>
      <c r="U851" s="41">
        <v>0</v>
      </c>
      <c r="V851" s="41">
        <v>0</v>
      </c>
      <c r="W851"/>
      <c r="X851"/>
    </row>
    <row r="852" spans="1:24">
      <c r="A852" s="29">
        <v>825</v>
      </c>
      <c r="B852" s="29" t="s">
        <v>117</v>
      </c>
      <c r="C852" s="50">
        <v>44666</v>
      </c>
      <c r="D852" s="29" t="s">
        <v>545</v>
      </c>
      <c r="E852" s="40">
        <v>1</v>
      </c>
      <c r="F852" s="41">
        <v>57.2</v>
      </c>
      <c r="G852" s="41">
        <f>IFERROR(H852+I852+J852,0)</f>
        <v>1718000</v>
      </c>
      <c r="H852" s="41">
        <v>1469233.6</v>
      </c>
      <c r="I852" s="41">
        <v>248766.4</v>
      </c>
      <c r="J852" s="41">
        <v>0</v>
      </c>
      <c r="K852" s="41">
        <f>IFERROR(L852+M852+N852,0)</f>
        <v>0</v>
      </c>
      <c r="L852" s="41">
        <f>IFERROR(P852+T852,0)</f>
        <v>0</v>
      </c>
      <c r="M852" s="41">
        <f>IFERROR(Q852+U852,0)</f>
        <v>0</v>
      </c>
      <c r="N852" s="41">
        <f>IFERROR(R852+V852,0)</f>
        <v>0</v>
      </c>
      <c r="O852" s="41">
        <f>IFERROR(P852+Q852+R852,0)</f>
        <v>0</v>
      </c>
      <c r="P852" s="41">
        <v>0</v>
      </c>
      <c r="Q852" s="41">
        <v>0</v>
      </c>
      <c r="R852" s="41">
        <v>0</v>
      </c>
      <c r="S852" s="41">
        <f>IFERROR(T852+U852+V852,0)</f>
        <v>0</v>
      </c>
      <c r="T852" s="41">
        <v>0</v>
      </c>
      <c r="U852" s="41">
        <v>0</v>
      </c>
      <c r="V852" s="41">
        <v>0</v>
      </c>
      <c r="W852"/>
      <c r="X852"/>
    </row>
    <row r="853" spans="1:24">
      <c r="A853" s="29">
        <v>826</v>
      </c>
      <c r="B853" s="29" t="s">
        <v>117</v>
      </c>
      <c r="C853" s="50">
        <v>44669</v>
      </c>
      <c r="D853" s="29" t="s">
        <v>545</v>
      </c>
      <c r="E853" s="40">
        <v>1</v>
      </c>
      <c r="F853" s="41">
        <v>25.7</v>
      </c>
      <c r="G853" s="41">
        <f>IFERROR(H853+I853+J853,0)</f>
        <v>735000</v>
      </c>
      <c r="H853" s="41">
        <v>0</v>
      </c>
      <c r="I853" s="41">
        <v>735000</v>
      </c>
      <c r="J853" s="41">
        <v>0</v>
      </c>
      <c r="K853" s="41">
        <f>IFERROR(L853+M853+N853,0)</f>
        <v>0</v>
      </c>
      <c r="L853" s="41">
        <f>IFERROR(P853+T853,0)</f>
        <v>0</v>
      </c>
      <c r="M853" s="41">
        <f>IFERROR(Q853+U853,0)</f>
        <v>0</v>
      </c>
      <c r="N853" s="41">
        <f>IFERROR(R853+V853,0)</f>
        <v>0</v>
      </c>
      <c r="O853" s="41">
        <f>IFERROR(P853+Q853+R853,0)</f>
        <v>0</v>
      </c>
      <c r="P853" s="41">
        <v>0</v>
      </c>
      <c r="Q853" s="41">
        <v>0</v>
      </c>
      <c r="R853" s="41">
        <v>0</v>
      </c>
      <c r="S853" s="41">
        <f>IFERROR(T853+U853+V853,0)</f>
        <v>0</v>
      </c>
      <c r="T853" s="41">
        <v>0</v>
      </c>
      <c r="U853" s="41">
        <v>0</v>
      </c>
      <c r="V853" s="41">
        <v>0</v>
      </c>
      <c r="W853"/>
      <c r="X853"/>
    </row>
    <row r="854" spans="1:24">
      <c r="A854" s="29">
        <v>827</v>
      </c>
      <c r="B854" s="29" t="s">
        <v>117</v>
      </c>
      <c r="C854" s="50">
        <v>44670</v>
      </c>
      <c r="D854" s="29" t="s">
        <v>545</v>
      </c>
      <c r="E854" s="40">
        <v>1</v>
      </c>
      <c r="F854" s="41">
        <v>40.4</v>
      </c>
      <c r="G854" s="41">
        <f>IFERROR(H854+I854+J854,0)</f>
        <v>1150000</v>
      </c>
      <c r="H854" s="41">
        <v>1150000</v>
      </c>
      <c r="I854" s="41">
        <v>0</v>
      </c>
      <c r="J854" s="41">
        <v>0</v>
      </c>
      <c r="K854" s="41">
        <f>IFERROR(L854+M854+N854,0)</f>
        <v>0</v>
      </c>
      <c r="L854" s="41">
        <f>IFERROR(P854+T854,0)</f>
        <v>0</v>
      </c>
      <c r="M854" s="41">
        <f>IFERROR(Q854+U854,0)</f>
        <v>0</v>
      </c>
      <c r="N854" s="41">
        <f>IFERROR(R854+V854,0)</f>
        <v>0</v>
      </c>
      <c r="O854" s="41">
        <f>IFERROR(P854+Q854+R854,0)</f>
        <v>0</v>
      </c>
      <c r="P854" s="41">
        <v>0</v>
      </c>
      <c r="Q854" s="41">
        <v>0</v>
      </c>
      <c r="R854" s="41">
        <v>0</v>
      </c>
      <c r="S854" s="41">
        <f>IFERROR(T854+U854+V854,0)</f>
        <v>0</v>
      </c>
      <c r="T854" s="41">
        <v>0</v>
      </c>
      <c r="U854" s="41">
        <v>0</v>
      </c>
      <c r="V854" s="41">
        <v>0</v>
      </c>
      <c r="W854"/>
      <c r="X854"/>
    </row>
    <row r="855" spans="1:24">
      <c r="A855" s="29">
        <v>828</v>
      </c>
      <c r="B855" s="29" t="s">
        <v>117</v>
      </c>
      <c r="C855" s="50">
        <v>44671</v>
      </c>
      <c r="D855" s="29" t="s">
        <v>545</v>
      </c>
      <c r="E855" s="40">
        <v>1</v>
      </c>
      <c r="F855" s="41">
        <v>20</v>
      </c>
      <c r="G855" s="41">
        <f>IFERROR(H855+I855+J855,0)</f>
        <v>570000</v>
      </c>
      <c r="H855" s="41">
        <v>570000</v>
      </c>
      <c r="I855" s="41">
        <v>0</v>
      </c>
      <c r="J855" s="41">
        <v>0</v>
      </c>
      <c r="K855" s="41">
        <f>IFERROR(L855+M855+N855,0)</f>
        <v>0</v>
      </c>
      <c r="L855" s="41">
        <f>IFERROR(P855+T855,0)</f>
        <v>0</v>
      </c>
      <c r="M855" s="41">
        <f>IFERROR(Q855+U855,0)</f>
        <v>0</v>
      </c>
      <c r="N855" s="41">
        <f>IFERROR(R855+V855,0)</f>
        <v>0</v>
      </c>
      <c r="O855" s="41">
        <f>IFERROR(P855+Q855+R855,0)</f>
        <v>0</v>
      </c>
      <c r="P855" s="41">
        <v>0</v>
      </c>
      <c r="Q855" s="41">
        <v>0</v>
      </c>
      <c r="R855" s="41">
        <v>0</v>
      </c>
      <c r="S855" s="41">
        <f>IFERROR(T855+U855+V855,0)</f>
        <v>0</v>
      </c>
      <c r="T855" s="41">
        <v>0</v>
      </c>
      <c r="U855" s="41">
        <v>0</v>
      </c>
      <c r="V855" s="41">
        <v>0</v>
      </c>
      <c r="W855"/>
      <c r="X855"/>
    </row>
    <row r="856" spans="1:24">
      <c r="A856" s="29">
        <v>829</v>
      </c>
      <c r="B856" s="29" t="s">
        <v>117</v>
      </c>
      <c r="C856" s="50">
        <v>44672</v>
      </c>
      <c r="D856" s="29" t="s">
        <v>545</v>
      </c>
      <c r="E856" s="40">
        <v>1</v>
      </c>
      <c r="F856" s="41">
        <v>35.2</v>
      </c>
      <c r="G856" s="41">
        <f>IFERROR(H856+I856+J856,0)</f>
        <v>950958</v>
      </c>
      <c r="H856" s="41">
        <v>813259.28</v>
      </c>
      <c r="I856" s="41">
        <v>137698.72</v>
      </c>
      <c r="J856" s="41">
        <v>0</v>
      </c>
      <c r="K856" s="41">
        <f>IFERROR(L856+M856+N856,0)</f>
        <v>0</v>
      </c>
      <c r="L856" s="41">
        <f>IFERROR(P856+T856,0)</f>
        <v>0</v>
      </c>
      <c r="M856" s="41">
        <f>IFERROR(Q856+U856,0)</f>
        <v>0</v>
      </c>
      <c r="N856" s="41">
        <f>IFERROR(R856+V856,0)</f>
        <v>0</v>
      </c>
      <c r="O856" s="41">
        <f>IFERROR(P856+Q856+R856,0)</f>
        <v>0</v>
      </c>
      <c r="P856" s="41">
        <v>0</v>
      </c>
      <c r="Q856" s="41">
        <v>0</v>
      </c>
      <c r="R856" s="41">
        <v>0</v>
      </c>
      <c r="S856" s="41">
        <f>IFERROR(T856+U856+V856,0)</f>
        <v>0</v>
      </c>
      <c r="T856" s="41">
        <v>0</v>
      </c>
      <c r="U856" s="41">
        <v>0</v>
      </c>
      <c r="V856" s="41">
        <v>0</v>
      </c>
      <c r="W856"/>
      <c r="X856"/>
    </row>
    <row r="857" spans="1:24">
      <c r="A857" s="29">
        <v>830</v>
      </c>
      <c r="B857" s="29" t="s">
        <v>117</v>
      </c>
      <c r="C857" s="50">
        <v>44672</v>
      </c>
      <c r="D857" s="29" t="s">
        <v>545</v>
      </c>
      <c r="E857" s="40">
        <v>1</v>
      </c>
      <c r="F857" s="41">
        <v>60.7</v>
      </c>
      <c r="G857" s="41">
        <f>IFERROR(H857+I857+J857,0)</f>
        <v>1750000</v>
      </c>
      <c r="H857" s="41">
        <v>1496600</v>
      </c>
      <c r="I857" s="41">
        <v>253400</v>
      </c>
      <c r="J857" s="41">
        <v>0</v>
      </c>
      <c r="K857" s="41">
        <f>IFERROR(L857+M857+N857,0)</f>
        <v>0</v>
      </c>
      <c r="L857" s="41">
        <f>IFERROR(P857+T857,0)</f>
        <v>0</v>
      </c>
      <c r="M857" s="41">
        <f>IFERROR(Q857+U857,0)</f>
        <v>0</v>
      </c>
      <c r="N857" s="41">
        <f>IFERROR(R857+V857,0)</f>
        <v>0</v>
      </c>
      <c r="O857" s="41">
        <f>IFERROR(P857+Q857+R857,0)</f>
        <v>0</v>
      </c>
      <c r="P857" s="41">
        <v>0</v>
      </c>
      <c r="Q857" s="41">
        <v>0</v>
      </c>
      <c r="R857" s="41">
        <v>0</v>
      </c>
      <c r="S857" s="41">
        <f>IFERROR(T857+U857+V857,0)</f>
        <v>0</v>
      </c>
      <c r="T857" s="41">
        <v>0</v>
      </c>
      <c r="U857" s="41">
        <v>0</v>
      </c>
      <c r="V857" s="41">
        <v>0</v>
      </c>
      <c r="W857"/>
      <c r="X857"/>
    </row>
    <row r="858" spans="1:24">
      <c r="A858" s="29">
        <v>831</v>
      </c>
      <c r="B858" s="29" t="s">
        <v>117</v>
      </c>
      <c r="C858" s="50">
        <v>44698</v>
      </c>
      <c r="D858" s="29" t="s">
        <v>545</v>
      </c>
      <c r="E858" s="40">
        <v>1</v>
      </c>
      <c r="F858" s="41">
        <v>22.3</v>
      </c>
      <c r="G858" s="41">
        <f>IFERROR(H858+I858+J858,0)</f>
        <v>679000</v>
      </c>
      <c r="H858" s="41">
        <v>580680.8</v>
      </c>
      <c r="I858" s="41">
        <v>98319.2</v>
      </c>
      <c r="J858" s="41">
        <v>0</v>
      </c>
      <c r="K858" s="41">
        <f>IFERROR(L858+M858+N858,0)</f>
        <v>0</v>
      </c>
      <c r="L858" s="41">
        <f>IFERROR(P858+T858,0)</f>
        <v>0</v>
      </c>
      <c r="M858" s="41">
        <f>IFERROR(Q858+U858,0)</f>
        <v>0</v>
      </c>
      <c r="N858" s="41">
        <f>IFERROR(R858+V858,0)</f>
        <v>0</v>
      </c>
      <c r="O858" s="41">
        <f>IFERROR(P858+Q858+R858,0)</f>
        <v>0</v>
      </c>
      <c r="P858" s="41">
        <v>0</v>
      </c>
      <c r="Q858" s="41">
        <v>0</v>
      </c>
      <c r="R858" s="41">
        <v>0</v>
      </c>
      <c r="S858" s="41">
        <f>IFERROR(T858+U858+V858,0)</f>
        <v>0</v>
      </c>
      <c r="T858" s="41">
        <v>0</v>
      </c>
      <c r="U858" s="41">
        <v>0</v>
      </c>
      <c r="V858" s="41">
        <v>0</v>
      </c>
      <c r="W858"/>
      <c r="X858"/>
    </row>
    <row r="859" spans="1:24">
      <c r="A859" s="29">
        <v>832</v>
      </c>
      <c r="B859" s="29" t="s">
        <v>117</v>
      </c>
      <c r="C859" s="50">
        <v>44699</v>
      </c>
      <c r="D859" s="29" t="s">
        <v>545</v>
      </c>
      <c r="E859" s="40">
        <v>1</v>
      </c>
      <c r="F859" s="41">
        <v>53.9</v>
      </c>
      <c r="G859" s="41">
        <f>IFERROR(H859+I859+J859,0)</f>
        <v>1699000</v>
      </c>
      <c r="H859" s="41">
        <v>1452984.8</v>
      </c>
      <c r="I859" s="41">
        <v>246015.2</v>
      </c>
      <c r="J859" s="41">
        <v>0</v>
      </c>
      <c r="K859" s="41">
        <f>IFERROR(L859+M859+N859,0)</f>
        <v>0</v>
      </c>
      <c r="L859" s="41">
        <f>IFERROR(P859+T859,0)</f>
        <v>0</v>
      </c>
      <c r="M859" s="41">
        <f>IFERROR(Q859+U859,0)</f>
        <v>0</v>
      </c>
      <c r="N859" s="41">
        <f>IFERROR(R859+V859,0)</f>
        <v>0</v>
      </c>
      <c r="O859" s="41">
        <f>IFERROR(P859+Q859+R859,0)</f>
        <v>0</v>
      </c>
      <c r="P859" s="41">
        <v>0</v>
      </c>
      <c r="Q859" s="41">
        <v>0</v>
      </c>
      <c r="R859" s="41">
        <v>0</v>
      </c>
      <c r="S859" s="41">
        <f>IFERROR(T859+U859+V859,0)</f>
        <v>0</v>
      </c>
      <c r="T859" s="41">
        <v>0</v>
      </c>
      <c r="U859" s="41">
        <v>0</v>
      </c>
      <c r="V859" s="41">
        <v>0</v>
      </c>
      <c r="W859"/>
      <c r="X859"/>
    </row>
    <row r="860" spans="1:24">
      <c r="A860" s="29">
        <v>833</v>
      </c>
      <c r="B860" s="29" t="s">
        <v>117</v>
      </c>
      <c r="C860" s="50">
        <v>44699</v>
      </c>
      <c r="D860" s="29" t="s">
        <v>545</v>
      </c>
      <c r="E860" s="40">
        <v>1</v>
      </c>
      <c r="F860" s="41">
        <v>16.9</v>
      </c>
      <c r="G860" s="41">
        <f>IFERROR(H860+I860+J860,0)</f>
        <v>499000</v>
      </c>
      <c r="H860" s="41">
        <v>426744.8</v>
      </c>
      <c r="I860" s="41">
        <v>72255.2</v>
      </c>
      <c r="J860" s="41">
        <v>0</v>
      </c>
      <c r="K860" s="41">
        <f>IFERROR(L860+M860+N860,0)</f>
        <v>0</v>
      </c>
      <c r="L860" s="41">
        <f>IFERROR(P860+T860,0)</f>
        <v>0</v>
      </c>
      <c r="M860" s="41">
        <f>IFERROR(Q860+U860,0)</f>
        <v>0</v>
      </c>
      <c r="N860" s="41">
        <f>IFERROR(R860+V860,0)</f>
        <v>0</v>
      </c>
      <c r="O860" s="41">
        <f>IFERROR(P860+Q860+R860,0)</f>
        <v>0</v>
      </c>
      <c r="P860" s="41">
        <v>0</v>
      </c>
      <c r="Q860" s="41">
        <v>0</v>
      </c>
      <c r="R860" s="41">
        <v>0</v>
      </c>
      <c r="S860" s="41">
        <f>IFERROR(T860+U860+V860,0)</f>
        <v>0</v>
      </c>
      <c r="T860" s="41">
        <v>0</v>
      </c>
      <c r="U860" s="41">
        <v>0</v>
      </c>
      <c r="V860" s="41">
        <v>0</v>
      </c>
      <c r="W860"/>
      <c r="X860"/>
    </row>
    <row r="861" spans="1:24">
      <c r="A861" s="29">
        <v>834</v>
      </c>
      <c r="B861" s="29" t="s">
        <v>117</v>
      </c>
      <c r="C861" s="50">
        <v>44700</v>
      </c>
      <c r="D861" s="29" t="s">
        <v>545</v>
      </c>
      <c r="E861" s="40">
        <v>1</v>
      </c>
      <c r="F861" s="41">
        <v>31.95</v>
      </c>
      <c r="G861" s="41">
        <f>IFERROR(H861+I861+J861,0)</f>
        <v>1027500</v>
      </c>
      <c r="H861" s="41">
        <v>878718</v>
      </c>
      <c r="I861" s="41">
        <v>148782</v>
      </c>
      <c r="J861" s="41">
        <v>0</v>
      </c>
      <c r="K861" s="41">
        <f>IFERROR(L861+M861+N861,0)</f>
        <v>0</v>
      </c>
      <c r="L861" s="41">
        <f>IFERROR(P861+T861,0)</f>
        <v>0</v>
      </c>
      <c r="M861" s="41">
        <f>IFERROR(Q861+U861,0)</f>
        <v>0</v>
      </c>
      <c r="N861" s="41">
        <f>IFERROR(R861+V861,0)</f>
        <v>0</v>
      </c>
      <c r="O861" s="41">
        <f>IFERROR(P861+Q861+R861,0)</f>
        <v>0</v>
      </c>
      <c r="P861" s="41">
        <v>0</v>
      </c>
      <c r="Q861" s="41">
        <v>0</v>
      </c>
      <c r="R861" s="41">
        <v>0</v>
      </c>
      <c r="S861" s="41">
        <f>IFERROR(T861+U861+V861,0)</f>
        <v>0</v>
      </c>
      <c r="T861" s="41">
        <v>0</v>
      </c>
      <c r="U861" s="41">
        <v>0</v>
      </c>
      <c r="V861" s="41">
        <v>0</v>
      </c>
      <c r="W861"/>
      <c r="X861"/>
    </row>
    <row r="862" spans="1:24">
      <c r="A862" s="29">
        <v>835</v>
      </c>
      <c r="B862" s="29" t="s">
        <v>117</v>
      </c>
      <c r="C862" s="50">
        <v>44700</v>
      </c>
      <c r="D862" s="29" t="s">
        <v>545</v>
      </c>
      <c r="E862" s="40">
        <v>1</v>
      </c>
      <c r="F862" s="41">
        <v>44.3</v>
      </c>
      <c r="G862" s="41">
        <f>IFERROR(H862+I862+J862,0)</f>
        <v>1390000</v>
      </c>
      <c r="H862" s="41">
        <v>1188728</v>
      </c>
      <c r="I862" s="41">
        <v>201272</v>
      </c>
      <c r="J862" s="41">
        <v>0</v>
      </c>
      <c r="K862" s="41">
        <f>IFERROR(L862+M862+N862,0)</f>
        <v>0</v>
      </c>
      <c r="L862" s="41">
        <f>IFERROR(P862+T862,0)</f>
        <v>0</v>
      </c>
      <c r="M862" s="41">
        <f>IFERROR(Q862+U862,0)</f>
        <v>0</v>
      </c>
      <c r="N862" s="41">
        <f>IFERROR(R862+V862,0)</f>
        <v>0</v>
      </c>
      <c r="O862" s="41">
        <f>IFERROR(P862+Q862+R862,0)</f>
        <v>0</v>
      </c>
      <c r="P862" s="41">
        <v>0</v>
      </c>
      <c r="Q862" s="41">
        <v>0</v>
      </c>
      <c r="R862" s="41">
        <v>0</v>
      </c>
      <c r="S862" s="41">
        <f>IFERROR(T862+U862+V862,0)</f>
        <v>0</v>
      </c>
      <c r="T862" s="41">
        <v>0</v>
      </c>
      <c r="U862" s="41">
        <v>0</v>
      </c>
      <c r="V862" s="41">
        <v>0</v>
      </c>
      <c r="W862"/>
      <c r="X862"/>
    </row>
    <row r="863" spans="1:24">
      <c r="A863" s="29">
        <v>836</v>
      </c>
      <c r="B863" s="29" t="s">
        <v>117</v>
      </c>
      <c r="C863" s="50">
        <v>44701</v>
      </c>
      <c r="D863" s="29" t="s">
        <v>545</v>
      </c>
      <c r="E863" s="40">
        <v>1</v>
      </c>
      <c r="F863" s="41">
        <v>44.3</v>
      </c>
      <c r="G863" s="41">
        <f>IFERROR(H863+I863+J863,0)</f>
        <v>1419000</v>
      </c>
      <c r="H863" s="41">
        <v>1213528.8</v>
      </c>
      <c r="I863" s="41">
        <v>205471.2</v>
      </c>
      <c r="J863" s="41">
        <v>0</v>
      </c>
      <c r="K863" s="41">
        <f>IFERROR(L863+M863+N863,0)</f>
        <v>0</v>
      </c>
      <c r="L863" s="41">
        <f>IFERROR(P863+T863,0)</f>
        <v>0</v>
      </c>
      <c r="M863" s="41">
        <f>IFERROR(Q863+U863,0)</f>
        <v>0</v>
      </c>
      <c r="N863" s="41">
        <f>IFERROR(R863+V863,0)</f>
        <v>0</v>
      </c>
      <c r="O863" s="41">
        <f>IFERROR(P863+Q863+R863,0)</f>
        <v>0</v>
      </c>
      <c r="P863" s="41">
        <v>0</v>
      </c>
      <c r="Q863" s="41">
        <v>0</v>
      </c>
      <c r="R863" s="41">
        <v>0</v>
      </c>
      <c r="S863" s="41">
        <f>IFERROR(T863+U863+V863,0)</f>
        <v>0</v>
      </c>
      <c r="T863" s="41">
        <v>0</v>
      </c>
      <c r="U863" s="41">
        <v>0</v>
      </c>
      <c r="V863" s="41">
        <v>0</v>
      </c>
      <c r="W863"/>
      <c r="X863"/>
    </row>
    <row r="864" spans="1:24">
      <c r="A864" s="29">
        <v>837</v>
      </c>
      <c r="B864" s="29" t="s">
        <v>117</v>
      </c>
      <c r="C864" s="50">
        <v>44701</v>
      </c>
      <c r="D864" s="29" t="s">
        <v>545</v>
      </c>
      <c r="E864" s="40">
        <v>1</v>
      </c>
      <c r="F864" s="41">
        <v>55.6</v>
      </c>
      <c r="G864" s="41">
        <f>IFERROR(H864+I864+J864,0)</f>
        <v>1704000</v>
      </c>
      <c r="H864" s="41">
        <v>1652735.04</v>
      </c>
      <c r="I864" s="41">
        <v>51264.96</v>
      </c>
      <c r="J864" s="41">
        <v>0</v>
      </c>
      <c r="K864" s="41">
        <f>IFERROR(L864+M864+N864,0)</f>
        <v>0</v>
      </c>
      <c r="L864" s="41">
        <f>IFERROR(P864+T864,0)</f>
        <v>0</v>
      </c>
      <c r="M864" s="41">
        <f>IFERROR(Q864+U864,0)</f>
        <v>0</v>
      </c>
      <c r="N864" s="41">
        <f>IFERROR(R864+V864,0)</f>
        <v>0</v>
      </c>
      <c r="O864" s="41">
        <f>IFERROR(P864+Q864+R864,0)</f>
        <v>0</v>
      </c>
      <c r="P864" s="41">
        <v>0</v>
      </c>
      <c r="Q864" s="41">
        <v>0</v>
      </c>
      <c r="R864" s="41">
        <v>0</v>
      </c>
      <c r="S864" s="41">
        <f>IFERROR(T864+U864+V864,0)</f>
        <v>0</v>
      </c>
      <c r="T864" s="41">
        <v>0</v>
      </c>
      <c r="U864" s="41">
        <v>0</v>
      </c>
      <c r="V864" s="41">
        <v>0</v>
      </c>
      <c r="W864"/>
      <c r="X864"/>
    </row>
    <row r="865" spans="1:24">
      <c r="A865" s="29">
        <v>838</v>
      </c>
      <c r="B865" s="29" t="s">
        <v>117</v>
      </c>
      <c r="C865" s="50">
        <v>44701</v>
      </c>
      <c r="D865" s="29" t="s">
        <v>545</v>
      </c>
      <c r="E865" s="40">
        <v>1</v>
      </c>
      <c r="F865" s="41">
        <v>36.7</v>
      </c>
      <c r="G865" s="41">
        <f>IFERROR(H865+I865+J865,0)</f>
        <v>1035000</v>
      </c>
      <c r="H865" s="41">
        <v>885132</v>
      </c>
      <c r="I865" s="41">
        <v>149868</v>
      </c>
      <c r="J865" s="41">
        <v>0</v>
      </c>
      <c r="K865" s="41">
        <f>IFERROR(L865+M865+N865,0)</f>
        <v>0</v>
      </c>
      <c r="L865" s="41">
        <f>IFERROR(P865+T865,0)</f>
        <v>0</v>
      </c>
      <c r="M865" s="41">
        <f>IFERROR(Q865+U865,0)</f>
        <v>0</v>
      </c>
      <c r="N865" s="41">
        <f>IFERROR(R865+V865,0)</f>
        <v>0</v>
      </c>
      <c r="O865" s="41">
        <f>IFERROR(P865+Q865+R865,0)</f>
        <v>0</v>
      </c>
      <c r="P865" s="41">
        <v>0</v>
      </c>
      <c r="Q865" s="41">
        <v>0</v>
      </c>
      <c r="R865" s="41">
        <v>0</v>
      </c>
      <c r="S865" s="41">
        <f>IFERROR(T865+U865+V865,0)</f>
        <v>0</v>
      </c>
      <c r="T865" s="41">
        <v>0</v>
      </c>
      <c r="U865" s="41">
        <v>0</v>
      </c>
      <c r="V865" s="41">
        <v>0</v>
      </c>
      <c r="W865"/>
      <c r="X865"/>
    </row>
    <row r="866" spans="1:24">
      <c r="A866" s="29">
        <v>839</v>
      </c>
      <c r="B866" s="29" t="s">
        <v>117</v>
      </c>
      <c r="C866" s="50">
        <v>44701</v>
      </c>
      <c r="D866" s="29" t="s">
        <v>545</v>
      </c>
      <c r="E866" s="40">
        <v>1</v>
      </c>
      <c r="F866" s="41">
        <v>44.4</v>
      </c>
      <c r="G866" s="41">
        <f>IFERROR(H866+I866+J866,0)</f>
        <v>1398074</v>
      </c>
      <c r="H866" s="41">
        <v>1195632.89</v>
      </c>
      <c r="I866" s="41">
        <v>202441.11</v>
      </c>
      <c r="J866" s="41">
        <v>0</v>
      </c>
      <c r="K866" s="41">
        <f>IFERROR(L866+M866+N866,0)</f>
        <v>0</v>
      </c>
      <c r="L866" s="41">
        <f>IFERROR(P866+T866,0)</f>
        <v>0</v>
      </c>
      <c r="M866" s="41">
        <f>IFERROR(Q866+U866,0)</f>
        <v>0</v>
      </c>
      <c r="N866" s="41">
        <f>IFERROR(R866+V866,0)</f>
        <v>0</v>
      </c>
      <c r="O866" s="41">
        <f>IFERROR(P866+Q866+R866,0)</f>
        <v>0</v>
      </c>
      <c r="P866" s="41">
        <v>0</v>
      </c>
      <c r="Q866" s="41">
        <v>0</v>
      </c>
      <c r="R866" s="41">
        <v>0</v>
      </c>
      <c r="S866" s="41">
        <f>IFERROR(T866+U866+V866,0)</f>
        <v>0</v>
      </c>
      <c r="T866" s="41">
        <v>0</v>
      </c>
      <c r="U866" s="41">
        <v>0</v>
      </c>
      <c r="V866" s="41">
        <v>0</v>
      </c>
      <c r="W866"/>
      <c r="X866"/>
    </row>
    <row r="867" spans="1:24">
      <c r="A867" s="29">
        <v>840</v>
      </c>
      <c r="B867" s="29" t="s">
        <v>117</v>
      </c>
      <c r="C867" s="50">
        <v>44701</v>
      </c>
      <c r="D867" s="29" t="s">
        <v>545</v>
      </c>
      <c r="E867" s="40">
        <v>1</v>
      </c>
      <c r="F867" s="41">
        <v>45.9</v>
      </c>
      <c r="G867" s="41">
        <f>IFERROR(H867+I867+J867,0)</f>
        <v>1444000</v>
      </c>
      <c r="H867" s="41">
        <v>1234908.8</v>
      </c>
      <c r="I867" s="41">
        <v>209091.2</v>
      </c>
      <c r="J867" s="41">
        <v>0</v>
      </c>
      <c r="K867" s="41">
        <f>IFERROR(L867+M867+N867,0)</f>
        <v>0</v>
      </c>
      <c r="L867" s="41">
        <f>IFERROR(P867+T867,0)</f>
        <v>0</v>
      </c>
      <c r="M867" s="41">
        <f>IFERROR(Q867+U867,0)</f>
        <v>0</v>
      </c>
      <c r="N867" s="41">
        <f>IFERROR(R867+V867,0)</f>
        <v>0</v>
      </c>
      <c r="O867" s="41">
        <f>IFERROR(P867+Q867+R867,0)</f>
        <v>0</v>
      </c>
      <c r="P867" s="41">
        <v>0</v>
      </c>
      <c r="Q867" s="41">
        <v>0</v>
      </c>
      <c r="R867" s="41">
        <v>0</v>
      </c>
      <c r="S867" s="41">
        <f>IFERROR(T867+U867+V867,0)</f>
        <v>0</v>
      </c>
      <c r="T867" s="41">
        <v>0</v>
      </c>
      <c r="U867" s="41">
        <v>0</v>
      </c>
      <c r="V867" s="41">
        <v>0</v>
      </c>
      <c r="W867"/>
      <c r="X867"/>
    </row>
    <row r="868" spans="1:24">
      <c r="A868" s="29">
        <v>841</v>
      </c>
      <c r="B868" s="29" t="s">
        <v>117</v>
      </c>
      <c r="C868" s="50">
        <v>44701</v>
      </c>
      <c r="D868" s="29" t="s">
        <v>545</v>
      </c>
      <c r="E868" s="40">
        <v>1</v>
      </c>
      <c r="F868" s="41">
        <v>25.3</v>
      </c>
      <c r="G868" s="41">
        <f>IFERROR(H868+I868+J868,0)</f>
        <v>835000</v>
      </c>
      <c r="H868" s="41">
        <v>714092</v>
      </c>
      <c r="I868" s="41">
        <v>120908</v>
      </c>
      <c r="J868" s="41">
        <v>0</v>
      </c>
      <c r="K868" s="41">
        <f>IFERROR(L868+M868+N868,0)</f>
        <v>0</v>
      </c>
      <c r="L868" s="41">
        <f>IFERROR(P868+T868,0)</f>
        <v>0</v>
      </c>
      <c r="M868" s="41">
        <f>IFERROR(Q868+U868,0)</f>
        <v>0</v>
      </c>
      <c r="N868" s="41">
        <f>IFERROR(R868+V868,0)</f>
        <v>0</v>
      </c>
      <c r="O868" s="41">
        <f>IFERROR(P868+Q868+R868,0)</f>
        <v>0</v>
      </c>
      <c r="P868" s="41">
        <v>0</v>
      </c>
      <c r="Q868" s="41">
        <v>0</v>
      </c>
      <c r="R868" s="41">
        <v>0</v>
      </c>
      <c r="S868" s="41">
        <f>IFERROR(T868+U868+V868,0)</f>
        <v>0</v>
      </c>
      <c r="T868" s="41">
        <v>0</v>
      </c>
      <c r="U868" s="41">
        <v>0</v>
      </c>
      <c r="V868" s="41">
        <v>0</v>
      </c>
      <c r="W868"/>
      <c r="X868"/>
    </row>
    <row r="869" spans="1:24">
      <c r="A869" s="29">
        <v>842</v>
      </c>
      <c r="B869" s="29" t="s">
        <v>117</v>
      </c>
      <c r="C869" s="50">
        <v>44701</v>
      </c>
      <c r="D869" s="29" t="s">
        <v>545</v>
      </c>
      <c r="E869" s="40">
        <v>1</v>
      </c>
      <c r="F869" s="41">
        <v>44.6</v>
      </c>
      <c r="G869" s="41">
        <f>IFERROR(H869+I869+J869,0)</f>
        <v>1404000</v>
      </c>
      <c r="H869" s="41">
        <v>1200700.8</v>
      </c>
      <c r="I869" s="41">
        <v>203299.2</v>
      </c>
      <c r="J869" s="41">
        <v>0</v>
      </c>
      <c r="K869" s="41">
        <f>IFERROR(L869+M869+N869,0)</f>
        <v>0</v>
      </c>
      <c r="L869" s="41">
        <f>IFERROR(P869+T869,0)</f>
        <v>0</v>
      </c>
      <c r="M869" s="41">
        <f>IFERROR(Q869+U869,0)</f>
        <v>0</v>
      </c>
      <c r="N869" s="41">
        <f>IFERROR(R869+V869,0)</f>
        <v>0</v>
      </c>
      <c r="O869" s="41">
        <f>IFERROR(P869+Q869+R869,0)</f>
        <v>0</v>
      </c>
      <c r="P869" s="41">
        <v>0</v>
      </c>
      <c r="Q869" s="41">
        <v>0</v>
      </c>
      <c r="R869" s="41">
        <v>0</v>
      </c>
      <c r="S869" s="41">
        <f>IFERROR(T869+U869+V869,0)</f>
        <v>0</v>
      </c>
      <c r="T869" s="41">
        <v>0</v>
      </c>
      <c r="U869" s="41">
        <v>0</v>
      </c>
      <c r="V869" s="41">
        <v>0</v>
      </c>
      <c r="W869"/>
      <c r="X869"/>
    </row>
    <row r="870" spans="1:24">
      <c r="A870" s="29">
        <v>843</v>
      </c>
      <c r="B870" s="29" t="s">
        <v>117</v>
      </c>
      <c r="C870" s="50">
        <v>44701</v>
      </c>
      <c r="D870" s="29" t="s">
        <v>545</v>
      </c>
      <c r="E870" s="40">
        <v>1</v>
      </c>
      <c r="F870" s="41">
        <v>71.3</v>
      </c>
      <c r="G870" s="41">
        <f>IFERROR(H870+I870+J870,0)</f>
        <v>2179000</v>
      </c>
      <c r="H870" s="41">
        <v>2179000</v>
      </c>
      <c r="I870" s="41">
        <v>0</v>
      </c>
      <c r="J870" s="41">
        <v>0</v>
      </c>
      <c r="K870" s="41">
        <f>IFERROR(L870+M870+N870,0)</f>
        <v>0</v>
      </c>
      <c r="L870" s="41">
        <f>IFERROR(P870+T870,0)</f>
        <v>0</v>
      </c>
      <c r="M870" s="41">
        <f>IFERROR(Q870+U870,0)</f>
        <v>0</v>
      </c>
      <c r="N870" s="41">
        <f>IFERROR(R870+V870,0)</f>
        <v>0</v>
      </c>
      <c r="O870" s="41">
        <f>IFERROR(P870+Q870+R870,0)</f>
        <v>0</v>
      </c>
      <c r="P870" s="41">
        <v>0</v>
      </c>
      <c r="Q870" s="41">
        <v>0</v>
      </c>
      <c r="R870" s="41">
        <v>0</v>
      </c>
      <c r="S870" s="41">
        <f>IFERROR(T870+U870+V870,0)</f>
        <v>0</v>
      </c>
      <c r="T870" s="41">
        <v>0</v>
      </c>
      <c r="U870" s="41">
        <v>0</v>
      </c>
      <c r="V870" s="41">
        <v>0</v>
      </c>
      <c r="W870"/>
      <c r="X870"/>
    </row>
    <row r="871" spans="1:24">
      <c r="A871" s="29">
        <v>844</v>
      </c>
      <c r="B871" s="29" t="s">
        <v>117</v>
      </c>
      <c r="C871" s="50">
        <v>44704</v>
      </c>
      <c r="D871" s="29" t="s">
        <v>545</v>
      </c>
      <c r="E871" s="40">
        <v>1</v>
      </c>
      <c r="F871" s="41">
        <v>56.8</v>
      </c>
      <c r="G871" s="41">
        <f>IFERROR(H871+I871+J871,0)</f>
        <v>1739000</v>
      </c>
      <c r="H871" s="41">
        <v>1739000</v>
      </c>
      <c r="I871" s="41">
        <v>0</v>
      </c>
      <c r="J871" s="41">
        <v>0</v>
      </c>
      <c r="K871" s="41">
        <f>IFERROR(L871+M871+N871,0)</f>
        <v>0</v>
      </c>
      <c r="L871" s="41">
        <f>IFERROR(P871+T871,0)</f>
        <v>0</v>
      </c>
      <c r="M871" s="41">
        <f>IFERROR(Q871+U871,0)</f>
        <v>0</v>
      </c>
      <c r="N871" s="41">
        <f>IFERROR(R871+V871,0)</f>
        <v>0</v>
      </c>
      <c r="O871" s="41">
        <f>IFERROR(P871+Q871+R871,0)</f>
        <v>0</v>
      </c>
      <c r="P871" s="41">
        <v>0</v>
      </c>
      <c r="Q871" s="41">
        <v>0</v>
      </c>
      <c r="R871" s="41">
        <v>0</v>
      </c>
      <c r="S871" s="41">
        <f>IFERROR(T871+U871+V871,0)</f>
        <v>0</v>
      </c>
      <c r="T871" s="41">
        <v>0</v>
      </c>
      <c r="U871" s="41">
        <v>0</v>
      </c>
      <c r="V871" s="41">
        <v>0</v>
      </c>
      <c r="W871"/>
      <c r="X871"/>
    </row>
    <row r="872" spans="1:24">
      <c r="A872" s="29">
        <v>845</v>
      </c>
      <c r="B872" s="29" t="s">
        <v>117</v>
      </c>
      <c r="C872" s="50">
        <v>44704</v>
      </c>
      <c r="D872" s="29" t="s">
        <v>545</v>
      </c>
      <c r="E872" s="40">
        <v>1</v>
      </c>
      <c r="F872" s="41">
        <v>55.3</v>
      </c>
      <c r="G872" s="41">
        <f>IFERROR(H872+I872+J872,0)</f>
        <v>1694000</v>
      </c>
      <c r="H872" s="41">
        <v>1694000</v>
      </c>
      <c r="I872" s="41">
        <v>0</v>
      </c>
      <c r="J872" s="41">
        <v>0</v>
      </c>
      <c r="K872" s="41">
        <f>IFERROR(L872+M872+N872,0)</f>
        <v>0</v>
      </c>
      <c r="L872" s="41">
        <f>IFERROR(P872+T872,0)</f>
        <v>0</v>
      </c>
      <c r="M872" s="41">
        <f>IFERROR(Q872+U872,0)</f>
        <v>0</v>
      </c>
      <c r="N872" s="41">
        <f>IFERROR(R872+V872,0)</f>
        <v>0</v>
      </c>
      <c r="O872" s="41">
        <f>IFERROR(P872+Q872+R872,0)</f>
        <v>0</v>
      </c>
      <c r="P872" s="41">
        <v>0</v>
      </c>
      <c r="Q872" s="41">
        <v>0</v>
      </c>
      <c r="R872" s="41">
        <v>0</v>
      </c>
      <c r="S872" s="41">
        <f>IFERROR(T872+U872+V872,0)</f>
        <v>0</v>
      </c>
      <c r="T872" s="41">
        <v>0</v>
      </c>
      <c r="U872" s="41">
        <v>0</v>
      </c>
      <c r="V872" s="41">
        <v>0</v>
      </c>
      <c r="W872"/>
      <c r="X872"/>
    </row>
    <row r="873" spans="1:24">
      <c r="A873" s="29">
        <v>846</v>
      </c>
      <c r="B873" s="29" t="s">
        <v>117</v>
      </c>
      <c r="C873" s="50">
        <v>44705</v>
      </c>
      <c r="D873" s="29" t="s">
        <v>545</v>
      </c>
      <c r="E873" s="40">
        <v>1</v>
      </c>
      <c r="F873" s="41">
        <v>25.5</v>
      </c>
      <c r="G873" s="41">
        <f>IFERROR(H873+I873+J873,0)</f>
        <v>840000</v>
      </c>
      <c r="H873" s="41">
        <v>840000</v>
      </c>
      <c r="I873" s="41">
        <v>0</v>
      </c>
      <c r="J873" s="41">
        <v>0</v>
      </c>
      <c r="K873" s="41">
        <f>IFERROR(L873+M873+N873,0)</f>
        <v>0</v>
      </c>
      <c r="L873" s="41">
        <f>IFERROR(P873+T873,0)</f>
        <v>0</v>
      </c>
      <c r="M873" s="41">
        <f>IFERROR(Q873+U873,0)</f>
        <v>0</v>
      </c>
      <c r="N873" s="41">
        <f>IFERROR(R873+V873,0)</f>
        <v>0</v>
      </c>
      <c r="O873" s="41">
        <f>IFERROR(P873+Q873+R873,0)</f>
        <v>0</v>
      </c>
      <c r="P873" s="41">
        <v>0</v>
      </c>
      <c r="Q873" s="41">
        <v>0</v>
      </c>
      <c r="R873" s="41">
        <v>0</v>
      </c>
      <c r="S873" s="41">
        <f>IFERROR(T873+U873+V873,0)</f>
        <v>0</v>
      </c>
      <c r="T873" s="41">
        <v>0</v>
      </c>
      <c r="U873" s="41">
        <v>0</v>
      </c>
      <c r="V873" s="41">
        <v>0</v>
      </c>
      <c r="W873"/>
      <c r="X873"/>
    </row>
    <row r="874" spans="1:24">
      <c r="A874" s="29">
        <v>847</v>
      </c>
      <c r="B874" s="29" t="s">
        <v>117</v>
      </c>
      <c r="C874" s="50">
        <v>44706</v>
      </c>
      <c r="D874" s="29" t="s">
        <v>545</v>
      </c>
      <c r="E874" s="40">
        <v>1</v>
      </c>
      <c r="F874" s="41">
        <v>45.2</v>
      </c>
      <c r="G874" s="41">
        <f>IFERROR(H874+I874+J874,0)</f>
        <v>1424000</v>
      </c>
      <c r="H874" s="41">
        <v>1424000</v>
      </c>
      <c r="I874" s="41">
        <v>0</v>
      </c>
      <c r="J874" s="41">
        <v>0</v>
      </c>
      <c r="K874" s="41">
        <f>IFERROR(L874+M874+N874,0)</f>
        <v>0</v>
      </c>
      <c r="L874" s="41">
        <f>IFERROR(P874+T874,0)</f>
        <v>0</v>
      </c>
      <c r="M874" s="41">
        <f>IFERROR(Q874+U874,0)</f>
        <v>0</v>
      </c>
      <c r="N874" s="41">
        <f>IFERROR(R874+V874,0)</f>
        <v>0</v>
      </c>
      <c r="O874" s="41">
        <f>IFERROR(P874+Q874+R874,0)</f>
        <v>0</v>
      </c>
      <c r="P874" s="41">
        <v>0</v>
      </c>
      <c r="Q874" s="41">
        <v>0</v>
      </c>
      <c r="R874" s="41">
        <v>0</v>
      </c>
      <c r="S874" s="41">
        <f>IFERROR(T874+U874+V874,0)</f>
        <v>0</v>
      </c>
      <c r="T874" s="41">
        <v>0</v>
      </c>
      <c r="U874" s="41">
        <v>0</v>
      </c>
      <c r="V874" s="41">
        <v>0</v>
      </c>
      <c r="W874"/>
      <c r="X874"/>
    </row>
    <row r="875" spans="1:24">
      <c r="A875" s="29">
        <v>848</v>
      </c>
      <c r="B875" s="29" t="s">
        <v>117</v>
      </c>
      <c r="C875" s="50">
        <v>44706</v>
      </c>
      <c r="D875" s="29" t="s">
        <v>545</v>
      </c>
      <c r="E875" s="40">
        <v>1</v>
      </c>
      <c r="F875" s="41">
        <v>42.2</v>
      </c>
      <c r="G875" s="41">
        <f>IFERROR(H875+I875+J875,0)</f>
        <v>1200000</v>
      </c>
      <c r="H875" s="41">
        <v>1200000</v>
      </c>
      <c r="I875" s="41">
        <v>0</v>
      </c>
      <c r="J875" s="41">
        <v>0</v>
      </c>
      <c r="K875" s="41">
        <f>IFERROR(L875+M875+N875,0)</f>
        <v>0</v>
      </c>
      <c r="L875" s="41">
        <f>IFERROR(P875+T875,0)</f>
        <v>0</v>
      </c>
      <c r="M875" s="41">
        <f>IFERROR(Q875+U875,0)</f>
        <v>0</v>
      </c>
      <c r="N875" s="41">
        <f>IFERROR(R875+V875,0)</f>
        <v>0</v>
      </c>
      <c r="O875" s="41">
        <f>IFERROR(P875+Q875+R875,0)</f>
        <v>0</v>
      </c>
      <c r="P875" s="41">
        <v>0</v>
      </c>
      <c r="Q875" s="41">
        <v>0</v>
      </c>
      <c r="R875" s="41">
        <v>0</v>
      </c>
      <c r="S875" s="41">
        <f>IFERROR(T875+U875+V875,0)</f>
        <v>0</v>
      </c>
      <c r="T875" s="41">
        <v>0</v>
      </c>
      <c r="U875" s="41">
        <v>0</v>
      </c>
      <c r="V875" s="41">
        <v>0</v>
      </c>
      <c r="W875"/>
      <c r="X875"/>
    </row>
    <row r="876" spans="1:24">
      <c r="A876" s="29">
        <v>849</v>
      </c>
      <c r="B876" s="29" t="s">
        <v>117</v>
      </c>
      <c r="C876" s="50">
        <v>44706</v>
      </c>
      <c r="D876" s="29" t="s">
        <v>545</v>
      </c>
      <c r="E876" s="40">
        <v>1</v>
      </c>
      <c r="F876" s="41">
        <v>21</v>
      </c>
      <c r="G876" s="41">
        <f>IFERROR(H876+I876+J876,0)</f>
        <v>600000</v>
      </c>
      <c r="H876" s="41">
        <v>600000</v>
      </c>
      <c r="I876" s="41">
        <v>0</v>
      </c>
      <c r="J876" s="41">
        <v>0</v>
      </c>
      <c r="K876" s="41">
        <f>IFERROR(L876+M876+N876,0)</f>
        <v>0</v>
      </c>
      <c r="L876" s="41">
        <f>IFERROR(P876+T876,0)</f>
        <v>0</v>
      </c>
      <c r="M876" s="41">
        <f>IFERROR(Q876+U876,0)</f>
        <v>0</v>
      </c>
      <c r="N876" s="41">
        <f>IFERROR(R876+V876,0)</f>
        <v>0</v>
      </c>
      <c r="O876" s="41">
        <f>IFERROR(P876+Q876+R876,0)</f>
        <v>0</v>
      </c>
      <c r="P876" s="41">
        <v>0</v>
      </c>
      <c r="Q876" s="41">
        <v>0</v>
      </c>
      <c r="R876" s="41">
        <v>0</v>
      </c>
      <c r="S876" s="41">
        <f>IFERROR(T876+U876+V876,0)</f>
        <v>0</v>
      </c>
      <c r="T876" s="41">
        <v>0</v>
      </c>
      <c r="U876" s="41">
        <v>0</v>
      </c>
      <c r="V876" s="41">
        <v>0</v>
      </c>
      <c r="W876"/>
      <c r="X876"/>
    </row>
    <row r="877" spans="1:24">
      <c r="A877" s="29">
        <v>850</v>
      </c>
      <c r="B877" s="29" t="s">
        <v>117</v>
      </c>
      <c r="C877" s="50">
        <v>44707</v>
      </c>
      <c r="D877" s="29" t="s">
        <v>545</v>
      </c>
      <c r="E877" s="40">
        <v>1</v>
      </c>
      <c r="F877" s="41">
        <v>46.4</v>
      </c>
      <c r="G877" s="41">
        <f>IFERROR(H877+I877+J877,0)</f>
        <v>1364000</v>
      </c>
      <c r="H877" s="41">
        <v>1364000</v>
      </c>
      <c r="I877" s="41">
        <v>0</v>
      </c>
      <c r="J877" s="41">
        <v>0</v>
      </c>
      <c r="K877" s="41">
        <f>IFERROR(L877+M877+N877,0)</f>
        <v>0</v>
      </c>
      <c r="L877" s="41">
        <f>IFERROR(P877+T877,0)</f>
        <v>0</v>
      </c>
      <c r="M877" s="41">
        <f>IFERROR(Q877+U877,0)</f>
        <v>0</v>
      </c>
      <c r="N877" s="41">
        <f>IFERROR(R877+V877,0)</f>
        <v>0</v>
      </c>
      <c r="O877" s="41">
        <f>IFERROR(P877+Q877+R877,0)</f>
        <v>0</v>
      </c>
      <c r="P877" s="41">
        <v>0</v>
      </c>
      <c r="Q877" s="41">
        <v>0</v>
      </c>
      <c r="R877" s="41">
        <v>0</v>
      </c>
      <c r="S877" s="41">
        <f>IFERROR(T877+U877+V877,0)</f>
        <v>0</v>
      </c>
      <c r="T877" s="41">
        <v>0</v>
      </c>
      <c r="U877" s="41">
        <v>0</v>
      </c>
      <c r="V877" s="41">
        <v>0</v>
      </c>
      <c r="W877"/>
      <c r="X877"/>
    </row>
    <row r="878" spans="1:24">
      <c r="A878" s="29">
        <v>851</v>
      </c>
      <c r="B878" s="29" t="s">
        <v>117</v>
      </c>
      <c r="C878" s="50">
        <v>44707</v>
      </c>
      <c r="D878" s="29" t="s">
        <v>545</v>
      </c>
      <c r="E878" s="40">
        <v>1</v>
      </c>
      <c r="F878" s="41">
        <v>24.8</v>
      </c>
      <c r="G878" s="41">
        <f>IFERROR(H878+I878+J878,0)</f>
        <v>729000</v>
      </c>
      <c r="H878" s="41">
        <v>729000</v>
      </c>
      <c r="I878" s="41">
        <v>0</v>
      </c>
      <c r="J878" s="41">
        <v>0</v>
      </c>
      <c r="K878" s="41">
        <f>IFERROR(L878+M878+N878,0)</f>
        <v>0</v>
      </c>
      <c r="L878" s="41">
        <f>IFERROR(P878+T878,0)</f>
        <v>0</v>
      </c>
      <c r="M878" s="41">
        <f>IFERROR(Q878+U878,0)</f>
        <v>0</v>
      </c>
      <c r="N878" s="41">
        <f>IFERROR(R878+V878,0)</f>
        <v>0</v>
      </c>
      <c r="O878" s="41">
        <f>IFERROR(P878+Q878+R878,0)</f>
        <v>0</v>
      </c>
      <c r="P878" s="41">
        <v>0</v>
      </c>
      <c r="Q878" s="41">
        <v>0</v>
      </c>
      <c r="R878" s="41">
        <v>0</v>
      </c>
      <c r="S878" s="41">
        <f>IFERROR(T878+U878+V878,0)</f>
        <v>0</v>
      </c>
      <c r="T878" s="41">
        <v>0</v>
      </c>
      <c r="U878" s="41">
        <v>0</v>
      </c>
      <c r="V878" s="41">
        <v>0</v>
      </c>
      <c r="W878"/>
      <c r="X878"/>
    </row>
    <row r="879" spans="1:24">
      <c r="A879" s="29">
        <v>852</v>
      </c>
      <c r="B879" s="29" t="s">
        <v>117</v>
      </c>
      <c r="C879" s="50">
        <v>44711</v>
      </c>
      <c r="D879" s="29" t="s">
        <v>545</v>
      </c>
      <c r="E879" s="40">
        <v>1</v>
      </c>
      <c r="F879" s="41">
        <v>33.65</v>
      </c>
      <c r="G879" s="41">
        <f>IFERROR(H879+I879+J879,0)</f>
        <v>1025000</v>
      </c>
      <c r="H879" s="41">
        <v>1025000</v>
      </c>
      <c r="I879" s="41">
        <v>0</v>
      </c>
      <c r="J879" s="41">
        <v>0</v>
      </c>
      <c r="K879" s="41">
        <f>IFERROR(L879+M879+N879,0)</f>
        <v>0</v>
      </c>
      <c r="L879" s="41">
        <f>IFERROR(P879+T879,0)</f>
        <v>0</v>
      </c>
      <c r="M879" s="41">
        <f>IFERROR(Q879+U879,0)</f>
        <v>0</v>
      </c>
      <c r="N879" s="41">
        <f>IFERROR(R879+V879,0)</f>
        <v>0</v>
      </c>
      <c r="O879" s="41">
        <f>IFERROR(P879+Q879+R879,0)</f>
        <v>0</v>
      </c>
      <c r="P879" s="41">
        <v>0</v>
      </c>
      <c r="Q879" s="41">
        <v>0</v>
      </c>
      <c r="R879" s="41">
        <v>0</v>
      </c>
      <c r="S879" s="41">
        <f>IFERROR(T879+U879+V879,0)</f>
        <v>0</v>
      </c>
      <c r="T879" s="41">
        <v>0</v>
      </c>
      <c r="U879" s="41">
        <v>0</v>
      </c>
      <c r="V879" s="41">
        <v>0</v>
      </c>
      <c r="W879"/>
      <c r="X879"/>
    </row>
    <row r="880" spans="1:24">
      <c r="A880" s="29">
        <v>853</v>
      </c>
      <c r="B880" s="29" t="s">
        <v>117</v>
      </c>
      <c r="C880" s="50">
        <v>44713</v>
      </c>
      <c r="D880" s="29" t="s">
        <v>545</v>
      </c>
      <c r="E880" s="40">
        <v>1</v>
      </c>
      <c r="F880" s="41">
        <v>53.6</v>
      </c>
      <c r="G880" s="41">
        <f>IFERROR(H880+I880+J880,0)</f>
        <v>1600000</v>
      </c>
      <c r="H880" s="41">
        <v>1600000</v>
      </c>
      <c r="I880" s="41">
        <v>0</v>
      </c>
      <c r="J880" s="41">
        <v>0</v>
      </c>
      <c r="K880" s="41">
        <f>IFERROR(L880+M880+N880,0)</f>
        <v>0</v>
      </c>
      <c r="L880" s="41">
        <f>IFERROR(P880+T880,0)</f>
        <v>0</v>
      </c>
      <c r="M880" s="41">
        <f>IFERROR(Q880+U880,0)</f>
        <v>0</v>
      </c>
      <c r="N880" s="41">
        <f>IFERROR(R880+V880,0)</f>
        <v>0</v>
      </c>
      <c r="O880" s="41">
        <f>IFERROR(P880+Q880+R880,0)</f>
        <v>0</v>
      </c>
      <c r="P880" s="41">
        <v>0</v>
      </c>
      <c r="Q880" s="41">
        <v>0</v>
      </c>
      <c r="R880" s="41">
        <v>0</v>
      </c>
      <c r="S880" s="41">
        <f>IFERROR(T880+U880+V880,0)</f>
        <v>0</v>
      </c>
      <c r="T880" s="41">
        <v>0</v>
      </c>
      <c r="U880" s="41">
        <v>0</v>
      </c>
      <c r="V880" s="41">
        <v>0</v>
      </c>
      <c r="W880"/>
      <c r="X880"/>
    </row>
    <row r="881" spans="1:24">
      <c r="A881" s="29">
        <v>854</v>
      </c>
      <c r="B881" s="29" t="s">
        <v>117</v>
      </c>
      <c r="C881" s="50">
        <v>44713</v>
      </c>
      <c r="D881" s="29" t="s">
        <v>545</v>
      </c>
      <c r="E881" s="40">
        <v>1</v>
      </c>
      <c r="F881" s="41">
        <v>44.9</v>
      </c>
      <c r="G881" s="41">
        <f>IFERROR(H881+I881+J881,0)</f>
        <v>1459000</v>
      </c>
      <c r="H881" s="41">
        <v>1459000</v>
      </c>
      <c r="I881" s="41">
        <v>0</v>
      </c>
      <c r="J881" s="41">
        <v>0</v>
      </c>
      <c r="K881" s="41">
        <f>IFERROR(L881+M881+N881,0)</f>
        <v>0</v>
      </c>
      <c r="L881" s="41">
        <f>IFERROR(P881+T881,0)</f>
        <v>0</v>
      </c>
      <c r="M881" s="41">
        <f>IFERROR(Q881+U881,0)</f>
        <v>0</v>
      </c>
      <c r="N881" s="41">
        <f>IFERROR(R881+V881,0)</f>
        <v>0</v>
      </c>
      <c r="O881" s="41">
        <f>IFERROR(P881+Q881+R881,0)</f>
        <v>0</v>
      </c>
      <c r="P881" s="41">
        <v>0</v>
      </c>
      <c r="Q881" s="41">
        <v>0</v>
      </c>
      <c r="R881" s="41">
        <v>0</v>
      </c>
      <c r="S881" s="41">
        <f>IFERROR(T881+U881+V881,0)</f>
        <v>0</v>
      </c>
      <c r="T881" s="41">
        <v>0</v>
      </c>
      <c r="U881" s="41">
        <v>0</v>
      </c>
      <c r="V881" s="41">
        <v>0</v>
      </c>
      <c r="W881"/>
      <c r="X881"/>
    </row>
    <row r="882" spans="1:24">
      <c r="A882" s="29">
        <v>855</v>
      </c>
      <c r="B882" s="29" t="s">
        <v>117</v>
      </c>
      <c r="C882" s="50">
        <v>44722</v>
      </c>
      <c r="D882" s="29" t="s">
        <v>545</v>
      </c>
      <c r="E882" s="40">
        <v>1</v>
      </c>
      <c r="F882" s="41">
        <v>53.4</v>
      </c>
      <c r="G882" s="41">
        <f>IFERROR(H882+I882+J882,0)</f>
        <v>1549000</v>
      </c>
      <c r="H882" s="41">
        <v>1549000</v>
      </c>
      <c r="I882" s="41">
        <v>0</v>
      </c>
      <c r="J882" s="41">
        <v>0</v>
      </c>
      <c r="K882" s="41">
        <f>IFERROR(L882+M882+N882,0)</f>
        <v>0</v>
      </c>
      <c r="L882" s="41">
        <f>IFERROR(P882+T882,0)</f>
        <v>0</v>
      </c>
      <c r="M882" s="41">
        <f>IFERROR(Q882+U882,0)</f>
        <v>0</v>
      </c>
      <c r="N882" s="41">
        <f>IFERROR(R882+V882,0)</f>
        <v>0</v>
      </c>
      <c r="O882" s="41">
        <f>IFERROR(P882+Q882+R882,0)</f>
        <v>0</v>
      </c>
      <c r="P882" s="41">
        <v>0</v>
      </c>
      <c r="Q882" s="41">
        <v>0</v>
      </c>
      <c r="R882" s="41">
        <v>0</v>
      </c>
      <c r="S882" s="41">
        <f>IFERROR(T882+U882+V882,0)</f>
        <v>0</v>
      </c>
      <c r="T882" s="41">
        <v>0</v>
      </c>
      <c r="U882" s="41">
        <v>0</v>
      </c>
      <c r="V882" s="41">
        <v>0</v>
      </c>
      <c r="W882"/>
      <c r="X882"/>
    </row>
    <row r="883" spans="1:24">
      <c r="A883" s="29">
        <v>856</v>
      </c>
      <c r="B883" s="29" t="s">
        <v>117</v>
      </c>
      <c r="C883" s="50">
        <v>44722</v>
      </c>
      <c r="D883" s="29" t="s">
        <v>545</v>
      </c>
      <c r="E883" s="40">
        <v>1</v>
      </c>
      <c r="F883" s="41">
        <v>55.7</v>
      </c>
      <c r="G883" s="41">
        <f>IFERROR(H883+I883+J883,0)</f>
        <v>1704000</v>
      </c>
      <c r="H883" s="41">
        <v>1704000</v>
      </c>
      <c r="I883" s="41">
        <v>0</v>
      </c>
      <c r="J883" s="41">
        <v>0</v>
      </c>
      <c r="K883" s="41">
        <f>IFERROR(L883+M883+N883,0)</f>
        <v>0</v>
      </c>
      <c r="L883" s="41">
        <f>IFERROR(P883+T883,0)</f>
        <v>0</v>
      </c>
      <c r="M883" s="41">
        <f>IFERROR(Q883+U883,0)</f>
        <v>0</v>
      </c>
      <c r="N883" s="41">
        <f>IFERROR(R883+V883,0)</f>
        <v>0</v>
      </c>
      <c r="O883" s="41">
        <f>IFERROR(P883+Q883+R883,0)</f>
        <v>0</v>
      </c>
      <c r="P883" s="41">
        <v>0</v>
      </c>
      <c r="Q883" s="41">
        <v>0</v>
      </c>
      <c r="R883" s="41">
        <v>0</v>
      </c>
      <c r="S883" s="41">
        <f>IFERROR(T883+U883+V883,0)</f>
        <v>0</v>
      </c>
      <c r="T883" s="41">
        <v>0</v>
      </c>
      <c r="U883" s="41">
        <v>0</v>
      </c>
      <c r="V883" s="41">
        <v>0</v>
      </c>
      <c r="W883"/>
      <c r="X883"/>
    </row>
    <row r="884" spans="1:24">
      <c r="A884" s="29">
        <v>857</v>
      </c>
      <c r="B884" s="29" t="s">
        <v>117</v>
      </c>
      <c r="C884" s="50">
        <v>44733</v>
      </c>
      <c r="D884" s="29" t="s">
        <v>545</v>
      </c>
      <c r="E884" s="40">
        <v>1</v>
      </c>
      <c r="F884" s="41">
        <v>56</v>
      </c>
      <c r="G884" s="41">
        <f>IFERROR(H884+I884+J884,0)</f>
        <v>1759000</v>
      </c>
      <c r="H884" s="41">
        <v>1759000</v>
      </c>
      <c r="I884" s="41">
        <v>0</v>
      </c>
      <c r="J884" s="41">
        <v>0</v>
      </c>
      <c r="K884" s="41">
        <f>IFERROR(L884+M884+N884,0)</f>
        <v>0</v>
      </c>
      <c r="L884" s="41">
        <f>IFERROR(P884+T884,0)</f>
        <v>0</v>
      </c>
      <c r="M884" s="41">
        <f>IFERROR(Q884+U884,0)</f>
        <v>0</v>
      </c>
      <c r="N884" s="41">
        <f>IFERROR(R884+V884,0)</f>
        <v>0</v>
      </c>
      <c r="O884" s="41">
        <f>IFERROR(P884+Q884+R884,0)</f>
        <v>0</v>
      </c>
      <c r="P884" s="41">
        <v>0</v>
      </c>
      <c r="Q884" s="41">
        <v>0</v>
      </c>
      <c r="R884" s="41">
        <v>0</v>
      </c>
      <c r="S884" s="41">
        <f>IFERROR(T884+U884+V884,0)</f>
        <v>0</v>
      </c>
      <c r="T884" s="41">
        <v>0</v>
      </c>
      <c r="U884" s="41">
        <v>0</v>
      </c>
      <c r="V884" s="41">
        <v>0</v>
      </c>
      <c r="W884"/>
      <c r="X884"/>
    </row>
    <row r="885" spans="1:24">
      <c r="A885" s="29">
        <v>858</v>
      </c>
      <c r="B885" s="29" t="s">
        <v>117</v>
      </c>
      <c r="C885" s="50">
        <v>44740</v>
      </c>
      <c r="D885" s="29" t="s">
        <v>545</v>
      </c>
      <c r="E885" s="40">
        <v>1</v>
      </c>
      <c r="F885" s="41">
        <v>35.9</v>
      </c>
      <c r="G885" s="41">
        <f>IFERROR(H885+I885+J885,0)</f>
        <v>1174000</v>
      </c>
      <c r="H885" s="41">
        <v>1174000</v>
      </c>
      <c r="I885" s="41">
        <v>0</v>
      </c>
      <c r="J885" s="41">
        <v>0</v>
      </c>
      <c r="K885" s="41">
        <f>IFERROR(L885+M885+N885,0)</f>
        <v>0</v>
      </c>
      <c r="L885" s="41">
        <f>IFERROR(P885+T885,0)</f>
        <v>0</v>
      </c>
      <c r="M885" s="41">
        <f>IFERROR(Q885+U885,0)</f>
        <v>0</v>
      </c>
      <c r="N885" s="41">
        <f>IFERROR(R885+V885,0)</f>
        <v>0</v>
      </c>
      <c r="O885" s="41">
        <f>IFERROR(P885+Q885+R885,0)</f>
        <v>0</v>
      </c>
      <c r="P885" s="41">
        <v>0</v>
      </c>
      <c r="Q885" s="41">
        <v>0</v>
      </c>
      <c r="R885" s="41">
        <v>0</v>
      </c>
      <c r="S885" s="41">
        <f>IFERROR(T885+U885+V885,0)</f>
        <v>0</v>
      </c>
      <c r="T885" s="41">
        <v>0</v>
      </c>
      <c r="U885" s="41">
        <v>0</v>
      </c>
      <c r="V885" s="41">
        <v>0</v>
      </c>
      <c r="W885"/>
      <c r="X885"/>
    </row>
    <row r="886" spans="1:24">
      <c r="A886" s="29">
        <v>859</v>
      </c>
      <c r="B886" s="29" t="s">
        <v>117</v>
      </c>
      <c r="C886" s="50">
        <v>44742</v>
      </c>
      <c r="D886" s="29" t="s">
        <v>545</v>
      </c>
      <c r="E886" s="40">
        <v>1</v>
      </c>
      <c r="F886" s="41">
        <v>16.8</v>
      </c>
      <c r="G886" s="41">
        <f>IFERROR(H886+I886+J886,0)</f>
        <v>595000</v>
      </c>
      <c r="H886" s="41">
        <v>595000</v>
      </c>
      <c r="I886" s="41">
        <v>0</v>
      </c>
      <c r="J886" s="41">
        <v>0</v>
      </c>
      <c r="K886" s="41">
        <f>IFERROR(L886+M886+N886,0)</f>
        <v>0</v>
      </c>
      <c r="L886" s="41">
        <f>IFERROR(P886+T886,0)</f>
        <v>0</v>
      </c>
      <c r="M886" s="41">
        <f>IFERROR(Q886+U886,0)</f>
        <v>0</v>
      </c>
      <c r="N886" s="41">
        <f>IFERROR(R886+V886,0)</f>
        <v>0</v>
      </c>
      <c r="O886" s="41">
        <f>IFERROR(P886+Q886+R886,0)</f>
        <v>0</v>
      </c>
      <c r="P886" s="41">
        <v>0</v>
      </c>
      <c r="Q886" s="41">
        <v>0</v>
      </c>
      <c r="R886" s="41">
        <v>0</v>
      </c>
      <c r="S886" s="41">
        <f>IFERROR(T886+U886+V886,0)</f>
        <v>0</v>
      </c>
      <c r="T886" s="41">
        <v>0</v>
      </c>
      <c r="U886" s="41">
        <v>0</v>
      </c>
      <c r="V886" s="41">
        <v>0</v>
      </c>
      <c r="W886"/>
      <c r="X886"/>
    </row>
    <row r="887" spans="1:24">
      <c r="A887" s="29">
        <v>860</v>
      </c>
      <c r="B887" s="29" t="s">
        <v>117</v>
      </c>
      <c r="C887" s="50">
        <v>44754</v>
      </c>
      <c r="D887" s="29" t="s">
        <v>545</v>
      </c>
      <c r="E887" s="40">
        <v>1</v>
      </c>
      <c r="F887" s="41">
        <v>65.8</v>
      </c>
      <c r="G887" s="41">
        <f>IFERROR(H887+I887+J887,0)</f>
        <v>2009000</v>
      </c>
      <c r="H887" s="41">
        <v>2009000</v>
      </c>
      <c r="I887" s="41">
        <v>0</v>
      </c>
      <c r="J887" s="41">
        <v>0</v>
      </c>
      <c r="K887" s="41">
        <f>IFERROR(L887+M887+N887,0)</f>
        <v>0</v>
      </c>
      <c r="L887" s="41">
        <f>IFERROR(P887+T887,0)</f>
        <v>0</v>
      </c>
      <c r="M887" s="41">
        <f>IFERROR(Q887+U887,0)</f>
        <v>0</v>
      </c>
      <c r="N887" s="41">
        <f>IFERROR(R887+V887,0)</f>
        <v>0</v>
      </c>
      <c r="O887" s="41">
        <f>IFERROR(P887+Q887+R887,0)</f>
        <v>0</v>
      </c>
      <c r="P887" s="41">
        <v>0</v>
      </c>
      <c r="Q887" s="41">
        <v>0</v>
      </c>
      <c r="R887" s="41">
        <v>0</v>
      </c>
      <c r="S887" s="41">
        <f>IFERROR(T887+U887+V887,0)</f>
        <v>0</v>
      </c>
      <c r="T887" s="41">
        <v>0</v>
      </c>
      <c r="U887" s="41">
        <v>0</v>
      </c>
      <c r="V887" s="41">
        <v>0</v>
      </c>
      <c r="W887"/>
      <c r="X887"/>
    </row>
    <row r="888" spans="1:24">
      <c r="A888" s="29">
        <v>861</v>
      </c>
      <c r="B888" s="29" t="s">
        <v>117</v>
      </c>
      <c r="C888" s="50">
        <v>44757</v>
      </c>
      <c r="D888" s="29" t="s">
        <v>545</v>
      </c>
      <c r="E888" s="40">
        <v>1</v>
      </c>
      <c r="F888" s="41">
        <v>36.2</v>
      </c>
      <c r="G888" s="41">
        <f>IFERROR(H888+I888+J888,0)</f>
        <v>1220000</v>
      </c>
      <c r="H888" s="41">
        <v>1220000</v>
      </c>
      <c r="I888" s="41">
        <v>0</v>
      </c>
      <c r="J888" s="41">
        <v>0</v>
      </c>
      <c r="K888" s="41">
        <f>IFERROR(L888+M888+N888,0)</f>
        <v>0</v>
      </c>
      <c r="L888" s="41">
        <f>IFERROR(P888+T888,0)</f>
        <v>0</v>
      </c>
      <c r="M888" s="41">
        <f>IFERROR(Q888+U888,0)</f>
        <v>0</v>
      </c>
      <c r="N888" s="41">
        <f>IFERROR(R888+V888,0)</f>
        <v>0</v>
      </c>
      <c r="O888" s="41">
        <f>IFERROR(P888+Q888+R888,0)</f>
        <v>0</v>
      </c>
      <c r="P888" s="41">
        <v>0</v>
      </c>
      <c r="Q888" s="41">
        <v>0</v>
      </c>
      <c r="R888" s="41">
        <v>0</v>
      </c>
      <c r="S888" s="41">
        <f>IFERROR(T888+U888+V888,0)</f>
        <v>0</v>
      </c>
      <c r="T888" s="41">
        <v>0</v>
      </c>
      <c r="U888" s="41">
        <v>0</v>
      </c>
      <c r="V888" s="41">
        <v>0</v>
      </c>
      <c r="W888"/>
      <c r="X888"/>
    </row>
    <row r="889" spans="1:24">
      <c r="A889" s="29">
        <v>862</v>
      </c>
      <c r="B889" s="29" t="s">
        <v>117</v>
      </c>
      <c r="C889" s="50">
        <v>44763</v>
      </c>
      <c r="D889" s="29" t="s">
        <v>545</v>
      </c>
      <c r="E889" s="40">
        <v>1</v>
      </c>
      <c r="F889" s="41">
        <v>16.47</v>
      </c>
      <c r="G889" s="41">
        <f>IFERROR(H889+I889+J889,0)</f>
        <v>554992.33</v>
      </c>
      <c r="H889" s="41">
        <v>554992.33</v>
      </c>
      <c r="I889" s="41">
        <v>0</v>
      </c>
      <c r="J889" s="41">
        <v>0</v>
      </c>
      <c r="K889" s="41">
        <f>IFERROR(L889+M889+N889,0)</f>
        <v>0</v>
      </c>
      <c r="L889" s="41">
        <f>IFERROR(P889+T889,0)</f>
        <v>0</v>
      </c>
      <c r="M889" s="41">
        <f>IFERROR(Q889+U889,0)</f>
        <v>0</v>
      </c>
      <c r="N889" s="41">
        <f>IFERROR(R889+V889,0)</f>
        <v>0</v>
      </c>
      <c r="O889" s="41">
        <f>IFERROR(P889+Q889+R889,0)</f>
        <v>0</v>
      </c>
      <c r="P889" s="41">
        <v>0</v>
      </c>
      <c r="Q889" s="41">
        <v>0</v>
      </c>
      <c r="R889" s="41">
        <v>0</v>
      </c>
      <c r="S889" s="41">
        <f>IFERROR(T889+U889+V889,0)</f>
        <v>0</v>
      </c>
      <c r="T889" s="41">
        <v>0</v>
      </c>
      <c r="U889" s="41">
        <v>0</v>
      </c>
      <c r="V889" s="41">
        <v>0</v>
      </c>
      <c r="W889"/>
      <c r="X889"/>
    </row>
    <row r="890" spans="1:24">
      <c r="A890" s="29">
        <v>863</v>
      </c>
      <c r="B890" s="29" t="s">
        <v>117</v>
      </c>
      <c r="C890" s="50">
        <v>44768</v>
      </c>
      <c r="D890" s="29" t="s">
        <v>545</v>
      </c>
      <c r="E890" s="40">
        <v>1</v>
      </c>
      <c r="F890" s="41">
        <v>70.7</v>
      </c>
      <c r="G890" s="41">
        <f>IFERROR(H890+I890+J890,0)</f>
        <v>2159000</v>
      </c>
      <c r="H890" s="41">
        <v>2159000</v>
      </c>
      <c r="I890" s="41">
        <v>0</v>
      </c>
      <c r="J890" s="41">
        <v>0</v>
      </c>
      <c r="K890" s="41">
        <f>IFERROR(L890+M890+N890,0)</f>
        <v>0</v>
      </c>
      <c r="L890" s="41">
        <f>IFERROR(P890+T890,0)</f>
        <v>0</v>
      </c>
      <c r="M890" s="41">
        <f>IFERROR(Q890+U890,0)</f>
        <v>0</v>
      </c>
      <c r="N890" s="41">
        <f>IFERROR(R890+V890,0)</f>
        <v>0</v>
      </c>
      <c r="O890" s="41">
        <f>IFERROR(P890+Q890+R890,0)</f>
        <v>0</v>
      </c>
      <c r="P890" s="41">
        <v>0</v>
      </c>
      <c r="Q890" s="41">
        <v>0</v>
      </c>
      <c r="R890" s="41">
        <v>0</v>
      </c>
      <c r="S890" s="41">
        <f>IFERROR(T890+U890+V890,0)</f>
        <v>0</v>
      </c>
      <c r="T890" s="41">
        <v>0</v>
      </c>
      <c r="U890" s="41">
        <v>0</v>
      </c>
      <c r="V890" s="41">
        <v>0</v>
      </c>
      <c r="W890"/>
      <c r="X890"/>
    </row>
    <row r="891" spans="1:24">
      <c r="A891" s="29">
        <v>864</v>
      </c>
      <c r="B891" s="29" t="s">
        <v>117</v>
      </c>
      <c r="C891" s="50">
        <v>44771</v>
      </c>
      <c r="D891" s="29" t="s">
        <v>545</v>
      </c>
      <c r="E891" s="40">
        <v>1</v>
      </c>
      <c r="F891" s="41">
        <v>36.2</v>
      </c>
      <c r="G891" s="41">
        <f>IFERROR(H891+I891+J891,0)</f>
        <v>1184000</v>
      </c>
      <c r="H891" s="41">
        <v>1184000</v>
      </c>
      <c r="I891" s="41">
        <v>0</v>
      </c>
      <c r="J891" s="41">
        <v>0</v>
      </c>
      <c r="K891" s="41">
        <f>IFERROR(L891+M891+N891,0)</f>
        <v>0</v>
      </c>
      <c r="L891" s="41">
        <f>IFERROR(P891+T891,0)</f>
        <v>0</v>
      </c>
      <c r="M891" s="41">
        <f>IFERROR(Q891+U891,0)</f>
        <v>0</v>
      </c>
      <c r="N891" s="41">
        <f>IFERROR(R891+V891,0)</f>
        <v>0</v>
      </c>
      <c r="O891" s="41">
        <f>IFERROR(P891+Q891+R891,0)</f>
        <v>0</v>
      </c>
      <c r="P891" s="41">
        <v>0</v>
      </c>
      <c r="Q891" s="41">
        <v>0</v>
      </c>
      <c r="R891" s="41">
        <v>0</v>
      </c>
      <c r="S891" s="41">
        <f>IFERROR(T891+U891+V891,0)</f>
        <v>0</v>
      </c>
      <c r="T891" s="41">
        <v>0</v>
      </c>
      <c r="U891" s="41">
        <v>0</v>
      </c>
      <c r="V891" s="41">
        <v>0</v>
      </c>
      <c r="W891"/>
      <c r="X891"/>
    </row>
    <row r="892" spans="1:24">
      <c r="A892" s="29">
        <v>865</v>
      </c>
      <c r="B892" s="29" t="s">
        <v>117</v>
      </c>
      <c r="C892" s="50">
        <v>44776</v>
      </c>
      <c r="D892" s="29" t="s">
        <v>545</v>
      </c>
      <c r="E892" s="40">
        <v>1</v>
      </c>
      <c r="F892" s="41">
        <v>41.5</v>
      </c>
      <c r="G892" s="41">
        <f>IFERROR(H892+I892+J892,0)</f>
        <v>1124746.6</v>
      </c>
      <c r="H892" s="41">
        <v>1124746.6</v>
      </c>
      <c r="I892" s="41">
        <v>0</v>
      </c>
      <c r="J892" s="41">
        <v>0</v>
      </c>
      <c r="K892" s="41">
        <f>IFERROR(L892+M892+N892,0)</f>
        <v>0</v>
      </c>
      <c r="L892" s="41">
        <f>IFERROR(P892+T892,0)</f>
        <v>0</v>
      </c>
      <c r="M892" s="41">
        <f>IFERROR(Q892+U892,0)</f>
        <v>0</v>
      </c>
      <c r="N892" s="41">
        <f>IFERROR(R892+V892,0)</f>
        <v>0</v>
      </c>
      <c r="O892" s="41">
        <f>IFERROR(P892+Q892+R892,0)</f>
        <v>0</v>
      </c>
      <c r="P892" s="41">
        <v>0</v>
      </c>
      <c r="Q892" s="41">
        <v>0</v>
      </c>
      <c r="R892" s="41">
        <v>0</v>
      </c>
      <c r="S892" s="41">
        <f>IFERROR(T892+U892+V892,0)</f>
        <v>0</v>
      </c>
      <c r="T892" s="41">
        <v>0</v>
      </c>
      <c r="U892" s="41">
        <v>0</v>
      </c>
      <c r="V892" s="41">
        <v>0</v>
      </c>
      <c r="W892"/>
      <c r="X892"/>
    </row>
    <row r="893" spans="1:24">
      <c r="A893" s="29">
        <v>866</v>
      </c>
      <c r="B893" s="29" t="s">
        <v>117</v>
      </c>
      <c r="C893" s="50">
        <v>44777</v>
      </c>
      <c r="D893" s="29" t="s">
        <v>545</v>
      </c>
      <c r="E893" s="40">
        <v>1</v>
      </c>
      <c r="F893" s="41">
        <v>8.23</v>
      </c>
      <c r="G893" s="41">
        <f>IFERROR(H893+I893+J893,0)</f>
        <v>271666.67</v>
      </c>
      <c r="H893" s="41">
        <v>271666.67</v>
      </c>
      <c r="I893" s="41">
        <v>0</v>
      </c>
      <c r="J893" s="41">
        <v>0</v>
      </c>
      <c r="K893" s="41">
        <f>IFERROR(L893+M893+N893,0)</f>
        <v>0</v>
      </c>
      <c r="L893" s="41">
        <f>IFERROR(P893+T893,0)</f>
        <v>0</v>
      </c>
      <c r="M893" s="41">
        <f>IFERROR(Q893+U893,0)</f>
        <v>0</v>
      </c>
      <c r="N893" s="41">
        <f>IFERROR(R893+V893,0)</f>
        <v>0</v>
      </c>
      <c r="O893" s="41">
        <f>IFERROR(P893+Q893+R893,0)</f>
        <v>0</v>
      </c>
      <c r="P893" s="41">
        <v>0</v>
      </c>
      <c r="Q893" s="41">
        <v>0</v>
      </c>
      <c r="R893" s="41">
        <v>0</v>
      </c>
      <c r="S893" s="41">
        <f>IFERROR(T893+U893+V893,0)</f>
        <v>0</v>
      </c>
      <c r="T893" s="41">
        <v>0</v>
      </c>
      <c r="U893" s="41">
        <v>0</v>
      </c>
      <c r="V893" s="41">
        <v>0</v>
      </c>
      <c r="W893"/>
      <c r="X893"/>
    </row>
    <row r="894" spans="1:24">
      <c r="A894" s="29">
        <v>867</v>
      </c>
      <c r="B894" s="29" t="s">
        <v>117</v>
      </c>
      <c r="C894" s="50">
        <v>44777</v>
      </c>
      <c r="D894" s="29" t="s">
        <v>545</v>
      </c>
      <c r="E894" s="40">
        <v>1</v>
      </c>
      <c r="F894" s="41">
        <v>10.65</v>
      </c>
      <c r="G894" s="41">
        <f>IFERROR(H894+I894+J894,0)</f>
        <v>342500</v>
      </c>
      <c r="H894" s="41">
        <v>342500</v>
      </c>
      <c r="I894" s="41">
        <v>0</v>
      </c>
      <c r="J894" s="41">
        <v>0</v>
      </c>
      <c r="K894" s="41">
        <f>IFERROR(L894+M894+N894,0)</f>
        <v>0</v>
      </c>
      <c r="L894" s="41">
        <f>IFERROR(P894+T894,0)</f>
        <v>0</v>
      </c>
      <c r="M894" s="41">
        <f>IFERROR(Q894+U894,0)</f>
        <v>0</v>
      </c>
      <c r="N894" s="41">
        <f>IFERROR(R894+V894,0)</f>
        <v>0</v>
      </c>
      <c r="O894" s="41">
        <f>IFERROR(P894+Q894+R894,0)</f>
        <v>0</v>
      </c>
      <c r="P894" s="41">
        <v>0</v>
      </c>
      <c r="Q894" s="41">
        <v>0</v>
      </c>
      <c r="R894" s="41">
        <v>0</v>
      </c>
      <c r="S894" s="41">
        <f>IFERROR(T894+U894+V894,0)</f>
        <v>0</v>
      </c>
      <c r="T894" s="41">
        <v>0</v>
      </c>
      <c r="U894" s="41">
        <v>0</v>
      </c>
      <c r="V894" s="41">
        <v>0</v>
      </c>
      <c r="W894"/>
      <c r="X894"/>
    </row>
    <row r="895" spans="1:24">
      <c r="A895" s="29">
        <v>868</v>
      </c>
      <c r="B895" s="29" t="s">
        <v>117</v>
      </c>
      <c r="C895" s="50">
        <v>44778</v>
      </c>
      <c r="D895" s="29" t="s">
        <v>545</v>
      </c>
      <c r="E895" s="40">
        <v>1</v>
      </c>
      <c r="F895" s="41">
        <v>23</v>
      </c>
      <c r="G895" s="41">
        <f>IFERROR(H895+I895+J895,0)</f>
        <v>760000</v>
      </c>
      <c r="H895" s="41">
        <v>760000</v>
      </c>
      <c r="I895" s="41">
        <v>0</v>
      </c>
      <c r="J895" s="41">
        <v>0</v>
      </c>
      <c r="K895" s="41">
        <f>IFERROR(L895+M895+N895,0)</f>
        <v>0</v>
      </c>
      <c r="L895" s="41">
        <f>IFERROR(P895+T895,0)</f>
        <v>0</v>
      </c>
      <c r="M895" s="41">
        <f>IFERROR(Q895+U895,0)</f>
        <v>0</v>
      </c>
      <c r="N895" s="41">
        <f>IFERROR(R895+V895,0)</f>
        <v>0</v>
      </c>
      <c r="O895" s="41">
        <f>IFERROR(P895+Q895+R895,0)</f>
        <v>0</v>
      </c>
      <c r="P895" s="41">
        <v>0</v>
      </c>
      <c r="Q895" s="41">
        <v>0</v>
      </c>
      <c r="R895" s="41">
        <v>0</v>
      </c>
      <c r="S895" s="41">
        <f>IFERROR(T895+U895+V895,0)</f>
        <v>0</v>
      </c>
      <c r="T895" s="41">
        <v>0</v>
      </c>
      <c r="U895" s="41">
        <v>0</v>
      </c>
      <c r="V895" s="41">
        <v>0</v>
      </c>
      <c r="W895"/>
      <c r="X895"/>
    </row>
    <row r="896" spans="1:24">
      <c r="A896" s="29">
        <v>869</v>
      </c>
      <c r="B896" s="29" t="s">
        <v>117</v>
      </c>
      <c r="C896" s="50">
        <v>44778</v>
      </c>
      <c r="D896" s="29" t="s">
        <v>545</v>
      </c>
      <c r="E896" s="40">
        <v>1</v>
      </c>
      <c r="F896" s="41">
        <v>31.8</v>
      </c>
      <c r="G896" s="41">
        <f>IFERROR(H896+I896+J896,0)</f>
        <v>1054000</v>
      </c>
      <c r="H896" s="41">
        <v>1054000</v>
      </c>
      <c r="I896" s="41">
        <v>0</v>
      </c>
      <c r="J896" s="41">
        <v>0</v>
      </c>
      <c r="K896" s="41">
        <f>IFERROR(L896+M896+N896,0)</f>
        <v>0</v>
      </c>
      <c r="L896" s="41">
        <f>IFERROR(P896+T896,0)</f>
        <v>0</v>
      </c>
      <c r="M896" s="41">
        <f>IFERROR(Q896+U896,0)</f>
        <v>0</v>
      </c>
      <c r="N896" s="41">
        <f>IFERROR(R896+V896,0)</f>
        <v>0</v>
      </c>
      <c r="O896" s="41">
        <f>IFERROR(P896+Q896+R896,0)</f>
        <v>0</v>
      </c>
      <c r="P896" s="41">
        <v>0</v>
      </c>
      <c r="Q896" s="41">
        <v>0</v>
      </c>
      <c r="R896" s="41">
        <v>0</v>
      </c>
      <c r="S896" s="41">
        <f>IFERROR(T896+U896+V896,0)</f>
        <v>0</v>
      </c>
      <c r="T896" s="41">
        <v>0</v>
      </c>
      <c r="U896" s="41">
        <v>0</v>
      </c>
      <c r="V896" s="41">
        <v>0</v>
      </c>
      <c r="W896"/>
      <c r="X896"/>
    </row>
    <row r="897" spans="1:24">
      <c r="A897" s="29">
        <v>870</v>
      </c>
      <c r="B897" s="29" t="s">
        <v>117</v>
      </c>
      <c r="C897" s="50">
        <v>44785</v>
      </c>
      <c r="D897" s="29" t="s">
        <v>545</v>
      </c>
      <c r="E897" s="40">
        <v>1</v>
      </c>
      <c r="F897" s="41">
        <v>36.4</v>
      </c>
      <c r="G897" s="41">
        <f>IFERROR(H897+I897+J897,0)</f>
        <v>1198963</v>
      </c>
      <c r="H897" s="41">
        <v>1198963</v>
      </c>
      <c r="I897" s="41">
        <v>0</v>
      </c>
      <c r="J897" s="41">
        <v>0</v>
      </c>
      <c r="K897" s="41">
        <f>IFERROR(L897+M897+N897,0)</f>
        <v>0</v>
      </c>
      <c r="L897" s="41">
        <f>IFERROR(P897+T897,0)</f>
        <v>0</v>
      </c>
      <c r="M897" s="41">
        <f>IFERROR(Q897+U897,0)</f>
        <v>0</v>
      </c>
      <c r="N897" s="41">
        <f>IFERROR(R897+V897,0)</f>
        <v>0</v>
      </c>
      <c r="O897" s="41">
        <f>IFERROR(P897+Q897+R897,0)</f>
        <v>0</v>
      </c>
      <c r="P897" s="41">
        <v>0</v>
      </c>
      <c r="Q897" s="41">
        <v>0</v>
      </c>
      <c r="R897" s="41">
        <v>0</v>
      </c>
      <c r="S897" s="41">
        <f>IFERROR(T897+U897+V897,0)</f>
        <v>0</v>
      </c>
      <c r="T897" s="41">
        <v>0</v>
      </c>
      <c r="U897" s="41">
        <v>0</v>
      </c>
      <c r="V897" s="41">
        <v>0</v>
      </c>
      <c r="W897"/>
      <c r="X897"/>
    </row>
    <row r="898" spans="1:24">
      <c r="A898" s="29">
        <v>871</v>
      </c>
      <c r="B898" s="29" t="s">
        <v>117</v>
      </c>
      <c r="C898" s="50">
        <v>44796</v>
      </c>
      <c r="D898" s="29" t="s">
        <v>545</v>
      </c>
      <c r="E898" s="40">
        <v>1</v>
      </c>
      <c r="F898" s="41">
        <v>23.1</v>
      </c>
      <c r="G898" s="41">
        <f>IFERROR(H898+I898+J898,0)</f>
        <v>764000</v>
      </c>
      <c r="H898" s="41">
        <v>764000</v>
      </c>
      <c r="I898" s="41">
        <v>0</v>
      </c>
      <c r="J898" s="41">
        <v>0</v>
      </c>
      <c r="K898" s="41">
        <f>IFERROR(L898+M898+N898,0)</f>
        <v>0</v>
      </c>
      <c r="L898" s="41">
        <f>IFERROR(P898+T898,0)</f>
        <v>0</v>
      </c>
      <c r="M898" s="41">
        <f>IFERROR(Q898+U898,0)</f>
        <v>0</v>
      </c>
      <c r="N898" s="41">
        <f>IFERROR(R898+V898,0)</f>
        <v>0</v>
      </c>
      <c r="O898" s="41">
        <f>IFERROR(P898+Q898+R898,0)</f>
        <v>0</v>
      </c>
      <c r="P898" s="41">
        <v>0</v>
      </c>
      <c r="Q898" s="41">
        <v>0</v>
      </c>
      <c r="R898" s="41">
        <v>0</v>
      </c>
      <c r="S898" s="41">
        <f>IFERROR(T898+U898+V898,0)</f>
        <v>0</v>
      </c>
      <c r="T898" s="41">
        <v>0</v>
      </c>
      <c r="U898" s="41">
        <v>0</v>
      </c>
      <c r="V898" s="41">
        <v>0</v>
      </c>
      <c r="W898"/>
      <c r="X898"/>
    </row>
    <row r="899" spans="1:24">
      <c r="A899" s="29">
        <v>872</v>
      </c>
      <c r="B899" s="29" t="s">
        <v>117</v>
      </c>
      <c r="C899" s="50">
        <v>44805</v>
      </c>
      <c r="D899" s="29" t="s">
        <v>545</v>
      </c>
      <c r="E899" s="40">
        <v>1</v>
      </c>
      <c r="F899" s="41">
        <v>15.8</v>
      </c>
      <c r="G899" s="41">
        <f>IFERROR(H899+I899+J899,0)</f>
        <v>482000</v>
      </c>
      <c r="H899" s="41">
        <v>482000</v>
      </c>
      <c r="I899" s="41">
        <v>0</v>
      </c>
      <c r="J899" s="41">
        <v>0</v>
      </c>
      <c r="K899" s="41">
        <f>IFERROR(L899+M899+N899,0)</f>
        <v>0</v>
      </c>
      <c r="L899" s="41">
        <f>IFERROR(P899+T899,0)</f>
        <v>0</v>
      </c>
      <c r="M899" s="41">
        <f>IFERROR(Q899+U899,0)</f>
        <v>0</v>
      </c>
      <c r="N899" s="41">
        <f>IFERROR(R899+V899,0)</f>
        <v>0</v>
      </c>
      <c r="O899" s="41">
        <f>IFERROR(P899+Q899+R899,0)</f>
        <v>0</v>
      </c>
      <c r="P899" s="41">
        <v>0</v>
      </c>
      <c r="Q899" s="41">
        <v>0</v>
      </c>
      <c r="R899" s="41">
        <v>0</v>
      </c>
      <c r="S899" s="41">
        <f>IFERROR(T899+U899+V899,0)</f>
        <v>0</v>
      </c>
      <c r="T899" s="41">
        <v>0</v>
      </c>
      <c r="U899" s="41">
        <v>0</v>
      </c>
      <c r="V899" s="41">
        <v>0</v>
      </c>
      <c r="W899"/>
      <c r="X899"/>
    </row>
    <row r="900" spans="1:24">
      <c r="A900" s="29">
        <v>873</v>
      </c>
      <c r="B900" s="29" t="s">
        <v>117</v>
      </c>
      <c r="C900" s="50">
        <v>44806</v>
      </c>
      <c r="D900" s="29" t="s">
        <v>545</v>
      </c>
      <c r="E900" s="40">
        <v>1</v>
      </c>
      <c r="F900" s="41">
        <v>23.2</v>
      </c>
      <c r="G900" s="41">
        <f>IFERROR(H900+I900+J900,0)</f>
        <v>765000</v>
      </c>
      <c r="H900" s="41">
        <v>765000</v>
      </c>
      <c r="I900" s="41">
        <v>0</v>
      </c>
      <c r="J900" s="41">
        <v>0</v>
      </c>
      <c r="K900" s="41">
        <f>IFERROR(L900+M900+N900,0)</f>
        <v>0</v>
      </c>
      <c r="L900" s="41">
        <f>IFERROR(P900+T900,0)</f>
        <v>0</v>
      </c>
      <c r="M900" s="41">
        <f>IFERROR(Q900+U900,0)</f>
        <v>0</v>
      </c>
      <c r="N900" s="41">
        <f>IFERROR(R900+V900,0)</f>
        <v>0</v>
      </c>
      <c r="O900" s="41">
        <f>IFERROR(P900+Q900+R900,0)</f>
        <v>0</v>
      </c>
      <c r="P900" s="41">
        <v>0</v>
      </c>
      <c r="Q900" s="41">
        <v>0</v>
      </c>
      <c r="R900" s="41">
        <v>0</v>
      </c>
      <c r="S900" s="41">
        <f>IFERROR(T900+U900+V900,0)</f>
        <v>0</v>
      </c>
      <c r="T900" s="41">
        <v>0</v>
      </c>
      <c r="U900" s="41">
        <v>0</v>
      </c>
      <c r="V900" s="41">
        <v>0</v>
      </c>
      <c r="W900"/>
      <c r="X900"/>
    </row>
    <row r="901" spans="1:24">
      <c r="A901" s="29">
        <v>874</v>
      </c>
      <c r="B901" s="29" t="s">
        <v>117</v>
      </c>
      <c r="C901" s="50">
        <v>44812</v>
      </c>
      <c r="D901" s="29" t="s">
        <v>545</v>
      </c>
      <c r="E901" s="40">
        <v>1</v>
      </c>
      <c r="F901" s="41">
        <v>47.4</v>
      </c>
      <c r="G901" s="41">
        <f>IFERROR(H901+I901+J901,0)</f>
        <v>1446000</v>
      </c>
      <c r="H901" s="41">
        <v>1446000</v>
      </c>
      <c r="I901" s="41">
        <v>0</v>
      </c>
      <c r="J901" s="41">
        <v>0</v>
      </c>
      <c r="K901" s="41">
        <f>IFERROR(L901+M901+N901,0)</f>
        <v>0</v>
      </c>
      <c r="L901" s="41">
        <f>IFERROR(P901+T901,0)</f>
        <v>0</v>
      </c>
      <c r="M901" s="41">
        <f>IFERROR(Q901+U901,0)</f>
        <v>0</v>
      </c>
      <c r="N901" s="41">
        <f>IFERROR(R901+V901,0)</f>
        <v>0</v>
      </c>
      <c r="O901" s="41">
        <f>IFERROR(P901+Q901+R901,0)</f>
        <v>0</v>
      </c>
      <c r="P901" s="41">
        <v>0</v>
      </c>
      <c r="Q901" s="41">
        <v>0</v>
      </c>
      <c r="R901" s="41">
        <v>0</v>
      </c>
      <c r="S901" s="41">
        <f>IFERROR(T901+U901+V901,0)</f>
        <v>0</v>
      </c>
      <c r="T901" s="41">
        <v>0</v>
      </c>
      <c r="U901" s="41">
        <v>0</v>
      </c>
      <c r="V901" s="41">
        <v>0</v>
      </c>
      <c r="W901"/>
      <c r="X901"/>
    </row>
    <row r="902" spans="1:24">
      <c r="A902" s="29">
        <v>875</v>
      </c>
      <c r="B902" s="29" t="s">
        <v>117</v>
      </c>
      <c r="C902" s="50">
        <v>44824</v>
      </c>
      <c r="D902" s="29" t="s">
        <v>545</v>
      </c>
      <c r="E902" s="40">
        <v>1</v>
      </c>
      <c r="F902" s="41">
        <v>34.9</v>
      </c>
      <c r="G902" s="41">
        <f>IFERROR(H902+I902+J902,0)</f>
        <v>1095000</v>
      </c>
      <c r="H902" s="41">
        <v>1095000</v>
      </c>
      <c r="I902" s="41">
        <v>0</v>
      </c>
      <c r="J902" s="41">
        <v>0</v>
      </c>
      <c r="K902" s="41">
        <f>IFERROR(L902+M902+N902,0)</f>
        <v>0</v>
      </c>
      <c r="L902" s="41">
        <f>IFERROR(P902+T902,0)</f>
        <v>0</v>
      </c>
      <c r="M902" s="41">
        <f>IFERROR(Q902+U902,0)</f>
        <v>0</v>
      </c>
      <c r="N902" s="41">
        <f>IFERROR(R902+V902,0)</f>
        <v>0</v>
      </c>
      <c r="O902" s="41">
        <f>IFERROR(P902+Q902+R902,0)</f>
        <v>0</v>
      </c>
      <c r="P902" s="41">
        <v>0</v>
      </c>
      <c r="Q902" s="41">
        <v>0</v>
      </c>
      <c r="R902" s="41">
        <v>0</v>
      </c>
      <c r="S902" s="41">
        <f>IFERROR(T902+U902+V902,0)</f>
        <v>0</v>
      </c>
      <c r="T902" s="41">
        <v>0</v>
      </c>
      <c r="U902" s="41">
        <v>0</v>
      </c>
      <c r="V902" s="41">
        <v>0</v>
      </c>
      <c r="W902"/>
      <c r="X902"/>
    </row>
    <row r="903" spans="1:24">
      <c r="A903" s="29">
        <v>876</v>
      </c>
      <c r="B903" s="29" t="s">
        <v>117</v>
      </c>
      <c r="C903" s="50">
        <v>44830</v>
      </c>
      <c r="D903" s="29" t="s">
        <v>545</v>
      </c>
      <c r="E903" s="40">
        <v>1</v>
      </c>
      <c r="F903" s="41">
        <v>10.05</v>
      </c>
      <c r="G903" s="41">
        <f>IFERROR(H903+I903+J903,0)</f>
        <v>332500</v>
      </c>
      <c r="H903" s="41">
        <v>332500</v>
      </c>
      <c r="I903" s="41">
        <v>0</v>
      </c>
      <c r="J903" s="41">
        <v>0</v>
      </c>
      <c r="K903" s="41">
        <f>IFERROR(L903+M903+N903,0)</f>
        <v>0</v>
      </c>
      <c r="L903" s="41">
        <f>IFERROR(P903+T903,0)</f>
        <v>0</v>
      </c>
      <c r="M903" s="41">
        <f>IFERROR(Q903+U903,0)</f>
        <v>0</v>
      </c>
      <c r="N903" s="41">
        <f>IFERROR(R903+V903,0)</f>
        <v>0</v>
      </c>
      <c r="O903" s="41">
        <f>IFERROR(P903+Q903+R903,0)</f>
        <v>0</v>
      </c>
      <c r="P903" s="41">
        <v>0</v>
      </c>
      <c r="Q903" s="41">
        <v>0</v>
      </c>
      <c r="R903" s="41">
        <v>0</v>
      </c>
      <c r="S903" s="41">
        <f>IFERROR(T903+U903+V903,0)</f>
        <v>0</v>
      </c>
      <c r="T903" s="41">
        <v>0</v>
      </c>
      <c r="U903" s="41">
        <v>0</v>
      </c>
      <c r="V903" s="41">
        <v>0</v>
      </c>
      <c r="W903"/>
      <c r="X903"/>
    </row>
    <row r="904" spans="1:24">
      <c r="A904" s="29">
        <v>877</v>
      </c>
      <c r="B904" s="29" t="s">
        <v>117</v>
      </c>
      <c r="C904" s="50">
        <v>44833</v>
      </c>
      <c r="D904" s="29" t="s">
        <v>545</v>
      </c>
      <c r="E904" s="40">
        <v>1</v>
      </c>
      <c r="F904" s="41">
        <v>23.1</v>
      </c>
      <c r="G904" s="41">
        <f>IFERROR(H904+I904+J904,0)</f>
        <v>769250</v>
      </c>
      <c r="H904" s="41">
        <v>769250</v>
      </c>
      <c r="I904" s="41">
        <v>0</v>
      </c>
      <c r="J904" s="41">
        <v>0</v>
      </c>
      <c r="K904" s="41">
        <f>IFERROR(L904+M904+N904,0)</f>
        <v>0</v>
      </c>
      <c r="L904" s="41">
        <f>IFERROR(P904+T904,0)</f>
        <v>0</v>
      </c>
      <c r="M904" s="41">
        <f>IFERROR(Q904+U904,0)</f>
        <v>0</v>
      </c>
      <c r="N904" s="41">
        <f>IFERROR(R904+V904,0)</f>
        <v>0</v>
      </c>
      <c r="O904" s="41">
        <f>IFERROR(P904+Q904+R904,0)</f>
        <v>0</v>
      </c>
      <c r="P904" s="41">
        <v>0</v>
      </c>
      <c r="Q904" s="41">
        <v>0</v>
      </c>
      <c r="R904" s="41">
        <v>0</v>
      </c>
      <c r="S904" s="41">
        <f>IFERROR(T904+U904+V904,0)</f>
        <v>0</v>
      </c>
      <c r="T904" s="41">
        <v>0</v>
      </c>
      <c r="U904" s="41">
        <v>0</v>
      </c>
      <c r="V904" s="41">
        <v>0</v>
      </c>
      <c r="W904"/>
      <c r="X904"/>
    </row>
    <row r="905" spans="1:24">
      <c r="A905" s="29">
        <v>878</v>
      </c>
      <c r="B905" s="29" t="s">
        <v>117</v>
      </c>
      <c r="C905" s="50">
        <v>44833</v>
      </c>
      <c r="D905" s="29" t="s">
        <v>545</v>
      </c>
      <c r="E905" s="40">
        <v>1</v>
      </c>
      <c r="F905" s="41">
        <v>32.3</v>
      </c>
      <c r="G905" s="41">
        <f>IFERROR(H905+I905+J905,0)</f>
        <v>1049000</v>
      </c>
      <c r="H905" s="41">
        <v>1049000</v>
      </c>
      <c r="I905" s="41">
        <v>0</v>
      </c>
      <c r="J905" s="41">
        <v>0</v>
      </c>
      <c r="K905" s="41">
        <f>IFERROR(L905+M905+N905,0)</f>
        <v>0</v>
      </c>
      <c r="L905" s="41">
        <f>IFERROR(P905+T905,0)</f>
        <v>0</v>
      </c>
      <c r="M905" s="41">
        <f>IFERROR(Q905+U905,0)</f>
        <v>0</v>
      </c>
      <c r="N905" s="41">
        <f>IFERROR(R905+V905,0)</f>
        <v>0</v>
      </c>
      <c r="O905" s="41">
        <f>IFERROR(P905+Q905+R905,0)</f>
        <v>0</v>
      </c>
      <c r="P905" s="41">
        <v>0</v>
      </c>
      <c r="Q905" s="41">
        <v>0</v>
      </c>
      <c r="R905" s="41">
        <v>0</v>
      </c>
      <c r="S905" s="41">
        <f>IFERROR(T905+U905+V905,0)</f>
        <v>0</v>
      </c>
      <c r="T905" s="41">
        <v>0</v>
      </c>
      <c r="U905" s="41">
        <v>0</v>
      </c>
      <c r="V905" s="41">
        <v>0</v>
      </c>
      <c r="W905"/>
      <c r="X905"/>
    </row>
    <row r="906" spans="1:24">
      <c r="A906" s="29">
        <v>879</v>
      </c>
      <c r="B906" s="29" t="s">
        <v>117</v>
      </c>
      <c r="C906" s="50">
        <v>44833</v>
      </c>
      <c r="D906" s="29" t="s">
        <v>545</v>
      </c>
      <c r="E906" s="40">
        <v>1</v>
      </c>
      <c r="F906" s="41">
        <v>24.8</v>
      </c>
      <c r="G906" s="41">
        <f>IFERROR(H906+I906+J906,0)</f>
        <v>840000</v>
      </c>
      <c r="H906" s="41">
        <v>840000</v>
      </c>
      <c r="I906" s="41">
        <v>0</v>
      </c>
      <c r="J906" s="41">
        <v>0</v>
      </c>
      <c r="K906" s="41">
        <f>IFERROR(L906+M906+N906,0)</f>
        <v>0</v>
      </c>
      <c r="L906" s="41">
        <f>IFERROR(P906+T906,0)</f>
        <v>0</v>
      </c>
      <c r="M906" s="41">
        <f>IFERROR(Q906+U906,0)</f>
        <v>0</v>
      </c>
      <c r="N906" s="41">
        <f>IFERROR(R906+V906,0)</f>
        <v>0</v>
      </c>
      <c r="O906" s="41">
        <f>IFERROR(P906+Q906+R906,0)</f>
        <v>0</v>
      </c>
      <c r="P906" s="41">
        <v>0</v>
      </c>
      <c r="Q906" s="41">
        <v>0</v>
      </c>
      <c r="R906" s="41">
        <v>0</v>
      </c>
      <c r="S906" s="41">
        <f>IFERROR(T906+U906+V906,0)</f>
        <v>0</v>
      </c>
      <c r="T906" s="41">
        <v>0</v>
      </c>
      <c r="U906" s="41">
        <v>0</v>
      </c>
      <c r="V906" s="41">
        <v>0</v>
      </c>
      <c r="W906"/>
      <c r="X906"/>
    </row>
    <row r="907" spans="1:24">
      <c r="A907" s="29">
        <v>880</v>
      </c>
      <c r="B907" s="29" t="s">
        <v>117</v>
      </c>
      <c r="C907" s="50">
        <v>44834</v>
      </c>
      <c r="D907" s="29" t="s">
        <v>545</v>
      </c>
      <c r="E907" s="40">
        <v>1</v>
      </c>
      <c r="F907" s="41">
        <v>45.5</v>
      </c>
      <c r="G907" s="41">
        <f>IFERROR(H907+I907+J907,0)</f>
        <v>1319238</v>
      </c>
      <c r="H907" s="41">
        <v>1319238</v>
      </c>
      <c r="I907" s="41">
        <v>0</v>
      </c>
      <c r="J907" s="41">
        <v>0</v>
      </c>
      <c r="K907" s="41">
        <f>IFERROR(L907+M907+N907,0)</f>
        <v>0</v>
      </c>
      <c r="L907" s="41">
        <f>IFERROR(P907+T907,0)</f>
        <v>0</v>
      </c>
      <c r="M907" s="41">
        <f>IFERROR(Q907+U907,0)</f>
        <v>0</v>
      </c>
      <c r="N907" s="41">
        <f>IFERROR(R907+V907,0)</f>
        <v>0</v>
      </c>
      <c r="O907" s="41">
        <f>IFERROR(P907+Q907+R907,0)</f>
        <v>0</v>
      </c>
      <c r="P907" s="41">
        <v>0</v>
      </c>
      <c r="Q907" s="41">
        <v>0</v>
      </c>
      <c r="R907" s="41">
        <v>0</v>
      </c>
      <c r="S907" s="41">
        <f>IFERROR(T907+U907+V907,0)</f>
        <v>0</v>
      </c>
      <c r="T907" s="41">
        <v>0</v>
      </c>
      <c r="U907" s="41">
        <v>0</v>
      </c>
      <c r="V907" s="41">
        <v>0</v>
      </c>
      <c r="W907"/>
      <c r="X907"/>
    </row>
    <row r="908" spans="1:24">
      <c r="A908" s="29">
        <v>881</v>
      </c>
      <c r="B908" s="29" t="s">
        <v>117</v>
      </c>
      <c r="C908" s="50">
        <v>44844</v>
      </c>
      <c r="D908" s="29" t="s">
        <v>545</v>
      </c>
      <c r="E908" s="40">
        <v>1</v>
      </c>
      <c r="F908" s="41">
        <v>10.4</v>
      </c>
      <c r="G908" s="41">
        <f>IFERROR(H908+I908+J908,0)</f>
        <v>369000</v>
      </c>
      <c r="H908" s="41">
        <v>369000</v>
      </c>
      <c r="I908" s="41">
        <v>0</v>
      </c>
      <c r="J908" s="41">
        <v>0</v>
      </c>
      <c r="K908" s="41">
        <f>IFERROR(L908+M908+N908,0)</f>
        <v>0</v>
      </c>
      <c r="L908" s="41">
        <f>IFERROR(P908+T908,0)</f>
        <v>0</v>
      </c>
      <c r="M908" s="41">
        <f>IFERROR(Q908+U908,0)</f>
        <v>0</v>
      </c>
      <c r="N908" s="41">
        <f>IFERROR(R908+V908,0)</f>
        <v>0</v>
      </c>
      <c r="O908" s="41">
        <f>IFERROR(P908+Q908+R908,0)</f>
        <v>0</v>
      </c>
      <c r="P908" s="41">
        <v>0</v>
      </c>
      <c r="Q908" s="41">
        <v>0</v>
      </c>
      <c r="R908" s="41">
        <v>0</v>
      </c>
      <c r="S908" s="41">
        <f>IFERROR(T908+U908+V908,0)</f>
        <v>0</v>
      </c>
      <c r="T908" s="41">
        <v>0</v>
      </c>
      <c r="U908" s="41">
        <v>0</v>
      </c>
      <c r="V908" s="41">
        <v>0</v>
      </c>
      <c r="W908"/>
      <c r="X908"/>
    </row>
    <row r="909" spans="1:24">
      <c r="A909" s="29">
        <v>882</v>
      </c>
      <c r="B909" s="29" t="s">
        <v>117</v>
      </c>
      <c r="C909" s="50">
        <v>44846</v>
      </c>
      <c r="D909" s="29" t="s">
        <v>545</v>
      </c>
      <c r="E909" s="40">
        <v>1</v>
      </c>
      <c r="F909" s="41">
        <v>14.4</v>
      </c>
      <c r="G909" s="41">
        <f>IFERROR(H909+I909+J909,0)</f>
        <v>491510</v>
      </c>
      <c r="H909" s="41">
        <v>491510</v>
      </c>
      <c r="I909" s="41">
        <v>0</v>
      </c>
      <c r="J909" s="41">
        <v>0</v>
      </c>
      <c r="K909" s="41">
        <f>IFERROR(L909+M909+N909,0)</f>
        <v>0</v>
      </c>
      <c r="L909" s="41">
        <f>IFERROR(P909+T909,0)</f>
        <v>0</v>
      </c>
      <c r="M909" s="41">
        <f>IFERROR(Q909+U909,0)</f>
        <v>0</v>
      </c>
      <c r="N909" s="41">
        <f>IFERROR(R909+V909,0)</f>
        <v>0</v>
      </c>
      <c r="O909" s="41">
        <f>IFERROR(P909+Q909+R909,0)</f>
        <v>0</v>
      </c>
      <c r="P909" s="41">
        <v>0</v>
      </c>
      <c r="Q909" s="41">
        <v>0</v>
      </c>
      <c r="R909" s="41">
        <v>0</v>
      </c>
      <c r="S909" s="41">
        <f>IFERROR(T909+U909+V909,0)</f>
        <v>0</v>
      </c>
      <c r="T909" s="41">
        <v>0</v>
      </c>
      <c r="U909" s="41">
        <v>0</v>
      </c>
      <c r="V909" s="41">
        <v>0</v>
      </c>
      <c r="W909"/>
      <c r="X909"/>
    </row>
    <row r="910" spans="1:24">
      <c r="A910" s="29">
        <v>883</v>
      </c>
      <c r="B910" s="29" t="s">
        <v>117</v>
      </c>
      <c r="C910" s="50">
        <v>44847</v>
      </c>
      <c r="D910" s="29" t="s">
        <v>672</v>
      </c>
      <c r="E910" s="40">
        <v>1</v>
      </c>
      <c r="F910" s="41">
        <v>10.05</v>
      </c>
      <c r="G910" s="41">
        <f>IFERROR(H910+I910+J910,0)</f>
        <v>337531</v>
      </c>
      <c r="H910" s="41">
        <v>337531</v>
      </c>
      <c r="I910" s="41">
        <v>0</v>
      </c>
      <c r="J910" s="41">
        <v>0</v>
      </c>
      <c r="K910" s="41">
        <f>IFERROR(L910+M910+N910,0)</f>
        <v>0</v>
      </c>
      <c r="L910" s="41">
        <f>IFERROR(P910+T910,0)</f>
        <v>0</v>
      </c>
      <c r="M910" s="41">
        <f>IFERROR(Q910+U910,0)</f>
        <v>0</v>
      </c>
      <c r="N910" s="41">
        <f>IFERROR(R910+V910,0)</f>
        <v>0</v>
      </c>
      <c r="O910" s="41">
        <f>IFERROR(P910+Q910+R910,0)</f>
        <v>0</v>
      </c>
      <c r="P910" s="41">
        <v>0</v>
      </c>
      <c r="Q910" s="41">
        <v>0</v>
      </c>
      <c r="R910" s="41">
        <v>0</v>
      </c>
      <c r="S910" s="41">
        <f>IFERROR(T910+U910+V910,0)</f>
        <v>0</v>
      </c>
      <c r="T910" s="41">
        <v>0</v>
      </c>
      <c r="U910" s="41">
        <v>0</v>
      </c>
      <c r="V910" s="41">
        <v>0</v>
      </c>
      <c r="W910"/>
      <c r="X910"/>
    </row>
    <row r="911" spans="1:24">
      <c r="A911" s="29">
        <v>884</v>
      </c>
      <c r="B911" s="29" t="s">
        <v>117</v>
      </c>
      <c r="C911" s="50">
        <v>44847</v>
      </c>
      <c r="D911" s="29" t="s">
        <v>545</v>
      </c>
      <c r="E911" s="40">
        <v>1</v>
      </c>
      <c r="F911" s="41">
        <v>14.4</v>
      </c>
      <c r="G911" s="41">
        <f>IFERROR(H911+I911+J911,0)</f>
        <v>488000</v>
      </c>
      <c r="H911" s="41">
        <v>488000</v>
      </c>
      <c r="I911" s="41">
        <v>0</v>
      </c>
      <c r="J911" s="41">
        <v>0</v>
      </c>
      <c r="K911" s="41">
        <f>IFERROR(L911+M911+N911,0)</f>
        <v>0</v>
      </c>
      <c r="L911" s="41">
        <f>IFERROR(P911+T911,0)</f>
        <v>0</v>
      </c>
      <c r="M911" s="41">
        <f>IFERROR(Q911+U911,0)</f>
        <v>0</v>
      </c>
      <c r="N911" s="41">
        <f>IFERROR(R911+V911,0)</f>
        <v>0</v>
      </c>
      <c r="O911" s="41">
        <f>IFERROR(P911+Q911+R911,0)</f>
        <v>0</v>
      </c>
      <c r="P911" s="41">
        <v>0</v>
      </c>
      <c r="Q911" s="41">
        <v>0</v>
      </c>
      <c r="R911" s="41">
        <v>0</v>
      </c>
      <c r="S911" s="41">
        <f>IFERROR(T911+U911+V911,0)</f>
        <v>0</v>
      </c>
      <c r="T911" s="41">
        <v>0</v>
      </c>
      <c r="U911" s="41">
        <v>0</v>
      </c>
      <c r="V911" s="41">
        <v>0</v>
      </c>
      <c r="W911"/>
      <c r="X911"/>
    </row>
    <row r="912" spans="1:24">
      <c r="A912" s="29">
        <v>885</v>
      </c>
      <c r="B912" s="29" t="s">
        <v>117</v>
      </c>
      <c r="C912" s="50">
        <v>44847</v>
      </c>
      <c r="D912" s="29" t="s">
        <v>545</v>
      </c>
      <c r="E912" s="40">
        <v>1</v>
      </c>
      <c r="F912" s="41">
        <v>40.7</v>
      </c>
      <c r="G912" s="41">
        <f>IFERROR(H912+I912+J912,0)</f>
        <v>1249400</v>
      </c>
      <c r="H912" s="41">
        <v>1249400</v>
      </c>
      <c r="I912" s="41">
        <v>0</v>
      </c>
      <c r="J912" s="41">
        <v>0</v>
      </c>
      <c r="K912" s="41">
        <f>IFERROR(L912+M912+N912,0)</f>
        <v>0</v>
      </c>
      <c r="L912" s="41">
        <f>IFERROR(P912+T912,0)</f>
        <v>0</v>
      </c>
      <c r="M912" s="41">
        <f>IFERROR(Q912+U912,0)</f>
        <v>0</v>
      </c>
      <c r="N912" s="41">
        <f>IFERROR(R912+V912,0)</f>
        <v>0</v>
      </c>
      <c r="O912" s="41">
        <f>IFERROR(P912+Q912+R912,0)</f>
        <v>0</v>
      </c>
      <c r="P912" s="41">
        <v>0</v>
      </c>
      <c r="Q912" s="41">
        <v>0</v>
      </c>
      <c r="R912" s="41">
        <v>0</v>
      </c>
      <c r="S912" s="41">
        <f>IFERROR(T912+U912+V912,0)</f>
        <v>0</v>
      </c>
      <c r="T912" s="41">
        <v>0</v>
      </c>
      <c r="U912" s="41">
        <v>0</v>
      </c>
      <c r="V912" s="41">
        <v>0</v>
      </c>
      <c r="W912"/>
      <c r="X912"/>
    </row>
    <row r="913" spans="1:24">
      <c r="A913" s="29">
        <v>886</v>
      </c>
      <c r="B913" s="29" t="s">
        <v>117</v>
      </c>
      <c r="C913" s="50">
        <v>44880</v>
      </c>
      <c r="D913" s="29" t="s">
        <v>545</v>
      </c>
      <c r="E913" s="40">
        <v>1</v>
      </c>
      <c r="F913" s="41">
        <v>7.2</v>
      </c>
      <c r="G913" s="41">
        <f>IFERROR(H913+I913+J913,0)</f>
        <v>242000</v>
      </c>
      <c r="H913" s="41">
        <v>0</v>
      </c>
      <c r="I913" s="41">
        <v>242000</v>
      </c>
      <c r="J913" s="41">
        <v>0</v>
      </c>
      <c r="K913" s="41">
        <f>IFERROR(L913+M913+N913,0)</f>
        <v>0</v>
      </c>
      <c r="L913" s="41">
        <f>IFERROR(P913+T913,0)</f>
        <v>0</v>
      </c>
      <c r="M913" s="41">
        <f>IFERROR(Q913+U913,0)</f>
        <v>0</v>
      </c>
      <c r="N913" s="41">
        <f>IFERROR(R913+V913,0)</f>
        <v>0</v>
      </c>
      <c r="O913" s="41">
        <f>IFERROR(P913+Q913+R913,0)</f>
        <v>0</v>
      </c>
      <c r="P913" s="41">
        <v>0</v>
      </c>
      <c r="Q913" s="41">
        <v>0</v>
      </c>
      <c r="R913" s="41">
        <v>0</v>
      </c>
      <c r="S913" s="41">
        <f>IFERROR(T913+U913+V913,0)</f>
        <v>0</v>
      </c>
      <c r="T913" s="41">
        <v>0</v>
      </c>
      <c r="U913" s="41">
        <v>0</v>
      </c>
      <c r="V913" s="41">
        <v>0</v>
      </c>
      <c r="W913"/>
      <c r="X913"/>
    </row>
    <row r="914" spans="1:24">
      <c r="A914" s="29">
        <v>887</v>
      </c>
      <c r="B914" s="29" t="s">
        <v>117</v>
      </c>
      <c r="C914" s="50">
        <v>44881</v>
      </c>
      <c r="D914" s="29" t="s">
        <v>545</v>
      </c>
      <c r="E914" s="40">
        <v>1</v>
      </c>
      <c r="F914" s="41">
        <v>67.7</v>
      </c>
      <c r="G914" s="41">
        <f>IFERROR(H914+I914+J914,0)</f>
        <v>1905000</v>
      </c>
      <c r="H914" s="41">
        <v>0</v>
      </c>
      <c r="I914" s="41">
        <v>1905000</v>
      </c>
      <c r="J914" s="41">
        <v>0</v>
      </c>
      <c r="K914" s="41">
        <f>IFERROR(L914+M914+N914,0)</f>
        <v>0</v>
      </c>
      <c r="L914" s="41">
        <f>IFERROR(P914+T914,0)</f>
        <v>0</v>
      </c>
      <c r="M914" s="41">
        <f>IFERROR(Q914+U914,0)</f>
        <v>0</v>
      </c>
      <c r="N914" s="41">
        <f>IFERROR(R914+V914,0)</f>
        <v>0</v>
      </c>
      <c r="O914" s="41">
        <f>IFERROR(P914+Q914+R914,0)</f>
        <v>0</v>
      </c>
      <c r="P914" s="41">
        <v>0</v>
      </c>
      <c r="Q914" s="41">
        <v>0</v>
      </c>
      <c r="R914" s="41">
        <v>0</v>
      </c>
      <c r="S914" s="41">
        <f>IFERROR(T914+U914+V914,0)</f>
        <v>0</v>
      </c>
      <c r="T914" s="41">
        <v>0</v>
      </c>
      <c r="U914" s="41">
        <v>0</v>
      </c>
      <c r="V914" s="41">
        <v>0</v>
      </c>
      <c r="W914"/>
      <c r="X914"/>
    </row>
    <row r="915" spans="1:24">
      <c r="A915" s="29">
        <v>888</v>
      </c>
      <c r="B915" s="29" t="s">
        <v>117</v>
      </c>
      <c r="C915" s="50">
        <v>44909</v>
      </c>
      <c r="D915" s="29" t="s">
        <v>673</v>
      </c>
      <c r="E915" s="40">
        <v>1</v>
      </c>
      <c r="F915" s="41">
        <v>23.7</v>
      </c>
      <c r="G915" s="41">
        <f>IFERROR(H915+I915+J915,0)</f>
        <v>1032523</v>
      </c>
      <c r="H915" s="41">
        <v>0</v>
      </c>
      <c r="I915" s="41">
        <v>1032523</v>
      </c>
      <c r="J915" s="41">
        <v>0</v>
      </c>
      <c r="K915" s="41">
        <f>IFERROR(L915+M915+N915,0)</f>
        <v>0</v>
      </c>
      <c r="L915" s="41">
        <f>IFERROR(P915+T915,0)</f>
        <v>0</v>
      </c>
      <c r="M915" s="41">
        <f>IFERROR(Q915+U915,0)</f>
        <v>0</v>
      </c>
      <c r="N915" s="41">
        <f>IFERROR(R915+V915,0)</f>
        <v>0</v>
      </c>
      <c r="O915" s="41">
        <f>IFERROR(P915+Q915+R915,0)</f>
        <v>0</v>
      </c>
      <c r="P915" s="41">
        <v>0</v>
      </c>
      <c r="Q915" s="41">
        <v>0</v>
      </c>
      <c r="R915" s="41">
        <v>0</v>
      </c>
      <c r="S915" s="41">
        <f>IFERROR(T915+U915+V915,0)</f>
        <v>0</v>
      </c>
      <c r="T915" s="41">
        <v>0</v>
      </c>
      <c r="U915" s="41">
        <v>0</v>
      </c>
      <c r="V915" s="41">
        <v>0</v>
      </c>
      <c r="W915"/>
      <c r="X915"/>
    </row>
    <row r="916" spans="1:24">
      <c r="A916" s="29">
        <v>889</v>
      </c>
      <c r="B916" s="29" t="s">
        <v>117</v>
      </c>
      <c r="C916" s="50">
        <v>44911</v>
      </c>
      <c r="D916" s="29" t="s">
        <v>674</v>
      </c>
      <c r="E916" s="40">
        <v>1</v>
      </c>
      <c r="F916" s="41">
        <v>42.3</v>
      </c>
      <c r="G916" s="41">
        <f>IFERROR(H916+I916+J916,0)</f>
        <v>1834338</v>
      </c>
      <c r="H916" s="41">
        <v>0</v>
      </c>
      <c r="I916" s="41">
        <v>1834338</v>
      </c>
      <c r="J916" s="41">
        <v>0</v>
      </c>
      <c r="K916" s="41">
        <f>IFERROR(L916+M916+N916,0)</f>
        <v>0</v>
      </c>
      <c r="L916" s="41">
        <f>IFERROR(P916+T916,0)</f>
        <v>0</v>
      </c>
      <c r="M916" s="41">
        <f>IFERROR(Q916+U916,0)</f>
        <v>0</v>
      </c>
      <c r="N916" s="41">
        <f>IFERROR(R916+V916,0)</f>
        <v>0</v>
      </c>
      <c r="O916" s="41">
        <f>IFERROR(P916+Q916+R916,0)</f>
        <v>0</v>
      </c>
      <c r="P916" s="41">
        <v>0</v>
      </c>
      <c r="Q916" s="41">
        <v>0</v>
      </c>
      <c r="R916" s="41">
        <v>0</v>
      </c>
      <c r="S916" s="41">
        <f>IFERROR(T916+U916+V916,0)</f>
        <v>0</v>
      </c>
      <c r="T916" s="41">
        <v>0</v>
      </c>
      <c r="U916" s="41">
        <v>0</v>
      </c>
      <c r="V916" s="41">
        <v>0</v>
      </c>
      <c r="W916"/>
      <c r="X916"/>
    </row>
    <row r="917" spans="1:24">
      <c r="A917" s="29">
        <v>890</v>
      </c>
      <c r="B917" s="29" t="s">
        <v>117</v>
      </c>
      <c r="C917" s="50">
        <v>44916</v>
      </c>
      <c r="D917" s="29" t="s">
        <v>675</v>
      </c>
      <c r="E917" s="40">
        <v>1</v>
      </c>
      <c r="F917" s="41">
        <v>34.8</v>
      </c>
      <c r="G917" s="41">
        <f>IFERROR(H917+I917+J917,0)</f>
        <v>1674331</v>
      </c>
      <c r="H917" s="41">
        <v>0</v>
      </c>
      <c r="I917" s="41">
        <v>1674331</v>
      </c>
      <c r="J917" s="41">
        <v>0</v>
      </c>
      <c r="K917" s="41">
        <f>IFERROR(L917+M917+N917,0)</f>
        <v>0</v>
      </c>
      <c r="L917" s="41">
        <f>IFERROR(P917+T917,0)</f>
        <v>0</v>
      </c>
      <c r="M917" s="41">
        <f>IFERROR(Q917+U917,0)</f>
        <v>0</v>
      </c>
      <c r="N917" s="41">
        <f>IFERROR(R917+V917,0)</f>
        <v>0</v>
      </c>
      <c r="O917" s="41">
        <f>IFERROR(P917+Q917+R917,0)</f>
        <v>0</v>
      </c>
      <c r="P917" s="41">
        <v>0</v>
      </c>
      <c r="Q917" s="41">
        <v>0</v>
      </c>
      <c r="R917" s="41">
        <v>0</v>
      </c>
      <c r="S917" s="41">
        <f>IFERROR(T917+U917+V917,0)</f>
        <v>0</v>
      </c>
      <c r="T917" s="41">
        <v>0</v>
      </c>
      <c r="U917" s="41">
        <v>0</v>
      </c>
      <c r="V917" s="41">
        <v>0</v>
      </c>
      <c r="W917"/>
      <c r="X917"/>
    </row>
    <row r="918" spans="1:24">
      <c r="A918" s="29">
        <v>891</v>
      </c>
      <c r="B918" s="29" t="s">
        <v>117</v>
      </c>
      <c r="C918" s="50">
        <v>44916</v>
      </c>
      <c r="D918" s="29" t="s">
        <v>545</v>
      </c>
      <c r="E918" s="40">
        <v>1</v>
      </c>
      <c r="F918" s="41">
        <v>15.25</v>
      </c>
      <c r="G918" s="41">
        <f>IFERROR(H918+I918+J918,0)</f>
        <v>657750.5</v>
      </c>
      <c r="H918" s="41">
        <v>0</v>
      </c>
      <c r="I918" s="41">
        <v>657750.5</v>
      </c>
      <c r="J918" s="41">
        <v>0</v>
      </c>
      <c r="K918" s="41">
        <f>IFERROR(L918+M918+N918,0)</f>
        <v>0</v>
      </c>
      <c r="L918" s="41">
        <f>IFERROR(P918+T918,0)</f>
        <v>0</v>
      </c>
      <c r="M918" s="41">
        <f>IFERROR(Q918+U918,0)</f>
        <v>0</v>
      </c>
      <c r="N918" s="41">
        <f>IFERROR(R918+V918,0)</f>
        <v>0</v>
      </c>
      <c r="O918" s="41">
        <f>IFERROR(P918+Q918+R918,0)</f>
        <v>0</v>
      </c>
      <c r="P918" s="41">
        <v>0</v>
      </c>
      <c r="Q918" s="41">
        <v>0</v>
      </c>
      <c r="R918" s="41">
        <v>0</v>
      </c>
      <c r="S918" s="41">
        <f>IFERROR(T918+U918+V918,0)</f>
        <v>0</v>
      </c>
      <c r="T918" s="41">
        <v>0</v>
      </c>
      <c r="U918" s="41">
        <v>0</v>
      </c>
      <c r="V918" s="41">
        <v>0</v>
      </c>
      <c r="W918"/>
      <c r="X918"/>
    </row>
    <row r="919" spans="1:24">
      <c r="A919" s="29">
        <v>892</v>
      </c>
      <c r="B919" s="29" t="s">
        <v>117</v>
      </c>
      <c r="C919" s="50">
        <v>44922</v>
      </c>
      <c r="D919" s="29" t="s">
        <v>676</v>
      </c>
      <c r="E919" s="40">
        <v>1</v>
      </c>
      <c r="F919" s="41">
        <v>15.8</v>
      </c>
      <c r="G919" s="41">
        <f>IFERROR(H919+I919+J919,0)</f>
        <v>601165</v>
      </c>
      <c r="H919" s="41">
        <v>0</v>
      </c>
      <c r="I919" s="41">
        <v>601165</v>
      </c>
      <c r="J919" s="41">
        <v>0</v>
      </c>
      <c r="K919" s="41">
        <f>IFERROR(L919+M919+N919,0)</f>
        <v>0</v>
      </c>
      <c r="L919" s="41">
        <f>IFERROR(P919+T919,0)</f>
        <v>0</v>
      </c>
      <c r="M919" s="41">
        <f>IFERROR(Q919+U919,0)</f>
        <v>0</v>
      </c>
      <c r="N919" s="41">
        <f>IFERROR(R919+V919,0)</f>
        <v>0</v>
      </c>
      <c r="O919" s="41">
        <f>IFERROR(P919+Q919+R919,0)</f>
        <v>0</v>
      </c>
      <c r="P919" s="41">
        <v>0</v>
      </c>
      <c r="Q919" s="41">
        <v>0</v>
      </c>
      <c r="R919" s="41">
        <v>0</v>
      </c>
      <c r="S919" s="41">
        <f>IFERROR(T919+U919+V919,0)</f>
        <v>0</v>
      </c>
      <c r="T919" s="41">
        <v>0</v>
      </c>
      <c r="U919" s="41">
        <v>0</v>
      </c>
      <c r="V919" s="41">
        <v>0</v>
      </c>
      <c r="W919"/>
      <c r="X919"/>
    </row>
    <row r="920" spans="1:24">
      <c r="A920" s="29">
        <v>893</v>
      </c>
      <c r="B920" s="29" t="s">
        <v>117</v>
      </c>
      <c r="C920" s="50">
        <v>44923</v>
      </c>
      <c r="D920" s="29" t="s">
        <v>673</v>
      </c>
      <c r="E920" s="40">
        <v>1</v>
      </c>
      <c r="F920" s="41">
        <v>45.9</v>
      </c>
      <c r="G920" s="41">
        <f>IFERROR(H920+I920+J920,0)</f>
        <v>1771521</v>
      </c>
      <c r="H920" s="41">
        <v>1515004.76</v>
      </c>
      <c r="I920" s="41">
        <v>256516.24</v>
      </c>
      <c r="J920" s="41">
        <v>0</v>
      </c>
      <c r="K920" s="41">
        <f>IFERROR(L920+M920+N920,0)</f>
        <v>0</v>
      </c>
      <c r="L920" s="41">
        <f>IFERROR(P920+T920,0)</f>
        <v>0</v>
      </c>
      <c r="M920" s="41">
        <f>IFERROR(Q920+U920,0)</f>
        <v>0</v>
      </c>
      <c r="N920" s="41">
        <f>IFERROR(R920+V920,0)</f>
        <v>0</v>
      </c>
      <c r="O920" s="41">
        <f>IFERROR(P920+Q920+R920,0)</f>
        <v>0</v>
      </c>
      <c r="P920" s="41">
        <v>0</v>
      </c>
      <c r="Q920" s="41">
        <v>0</v>
      </c>
      <c r="R920" s="41">
        <v>0</v>
      </c>
      <c r="S920" s="41">
        <f>IFERROR(T920+U920+V920,0)</f>
        <v>0</v>
      </c>
      <c r="T920" s="41">
        <v>0</v>
      </c>
      <c r="U920" s="41">
        <v>0</v>
      </c>
      <c r="V920" s="41">
        <v>0</v>
      </c>
      <c r="W920"/>
      <c r="X920"/>
    </row>
    <row r="921" spans="1:24">
      <c r="A921" s="29">
        <v>894</v>
      </c>
      <c r="B921" s="29" t="s">
        <v>117</v>
      </c>
      <c r="C921" s="50">
        <v>44978</v>
      </c>
      <c r="D921" s="29" t="s">
        <v>677</v>
      </c>
      <c r="E921" s="40">
        <v>1</v>
      </c>
      <c r="F921" s="41">
        <v>39.3</v>
      </c>
      <c r="G921" s="41">
        <f>IFERROR(H921+I921+J921,0)</f>
        <v>1785892</v>
      </c>
      <c r="H921" s="41">
        <v>1643720.41</v>
      </c>
      <c r="I921" s="41">
        <v>142171.59</v>
      </c>
      <c r="J921" s="41">
        <v>0</v>
      </c>
      <c r="K921" s="41">
        <f>IFERROR(L921+M921+N921,0)</f>
        <v>0</v>
      </c>
      <c r="L921" s="41">
        <f>IFERROR(P921+T921,0)</f>
        <v>0</v>
      </c>
      <c r="M921" s="41">
        <f>IFERROR(Q921+U921,0)</f>
        <v>0</v>
      </c>
      <c r="N921" s="41">
        <f>IFERROR(R921+V921,0)</f>
        <v>0</v>
      </c>
      <c r="O921" s="41">
        <f>IFERROR(P921+Q921+R921,0)</f>
        <v>0</v>
      </c>
      <c r="P921" s="41">
        <v>0</v>
      </c>
      <c r="Q921" s="41">
        <v>0</v>
      </c>
      <c r="R921" s="41">
        <v>0</v>
      </c>
      <c r="S921" s="41">
        <f>IFERROR(T921+U921+V921,0)</f>
        <v>0</v>
      </c>
      <c r="T921" s="41">
        <v>0</v>
      </c>
      <c r="U921" s="41">
        <v>0</v>
      </c>
      <c r="V921" s="41">
        <v>0</v>
      </c>
      <c r="W921"/>
      <c r="X921"/>
    </row>
    <row r="922" spans="1:24">
      <c r="A922" s="29">
        <v>895</v>
      </c>
      <c r="B922" s="29" t="s">
        <v>117</v>
      </c>
      <c r="C922" s="50">
        <v>45014</v>
      </c>
      <c r="D922" s="29" t="s">
        <v>545</v>
      </c>
      <c r="E922" s="40">
        <v>1</v>
      </c>
      <c r="F922" s="41">
        <v>23.2</v>
      </c>
      <c r="G922" s="41">
        <f>IFERROR(H922+I922+J922,0)</f>
        <v>738050</v>
      </c>
      <c r="H922" s="41">
        <v>106869.64</v>
      </c>
      <c r="I922" s="41">
        <v>631180.36</v>
      </c>
      <c r="J922" s="41">
        <v>0</v>
      </c>
      <c r="K922" s="41">
        <f>IFERROR(L922+M922+N922,0)</f>
        <v>0</v>
      </c>
      <c r="L922" s="41">
        <f>IFERROR(P922+T922,0)</f>
        <v>0</v>
      </c>
      <c r="M922" s="41">
        <f>IFERROR(Q922+U922,0)</f>
        <v>0</v>
      </c>
      <c r="N922" s="41">
        <f>IFERROR(R922+V922,0)</f>
        <v>0</v>
      </c>
      <c r="O922" s="41">
        <f>IFERROR(P922+Q922+R922,0)</f>
        <v>0</v>
      </c>
      <c r="P922" s="41">
        <v>0</v>
      </c>
      <c r="Q922" s="41">
        <v>0</v>
      </c>
      <c r="R922" s="41">
        <v>0</v>
      </c>
      <c r="S922" s="41">
        <f>IFERROR(T922+U922+V922,0)</f>
        <v>0</v>
      </c>
      <c r="T922" s="41">
        <v>0</v>
      </c>
      <c r="U922" s="41">
        <v>0</v>
      </c>
      <c r="V922" s="41">
        <v>0</v>
      </c>
      <c r="W922"/>
      <c r="X922"/>
    </row>
    <row r="923" spans="1:24">
      <c r="A923" s="29">
        <v>896</v>
      </c>
      <c r="B923" s="29" t="s">
        <v>117</v>
      </c>
      <c r="C923" s="50">
        <v>45093</v>
      </c>
      <c r="D923" s="29" t="s">
        <v>678</v>
      </c>
      <c r="E923" s="40">
        <v>1</v>
      </c>
      <c r="F923" s="41">
        <v>23.2</v>
      </c>
      <c r="G923" s="41">
        <f>IFERROR(H923+I923+J923,0)</f>
        <v>720059</v>
      </c>
      <c r="H923" s="41">
        <v>0</v>
      </c>
      <c r="I923" s="41">
        <v>720059</v>
      </c>
      <c r="J923" s="41">
        <v>0</v>
      </c>
      <c r="K923" s="41">
        <f>IFERROR(L923+M923+N923,0)</f>
        <v>0</v>
      </c>
      <c r="L923" s="41">
        <f>IFERROR(P923+T923,0)</f>
        <v>0</v>
      </c>
      <c r="M923" s="41">
        <f>IFERROR(Q923+U923,0)</f>
        <v>0</v>
      </c>
      <c r="N923" s="41">
        <f>IFERROR(R923+V923,0)</f>
        <v>0</v>
      </c>
      <c r="O923" s="41">
        <f>IFERROR(P923+Q923+R923,0)</f>
        <v>0</v>
      </c>
      <c r="P923" s="41">
        <v>0</v>
      </c>
      <c r="Q923" s="41">
        <v>0</v>
      </c>
      <c r="R923" s="41">
        <v>0</v>
      </c>
      <c r="S923" s="41">
        <f>IFERROR(T923+U923+V923,0)</f>
        <v>0</v>
      </c>
      <c r="T923" s="41">
        <v>0</v>
      </c>
      <c r="U923" s="41">
        <v>0</v>
      </c>
      <c r="V923" s="41">
        <v>0</v>
      </c>
      <c r="W923"/>
      <c r="X923"/>
    </row>
    <row r="924" spans="1:24">
      <c r="A924" s="29">
        <v>897</v>
      </c>
      <c r="B924" s="29" t="s">
        <v>117</v>
      </c>
      <c r="C924" s="50">
        <v>45161</v>
      </c>
      <c r="D924" s="29" t="s">
        <v>679</v>
      </c>
      <c r="E924" s="40">
        <v>1</v>
      </c>
      <c r="F924" s="41">
        <v>15.25</v>
      </c>
      <c r="G924" s="41">
        <f>IFERROR(H924+I924+J924,0)</f>
        <v>666512</v>
      </c>
      <c r="H924" s="41">
        <v>666512</v>
      </c>
      <c r="I924" s="41">
        <v>0</v>
      </c>
      <c r="J924" s="41">
        <v>0</v>
      </c>
      <c r="K924" s="41">
        <f>IFERROR(L924+M924+N924,0)</f>
        <v>0</v>
      </c>
      <c r="L924" s="41">
        <f>IFERROR(P924+T924,0)</f>
        <v>0</v>
      </c>
      <c r="M924" s="41">
        <f>IFERROR(Q924+U924,0)</f>
        <v>0</v>
      </c>
      <c r="N924" s="41">
        <f>IFERROR(R924+V924,0)</f>
        <v>0</v>
      </c>
      <c r="O924" s="41">
        <f>IFERROR(P924+Q924+R924,0)</f>
        <v>0</v>
      </c>
      <c r="P924" s="41">
        <v>0</v>
      </c>
      <c r="Q924" s="41">
        <v>0</v>
      </c>
      <c r="R924" s="41">
        <v>0</v>
      </c>
      <c r="S924" s="41">
        <f>IFERROR(T924+U924+V924,0)</f>
        <v>0</v>
      </c>
      <c r="T924" s="41">
        <v>0</v>
      </c>
      <c r="U924" s="41">
        <v>0</v>
      </c>
      <c r="V924" s="41">
        <v>0</v>
      </c>
      <c r="W924"/>
      <c r="X924"/>
    </row>
    <row r="925" spans="1:24">
      <c r="A925" s="29">
        <v>898</v>
      </c>
      <c r="B925" s="29" t="s">
        <v>117</v>
      </c>
      <c r="C925" s="50">
        <v>45168</v>
      </c>
      <c r="D925" s="29" t="s">
        <v>545</v>
      </c>
      <c r="E925" s="40">
        <v>1</v>
      </c>
      <c r="F925" s="41">
        <v>6.9</v>
      </c>
      <c r="G925" s="41">
        <f>IFERROR(H925+I925+J925,0)</f>
        <v>226125</v>
      </c>
      <c r="H925" s="41">
        <v>226125</v>
      </c>
      <c r="I925" s="41">
        <v>0</v>
      </c>
      <c r="J925" s="41">
        <v>0</v>
      </c>
      <c r="K925" s="41">
        <f>IFERROR(L925+M925+N925,0)</f>
        <v>0</v>
      </c>
      <c r="L925" s="41">
        <f>IFERROR(P925+T925,0)</f>
        <v>0</v>
      </c>
      <c r="M925" s="41">
        <f>IFERROR(Q925+U925,0)</f>
        <v>0</v>
      </c>
      <c r="N925" s="41">
        <f>IFERROR(R925+V925,0)</f>
        <v>0</v>
      </c>
      <c r="O925" s="41">
        <f>IFERROR(P925+Q925+R925,0)</f>
        <v>0</v>
      </c>
      <c r="P925" s="41">
        <v>0</v>
      </c>
      <c r="Q925" s="41">
        <v>0</v>
      </c>
      <c r="R925" s="41">
        <v>0</v>
      </c>
      <c r="S925" s="41">
        <f>IFERROR(T925+U925+V925,0)</f>
        <v>0</v>
      </c>
      <c r="T925" s="41">
        <v>0</v>
      </c>
      <c r="U925" s="41">
        <v>0</v>
      </c>
      <c r="V925" s="41">
        <v>0</v>
      </c>
      <c r="W925"/>
      <c r="X925"/>
    </row>
    <row r="926" spans="1:24">
      <c r="A926" s="29">
        <v>899</v>
      </c>
      <c r="B926" s="29" t="s">
        <v>117</v>
      </c>
      <c r="C926" s="50">
        <v>45245</v>
      </c>
      <c r="D926" s="29" t="s">
        <v>680</v>
      </c>
      <c r="E926" s="40">
        <v>1</v>
      </c>
      <c r="F926" s="41">
        <v>6.9</v>
      </c>
      <c r="G926" s="41">
        <f>IFERROR(H926+I926+J926,0)</f>
        <v>216491</v>
      </c>
      <c r="H926" s="41">
        <v>216491</v>
      </c>
      <c r="I926" s="41">
        <v>0</v>
      </c>
      <c r="J926" s="41">
        <v>0</v>
      </c>
      <c r="K926" s="41">
        <f>IFERROR(L926+M926+N926,0)</f>
        <v>0</v>
      </c>
      <c r="L926" s="41">
        <f>IFERROR(P926+T926,0)</f>
        <v>0</v>
      </c>
      <c r="M926" s="41">
        <f>IFERROR(Q926+U926,0)</f>
        <v>0</v>
      </c>
      <c r="N926" s="41">
        <f>IFERROR(R926+V926,0)</f>
        <v>0</v>
      </c>
      <c r="O926" s="41">
        <f>IFERROR(P926+Q926+R926,0)</f>
        <v>0</v>
      </c>
      <c r="P926" s="41">
        <v>0</v>
      </c>
      <c r="Q926" s="41">
        <v>0</v>
      </c>
      <c r="R926" s="41">
        <v>0</v>
      </c>
      <c r="S926" s="41">
        <f>IFERROR(T926+U926+V926,0)</f>
        <v>0</v>
      </c>
      <c r="T926" s="41">
        <v>0</v>
      </c>
      <c r="U926" s="41">
        <v>0</v>
      </c>
      <c r="V926" s="41">
        <v>0</v>
      </c>
      <c r="W926"/>
      <c r="X926"/>
    </row>
    <row r="927" spans="1:24" customHeight="1" ht="34.5">
      <c r="A927" s="36" t="s">
        <v>72</v>
      </c>
      <c r="B927" s="36"/>
      <c r="C927" s="36"/>
      <c r="D927" s="36"/>
      <c r="E927" s="37">
        <f>sum(E928:E952)</f>
        <v>25</v>
      </c>
      <c r="F927" s="38">
        <f>sum(F928:F952)</f>
        <v>1172.7</v>
      </c>
      <c r="G927" s="38">
        <f>sum(G928:G952)</f>
        <v>48464126</v>
      </c>
      <c r="H927" s="38">
        <f>sum(H928:H952)</f>
        <v>41698775.69</v>
      </c>
      <c r="I927" s="38">
        <f>sum(I928:I952)</f>
        <v>6765350.31</v>
      </c>
      <c r="J927" s="38">
        <f>sum(J928:J952)</f>
        <v>0</v>
      </c>
      <c r="K927" s="38">
        <f>sum(K928:K952)</f>
        <v>0</v>
      </c>
      <c r="L927" s="38">
        <f>sum(L928:L952)</f>
        <v>0</v>
      </c>
      <c r="M927" s="38">
        <f>sum(M928:M952)</f>
        <v>0</v>
      </c>
      <c r="N927" s="38">
        <f>sum(N928:N952)</f>
        <v>0</v>
      </c>
      <c r="O927" s="38">
        <f>sum(O928:O952)</f>
        <v>0</v>
      </c>
      <c r="P927" s="38">
        <f>sum(P928:P952)</f>
        <v>0</v>
      </c>
      <c r="Q927" s="38">
        <f>sum(Q928:Q952)</f>
        <v>0</v>
      </c>
      <c r="R927" s="38">
        <f>sum(R928:R952)</f>
        <v>0</v>
      </c>
      <c r="S927" s="38">
        <f>sum(S928:S952)</f>
        <v>0</v>
      </c>
      <c r="T927" s="38">
        <f>sum(T928:T952)</f>
        <v>0</v>
      </c>
      <c r="U927" s="38">
        <f>sum(U928:U952)</f>
        <v>0</v>
      </c>
      <c r="V927" s="38">
        <f>sum(V928:V952)</f>
        <v>0</v>
      </c>
      <c r="W927"/>
      <c r="X927"/>
    </row>
    <row r="928" spans="1:24">
      <c r="A928" s="29">
        <v>900</v>
      </c>
      <c r="B928" s="29" t="s">
        <v>117</v>
      </c>
      <c r="C928" s="50">
        <v>44638</v>
      </c>
      <c r="D928" s="29" t="s">
        <v>681</v>
      </c>
      <c r="E928" s="40">
        <v>1</v>
      </c>
      <c r="F928" s="41">
        <v>42.7</v>
      </c>
      <c r="G928" s="41">
        <f>IFERROR(H928+I928+J928,0)</f>
        <v>1688400</v>
      </c>
      <c r="H928" s="41">
        <v>1688400</v>
      </c>
      <c r="I928" s="41">
        <v>0</v>
      </c>
      <c r="J928" s="41">
        <v>0</v>
      </c>
      <c r="K928" s="41">
        <f>IFERROR(L928+M928+N928,0)</f>
        <v>0</v>
      </c>
      <c r="L928" s="41">
        <f>IFERROR(P928+T928,0)</f>
        <v>0</v>
      </c>
      <c r="M928" s="41">
        <f>IFERROR(Q928+U928,0)</f>
        <v>0</v>
      </c>
      <c r="N928" s="41">
        <f>IFERROR(R928+V928,0)</f>
        <v>0</v>
      </c>
      <c r="O928" s="41">
        <f>IFERROR(P928+Q928+R928,0)</f>
        <v>0</v>
      </c>
      <c r="P928" s="41">
        <v>0</v>
      </c>
      <c r="Q928" s="41">
        <v>0</v>
      </c>
      <c r="R928" s="41">
        <v>0</v>
      </c>
      <c r="S928" s="41">
        <f>IFERROR(T928+U928+V928,0)</f>
        <v>0</v>
      </c>
      <c r="T928" s="41">
        <v>0</v>
      </c>
      <c r="U928" s="41">
        <v>0</v>
      </c>
      <c r="V928" s="41">
        <v>0</v>
      </c>
      <c r="W928"/>
      <c r="X928"/>
    </row>
    <row r="929" spans="1:24">
      <c r="A929" s="29">
        <v>901</v>
      </c>
      <c r="B929" s="29" t="s">
        <v>117</v>
      </c>
      <c r="C929" s="50">
        <v>44651</v>
      </c>
      <c r="D929" s="29" t="s">
        <v>682</v>
      </c>
      <c r="E929" s="40">
        <v>1</v>
      </c>
      <c r="F929" s="41">
        <v>40.1</v>
      </c>
      <c r="G929" s="41">
        <f>IFERROR(H929+I929+J929,0)</f>
        <v>1640700</v>
      </c>
      <c r="H929" s="41">
        <v>1640700</v>
      </c>
      <c r="I929" s="41">
        <v>0</v>
      </c>
      <c r="J929" s="41">
        <v>0</v>
      </c>
      <c r="K929" s="41">
        <f>IFERROR(L929+M929+N929,0)</f>
        <v>0</v>
      </c>
      <c r="L929" s="41">
        <f>IFERROR(P929+T929,0)</f>
        <v>0</v>
      </c>
      <c r="M929" s="41">
        <f>IFERROR(Q929+U929,0)</f>
        <v>0</v>
      </c>
      <c r="N929" s="41">
        <f>IFERROR(R929+V929,0)</f>
        <v>0</v>
      </c>
      <c r="O929" s="41">
        <f>IFERROR(P929+Q929+R929,0)</f>
        <v>0</v>
      </c>
      <c r="P929" s="41">
        <v>0</v>
      </c>
      <c r="Q929" s="41">
        <v>0</v>
      </c>
      <c r="R929" s="41">
        <v>0</v>
      </c>
      <c r="S929" s="41">
        <f>IFERROR(T929+U929+V929,0)</f>
        <v>0</v>
      </c>
      <c r="T929" s="41">
        <v>0</v>
      </c>
      <c r="U929" s="41">
        <v>0</v>
      </c>
      <c r="V929" s="41">
        <v>0</v>
      </c>
      <c r="W929"/>
      <c r="X929"/>
    </row>
    <row r="930" spans="1:24">
      <c r="A930" s="29">
        <v>902</v>
      </c>
      <c r="B930" s="29" t="s">
        <v>117</v>
      </c>
      <c r="C930" s="50">
        <v>44651</v>
      </c>
      <c r="D930" s="29" t="s">
        <v>662</v>
      </c>
      <c r="E930" s="40">
        <v>1</v>
      </c>
      <c r="F930" s="41">
        <v>40.6</v>
      </c>
      <c r="G930" s="41">
        <f>IFERROR(H930+I930+J930,0)</f>
        <v>1658700</v>
      </c>
      <c r="H930" s="41">
        <v>1658700</v>
      </c>
      <c r="I930" s="41">
        <v>0</v>
      </c>
      <c r="J930" s="41">
        <v>0</v>
      </c>
      <c r="K930" s="41">
        <f>IFERROR(L930+M930+N930,0)</f>
        <v>0</v>
      </c>
      <c r="L930" s="41">
        <f>IFERROR(P930+T930,0)</f>
        <v>0</v>
      </c>
      <c r="M930" s="41">
        <f>IFERROR(Q930+U930,0)</f>
        <v>0</v>
      </c>
      <c r="N930" s="41">
        <f>IFERROR(R930+V930,0)</f>
        <v>0</v>
      </c>
      <c r="O930" s="41">
        <f>IFERROR(P930+Q930+R930,0)</f>
        <v>0</v>
      </c>
      <c r="P930" s="41">
        <v>0</v>
      </c>
      <c r="Q930" s="41">
        <v>0</v>
      </c>
      <c r="R930" s="41">
        <v>0</v>
      </c>
      <c r="S930" s="41">
        <f>IFERROR(T930+U930+V930,0)</f>
        <v>0</v>
      </c>
      <c r="T930" s="41">
        <v>0</v>
      </c>
      <c r="U930" s="41">
        <v>0</v>
      </c>
      <c r="V930" s="41">
        <v>0</v>
      </c>
      <c r="W930"/>
      <c r="X930"/>
    </row>
    <row r="931" spans="1:24">
      <c r="A931" s="29">
        <v>903</v>
      </c>
      <c r="B931" s="29" t="s">
        <v>117</v>
      </c>
      <c r="C931" s="50">
        <v>44658</v>
      </c>
      <c r="D931" s="29" t="s">
        <v>683</v>
      </c>
      <c r="E931" s="40">
        <v>1</v>
      </c>
      <c r="F931" s="41">
        <v>41.6</v>
      </c>
      <c r="G931" s="41">
        <f>IFERROR(H931+I931+J931,0)</f>
        <v>1722400</v>
      </c>
      <c r="H931" s="41">
        <v>1722400</v>
      </c>
      <c r="I931" s="41">
        <v>0</v>
      </c>
      <c r="J931" s="41">
        <v>0</v>
      </c>
      <c r="K931" s="41">
        <f>IFERROR(L931+M931+N931,0)</f>
        <v>0</v>
      </c>
      <c r="L931" s="41">
        <f>IFERROR(P931+T931,0)</f>
        <v>0</v>
      </c>
      <c r="M931" s="41">
        <f>IFERROR(Q931+U931,0)</f>
        <v>0</v>
      </c>
      <c r="N931" s="41">
        <f>IFERROR(R931+V931,0)</f>
        <v>0</v>
      </c>
      <c r="O931" s="41">
        <f>IFERROR(P931+Q931+R931,0)</f>
        <v>0</v>
      </c>
      <c r="P931" s="41">
        <v>0</v>
      </c>
      <c r="Q931" s="41">
        <v>0</v>
      </c>
      <c r="R931" s="41">
        <v>0</v>
      </c>
      <c r="S931" s="41">
        <f>IFERROR(T931+U931+V931,0)</f>
        <v>0</v>
      </c>
      <c r="T931" s="41">
        <v>0</v>
      </c>
      <c r="U931" s="41">
        <v>0</v>
      </c>
      <c r="V931" s="41">
        <v>0</v>
      </c>
      <c r="W931"/>
      <c r="X931"/>
    </row>
    <row r="932" spans="1:24">
      <c r="A932" s="29">
        <v>904</v>
      </c>
      <c r="B932" s="29" t="s">
        <v>117</v>
      </c>
      <c r="C932" s="50">
        <v>44658</v>
      </c>
      <c r="D932" s="29" t="s">
        <v>664</v>
      </c>
      <c r="E932" s="40">
        <v>1</v>
      </c>
      <c r="F932" s="41">
        <v>40.8</v>
      </c>
      <c r="G932" s="41">
        <f>IFERROR(H932+I932+J932,0)</f>
        <v>1666700</v>
      </c>
      <c r="H932" s="41">
        <v>1666700</v>
      </c>
      <c r="I932" s="41">
        <v>0</v>
      </c>
      <c r="J932" s="41">
        <v>0</v>
      </c>
      <c r="K932" s="41">
        <f>IFERROR(L932+M932+N932,0)</f>
        <v>0</v>
      </c>
      <c r="L932" s="41">
        <f>IFERROR(P932+T932,0)</f>
        <v>0</v>
      </c>
      <c r="M932" s="41">
        <f>IFERROR(Q932+U932,0)</f>
        <v>0</v>
      </c>
      <c r="N932" s="41">
        <f>IFERROR(R932+V932,0)</f>
        <v>0</v>
      </c>
      <c r="O932" s="41">
        <f>IFERROR(P932+Q932+R932,0)</f>
        <v>0</v>
      </c>
      <c r="P932" s="41">
        <v>0</v>
      </c>
      <c r="Q932" s="41">
        <v>0</v>
      </c>
      <c r="R932" s="41">
        <v>0</v>
      </c>
      <c r="S932" s="41">
        <f>IFERROR(T932+U932+V932,0)</f>
        <v>0</v>
      </c>
      <c r="T932" s="41">
        <v>0</v>
      </c>
      <c r="U932" s="41">
        <v>0</v>
      </c>
      <c r="V932" s="41">
        <v>0</v>
      </c>
      <c r="W932"/>
      <c r="X932"/>
    </row>
    <row r="933" spans="1:24">
      <c r="A933" s="29">
        <v>905</v>
      </c>
      <c r="B933" s="29" t="s">
        <v>117</v>
      </c>
      <c r="C933" s="50">
        <v>44663</v>
      </c>
      <c r="D933" s="29" t="s">
        <v>684</v>
      </c>
      <c r="E933" s="40">
        <v>1</v>
      </c>
      <c r="F933" s="41">
        <v>41.9</v>
      </c>
      <c r="G933" s="41">
        <f>IFERROR(H933+I933+J933,0)</f>
        <v>1859564</v>
      </c>
      <c r="H933" s="41">
        <v>1859564</v>
      </c>
      <c r="I933" s="41">
        <v>0</v>
      </c>
      <c r="J933" s="41">
        <v>0</v>
      </c>
      <c r="K933" s="41">
        <f>IFERROR(L933+M933+N933,0)</f>
        <v>0</v>
      </c>
      <c r="L933" s="41">
        <f>IFERROR(P933+T933,0)</f>
        <v>0</v>
      </c>
      <c r="M933" s="41">
        <f>IFERROR(Q933+U933,0)</f>
        <v>0</v>
      </c>
      <c r="N933" s="41">
        <f>IFERROR(R933+V933,0)</f>
        <v>0</v>
      </c>
      <c r="O933" s="41">
        <f>IFERROR(P933+Q933+R933,0)</f>
        <v>0</v>
      </c>
      <c r="P933" s="41">
        <v>0</v>
      </c>
      <c r="Q933" s="41">
        <v>0</v>
      </c>
      <c r="R933" s="41">
        <v>0</v>
      </c>
      <c r="S933" s="41">
        <f>IFERROR(T933+U933+V933,0)</f>
        <v>0</v>
      </c>
      <c r="T933" s="41">
        <v>0</v>
      </c>
      <c r="U933" s="41">
        <v>0</v>
      </c>
      <c r="V933" s="41">
        <v>0</v>
      </c>
      <c r="W933"/>
      <c r="X933"/>
    </row>
    <row r="934" spans="1:24">
      <c r="A934" s="29">
        <v>906</v>
      </c>
      <c r="B934" s="29" t="s">
        <v>117</v>
      </c>
      <c r="C934" s="50">
        <v>44663</v>
      </c>
      <c r="D934" s="29" t="s">
        <v>667</v>
      </c>
      <c r="E934" s="40">
        <v>1</v>
      </c>
      <c r="F934" s="41">
        <v>41.2</v>
      </c>
      <c r="G934" s="41">
        <f>IFERROR(H934+I934+J934,0)</f>
        <v>1684700</v>
      </c>
      <c r="H934" s="41">
        <v>1684700</v>
      </c>
      <c r="I934" s="41">
        <v>0</v>
      </c>
      <c r="J934" s="41">
        <v>0</v>
      </c>
      <c r="K934" s="41">
        <f>IFERROR(L934+M934+N934,0)</f>
        <v>0</v>
      </c>
      <c r="L934" s="41">
        <f>IFERROR(P934+T934,0)</f>
        <v>0</v>
      </c>
      <c r="M934" s="41">
        <f>IFERROR(Q934+U934,0)</f>
        <v>0</v>
      </c>
      <c r="N934" s="41">
        <f>IFERROR(R934+V934,0)</f>
        <v>0</v>
      </c>
      <c r="O934" s="41">
        <f>IFERROR(P934+Q934+R934,0)</f>
        <v>0</v>
      </c>
      <c r="P934" s="41">
        <v>0</v>
      </c>
      <c r="Q934" s="41">
        <v>0</v>
      </c>
      <c r="R934" s="41">
        <v>0</v>
      </c>
      <c r="S934" s="41">
        <f>IFERROR(T934+U934+V934,0)</f>
        <v>0</v>
      </c>
      <c r="T934" s="41">
        <v>0</v>
      </c>
      <c r="U934" s="41">
        <v>0</v>
      </c>
      <c r="V934" s="41">
        <v>0</v>
      </c>
      <c r="W934"/>
      <c r="X934"/>
    </row>
    <row r="935" spans="1:24">
      <c r="A935" s="29">
        <v>907</v>
      </c>
      <c r="B935" s="29" t="s">
        <v>117</v>
      </c>
      <c r="C935" s="50">
        <v>44663</v>
      </c>
      <c r="D935" s="29" t="s">
        <v>685</v>
      </c>
      <c r="E935" s="40">
        <v>1</v>
      </c>
      <c r="F935" s="41">
        <v>56</v>
      </c>
      <c r="G935" s="41">
        <f>IFERROR(H935+I935+J935,0)</f>
        <v>2464620</v>
      </c>
      <c r="H935" s="41">
        <v>2464620</v>
      </c>
      <c r="I935" s="41">
        <v>0</v>
      </c>
      <c r="J935" s="41">
        <v>0</v>
      </c>
      <c r="K935" s="41">
        <f>IFERROR(L935+M935+N935,0)</f>
        <v>0</v>
      </c>
      <c r="L935" s="41">
        <f>IFERROR(P935+T935,0)</f>
        <v>0</v>
      </c>
      <c r="M935" s="41">
        <f>IFERROR(Q935+U935,0)</f>
        <v>0</v>
      </c>
      <c r="N935" s="41">
        <f>IFERROR(R935+V935,0)</f>
        <v>0</v>
      </c>
      <c r="O935" s="41">
        <f>IFERROR(P935+Q935+R935,0)</f>
        <v>0</v>
      </c>
      <c r="P935" s="41">
        <v>0</v>
      </c>
      <c r="Q935" s="41">
        <v>0</v>
      </c>
      <c r="R935" s="41">
        <v>0</v>
      </c>
      <c r="S935" s="41">
        <f>IFERROR(T935+U935+V935,0)</f>
        <v>0</v>
      </c>
      <c r="T935" s="41">
        <v>0</v>
      </c>
      <c r="U935" s="41">
        <v>0</v>
      </c>
      <c r="V935" s="41">
        <v>0</v>
      </c>
      <c r="W935"/>
      <c r="X935"/>
    </row>
    <row r="936" spans="1:24">
      <c r="A936" s="29">
        <v>908</v>
      </c>
      <c r="B936" s="29" t="s">
        <v>117</v>
      </c>
      <c r="C936" s="50">
        <v>44664</v>
      </c>
      <c r="D936" s="29" t="s">
        <v>686</v>
      </c>
      <c r="E936" s="40">
        <v>1</v>
      </c>
      <c r="F936" s="41">
        <v>52</v>
      </c>
      <c r="G936" s="41">
        <f>IFERROR(H936+I936+J936,0)</f>
        <v>2113700</v>
      </c>
      <c r="H936" s="41">
        <v>2113700</v>
      </c>
      <c r="I936" s="41">
        <v>0</v>
      </c>
      <c r="J936" s="41">
        <v>0</v>
      </c>
      <c r="K936" s="41">
        <f>IFERROR(L936+M936+N936,0)</f>
        <v>0</v>
      </c>
      <c r="L936" s="41">
        <f>IFERROR(P936+T936,0)</f>
        <v>0</v>
      </c>
      <c r="M936" s="41">
        <f>IFERROR(Q936+U936,0)</f>
        <v>0</v>
      </c>
      <c r="N936" s="41">
        <f>IFERROR(R936+V936,0)</f>
        <v>0</v>
      </c>
      <c r="O936" s="41">
        <f>IFERROR(P936+Q936+R936,0)</f>
        <v>0</v>
      </c>
      <c r="P936" s="41">
        <v>0</v>
      </c>
      <c r="Q936" s="41">
        <v>0</v>
      </c>
      <c r="R936" s="41">
        <v>0</v>
      </c>
      <c r="S936" s="41">
        <f>IFERROR(T936+U936+V936,0)</f>
        <v>0</v>
      </c>
      <c r="T936" s="41">
        <v>0</v>
      </c>
      <c r="U936" s="41">
        <v>0</v>
      </c>
      <c r="V936" s="41">
        <v>0</v>
      </c>
      <c r="W936"/>
      <c r="X936"/>
    </row>
    <row r="937" spans="1:24">
      <c r="A937" s="29">
        <v>909</v>
      </c>
      <c r="B937" s="29" t="s">
        <v>117</v>
      </c>
      <c r="C937" s="50">
        <v>44670</v>
      </c>
      <c r="D937" s="29" t="s">
        <v>666</v>
      </c>
      <c r="E937" s="40">
        <v>1</v>
      </c>
      <c r="F937" s="41">
        <v>39.1</v>
      </c>
      <c r="G937" s="41">
        <f>IFERROR(H937+I937+J937,0)</f>
        <v>1679700</v>
      </c>
      <c r="H937" s="41">
        <v>1679700</v>
      </c>
      <c r="I937" s="41">
        <v>0</v>
      </c>
      <c r="J937" s="41">
        <v>0</v>
      </c>
      <c r="K937" s="41">
        <f>IFERROR(L937+M937+N937,0)</f>
        <v>0</v>
      </c>
      <c r="L937" s="41">
        <f>IFERROR(P937+T937,0)</f>
        <v>0</v>
      </c>
      <c r="M937" s="41">
        <f>IFERROR(Q937+U937,0)</f>
        <v>0</v>
      </c>
      <c r="N937" s="41">
        <f>IFERROR(R937+V937,0)</f>
        <v>0</v>
      </c>
      <c r="O937" s="41">
        <f>IFERROR(P937+Q937+R937,0)</f>
        <v>0</v>
      </c>
      <c r="P937" s="41">
        <v>0</v>
      </c>
      <c r="Q937" s="41">
        <v>0</v>
      </c>
      <c r="R937" s="41">
        <v>0</v>
      </c>
      <c r="S937" s="41">
        <f>IFERROR(T937+U937+V937,0)</f>
        <v>0</v>
      </c>
      <c r="T937" s="41">
        <v>0</v>
      </c>
      <c r="U937" s="41">
        <v>0</v>
      </c>
      <c r="V937" s="41">
        <v>0</v>
      </c>
      <c r="W937"/>
      <c r="X937"/>
    </row>
    <row r="938" spans="1:24">
      <c r="A938" s="29">
        <v>910</v>
      </c>
      <c r="B938" s="29" t="s">
        <v>117</v>
      </c>
      <c r="C938" s="50">
        <v>44671</v>
      </c>
      <c r="D938" s="29" t="s">
        <v>687</v>
      </c>
      <c r="E938" s="40">
        <v>1</v>
      </c>
      <c r="F938" s="41">
        <v>41.2</v>
      </c>
      <c r="G938" s="41">
        <f>IFERROR(H938+I938+J938,0)</f>
        <v>1770802</v>
      </c>
      <c r="H938" s="41">
        <v>0</v>
      </c>
      <c r="I938" s="41">
        <v>1770802</v>
      </c>
      <c r="J938" s="41">
        <v>0</v>
      </c>
      <c r="K938" s="41">
        <f>IFERROR(L938+M938+N938,0)</f>
        <v>0</v>
      </c>
      <c r="L938" s="41">
        <f>IFERROR(P938+T938,0)</f>
        <v>0</v>
      </c>
      <c r="M938" s="41">
        <f>IFERROR(Q938+U938,0)</f>
        <v>0</v>
      </c>
      <c r="N938" s="41">
        <f>IFERROR(R938+V938,0)</f>
        <v>0</v>
      </c>
      <c r="O938" s="41">
        <f>IFERROR(P938+Q938+R938,0)</f>
        <v>0</v>
      </c>
      <c r="P938" s="41">
        <v>0</v>
      </c>
      <c r="Q938" s="41">
        <v>0</v>
      </c>
      <c r="R938" s="41">
        <v>0</v>
      </c>
      <c r="S938" s="41">
        <f>IFERROR(T938+U938+V938,0)</f>
        <v>0</v>
      </c>
      <c r="T938" s="41">
        <v>0</v>
      </c>
      <c r="U938" s="41">
        <v>0</v>
      </c>
      <c r="V938" s="41">
        <v>0</v>
      </c>
      <c r="W938"/>
      <c r="X938"/>
    </row>
    <row r="939" spans="1:24">
      <c r="A939" s="29">
        <v>911</v>
      </c>
      <c r="B939" s="29" t="s">
        <v>117</v>
      </c>
      <c r="C939" s="50">
        <v>44672</v>
      </c>
      <c r="D939" s="29" t="s">
        <v>688</v>
      </c>
      <c r="E939" s="40">
        <v>1</v>
      </c>
      <c r="F939" s="41">
        <v>38.2</v>
      </c>
      <c r="G939" s="41">
        <f>IFERROR(H939+I939+J939,0)</f>
        <v>1602700</v>
      </c>
      <c r="H939" s="41">
        <v>1602700</v>
      </c>
      <c r="I939" s="41">
        <v>0</v>
      </c>
      <c r="J939" s="41">
        <v>0</v>
      </c>
      <c r="K939" s="41">
        <f>IFERROR(L939+M939+N939,0)</f>
        <v>0</v>
      </c>
      <c r="L939" s="41">
        <f>IFERROR(P939+T939,0)</f>
        <v>0</v>
      </c>
      <c r="M939" s="41">
        <f>IFERROR(Q939+U939,0)</f>
        <v>0</v>
      </c>
      <c r="N939" s="41">
        <f>IFERROR(R939+V939,0)</f>
        <v>0</v>
      </c>
      <c r="O939" s="41">
        <f>IFERROR(P939+Q939+R939,0)</f>
        <v>0</v>
      </c>
      <c r="P939" s="41">
        <v>0</v>
      </c>
      <c r="Q939" s="41">
        <v>0</v>
      </c>
      <c r="R939" s="41">
        <v>0</v>
      </c>
      <c r="S939" s="41">
        <f>IFERROR(T939+U939+V939,0)</f>
        <v>0</v>
      </c>
      <c r="T939" s="41">
        <v>0</v>
      </c>
      <c r="U939" s="41">
        <v>0</v>
      </c>
      <c r="V939" s="41">
        <v>0</v>
      </c>
      <c r="W939"/>
      <c r="X939"/>
    </row>
    <row r="940" spans="1:24">
      <c r="A940" s="29">
        <v>912</v>
      </c>
      <c r="B940" s="29" t="s">
        <v>117</v>
      </c>
      <c r="C940" s="50">
        <v>44672</v>
      </c>
      <c r="D940" s="29" t="s">
        <v>689</v>
      </c>
      <c r="E940" s="40">
        <v>1</v>
      </c>
      <c r="F940" s="41">
        <v>51.5</v>
      </c>
      <c r="G940" s="41">
        <f>IFERROR(H940+I940+J940,0)</f>
        <v>2212955</v>
      </c>
      <c r="H940" s="41">
        <v>2212955</v>
      </c>
      <c r="I940" s="41">
        <v>0</v>
      </c>
      <c r="J940" s="41">
        <v>0</v>
      </c>
      <c r="K940" s="41">
        <f>IFERROR(L940+M940+N940,0)</f>
        <v>0</v>
      </c>
      <c r="L940" s="41">
        <f>IFERROR(P940+T940,0)</f>
        <v>0</v>
      </c>
      <c r="M940" s="41">
        <f>IFERROR(Q940+U940,0)</f>
        <v>0</v>
      </c>
      <c r="N940" s="41">
        <f>IFERROR(R940+V940,0)</f>
        <v>0</v>
      </c>
      <c r="O940" s="41">
        <f>IFERROR(P940+Q940+R940,0)</f>
        <v>0</v>
      </c>
      <c r="P940" s="41">
        <v>0</v>
      </c>
      <c r="Q940" s="41">
        <v>0</v>
      </c>
      <c r="R940" s="41">
        <v>0</v>
      </c>
      <c r="S940" s="41">
        <f>IFERROR(T940+U940+V940,0)</f>
        <v>0</v>
      </c>
      <c r="T940" s="41">
        <v>0</v>
      </c>
      <c r="U940" s="41">
        <v>0</v>
      </c>
      <c r="V940" s="41">
        <v>0</v>
      </c>
      <c r="W940"/>
      <c r="X940"/>
    </row>
    <row r="941" spans="1:24">
      <c r="A941" s="29">
        <v>913</v>
      </c>
      <c r="B941" s="29" t="s">
        <v>117</v>
      </c>
      <c r="C941" s="50">
        <v>44673</v>
      </c>
      <c r="D941" s="29" t="s">
        <v>666</v>
      </c>
      <c r="E941" s="40">
        <v>1</v>
      </c>
      <c r="F941" s="41">
        <v>49.4</v>
      </c>
      <c r="G941" s="41">
        <f>IFERROR(H941+I941+J941,0)</f>
        <v>1926700</v>
      </c>
      <c r="H941" s="41">
        <v>1926700</v>
      </c>
      <c r="I941" s="41">
        <v>0</v>
      </c>
      <c r="J941" s="41">
        <v>0</v>
      </c>
      <c r="K941" s="41">
        <f>IFERROR(L941+M941+N941,0)</f>
        <v>0</v>
      </c>
      <c r="L941" s="41">
        <f>IFERROR(P941+T941,0)</f>
        <v>0</v>
      </c>
      <c r="M941" s="41">
        <f>IFERROR(Q941+U941,0)</f>
        <v>0</v>
      </c>
      <c r="N941" s="41">
        <f>IFERROR(R941+V941,0)</f>
        <v>0</v>
      </c>
      <c r="O941" s="41">
        <f>IFERROR(P941+Q941+R941,0)</f>
        <v>0</v>
      </c>
      <c r="P941" s="41">
        <v>0</v>
      </c>
      <c r="Q941" s="41">
        <v>0</v>
      </c>
      <c r="R941" s="41">
        <v>0</v>
      </c>
      <c r="S941" s="41">
        <f>IFERROR(T941+U941+V941,0)</f>
        <v>0</v>
      </c>
      <c r="T941" s="41">
        <v>0</v>
      </c>
      <c r="U941" s="41">
        <v>0</v>
      </c>
      <c r="V941" s="41">
        <v>0</v>
      </c>
      <c r="W941"/>
      <c r="X941"/>
    </row>
    <row r="942" spans="1:24">
      <c r="A942" s="29">
        <v>914</v>
      </c>
      <c r="B942" s="29" t="s">
        <v>117</v>
      </c>
      <c r="C942" s="50">
        <v>44673</v>
      </c>
      <c r="D942" s="29" t="s">
        <v>690</v>
      </c>
      <c r="E942" s="40">
        <v>1</v>
      </c>
      <c r="F942" s="41">
        <v>55</v>
      </c>
      <c r="G942" s="41">
        <f>IFERROR(H942+I942+J942,0)</f>
        <v>2359656</v>
      </c>
      <c r="H942" s="41">
        <v>2359656</v>
      </c>
      <c r="I942" s="41">
        <v>0</v>
      </c>
      <c r="J942" s="41">
        <v>0</v>
      </c>
      <c r="K942" s="41">
        <f>IFERROR(L942+M942+N942,0)</f>
        <v>0</v>
      </c>
      <c r="L942" s="41">
        <f>IFERROR(P942+T942,0)</f>
        <v>0</v>
      </c>
      <c r="M942" s="41">
        <f>IFERROR(Q942+U942,0)</f>
        <v>0</v>
      </c>
      <c r="N942" s="41">
        <f>IFERROR(R942+V942,0)</f>
        <v>0</v>
      </c>
      <c r="O942" s="41">
        <f>IFERROR(P942+Q942+R942,0)</f>
        <v>0</v>
      </c>
      <c r="P942" s="41">
        <v>0</v>
      </c>
      <c r="Q942" s="41">
        <v>0</v>
      </c>
      <c r="R942" s="41">
        <v>0</v>
      </c>
      <c r="S942" s="41">
        <f>IFERROR(T942+U942+V942,0)</f>
        <v>0</v>
      </c>
      <c r="T942" s="41">
        <v>0</v>
      </c>
      <c r="U942" s="41">
        <v>0</v>
      </c>
      <c r="V942" s="41">
        <v>0</v>
      </c>
      <c r="W942"/>
      <c r="X942"/>
    </row>
    <row r="943" spans="1:24">
      <c r="A943" s="29">
        <v>915</v>
      </c>
      <c r="B943" s="29" t="s">
        <v>117</v>
      </c>
      <c r="C943" s="50">
        <v>44673</v>
      </c>
      <c r="D943" s="29" t="s">
        <v>691</v>
      </c>
      <c r="E943" s="40">
        <v>1</v>
      </c>
      <c r="F943" s="41">
        <v>53.1</v>
      </c>
      <c r="G943" s="41">
        <f>IFERROR(H943+I943+J943,0)</f>
        <v>2278840</v>
      </c>
      <c r="H943" s="41">
        <v>2278840</v>
      </c>
      <c r="I943" s="41">
        <v>0</v>
      </c>
      <c r="J943" s="41">
        <v>0</v>
      </c>
      <c r="K943" s="41">
        <f>IFERROR(L943+M943+N943,0)</f>
        <v>0</v>
      </c>
      <c r="L943" s="41">
        <f>IFERROR(P943+T943,0)</f>
        <v>0</v>
      </c>
      <c r="M943" s="41">
        <f>IFERROR(Q943+U943,0)</f>
        <v>0</v>
      </c>
      <c r="N943" s="41">
        <f>IFERROR(R943+V943,0)</f>
        <v>0</v>
      </c>
      <c r="O943" s="41">
        <f>IFERROR(P943+Q943+R943,0)</f>
        <v>0</v>
      </c>
      <c r="P943" s="41">
        <v>0</v>
      </c>
      <c r="Q943" s="41">
        <v>0</v>
      </c>
      <c r="R943" s="41">
        <v>0</v>
      </c>
      <c r="S943" s="41">
        <f>IFERROR(T943+U943+V943,0)</f>
        <v>0</v>
      </c>
      <c r="T943" s="41">
        <v>0</v>
      </c>
      <c r="U943" s="41">
        <v>0</v>
      </c>
      <c r="V943" s="41">
        <v>0</v>
      </c>
      <c r="W943"/>
      <c r="X943"/>
    </row>
    <row r="944" spans="1:24">
      <c r="A944" s="29">
        <v>916</v>
      </c>
      <c r="B944" s="29" t="s">
        <v>117</v>
      </c>
      <c r="C944" s="50">
        <v>44676</v>
      </c>
      <c r="D944" s="29" t="s">
        <v>692</v>
      </c>
      <c r="E944" s="40">
        <v>1</v>
      </c>
      <c r="F944" s="41">
        <v>62.8</v>
      </c>
      <c r="G944" s="41">
        <f>IFERROR(H944+I944+J944,0)</f>
        <v>2456700</v>
      </c>
      <c r="H944" s="41">
        <v>2456700</v>
      </c>
      <c r="I944" s="41">
        <v>0</v>
      </c>
      <c r="J944" s="41">
        <v>0</v>
      </c>
      <c r="K944" s="41">
        <f>IFERROR(L944+M944+N944,0)</f>
        <v>0</v>
      </c>
      <c r="L944" s="41">
        <f>IFERROR(P944+T944,0)</f>
        <v>0</v>
      </c>
      <c r="M944" s="41">
        <f>IFERROR(Q944+U944,0)</f>
        <v>0</v>
      </c>
      <c r="N944" s="41">
        <f>IFERROR(R944+V944,0)</f>
        <v>0</v>
      </c>
      <c r="O944" s="41">
        <f>IFERROR(P944+Q944+R944,0)</f>
        <v>0</v>
      </c>
      <c r="P944" s="41">
        <v>0</v>
      </c>
      <c r="Q944" s="41">
        <v>0</v>
      </c>
      <c r="R944" s="41">
        <v>0</v>
      </c>
      <c r="S944" s="41">
        <f>IFERROR(T944+U944+V944,0)</f>
        <v>0</v>
      </c>
      <c r="T944" s="41">
        <v>0</v>
      </c>
      <c r="U944" s="41">
        <v>0</v>
      </c>
      <c r="V944" s="41">
        <v>0</v>
      </c>
      <c r="W944"/>
      <c r="X944"/>
    </row>
    <row r="945" spans="1:24">
      <c r="A945" s="29">
        <v>917</v>
      </c>
      <c r="B945" s="29" t="s">
        <v>117</v>
      </c>
      <c r="C945" s="50">
        <v>44679</v>
      </c>
      <c r="D945" s="29" t="s">
        <v>693</v>
      </c>
      <c r="E945" s="40">
        <v>1</v>
      </c>
      <c r="F945" s="41">
        <v>67.4</v>
      </c>
      <c r="G945" s="41">
        <f>IFERROR(H945+I945+J945,0)</f>
        <v>2613700</v>
      </c>
      <c r="H945" s="41">
        <v>2613700</v>
      </c>
      <c r="I945" s="41">
        <v>0</v>
      </c>
      <c r="J945" s="41">
        <v>0</v>
      </c>
      <c r="K945" s="41">
        <f>IFERROR(L945+M945+N945,0)</f>
        <v>0</v>
      </c>
      <c r="L945" s="41">
        <f>IFERROR(P945+T945,0)</f>
        <v>0</v>
      </c>
      <c r="M945" s="41">
        <f>IFERROR(Q945+U945,0)</f>
        <v>0</v>
      </c>
      <c r="N945" s="41">
        <f>IFERROR(R945+V945,0)</f>
        <v>0</v>
      </c>
      <c r="O945" s="41">
        <f>IFERROR(P945+Q945+R945,0)</f>
        <v>0</v>
      </c>
      <c r="P945" s="41">
        <v>0</v>
      </c>
      <c r="Q945" s="41">
        <v>0</v>
      </c>
      <c r="R945" s="41">
        <v>0</v>
      </c>
      <c r="S945" s="41">
        <f>IFERROR(T945+U945+V945,0)</f>
        <v>0</v>
      </c>
      <c r="T945" s="41">
        <v>0</v>
      </c>
      <c r="U945" s="41">
        <v>0</v>
      </c>
      <c r="V945" s="41">
        <v>0</v>
      </c>
      <c r="W945"/>
      <c r="X945"/>
    </row>
    <row r="946" spans="1:24">
      <c r="A946" s="29">
        <v>918</v>
      </c>
      <c r="B946" s="29" t="s">
        <v>117</v>
      </c>
      <c r="C946" s="50">
        <v>44686</v>
      </c>
      <c r="D946" s="29" t="s">
        <v>690</v>
      </c>
      <c r="E946" s="40">
        <v>1</v>
      </c>
      <c r="F946" s="41">
        <v>40</v>
      </c>
      <c r="G946" s="41">
        <f>IFERROR(H946+I946+J946,0)</f>
        <v>1716700</v>
      </c>
      <c r="H946" s="41">
        <v>1716700</v>
      </c>
      <c r="I946" s="41">
        <v>0</v>
      </c>
      <c r="J946" s="41">
        <v>0</v>
      </c>
      <c r="K946" s="41">
        <f>IFERROR(L946+M946+N946,0)</f>
        <v>0</v>
      </c>
      <c r="L946" s="41">
        <f>IFERROR(P946+T946,0)</f>
        <v>0</v>
      </c>
      <c r="M946" s="41">
        <f>IFERROR(Q946+U946,0)</f>
        <v>0</v>
      </c>
      <c r="N946" s="41">
        <f>IFERROR(R946+V946,0)</f>
        <v>0</v>
      </c>
      <c r="O946" s="41">
        <f>IFERROR(P946+Q946+R946,0)</f>
        <v>0</v>
      </c>
      <c r="P946" s="41">
        <v>0</v>
      </c>
      <c r="Q946" s="41">
        <v>0</v>
      </c>
      <c r="R946" s="41">
        <v>0</v>
      </c>
      <c r="S946" s="41">
        <f>IFERROR(T946+U946+V946,0)</f>
        <v>0</v>
      </c>
      <c r="T946" s="41">
        <v>0</v>
      </c>
      <c r="U946" s="41">
        <v>0</v>
      </c>
      <c r="V946" s="41">
        <v>0</v>
      </c>
      <c r="W946"/>
      <c r="X946"/>
    </row>
    <row r="947" spans="1:24">
      <c r="A947" s="29">
        <v>919</v>
      </c>
      <c r="B947" s="29" t="s">
        <v>117</v>
      </c>
      <c r="C947" s="50">
        <v>44687</v>
      </c>
      <c r="D947" s="29" t="s">
        <v>694</v>
      </c>
      <c r="E947" s="40">
        <v>1</v>
      </c>
      <c r="F947" s="41">
        <v>48.3</v>
      </c>
      <c r="G947" s="41">
        <f>IFERROR(H947+I947+J947,0)</f>
        <v>1973700</v>
      </c>
      <c r="H947" s="41">
        <v>1973700</v>
      </c>
      <c r="I947" s="41">
        <v>0</v>
      </c>
      <c r="J947" s="41">
        <v>0</v>
      </c>
      <c r="K947" s="41">
        <f>IFERROR(L947+M947+N947,0)</f>
        <v>0</v>
      </c>
      <c r="L947" s="41">
        <f>IFERROR(P947+T947,0)</f>
        <v>0</v>
      </c>
      <c r="M947" s="41">
        <f>IFERROR(Q947+U947,0)</f>
        <v>0</v>
      </c>
      <c r="N947" s="41">
        <f>IFERROR(R947+V947,0)</f>
        <v>0</v>
      </c>
      <c r="O947" s="41">
        <f>IFERROR(P947+Q947+R947,0)</f>
        <v>0</v>
      </c>
      <c r="P947" s="41">
        <v>0</v>
      </c>
      <c r="Q947" s="41">
        <v>0</v>
      </c>
      <c r="R947" s="41">
        <v>0</v>
      </c>
      <c r="S947" s="41">
        <f>IFERROR(T947+U947+V947,0)</f>
        <v>0</v>
      </c>
      <c r="T947" s="41">
        <v>0</v>
      </c>
      <c r="U947" s="41">
        <v>0</v>
      </c>
      <c r="V947" s="41">
        <v>0</v>
      </c>
      <c r="W947"/>
      <c r="X947"/>
    </row>
    <row r="948" spans="1:24">
      <c r="A948" s="29">
        <v>920</v>
      </c>
      <c r="B948" s="29" t="s">
        <v>117</v>
      </c>
      <c r="C948" s="50">
        <v>44694</v>
      </c>
      <c r="D948" s="29" t="s">
        <v>695</v>
      </c>
      <c r="E948" s="40">
        <v>1</v>
      </c>
      <c r="F948" s="41">
        <v>38.7</v>
      </c>
      <c r="G948" s="41">
        <f>IFERROR(H948+I948+J948,0)</f>
        <v>1594935</v>
      </c>
      <c r="H948" s="41">
        <v>1594935</v>
      </c>
      <c r="I948" s="41">
        <v>0</v>
      </c>
      <c r="J948" s="41">
        <v>0</v>
      </c>
      <c r="K948" s="41">
        <f>IFERROR(L948+M948+N948,0)</f>
        <v>0</v>
      </c>
      <c r="L948" s="41">
        <f>IFERROR(P948+T948,0)</f>
        <v>0</v>
      </c>
      <c r="M948" s="41">
        <f>IFERROR(Q948+U948,0)</f>
        <v>0</v>
      </c>
      <c r="N948" s="41">
        <f>IFERROR(R948+V948,0)</f>
        <v>0</v>
      </c>
      <c r="O948" s="41">
        <f>IFERROR(P948+Q948+R948,0)</f>
        <v>0</v>
      </c>
      <c r="P948" s="41">
        <v>0</v>
      </c>
      <c r="Q948" s="41">
        <v>0</v>
      </c>
      <c r="R948" s="41">
        <v>0</v>
      </c>
      <c r="S948" s="41">
        <f>IFERROR(T948+U948+V948,0)</f>
        <v>0</v>
      </c>
      <c r="T948" s="41">
        <v>0</v>
      </c>
      <c r="U948" s="41">
        <v>0</v>
      </c>
      <c r="V948" s="41">
        <v>0</v>
      </c>
      <c r="W948"/>
      <c r="X948"/>
    </row>
    <row r="949" spans="1:24">
      <c r="A949" s="29">
        <v>921</v>
      </c>
      <c r="B949" s="29" t="s">
        <v>117</v>
      </c>
      <c r="C949" s="50">
        <v>44721</v>
      </c>
      <c r="D949" s="29" t="s">
        <v>696</v>
      </c>
      <c r="E949" s="40">
        <v>1</v>
      </c>
      <c r="F949" s="41">
        <v>45.9</v>
      </c>
      <c r="G949" s="41">
        <f>IFERROR(H949+I949+J949,0)</f>
        <v>1887700</v>
      </c>
      <c r="H949" s="41">
        <v>1887700</v>
      </c>
      <c r="I949" s="41">
        <v>0</v>
      </c>
      <c r="J949" s="41">
        <v>0</v>
      </c>
      <c r="K949" s="41">
        <f>IFERROR(L949+M949+N949,0)</f>
        <v>0</v>
      </c>
      <c r="L949" s="41">
        <f>IFERROR(P949+T949,0)</f>
        <v>0</v>
      </c>
      <c r="M949" s="41">
        <f>IFERROR(Q949+U949,0)</f>
        <v>0</v>
      </c>
      <c r="N949" s="41">
        <f>IFERROR(R949+V949,0)</f>
        <v>0</v>
      </c>
      <c r="O949" s="41">
        <f>IFERROR(P949+Q949+R949,0)</f>
        <v>0</v>
      </c>
      <c r="P949" s="41">
        <v>0</v>
      </c>
      <c r="Q949" s="41">
        <v>0</v>
      </c>
      <c r="R949" s="41">
        <v>0</v>
      </c>
      <c r="S949" s="41">
        <f>IFERROR(T949+U949+V949,0)</f>
        <v>0</v>
      </c>
      <c r="T949" s="41">
        <v>0</v>
      </c>
      <c r="U949" s="41">
        <v>0</v>
      </c>
      <c r="V949" s="41">
        <v>0</v>
      </c>
      <c r="W949"/>
      <c r="X949"/>
    </row>
    <row r="950" spans="1:24">
      <c r="A950" s="29">
        <v>922</v>
      </c>
      <c r="B950" s="29" t="s">
        <v>117</v>
      </c>
      <c r="C950" s="50">
        <v>44733</v>
      </c>
      <c r="D950" s="29" t="s">
        <v>697</v>
      </c>
      <c r="E950" s="40">
        <v>1</v>
      </c>
      <c r="F950" s="41">
        <v>43.4</v>
      </c>
      <c r="G950" s="41">
        <f>IFERROR(H950+I950+J950,0)</f>
        <v>1749700</v>
      </c>
      <c r="H950" s="41">
        <v>895305.69</v>
      </c>
      <c r="I950" s="41">
        <v>854394.31</v>
      </c>
      <c r="J950" s="41">
        <v>0</v>
      </c>
      <c r="K950" s="41">
        <f>IFERROR(L950+M950+N950,0)</f>
        <v>0</v>
      </c>
      <c r="L950" s="41">
        <f>IFERROR(P950+T950,0)</f>
        <v>0</v>
      </c>
      <c r="M950" s="41">
        <f>IFERROR(Q950+U950,0)</f>
        <v>0</v>
      </c>
      <c r="N950" s="41">
        <f>IFERROR(R950+V950,0)</f>
        <v>0</v>
      </c>
      <c r="O950" s="41">
        <f>IFERROR(P950+Q950+R950,0)</f>
        <v>0</v>
      </c>
      <c r="P950" s="41">
        <v>0</v>
      </c>
      <c r="Q950" s="41">
        <v>0</v>
      </c>
      <c r="R950" s="41">
        <v>0</v>
      </c>
      <c r="S950" s="41">
        <f>IFERROR(T950+U950+V950,0)</f>
        <v>0</v>
      </c>
      <c r="T950" s="41">
        <v>0</v>
      </c>
      <c r="U950" s="41">
        <v>0</v>
      </c>
      <c r="V950" s="41">
        <v>0</v>
      </c>
      <c r="W950"/>
      <c r="X950"/>
    </row>
    <row r="951" spans="1:24">
      <c r="A951" s="29">
        <v>923</v>
      </c>
      <c r="B951" s="29" t="s">
        <v>117</v>
      </c>
      <c r="C951" s="50">
        <v>44734</v>
      </c>
      <c r="D951" s="29" t="s">
        <v>698</v>
      </c>
      <c r="E951" s="40">
        <v>1</v>
      </c>
      <c r="F951" s="41">
        <v>63</v>
      </c>
      <c r="G951" s="41">
        <f>IFERROR(H951+I951+J951,0)</f>
        <v>2472700</v>
      </c>
      <c r="H951" s="41">
        <v>0</v>
      </c>
      <c r="I951" s="41">
        <v>2472700</v>
      </c>
      <c r="J951" s="41">
        <v>0</v>
      </c>
      <c r="K951" s="41">
        <f>IFERROR(L951+M951+N951,0)</f>
        <v>0</v>
      </c>
      <c r="L951" s="41">
        <f>IFERROR(P951+T951,0)</f>
        <v>0</v>
      </c>
      <c r="M951" s="41">
        <f>IFERROR(Q951+U951,0)</f>
        <v>0</v>
      </c>
      <c r="N951" s="41">
        <f>IFERROR(R951+V951,0)</f>
        <v>0</v>
      </c>
      <c r="O951" s="41">
        <f>IFERROR(P951+Q951+R951,0)</f>
        <v>0</v>
      </c>
      <c r="P951" s="41">
        <v>0</v>
      </c>
      <c r="Q951" s="41">
        <v>0</v>
      </c>
      <c r="R951" s="41">
        <v>0</v>
      </c>
      <c r="S951" s="41">
        <f>IFERROR(T951+U951+V951,0)</f>
        <v>0</v>
      </c>
      <c r="T951" s="41">
        <v>0</v>
      </c>
      <c r="U951" s="41">
        <v>0</v>
      </c>
      <c r="V951" s="41">
        <v>0</v>
      </c>
      <c r="W951"/>
      <c r="X951"/>
    </row>
    <row r="952" spans="1:24">
      <c r="A952" s="29">
        <v>924</v>
      </c>
      <c r="B952" s="29" t="s">
        <v>117</v>
      </c>
      <c r="C952" s="50">
        <v>44852</v>
      </c>
      <c r="D952" s="29" t="s">
        <v>699</v>
      </c>
      <c r="E952" s="40">
        <v>1</v>
      </c>
      <c r="F952" s="41">
        <v>38.8</v>
      </c>
      <c r="G952" s="41">
        <f>IFERROR(H952+I952+J952,0)</f>
        <v>1667454</v>
      </c>
      <c r="H952" s="41">
        <v>0</v>
      </c>
      <c r="I952" s="41">
        <v>1667454</v>
      </c>
      <c r="J952" s="41">
        <v>0</v>
      </c>
      <c r="K952" s="41">
        <f>IFERROR(L952+M952+N952,0)</f>
        <v>0</v>
      </c>
      <c r="L952" s="41">
        <f>IFERROR(P952+T952,0)</f>
        <v>0</v>
      </c>
      <c r="M952" s="41">
        <f>IFERROR(Q952+U952,0)</f>
        <v>0</v>
      </c>
      <c r="N952" s="41">
        <f>IFERROR(R952+V952,0)</f>
        <v>0</v>
      </c>
      <c r="O952" s="41">
        <f>IFERROR(P952+Q952+R952,0)</f>
        <v>0</v>
      </c>
      <c r="P952" s="41">
        <v>0</v>
      </c>
      <c r="Q952" s="41">
        <v>0</v>
      </c>
      <c r="R952" s="41">
        <v>0</v>
      </c>
      <c r="S952" s="41">
        <f>IFERROR(T952+U952+V952,0)</f>
        <v>0</v>
      </c>
      <c r="T952" s="41">
        <v>0</v>
      </c>
      <c r="U952" s="41">
        <v>0</v>
      </c>
      <c r="V952" s="41">
        <v>0</v>
      </c>
      <c r="W952"/>
      <c r="X952"/>
    </row>
    <row r="953" spans="1:24" customHeight="1" ht="34.5">
      <c r="A953" s="36" t="s">
        <v>81</v>
      </c>
      <c r="B953" s="36"/>
      <c r="C953" s="36"/>
      <c r="D953" s="36"/>
      <c r="E953" s="37">
        <f>sum(E954:E1016)</f>
        <v>63</v>
      </c>
      <c r="F953" s="38">
        <f>sum(F954:F1016)</f>
        <v>2552.9</v>
      </c>
      <c r="G953" s="38">
        <f>sum(G954:G1016)</f>
        <v>87701598.18</v>
      </c>
      <c r="H953" s="38">
        <f>sum(H954:H1016)</f>
        <v>74752799.21</v>
      </c>
      <c r="I953" s="38">
        <f>sum(I954:I1016)</f>
        <v>12948798.97</v>
      </c>
      <c r="J953" s="38">
        <f>sum(J954:J1016)</f>
        <v>0</v>
      </c>
      <c r="K953" s="38">
        <f>sum(K954:K1016)</f>
        <v>0</v>
      </c>
      <c r="L953" s="38">
        <f>sum(L954:L1016)</f>
        <v>0</v>
      </c>
      <c r="M953" s="38">
        <f>sum(M954:M1016)</f>
        <v>0</v>
      </c>
      <c r="N953" s="38">
        <f>sum(N954:N1016)</f>
        <v>0</v>
      </c>
      <c r="O953" s="38">
        <f>sum(O954:O1016)</f>
        <v>0</v>
      </c>
      <c r="P953" s="38">
        <f>sum(P954:P1016)</f>
        <v>0</v>
      </c>
      <c r="Q953" s="38">
        <f>sum(Q954:Q1016)</f>
        <v>0</v>
      </c>
      <c r="R953" s="38">
        <f>sum(R954:R1016)</f>
        <v>0</v>
      </c>
      <c r="S953" s="38">
        <f>sum(S954:S1016)</f>
        <v>0</v>
      </c>
      <c r="T953" s="38">
        <f>sum(T954:T1016)</f>
        <v>0</v>
      </c>
      <c r="U953" s="38">
        <f>sum(U954:U1016)</f>
        <v>0</v>
      </c>
      <c r="V953" s="38">
        <f>sum(V954:V1016)</f>
        <v>0</v>
      </c>
      <c r="W953"/>
      <c r="X953"/>
    </row>
    <row r="954" spans="1:24">
      <c r="A954" s="29">
        <v>925</v>
      </c>
      <c r="B954" s="29" t="s">
        <v>117</v>
      </c>
      <c r="C954" s="50">
        <v>44525</v>
      </c>
      <c r="D954" s="29">
        <v>3</v>
      </c>
      <c r="E954" s="40">
        <v>1</v>
      </c>
      <c r="F954" s="41">
        <v>27.1</v>
      </c>
      <c r="G954" s="41">
        <f>IFERROR(H954+I954+J954,0)</f>
        <v>887000</v>
      </c>
      <c r="H954" s="41">
        <v>887000</v>
      </c>
      <c r="I954" s="41">
        <v>0</v>
      </c>
      <c r="J954" s="41">
        <v>0</v>
      </c>
      <c r="K954" s="41">
        <f>IFERROR(L954+M954+N954,0)</f>
        <v>0</v>
      </c>
      <c r="L954" s="41">
        <f>IFERROR(P954+T954,0)</f>
        <v>0</v>
      </c>
      <c r="M954" s="41">
        <f>IFERROR(Q954+U954,0)</f>
        <v>0</v>
      </c>
      <c r="N954" s="41">
        <f>IFERROR(R954+V954,0)</f>
        <v>0</v>
      </c>
      <c r="O954" s="41">
        <f>IFERROR(P954+Q954+R954,0)</f>
        <v>0</v>
      </c>
      <c r="P954" s="41">
        <v>0</v>
      </c>
      <c r="Q954" s="41">
        <v>0</v>
      </c>
      <c r="R954" s="41">
        <v>0</v>
      </c>
      <c r="S954" s="41">
        <f>IFERROR(T954+U954+V954,0)</f>
        <v>0</v>
      </c>
      <c r="T954" s="41">
        <v>0</v>
      </c>
      <c r="U954" s="41">
        <v>0</v>
      </c>
      <c r="V954" s="41">
        <v>0</v>
      </c>
      <c r="W954"/>
      <c r="X954"/>
    </row>
    <row r="955" spans="1:24">
      <c r="A955" s="29">
        <v>926</v>
      </c>
      <c r="B955" s="29" t="s">
        <v>117</v>
      </c>
      <c r="C955" s="50">
        <v>44525</v>
      </c>
      <c r="D955" s="29">
        <v>5</v>
      </c>
      <c r="E955" s="40">
        <v>1</v>
      </c>
      <c r="F955" s="41">
        <v>26.9</v>
      </c>
      <c r="G955" s="41">
        <f>IFERROR(H955+I955+J955,0)</f>
        <v>858000</v>
      </c>
      <c r="H955" s="41">
        <v>858000</v>
      </c>
      <c r="I955" s="41">
        <v>0</v>
      </c>
      <c r="J955" s="41">
        <v>0</v>
      </c>
      <c r="K955" s="41">
        <f>IFERROR(L955+M955+N955,0)</f>
        <v>0</v>
      </c>
      <c r="L955" s="41">
        <f>IFERROR(P955+T955,0)</f>
        <v>0</v>
      </c>
      <c r="M955" s="41">
        <f>IFERROR(Q955+U955,0)</f>
        <v>0</v>
      </c>
      <c r="N955" s="41">
        <f>IFERROR(R955+V955,0)</f>
        <v>0</v>
      </c>
      <c r="O955" s="41">
        <f>IFERROR(P955+Q955+R955,0)</f>
        <v>0</v>
      </c>
      <c r="P955" s="41">
        <v>0</v>
      </c>
      <c r="Q955" s="41">
        <v>0</v>
      </c>
      <c r="R955" s="41">
        <v>0</v>
      </c>
      <c r="S955" s="41">
        <f>IFERROR(T955+U955+V955,0)</f>
        <v>0</v>
      </c>
      <c r="T955" s="41">
        <v>0</v>
      </c>
      <c r="U955" s="41">
        <v>0</v>
      </c>
      <c r="V955" s="41">
        <v>0</v>
      </c>
      <c r="W955"/>
      <c r="X955"/>
    </row>
    <row r="956" spans="1:24">
      <c r="A956" s="29">
        <v>927</v>
      </c>
      <c r="B956" s="29" t="s">
        <v>117</v>
      </c>
      <c r="C956" s="50">
        <v>44525</v>
      </c>
      <c r="D956" s="29">
        <v>6</v>
      </c>
      <c r="E956" s="40">
        <v>1</v>
      </c>
      <c r="F956" s="41">
        <v>20.4</v>
      </c>
      <c r="G956" s="41">
        <f>IFERROR(H956+I956+J956,0)</f>
        <v>658000</v>
      </c>
      <c r="H956" s="41">
        <v>658000</v>
      </c>
      <c r="I956" s="41">
        <v>0</v>
      </c>
      <c r="J956" s="41">
        <v>0</v>
      </c>
      <c r="K956" s="41">
        <f>IFERROR(L956+M956+N956,0)</f>
        <v>0</v>
      </c>
      <c r="L956" s="41">
        <f>IFERROR(P956+T956,0)</f>
        <v>0</v>
      </c>
      <c r="M956" s="41">
        <f>IFERROR(Q956+U956,0)</f>
        <v>0</v>
      </c>
      <c r="N956" s="41">
        <f>IFERROR(R956+V956,0)</f>
        <v>0</v>
      </c>
      <c r="O956" s="41">
        <f>IFERROR(P956+Q956+R956,0)</f>
        <v>0</v>
      </c>
      <c r="P956" s="41">
        <v>0</v>
      </c>
      <c r="Q956" s="41">
        <v>0</v>
      </c>
      <c r="R956" s="41">
        <v>0</v>
      </c>
      <c r="S956" s="41">
        <f>IFERROR(T956+U956+V956,0)</f>
        <v>0</v>
      </c>
      <c r="T956" s="41">
        <v>0</v>
      </c>
      <c r="U956" s="41">
        <v>0</v>
      </c>
      <c r="V956" s="41">
        <v>0</v>
      </c>
      <c r="W956"/>
      <c r="X956"/>
    </row>
    <row r="957" spans="1:24">
      <c r="A957" s="29">
        <v>928</v>
      </c>
      <c r="B957" s="29" t="s">
        <v>117</v>
      </c>
      <c r="C957" s="50">
        <v>44525</v>
      </c>
      <c r="D957" s="29">
        <v>1</v>
      </c>
      <c r="E957" s="40">
        <v>1</v>
      </c>
      <c r="F957" s="41">
        <v>27.6</v>
      </c>
      <c r="G957" s="41">
        <f>IFERROR(H957+I957+J957,0)</f>
        <v>902000</v>
      </c>
      <c r="H957" s="41">
        <v>902000</v>
      </c>
      <c r="I957" s="41">
        <v>0</v>
      </c>
      <c r="J957" s="41">
        <v>0</v>
      </c>
      <c r="K957" s="41">
        <f>IFERROR(L957+M957+N957,0)</f>
        <v>0</v>
      </c>
      <c r="L957" s="41">
        <f>IFERROR(P957+T957,0)</f>
        <v>0</v>
      </c>
      <c r="M957" s="41">
        <f>IFERROR(Q957+U957,0)</f>
        <v>0</v>
      </c>
      <c r="N957" s="41">
        <f>IFERROR(R957+V957,0)</f>
        <v>0</v>
      </c>
      <c r="O957" s="41">
        <f>IFERROR(P957+Q957+R957,0)</f>
        <v>0</v>
      </c>
      <c r="P957" s="41">
        <v>0</v>
      </c>
      <c r="Q957" s="41">
        <v>0</v>
      </c>
      <c r="R957" s="41">
        <v>0</v>
      </c>
      <c r="S957" s="41">
        <f>IFERROR(T957+U957+V957,0)</f>
        <v>0</v>
      </c>
      <c r="T957" s="41">
        <v>0</v>
      </c>
      <c r="U957" s="41">
        <v>0</v>
      </c>
      <c r="V957" s="41">
        <v>0</v>
      </c>
      <c r="W957"/>
      <c r="X957"/>
    </row>
    <row r="958" spans="1:24">
      <c r="A958" s="29">
        <v>929</v>
      </c>
      <c r="B958" s="29" t="s">
        <v>117</v>
      </c>
      <c r="C958" s="50">
        <v>44525</v>
      </c>
      <c r="D958" s="29">
        <v>2</v>
      </c>
      <c r="E958" s="40">
        <v>1</v>
      </c>
      <c r="F958" s="41">
        <v>27</v>
      </c>
      <c r="G958" s="41">
        <f>IFERROR(H958+I958+J958,0)</f>
        <v>888000</v>
      </c>
      <c r="H958" s="41">
        <v>888000</v>
      </c>
      <c r="I958" s="41">
        <v>0</v>
      </c>
      <c r="J958" s="41">
        <v>0</v>
      </c>
      <c r="K958" s="41">
        <f>IFERROR(L958+M958+N958,0)</f>
        <v>0</v>
      </c>
      <c r="L958" s="41">
        <f>IFERROR(P958+T958,0)</f>
        <v>0</v>
      </c>
      <c r="M958" s="41">
        <f>IFERROR(Q958+U958,0)</f>
        <v>0</v>
      </c>
      <c r="N958" s="41">
        <f>IFERROR(R958+V958,0)</f>
        <v>0</v>
      </c>
      <c r="O958" s="41">
        <f>IFERROR(P958+Q958+R958,0)</f>
        <v>0</v>
      </c>
      <c r="P958" s="41">
        <v>0</v>
      </c>
      <c r="Q958" s="41">
        <v>0</v>
      </c>
      <c r="R958" s="41">
        <v>0</v>
      </c>
      <c r="S958" s="41">
        <f>IFERROR(T958+U958+V958,0)</f>
        <v>0</v>
      </c>
      <c r="T958" s="41">
        <v>0</v>
      </c>
      <c r="U958" s="41">
        <v>0</v>
      </c>
      <c r="V958" s="41">
        <v>0</v>
      </c>
      <c r="W958"/>
      <c r="X958"/>
    </row>
    <row r="959" spans="1:24">
      <c r="A959" s="29">
        <v>930</v>
      </c>
      <c r="B959" s="29" t="s">
        <v>117</v>
      </c>
      <c r="C959" s="50">
        <v>44526</v>
      </c>
      <c r="D959" s="29">
        <v>9</v>
      </c>
      <c r="E959" s="40">
        <v>1</v>
      </c>
      <c r="F959" s="41">
        <v>27.2</v>
      </c>
      <c r="G959" s="41">
        <f>IFERROR(H959+I959+J959,0)</f>
        <v>867000</v>
      </c>
      <c r="H959" s="41">
        <v>867000</v>
      </c>
      <c r="I959" s="41">
        <v>0</v>
      </c>
      <c r="J959" s="41">
        <v>0</v>
      </c>
      <c r="K959" s="41">
        <f>IFERROR(L959+M959+N959,0)</f>
        <v>0</v>
      </c>
      <c r="L959" s="41">
        <f>IFERROR(P959+T959,0)</f>
        <v>0</v>
      </c>
      <c r="M959" s="41">
        <f>IFERROR(Q959+U959,0)</f>
        <v>0</v>
      </c>
      <c r="N959" s="41">
        <f>IFERROR(R959+V959,0)</f>
        <v>0</v>
      </c>
      <c r="O959" s="41">
        <f>IFERROR(P959+Q959+R959,0)</f>
        <v>0</v>
      </c>
      <c r="P959" s="41">
        <v>0</v>
      </c>
      <c r="Q959" s="41">
        <v>0</v>
      </c>
      <c r="R959" s="41">
        <v>0</v>
      </c>
      <c r="S959" s="41">
        <f>IFERROR(T959+U959+V959,0)</f>
        <v>0</v>
      </c>
      <c r="T959" s="41">
        <v>0</v>
      </c>
      <c r="U959" s="41">
        <v>0</v>
      </c>
      <c r="V959" s="41">
        <v>0</v>
      </c>
      <c r="W959"/>
      <c r="X959"/>
    </row>
    <row r="960" spans="1:24">
      <c r="A960" s="29">
        <v>931</v>
      </c>
      <c r="B960" s="29" t="s">
        <v>117</v>
      </c>
      <c r="C960" s="50">
        <v>44526</v>
      </c>
      <c r="D960" s="29">
        <v>7</v>
      </c>
      <c r="E960" s="40">
        <v>1</v>
      </c>
      <c r="F960" s="41">
        <v>28.5</v>
      </c>
      <c r="G960" s="41">
        <f>IFERROR(H960+I960+J960,0)</f>
        <v>907000</v>
      </c>
      <c r="H960" s="41">
        <v>907000</v>
      </c>
      <c r="I960" s="41">
        <v>0</v>
      </c>
      <c r="J960" s="41">
        <v>0</v>
      </c>
      <c r="K960" s="41">
        <f>IFERROR(L960+M960+N960,0)</f>
        <v>0</v>
      </c>
      <c r="L960" s="41">
        <f>IFERROR(P960+T960,0)</f>
        <v>0</v>
      </c>
      <c r="M960" s="41">
        <f>IFERROR(Q960+U960,0)</f>
        <v>0</v>
      </c>
      <c r="N960" s="41">
        <f>IFERROR(R960+V960,0)</f>
        <v>0</v>
      </c>
      <c r="O960" s="41">
        <f>IFERROR(P960+Q960+R960,0)</f>
        <v>0</v>
      </c>
      <c r="P960" s="41">
        <v>0</v>
      </c>
      <c r="Q960" s="41">
        <v>0</v>
      </c>
      <c r="R960" s="41">
        <v>0</v>
      </c>
      <c r="S960" s="41">
        <f>IFERROR(T960+U960+V960,0)</f>
        <v>0</v>
      </c>
      <c r="T960" s="41">
        <v>0</v>
      </c>
      <c r="U960" s="41">
        <v>0</v>
      </c>
      <c r="V960" s="41">
        <v>0</v>
      </c>
      <c r="W960"/>
      <c r="X960"/>
    </row>
    <row r="961" spans="1:24">
      <c r="A961" s="29">
        <v>932</v>
      </c>
      <c r="B961" s="29" t="s">
        <v>117</v>
      </c>
      <c r="C961" s="50">
        <v>44526</v>
      </c>
      <c r="D961" s="29">
        <v>8</v>
      </c>
      <c r="E961" s="40">
        <v>1</v>
      </c>
      <c r="F961" s="41">
        <v>44.3</v>
      </c>
      <c r="G961" s="41">
        <f>IFERROR(H961+I961+J961,0)</f>
        <v>1411000</v>
      </c>
      <c r="H961" s="41">
        <v>1411000</v>
      </c>
      <c r="I961" s="41">
        <v>0</v>
      </c>
      <c r="J961" s="41">
        <v>0</v>
      </c>
      <c r="K961" s="41">
        <f>IFERROR(L961+M961+N961,0)</f>
        <v>0</v>
      </c>
      <c r="L961" s="41">
        <f>IFERROR(P961+T961,0)</f>
        <v>0</v>
      </c>
      <c r="M961" s="41">
        <f>IFERROR(Q961+U961,0)</f>
        <v>0</v>
      </c>
      <c r="N961" s="41">
        <f>IFERROR(R961+V961,0)</f>
        <v>0</v>
      </c>
      <c r="O961" s="41">
        <f>IFERROR(P961+Q961+R961,0)</f>
        <v>0</v>
      </c>
      <c r="P961" s="41">
        <v>0</v>
      </c>
      <c r="Q961" s="41">
        <v>0</v>
      </c>
      <c r="R961" s="41">
        <v>0</v>
      </c>
      <c r="S961" s="41">
        <f>IFERROR(T961+U961+V961,0)</f>
        <v>0</v>
      </c>
      <c r="T961" s="41">
        <v>0</v>
      </c>
      <c r="U961" s="41">
        <v>0</v>
      </c>
      <c r="V961" s="41">
        <v>0</v>
      </c>
      <c r="W961"/>
      <c r="X961"/>
    </row>
    <row r="962" spans="1:24">
      <c r="A962" s="29">
        <v>933</v>
      </c>
      <c r="B962" s="29" t="s">
        <v>117</v>
      </c>
      <c r="C962" s="50">
        <v>44529</v>
      </c>
      <c r="D962" s="29">
        <v>10</v>
      </c>
      <c r="E962" s="40">
        <v>1</v>
      </c>
      <c r="F962" s="41">
        <v>27.6</v>
      </c>
      <c r="G962" s="41">
        <f>IFERROR(H962+I962+J962,0)</f>
        <v>902000</v>
      </c>
      <c r="H962" s="41">
        <v>902000</v>
      </c>
      <c r="I962" s="41">
        <v>0</v>
      </c>
      <c r="J962" s="41">
        <v>0</v>
      </c>
      <c r="K962" s="41">
        <f>IFERROR(L962+M962+N962,0)</f>
        <v>0</v>
      </c>
      <c r="L962" s="41">
        <f>IFERROR(P962+T962,0)</f>
        <v>0</v>
      </c>
      <c r="M962" s="41">
        <f>IFERROR(Q962+U962,0)</f>
        <v>0</v>
      </c>
      <c r="N962" s="41">
        <f>IFERROR(R962+V962,0)</f>
        <v>0</v>
      </c>
      <c r="O962" s="41">
        <f>IFERROR(P962+Q962+R962,0)</f>
        <v>0</v>
      </c>
      <c r="P962" s="41">
        <v>0</v>
      </c>
      <c r="Q962" s="41">
        <v>0</v>
      </c>
      <c r="R962" s="41">
        <v>0</v>
      </c>
      <c r="S962" s="41">
        <f>IFERROR(T962+U962+V962,0)</f>
        <v>0</v>
      </c>
      <c r="T962" s="41">
        <v>0</v>
      </c>
      <c r="U962" s="41">
        <v>0</v>
      </c>
      <c r="V962" s="41">
        <v>0</v>
      </c>
      <c r="W962"/>
      <c r="X962"/>
    </row>
    <row r="963" spans="1:24">
      <c r="A963" s="29">
        <v>934</v>
      </c>
      <c r="B963" s="29" t="s">
        <v>117</v>
      </c>
      <c r="C963" s="50">
        <v>44539</v>
      </c>
      <c r="D963" s="29">
        <v>4</v>
      </c>
      <c r="E963" s="40">
        <v>1</v>
      </c>
      <c r="F963" s="41">
        <v>42.9</v>
      </c>
      <c r="G963" s="41">
        <f>IFERROR(H963+I963+J963,0)</f>
        <v>1450000</v>
      </c>
      <c r="H963" s="41">
        <v>1450000</v>
      </c>
      <c r="I963" s="41">
        <v>0</v>
      </c>
      <c r="J963" s="41">
        <v>0</v>
      </c>
      <c r="K963" s="41">
        <f>IFERROR(L963+M963+N963,0)</f>
        <v>0</v>
      </c>
      <c r="L963" s="41">
        <f>IFERROR(P963+T963,0)</f>
        <v>0</v>
      </c>
      <c r="M963" s="41">
        <f>IFERROR(Q963+U963,0)</f>
        <v>0</v>
      </c>
      <c r="N963" s="41">
        <f>IFERROR(R963+V963,0)</f>
        <v>0</v>
      </c>
      <c r="O963" s="41">
        <f>IFERROR(P963+Q963+R963,0)</f>
        <v>0</v>
      </c>
      <c r="P963" s="41">
        <v>0</v>
      </c>
      <c r="Q963" s="41">
        <v>0</v>
      </c>
      <c r="R963" s="41">
        <v>0</v>
      </c>
      <c r="S963" s="41">
        <f>IFERROR(T963+U963+V963,0)</f>
        <v>0</v>
      </c>
      <c r="T963" s="41">
        <v>0</v>
      </c>
      <c r="U963" s="41">
        <v>0</v>
      </c>
      <c r="V963" s="41">
        <v>0</v>
      </c>
      <c r="W963"/>
      <c r="X963"/>
    </row>
    <row r="964" spans="1:24">
      <c r="A964" s="29">
        <v>935</v>
      </c>
      <c r="B964" s="29" t="s">
        <v>117</v>
      </c>
      <c r="C964" s="50">
        <v>44545</v>
      </c>
      <c r="D964" s="29">
        <v>12</v>
      </c>
      <c r="E964" s="40">
        <v>1</v>
      </c>
      <c r="F964" s="41">
        <v>39.4</v>
      </c>
      <c r="G964" s="41">
        <f>IFERROR(H964+I964+J964,0)</f>
        <v>1334000</v>
      </c>
      <c r="H964" s="41">
        <v>1334000</v>
      </c>
      <c r="I964" s="41">
        <v>0</v>
      </c>
      <c r="J964" s="41">
        <v>0</v>
      </c>
      <c r="K964" s="41">
        <f>IFERROR(L964+M964+N964,0)</f>
        <v>0</v>
      </c>
      <c r="L964" s="41">
        <f>IFERROR(P964+T964,0)</f>
        <v>0</v>
      </c>
      <c r="M964" s="41">
        <f>IFERROR(Q964+U964,0)</f>
        <v>0</v>
      </c>
      <c r="N964" s="41">
        <f>IFERROR(R964+V964,0)</f>
        <v>0</v>
      </c>
      <c r="O964" s="41">
        <f>IFERROR(P964+Q964+R964,0)</f>
        <v>0</v>
      </c>
      <c r="P964" s="41">
        <v>0</v>
      </c>
      <c r="Q964" s="41">
        <v>0</v>
      </c>
      <c r="R964" s="41">
        <v>0</v>
      </c>
      <c r="S964" s="41">
        <f>IFERROR(T964+U964+V964,0)</f>
        <v>0</v>
      </c>
      <c r="T964" s="41">
        <v>0</v>
      </c>
      <c r="U964" s="41">
        <v>0</v>
      </c>
      <c r="V964" s="41">
        <v>0</v>
      </c>
      <c r="W964"/>
      <c r="X964"/>
    </row>
    <row r="965" spans="1:24">
      <c r="A965" s="29">
        <v>936</v>
      </c>
      <c r="B965" s="29" t="s">
        <v>117</v>
      </c>
      <c r="C965" s="50">
        <v>44545</v>
      </c>
      <c r="D965" s="29">
        <v>13</v>
      </c>
      <c r="E965" s="40">
        <v>1</v>
      </c>
      <c r="F965" s="41">
        <v>42.4</v>
      </c>
      <c r="G965" s="41">
        <f>IFERROR(H965+I965+J965,0)</f>
        <v>1440000</v>
      </c>
      <c r="H965" s="41">
        <v>1440000</v>
      </c>
      <c r="I965" s="41">
        <v>0</v>
      </c>
      <c r="J965" s="41">
        <v>0</v>
      </c>
      <c r="K965" s="41">
        <f>IFERROR(L965+M965+N965,0)</f>
        <v>0</v>
      </c>
      <c r="L965" s="41">
        <f>IFERROR(P965+T965,0)</f>
        <v>0</v>
      </c>
      <c r="M965" s="41">
        <f>IFERROR(Q965+U965,0)</f>
        <v>0</v>
      </c>
      <c r="N965" s="41">
        <f>IFERROR(R965+V965,0)</f>
        <v>0</v>
      </c>
      <c r="O965" s="41">
        <f>IFERROR(P965+Q965+R965,0)</f>
        <v>0</v>
      </c>
      <c r="P965" s="41">
        <v>0</v>
      </c>
      <c r="Q965" s="41">
        <v>0</v>
      </c>
      <c r="R965" s="41">
        <v>0</v>
      </c>
      <c r="S965" s="41">
        <f>IFERROR(T965+U965+V965,0)</f>
        <v>0</v>
      </c>
      <c r="T965" s="41">
        <v>0</v>
      </c>
      <c r="U965" s="41">
        <v>0</v>
      </c>
      <c r="V965" s="41">
        <v>0</v>
      </c>
      <c r="W965"/>
      <c r="X965"/>
    </row>
    <row r="966" spans="1:24">
      <c r="A966" s="29">
        <v>937</v>
      </c>
      <c r="B966" s="29" t="s">
        <v>117</v>
      </c>
      <c r="C966" s="50">
        <v>44545</v>
      </c>
      <c r="D966" s="29">
        <v>11</v>
      </c>
      <c r="E966" s="40">
        <v>1</v>
      </c>
      <c r="F966" s="41">
        <v>38.9</v>
      </c>
      <c r="G966" s="41">
        <f>IFERROR(H966+I966+J966,0)</f>
        <v>1319000</v>
      </c>
      <c r="H966" s="41">
        <v>1319000</v>
      </c>
      <c r="I966" s="41">
        <v>0</v>
      </c>
      <c r="J966" s="41">
        <v>0</v>
      </c>
      <c r="K966" s="41">
        <f>IFERROR(L966+M966+N966,0)</f>
        <v>0</v>
      </c>
      <c r="L966" s="41">
        <f>IFERROR(P966+T966,0)</f>
        <v>0</v>
      </c>
      <c r="M966" s="41">
        <f>IFERROR(Q966+U966,0)</f>
        <v>0</v>
      </c>
      <c r="N966" s="41">
        <f>IFERROR(R966+V966,0)</f>
        <v>0</v>
      </c>
      <c r="O966" s="41">
        <f>IFERROR(P966+Q966+R966,0)</f>
        <v>0</v>
      </c>
      <c r="P966" s="41">
        <v>0</v>
      </c>
      <c r="Q966" s="41">
        <v>0</v>
      </c>
      <c r="R966" s="41">
        <v>0</v>
      </c>
      <c r="S966" s="41">
        <f>IFERROR(T966+U966+V966,0)</f>
        <v>0</v>
      </c>
      <c r="T966" s="41">
        <v>0</v>
      </c>
      <c r="U966" s="41">
        <v>0</v>
      </c>
      <c r="V966" s="41">
        <v>0</v>
      </c>
      <c r="W966"/>
      <c r="X966"/>
    </row>
    <row r="967" spans="1:24">
      <c r="A967" s="29">
        <v>938</v>
      </c>
      <c r="B967" s="29" t="s">
        <v>117</v>
      </c>
      <c r="C967" s="50">
        <v>44557</v>
      </c>
      <c r="D967" s="29" t="s">
        <v>700</v>
      </c>
      <c r="E967" s="40">
        <v>1</v>
      </c>
      <c r="F967" s="41">
        <v>48.4</v>
      </c>
      <c r="G967" s="41">
        <f>IFERROR(H967+I967+J967,0)</f>
        <v>1576000</v>
      </c>
      <c r="H967" s="41">
        <v>1576000</v>
      </c>
      <c r="I967" s="41">
        <v>0</v>
      </c>
      <c r="J967" s="41">
        <v>0</v>
      </c>
      <c r="K967" s="41">
        <f>IFERROR(L967+M967+N967,0)</f>
        <v>0</v>
      </c>
      <c r="L967" s="41">
        <f>IFERROR(P967+T967,0)</f>
        <v>0</v>
      </c>
      <c r="M967" s="41">
        <f>IFERROR(Q967+U967,0)</f>
        <v>0</v>
      </c>
      <c r="N967" s="41">
        <f>IFERROR(R967+V967,0)</f>
        <v>0</v>
      </c>
      <c r="O967" s="41">
        <f>IFERROR(P967+Q967+R967,0)</f>
        <v>0</v>
      </c>
      <c r="P967" s="41">
        <v>0</v>
      </c>
      <c r="Q967" s="41">
        <v>0</v>
      </c>
      <c r="R967" s="41">
        <v>0</v>
      </c>
      <c r="S967" s="41">
        <f>IFERROR(T967+U967+V967,0)</f>
        <v>0</v>
      </c>
      <c r="T967" s="41">
        <v>0</v>
      </c>
      <c r="U967" s="41">
        <v>0</v>
      </c>
      <c r="V967" s="41">
        <v>0</v>
      </c>
      <c r="W967"/>
      <c r="X967"/>
    </row>
    <row r="968" spans="1:24">
      <c r="A968" s="29">
        <v>939</v>
      </c>
      <c r="B968" s="29" t="s">
        <v>117</v>
      </c>
      <c r="C968" s="50">
        <v>44630</v>
      </c>
      <c r="D968" s="29">
        <v>16</v>
      </c>
      <c r="E968" s="40">
        <v>1</v>
      </c>
      <c r="F968" s="41">
        <v>38.9</v>
      </c>
      <c r="G968" s="41">
        <f>IFERROR(H968+I968+J968,0)</f>
        <v>1319000</v>
      </c>
      <c r="H968" s="41">
        <v>1319000</v>
      </c>
      <c r="I968" s="41">
        <v>0</v>
      </c>
      <c r="J968" s="41">
        <v>0</v>
      </c>
      <c r="K968" s="41">
        <f>IFERROR(L968+M968+N968,0)</f>
        <v>0</v>
      </c>
      <c r="L968" s="41">
        <f>IFERROR(P968+T968,0)</f>
        <v>0</v>
      </c>
      <c r="M968" s="41">
        <f>IFERROR(Q968+U968,0)</f>
        <v>0</v>
      </c>
      <c r="N968" s="41">
        <f>IFERROR(R968+V968,0)</f>
        <v>0</v>
      </c>
      <c r="O968" s="41">
        <f>IFERROR(P968+Q968+R968,0)</f>
        <v>0</v>
      </c>
      <c r="P968" s="41">
        <v>0</v>
      </c>
      <c r="Q968" s="41">
        <v>0</v>
      </c>
      <c r="R968" s="41">
        <v>0</v>
      </c>
      <c r="S968" s="41">
        <f>IFERROR(T968+U968+V968,0)</f>
        <v>0</v>
      </c>
      <c r="T968" s="41">
        <v>0</v>
      </c>
      <c r="U968" s="41">
        <v>0</v>
      </c>
      <c r="V968" s="41">
        <v>0</v>
      </c>
      <c r="W968"/>
      <c r="X968"/>
    </row>
    <row r="969" spans="1:24">
      <c r="A969" s="29">
        <v>940</v>
      </c>
      <c r="B969" s="29" t="s">
        <v>117</v>
      </c>
      <c r="C969" s="50">
        <v>44630</v>
      </c>
      <c r="D969" s="29">
        <v>14</v>
      </c>
      <c r="E969" s="40">
        <v>1</v>
      </c>
      <c r="F969" s="41">
        <v>37.6</v>
      </c>
      <c r="G969" s="41">
        <f>IFERROR(H969+I969+J969,0)</f>
        <v>1269000</v>
      </c>
      <c r="H969" s="41">
        <v>1269000</v>
      </c>
      <c r="I969" s="41">
        <v>0</v>
      </c>
      <c r="J969" s="41">
        <v>0</v>
      </c>
      <c r="K969" s="41">
        <f>IFERROR(L969+M969+N969,0)</f>
        <v>0</v>
      </c>
      <c r="L969" s="41">
        <f>IFERROR(P969+T969,0)</f>
        <v>0</v>
      </c>
      <c r="M969" s="41">
        <f>IFERROR(Q969+U969,0)</f>
        <v>0</v>
      </c>
      <c r="N969" s="41">
        <f>IFERROR(R969+V969,0)</f>
        <v>0</v>
      </c>
      <c r="O969" s="41">
        <f>IFERROR(P969+Q969+R969,0)</f>
        <v>0</v>
      </c>
      <c r="P969" s="41">
        <v>0</v>
      </c>
      <c r="Q969" s="41">
        <v>0</v>
      </c>
      <c r="R969" s="41">
        <v>0</v>
      </c>
      <c r="S969" s="41">
        <f>IFERROR(T969+U969+V969,0)</f>
        <v>0</v>
      </c>
      <c r="T969" s="41">
        <v>0</v>
      </c>
      <c r="U969" s="41">
        <v>0</v>
      </c>
      <c r="V969" s="41">
        <v>0</v>
      </c>
      <c r="W969"/>
      <c r="X969"/>
    </row>
    <row r="970" spans="1:24">
      <c r="A970" s="29">
        <v>941</v>
      </c>
      <c r="B970" s="29" t="s">
        <v>117</v>
      </c>
      <c r="C970" s="50">
        <v>44630</v>
      </c>
      <c r="D970" s="29">
        <v>15</v>
      </c>
      <c r="E970" s="40">
        <v>1</v>
      </c>
      <c r="F970" s="41">
        <v>41.5</v>
      </c>
      <c r="G970" s="41">
        <f>IFERROR(H970+I970+J970,0)</f>
        <v>1404000</v>
      </c>
      <c r="H970" s="41">
        <v>1404000</v>
      </c>
      <c r="I970" s="41">
        <v>0</v>
      </c>
      <c r="J970" s="41">
        <v>0</v>
      </c>
      <c r="K970" s="41">
        <f>IFERROR(L970+M970+N970,0)</f>
        <v>0</v>
      </c>
      <c r="L970" s="41">
        <f>IFERROR(P970+T970,0)</f>
        <v>0</v>
      </c>
      <c r="M970" s="41">
        <f>IFERROR(Q970+U970,0)</f>
        <v>0</v>
      </c>
      <c r="N970" s="41">
        <f>IFERROR(R970+V970,0)</f>
        <v>0</v>
      </c>
      <c r="O970" s="41">
        <f>IFERROR(P970+Q970+R970,0)</f>
        <v>0</v>
      </c>
      <c r="P970" s="41">
        <v>0</v>
      </c>
      <c r="Q970" s="41">
        <v>0</v>
      </c>
      <c r="R970" s="41">
        <v>0</v>
      </c>
      <c r="S970" s="41">
        <f>IFERROR(T970+U970+V970,0)</f>
        <v>0</v>
      </c>
      <c r="T970" s="41">
        <v>0</v>
      </c>
      <c r="U970" s="41">
        <v>0</v>
      </c>
      <c r="V970" s="41">
        <v>0</v>
      </c>
      <c r="W970"/>
      <c r="X970"/>
    </row>
    <row r="971" spans="1:24">
      <c r="A971" s="29">
        <v>942</v>
      </c>
      <c r="B971" s="29" t="s">
        <v>117</v>
      </c>
      <c r="C971" s="50">
        <v>44630</v>
      </c>
      <c r="D971" s="29">
        <v>17</v>
      </c>
      <c r="E971" s="40">
        <v>1</v>
      </c>
      <c r="F971" s="41">
        <v>39.4</v>
      </c>
      <c r="G971" s="41">
        <f>IFERROR(H971+I971+J971,0)</f>
        <v>1342000</v>
      </c>
      <c r="H971" s="41">
        <v>1342000</v>
      </c>
      <c r="I971" s="41">
        <v>0</v>
      </c>
      <c r="J971" s="41">
        <v>0</v>
      </c>
      <c r="K971" s="41">
        <f>IFERROR(L971+M971+N971,0)</f>
        <v>0</v>
      </c>
      <c r="L971" s="41">
        <f>IFERROR(P971+T971,0)</f>
        <v>0</v>
      </c>
      <c r="M971" s="41">
        <f>IFERROR(Q971+U971,0)</f>
        <v>0</v>
      </c>
      <c r="N971" s="41">
        <f>IFERROR(R971+V971,0)</f>
        <v>0</v>
      </c>
      <c r="O971" s="41">
        <f>IFERROR(P971+Q971+R971,0)</f>
        <v>0</v>
      </c>
      <c r="P971" s="41">
        <v>0</v>
      </c>
      <c r="Q971" s="41">
        <v>0</v>
      </c>
      <c r="R971" s="41">
        <v>0</v>
      </c>
      <c r="S971" s="41">
        <f>IFERROR(T971+U971+V971,0)</f>
        <v>0</v>
      </c>
      <c r="T971" s="41">
        <v>0</v>
      </c>
      <c r="U971" s="41">
        <v>0</v>
      </c>
      <c r="V971" s="41">
        <v>0</v>
      </c>
      <c r="W971"/>
      <c r="X971"/>
    </row>
    <row r="972" spans="1:24">
      <c r="A972" s="29">
        <v>943</v>
      </c>
      <c r="B972" s="29" t="s">
        <v>117</v>
      </c>
      <c r="C972" s="50">
        <v>44630</v>
      </c>
      <c r="D972" s="29">
        <v>18</v>
      </c>
      <c r="E972" s="40">
        <v>1</v>
      </c>
      <c r="F972" s="41">
        <v>37.7</v>
      </c>
      <c r="G972" s="41">
        <f>IFERROR(H972+I972+J972,0)</f>
        <v>1279000</v>
      </c>
      <c r="H972" s="41">
        <v>1279000</v>
      </c>
      <c r="I972" s="41">
        <v>0</v>
      </c>
      <c r="J972" s="41">
        <v>0</v>
      </c>
      <c r="K972" s="41">
        <f>IFERROR(L972+M972+N972,0)</f>
        <v>0</v>
      </c>
      <c r="L972" s="41">
        <f>IFERROR(P972+T972,0)</f>
        <v>0</v>
      </c>
      <c r="M972" s="41">
        <f>IFERROR(Q972+U972,0)</f>
        <v>0</v>
      </c>
      <c r="N972" s="41">
        <f>IFERROR(R972+V972,0)</f>
        <v>0</v>
      </c>
      <c r="O972" s="41">
        <f>IFERROR(P972+Q972+R972,0)</f>
        <v>0</v>
      </c>
      <c r="P972" s="41">
        <v>0</v>
      </c>
      <c r="Q972" s="41">
        <v>0</v>
      </c>
      <c r="R972" s="41">
        <v>0</v>
      </c>
      <c r="S972" s="41">
        <f>IFERROR(T972+U972+V972,0)</f>
        <v>0</v>
      </c>
      <c r="T972" s="41">
        <v>0</v>
      </c>
      <c r="U972" s="41">
        <v>0</v>
      </c>
      <c r="V972" s="41">
        <v>0</v>
      </c>
      <c r="W972"/>
      <c r="X972"/>
    </row>
    <row r="973" spans="1:24">
      <c r="A973" s="29">
        <v>944</v>
      </c>
      <c r="B973" s="29" t="s">
        <v>117</v>
      </c>
      <c r="C973" s="50">
        <v>44630</v>
      </c>
      <c r="D973" s="29">
        <v>19</v>
      </c>
      <c r="E973" s="40">
        <v>1</v>
      </c>
      <c r="F973" s="41">
        <v>41.7</v>
      </c>
      <c r="G973" s="41">
        <f>IFERROR(H973+I973+J973,0)</f>
        <v>1411000</v>
      </c>
      <c r="H973" s="41">
        <v>1411000</v>
      </c>
      <c r="I973" s="41">
        <v>0</v>
      </c>
      <c r="J973" s="41">
        <v>0</v>
      </c>
      <c r="K973" s="41">
        <f>IFERROR(L973+M973+N973,0)</f>
        <v>0</v>
      </c>
      <c r="L973" s="41">
        <f>IFERROR(P973+T973,0)</f>
        <v>0</v>
      </c>
      <c r="M973" s="41">
        <f>IFERROR(Q973+U973,0)</f>
        <v>0</v>
      </c>
      <c r="N973" s="41">
        <f>IFERROR(R973+V973,0)</f>
        <v>0</v>
      </c>
      <c r="O973" s="41">
        <f>IFERROR(P973+Q973+R973,0)</f>
        <v>0</v>
      </c>
      <c r="P973" s="41">
        <v>0</v>
      </c>
      <c r="Q973" s="41">
        <v>0</v>
      </c>
      <c r="R973" s="41">
        <v>0</v>
      </c>
      <c r="S973" s="41">
        <f>IFERROR(T973+U973+V973,0)</f>
        <v>0</v>
      </c>
      <c r="T973" s="41">
        <v>0</v>
      </c>
      <c r="U973" s="41">
        <v>0</v>
      </c>
      <c r="V973" s="41">
        <v>0</v>
      </c>
      <c r="W973"/>
      <c r="X973"/>
    </row>
    <row r="974" spans="1:24">
      <c r="A974" s="29">
        <v>945</v>
      </c>
      <c r="B974" s="29" t="s">
        <v>117</v>
      </c>
      <c r="C974" s="50">
        <v>44652</v>
      </c>
      <c r="D974" s="29">
        <v>20</v>
      </c>
      <c r="E974" s="40">
        <v>1</v>
      </c>
      <c r="F974" s="41">
        <v>46.9</v>
      </c>
      <c r="G974" s="41">
        <f>IFERROR(H974+I974+J974,0)</f>
        <v>1621000</v>
      </c>
      <c r="H974" s="41">
        <v>1621000</v>
      </c>
      <c r="I974" s="41">
        <v>0</v>
      </c>
      <c r="J974" s="41">
        <v>0</v>
      </c>
      <c r="K974" s="41">
        <f>IFERROR(L974+M974+N974,0)</f>
        <v>0</v>
      </c>
      <c r="L974" s="41">
        <f>IFERROR(P974+T974,0)</f>
        <v>0</v>
      </c>
      <c r="M974" s="41">
        <f>IFERROR(Q974+U974,0)</f>
        <v>0</v>
      </c>
      <c r="N974" s="41">
        <f>IFERROR(R974+V974,0)</f>
        <v>0</v>
      </c>
      <c r="O974" s="41">
        <f>IFERROR(P974+Q974+R974,0)</f>
        <v>0</v>
      </c>
      <c r="P974" s="41">
        <v>0</v>
      </c>
      <c r="Q974" s="41">
        <v>0</v>
      </c>
      <c r="R974" s="41">
        <v>0</v>
      </c>
      <c r="S974" s="41">
        <f>IFERROR(T974+U974+V974,0)</f>
        <v>0</v>
      </c>
      <c r="T974" s="41">
        <v>0</v>
      </c>
      <c r="U974" s="41">
        <v>0</v>
      </c>
      <c r="V974" s="41">
        <v>0</v>
      </c>
      <c r="W974"/>
      <c r="X974"/>
    </row>
    <row r="975" spans="1:24">
      <c r="A975" s="29">
        <v>946</v>
      </c>
      <c r="B975" s="29" t="s">
        <v>117</v>
      </c>
      <c r="C975" s="50">
        <v>44678</v>
      </c>
      <c r="D975" s="29">
        <v>1</v>
      </c>
      <c r="E975" s="40">
        <v>1</v>
      </c>
      <c r="F975" s="41">
        <v>38.1</v>
      </c>
      <c r="G975" s="41">
        <f>IFERROR(H975+I975+J975,0)</f>
        <v>1331000</v>
      </c>
      <c r="H975" s="41">
        <v>1331000</v>
      </c>
      <c r="I975" s="41">
        <v>0</v>
      </c>
      <c r="J975" s="41">
        <v>0</v>
      </c>
      <c r="K975" s="41">
        <f>IFERROR(L975+M975+N975,0)</f>
        <v>0</v>
      </c>
      <c r="L975" s="41">
        <f>IFERROR(P975+T975,0)</f>
        <v>0</v>
      </c>
      <c r="M975" s="41">
        <f>IFERROR(Q975+U975,0)</f>
        <v>0</v>
      </c>
      <c r="N975" s="41">
        <f>IFERROR(R975+V975,0)</f>
        <v>0</v>
      </c>
      <c r="O975" s="41">
        <f>IFERROR(P975+Q975+R975,0)</f>
        <v>0</v>
      </c>
      <c r="P975" s="41">
        <v>0</v>
      </c>
      <c r="Q975" s="41">
        <v>0</v>
      </c>
      <c r="R975" s="41">
        <v>0</v>
      </c>
      <c r="S975" s="41">
        <f>IFERROR(T975+U975+V975,0)</f>
        <v>0</v>
      </c>
      <c r="T975" s="41">
        <v>0</v>
      </c>
      <c r="U975" s="41">
        <v>0</v>
      </c>
      <c r="V975" s="41">
        <v>0</v>
      </c>
      <c r="W975"/>
      <c r="X975"/>
    </row>
    <row r="976" spans="1:24">
      <c r="A976" s="29">
        <v>947</v>
      </c>
      <c r="B976" s="29" t="s">
        <v>117</v>
      </c>
      <c r="C976" s="50">
        <v>44678</v>
      </c>
      <c r="D976" s="29">
        <v>21</v>
      </c>
      <c r="E976" s="40">
        <v>1</v>
      </c>
      <c r="F976" s="41">
        <v>40.1</v>
      </c>
      <c r="G976" s="41">
        <f>IFERROR(H976+I976+J976,0)</f>
        <v>1401000</v>
      </c>
      <c r="H976" s="41">
        <v>1401000</v>
      </c>
      <c r="I976" s="41">
        <v>0</v>
      </c>
      <c r="J976" s="41">
        <v>0</v>
      </c>
      <c r="K976" s="41">
        <f>IFERROR(L976+M976+N976,0)</f>
        <v>0</v>
      </c>
      <c r="L976" s="41">
        <f>IFERROR(P976+T976,0)</f>
        <v>0</v>
      </c>
      <c r="M976" s="41">
        <f>IFERROR(Q976+U976,0)</f>
        <v>0</v>
      </c>
      <c r="N976" s="41">
        <f>IFERROR(R976+V976,0)</f>
        <v>0</v>
      </c>
      <c r="O976" s="41">
        <f>IFERROR(P976+Q976+R976,0)</f>
        <v>0</v>
      </c>
      <c r="P976" s="41">
        <v>0</v>
      </c>
      <c r="Q976" s="41">
        <v>0</v>
      </c>
      <c r="R976" s="41">
        <v>0</v>
      </c>
      <c r="S976" s="41">
        <f>IFERROR(T976+U976+V976,0)</f>
        <v>0</v>
      </c>
      <c r="T976" s="41">
        <v>0</v>
      </c>
      <c r="U976" s="41">
        <v>0</v>
      </c>
      <c r="V976" s="41">
        <v>0</v>
      </c>
      <c r="W976"/>
      <c r="X976"/>
    </row>
    <row r="977" spans="1:24">
      <c r="A977" s="29">
        <v>948</v>
      </c>
      <c r="B977" s="29" t="s">
        <v>117</v>
      </c>
      <c r="C977" s="50">
        <v>44678</v>
      </c>
      <c r="D977" s="29">
        <v>22</v>
      </c>
      <c r="E977" s="40">
        <v>1</v>
      </c>
      <c r="F977" s="41">
        <v>38.7</v>
      </c>
      <c r="G977" s="41">
        <f>IFERROR(H977+I977+J977,0)</f>
        <v>1354000</v>
      </c>
      <c r="H977" s="41">
        <v>1354000</v>
      </c>
      <c r="I977" s="41">
        <v>0</v>
      </c>
      <c r="J977" s="41">
        <v>0</v>
      </c>
      <c r="K977" s="41">
        <f>IFERROR(L977+M977+N977,0)</f>
        <v>0</v>
      </c>
      <c r="L977" s="41">
        <f>IFERROR(P977+T977,0)</f>
        <v>0</v>
      </c>
      <c r="M977" s="41">
        <f>IFERROR(Q977+U977,0)</f>
        <v>0</v>
      </c>
      <c r="N977" s="41">
        <f>IFERROR(R977+V977,0)</f>
        <v>0</v>
      </c>
      <c r="O977" s="41">
        <f>IFERROR(P977+Q977+R977,0)</f>
        <v>0</v>
      </c>
      <c r="P977" s="41">
        <v>0</v>
      </c>
      <c r="Q977" s="41">
        <v>0</v>
      </c>
      <c r="R977" s="41">
        <v>0</v>
      </c>
      <c r="S977" s="41">
        <f>IFERROR(T977+U977+V977,0)</f>
        <v>0</v>
      </c>
      <c r="T977" s="41">
        <v>0</v>
      </c>
      <c r="U977" s="41">
        <v>0</v>
      </c>
      <c r="V977" s="41">
        <v>0</v>
      </c>
      <c r="W977"/>
      <c r="X977"/>
    </row>
    <row r="978" spans="1:24">
      <c r="A978" s="29">
        <v>949</v>
      </c>
      <c r="B978" s="29" t="s">
        <v>117</v>
      </c>
      <c r="C978" s="50">
        <v>44685</v>
      </c>
      <c r="D978" s="29">
        <v>2</v>
      </c>
      <c r="E978" s="40">
        <v>1</v>
      </c>
      <c r="F978" s="41">
        <v>38.1</v>
      </c>
      <c r="G978" s="41">
        <f>IFERROR(H978+I978+J978,0)</f>
        <v>1334000</v>
      </c>
      <c r="H978" s="41">
        <v>1334000</v>
      </c>
      <c r="I978" s="41">
        <v>0</v>
      </c>
      <c r="J978" s="41">
        <v>0</v>
      </c>
      <c r="K978" s="41">
        <f>IFERROR(L978+M978+N978,0)</f>
        <v>0</v>
      </c>
      <c r="L978" s="41">
        <f>IFERROR(P978+T978,0)</f>
        <v>0</v>
      </c>
      <c r="M978" s="41">
        <f>IFERROR(Q978+U978,0)</f>
        <v>0</v>
      </c>
      <c r="N978" s="41">
        <f>IFERROR(R978+V978,0)</f>
        <v>0</v>
      </c>
      <c r="O978" s="41">
        <f>IFERROR(P978+Q978+R978,0)</f>
        <v>0</v>
      </c>
      <c r="P978" s="41">
        <v>0</v>
      </c>
      <c r="Q978" s="41">
        <v>0</v>
      </c>
      <c r="R978" s="41">
        <v>0</v>
      </c>
      <c r="S978" s="41">
        <f>IFERROR(T978+U978+V978,0)</f>
        <v>0</v>
      </c>
      <c r="T978" s="41">
        <v>0</v>
      </c>
      <c r="U978" s="41">
        <v>0</v>
      </c>
      <c r="V978" s="41">
        <v>0</v>
      </c>
      <c r="W978"/>
      <c r="X978"/>
    </row>
    <row r="979" spans="1:24">
      <c r="A979" s="29">
        <v>950</v>
      </c>
      <c r="B979" s="29" t="s">
        <v>117</v>
      </c>
      <c r="C979" s="50">
        <v>44686</v>
      </c>
      <c r="D979" s="29" t="s">
        <v>701</v>
      </c>
      <c r="E979" s="40">
        <v>1</v>
      </c>
      <c r="F979" s="41">
        <v>28.3</v>
      </c>
      <c r="G979" s="41">
        <f>IFERROR(H979+I979+J979,0)</f>
        <v>933000</v>
      </c>
      <c r="H979" s="41">
        <v>933000</v>
      </c>
      <c r="I979" s="41">
        <v>0</v>
      </c>
      <c r="J979" s="41">
        <v>0</v>
      </c>
      <c r="K979" s="41">
        <f>IFERROR(L979+M979+N979,0)</f>
        <v>0</v>
      </c>
      <c r="L979" s="41">
        <f>IFERROR(P979+T979,0)</f>
        <v>0</v>
      </c>
      <c r="M979" s="41">
        <f>IFERROR(Q979+U979,0)</f>
        <v>0</v>
      </c>
      <c r="N979" s="41">
        <f>IFERROR(R979+V979,0)</f>
        <v>0</v>
      </c>
      <c r="O979" s="41">
        <f>IFERROR(P979+Q979+R979,0)</f>
        <v>0</v>
      </c>
      <c r="P979" s="41">
        <v>0</v>
      </c>
      <c r="Q979" s="41">
        <v>0</v>
      </c>
      <c r="R979" s="41">
        <v>0</v>
      </c>
      <c r="S979" s="41">
        <f>IFERROR(T979+U979+V979,0)</f>
        <v>0</v>
      </c>
      <c r="T979" s="41">
        <v>0</v>
      </c>
      <c r="U979" s="41">
        <v>0</v>
      </c>
      <c r="V979" s="41">
        <v>0</v>
      </c>
      <c r="W979"/>
      <c r="X979"/>
    </row>
    <row r="980" spans="1:24">
      <c r="A980" s="29">
        <v>951</v>
      </c>
      <c r="B980" s="29" t="s">
        <v>117</v>
      </c>
      <c r="C980" s="50">
        <v>44692</v>
      </c>
      <c r="D980" s="29">
        <v>3</v>
      </c>
      <c r="E980" s="40">
        <v>1</v>
      </c>
      <c r="F980" s="41">
        <v>7.8</v>
      </c>
      <c r="G980" s="41">
        <f>IFERROR(H980+I980+J980,0)</f>
        <v>274000</v>
      </c>
      <c r="H980" s="41">
        <v>274000</v>
      </c>
      <c r="I980" s="41">
        <v>0</v>
      </c>
      <c r="J980" s="41">
        <v>0</v>
      </c>
      <c r="K980" s="41">
        <f>IFERROR(L980+M980+N980,0)</f>
        <v>0</v>
      </c>
      <c r="L980" s="41">
        <f>IFERROR(P980+T980,0)</f>
        <v>0</v>
      </c>
      <c r="M980" s="41">
        <f>IFERROR(Q980+U980,0)</f>
        <v>0</v>
      </c>
      <c r="N980" s="41">
        <f>IFERROR(R980+V980,0)</f>
        <v>0</v>
      </c>
      <c r="O980" s="41">
        <f>IFERROR(P980+Q980+R980,0)</f>
        <v>0</v>
      </c>
      <c r="P980" s="41">
        <v>0</v>
      </c>
      <c r="Q980" s="41">
        <v>0</v>
      </c>
      <c r="R980" s="41">
        <v>0</v>
      </c>
      <c r="S980" s="41">
        <f>IFERROR(T980+U980+V980,0)</f>
        <v>0</v>
      </c>
      <c r="T980" s="41">
        <v>0</v>
      </c>
      <c r="U980" s="41">
        <v>0</v>
      </c>
      <c r="V980" s="41">
        <v>0</v>
      </c>
      <c r="W980"/>
      <c r="X980"/>
    </row>
    <row r="981" spans="1:24">
      <c r="A981" s="29">
        <v>952</v>
      </c>
      <c r="B981" s="29" t="s">
        <v>117</v>
      </c>
      <c r="C981" s="50">
        <v>44708</v>
      </c>
      <c r="D981" s="29">
        <v>7</v>
      </c>
      <c r="E981" s="40">
        <v>1</v>
      </c>
      <c r="F981" s="41">
        <v>51.4</v>
      </c>
      <c r="G981" s="41">
        <f>IFERROR(H981+I981+J981,0)</f>
        <v>1797000</v>
      </c>
      <c r="H981" s="41">
        <v>1797000</v>
      </c>
      <c r="I981" s="41">
        <v>0</v>
      </c>
      <c r="J981" s="41">
        <v>0</v>
      </c>
      <c r="K981" s="41">
        <f>IFERROR(L981+M981+N981,0)</f>
        <v>0</v>
      </c>
      <c r="L981" s="41">
        <f>IFERROR(P981+T981,0)</f>
        <v>0</v>
      </c>
      <c r="M981" s="41">
        <f>IFERROR(Q981+U981,0)</f>
        <v>0</v>
      </c>
      <c r="N981" s="41">
        <f>IFERROR(R981+V981,0)</f>
        <v>0</v>
      </c>
      <c r="O981" s="41">
        <f>IFERROR(P981+Q981+R981,0)</f>
        <v>0</v>
      </c>
      <c r="P981" s="41">
        <v>0</v>
      </c>
      <c r="Q981" s="41">
        <v>0</v>
      </c>
      <c r="R981" s="41">
        <v>0</v>
      </c>
      <c r="S981" s="41">
        <f>IFERROR(T981+U981+V981,0)</f>
        <v>0</v>
      </c>
      <c r="T981" s="41">
        <v>0</v>
      </c>
      <c r="U981" s="41">
        <v>0</v>
      </c>
      <c r="V981" s="41">
        <v>0</v>
      </c>
      <c r="W981"/>
      <c r="X981"/>
    </row>
    <row r="982" spans="1:24">
      <c r="A982" s="29">
        <v>953</v>
      </c>
      <c r="B982" s="29" t="s">
        <v>117</v>
      </c>
      <c r="C982" s="50">
        <v>44708</v>
      </c>
      <c r="D982" s="29">
        <v>8</v>
      </c>
      <c r="E982" s="40">
        <v>1</v>
      </c>
      <c r="F982" s="41">
        <v>38.1</v>
      </c>
      <c r="G982" s="41">
        <f>IFERROR(H982+I982+J982,0)</f>
        <v>1333000</v>
      </c>
      <c r="H982" s="41">
        <v>1333000</v>
      </c>
      <c r="I982" s="41">
        <v>0</v>
      </c>
      <c r="J982" s="41">
        <v>0</v>
      </c>
      <c r="K982" s="41">
        <f>IFERROR(L982+M982+N982,0)</f>
        <v>0</v>
      </c>
      <c r="L982" s="41">
        <f>IFERROR(P982+T982,0)</f>
        <v>0</v>
      </c>
      <c r="M982" s="41">
        <f>IFERROR(Q982+U982,0)</f>
        <v>0</v>
      </c>
      <c r="N982" s="41">
        <f>IFERROR(R982+V982,0)</f>
        <v>0</v>
      </c>
      <c r="O982" s="41">
        <f>IFERROR(P982+Q982+R982,0)</f>
        <v>0</v>
      </c>
      <c r="P982" s="41">
        <v>0</v>
      </c>
      <c r="Q982" s="41">
        <v>0</v>
      </c>
      <c r="R982" s="41">
        <v>0</v>
      </c>
      <c r="S982" s="41">
        <f>IFERROR(T982+U982+V982,0)</f>
        <v>0</v>
      </c>
      <c r="T982" s="41">
        <v>0</v>
      </c>
      <c r="U982" s="41">
        <v>0</v>
      </c>
      <c r="V982" s="41">
        <v>0</v>
      </c>
      <c r="W982"/>
      <c r="X982"/>
    </row>
    <row r="983" spans="1:24">
      <c r="A983" s="29">
        <v>954</v>
      </c>
      <c r="B983" s="29" t="s">
        <v>117</v>
      </c>
      <c r="C983" s="50">
        <v>44715</v>
      </c>
      <c r="D983" s="29">
        <v>10</v>
      </c>
      <c r="E983" s="40">
        <v>1</v>
      </c>
      <c r="F983" s="41">
        <v>38</v>
      </c>
      <c r="G983" s="41">
        <f>IFERROR(H983+I983+J983,0)</f>
        <v>1330000</v>
      </c>
      <c r="H983" s="41">
        <v>1330000</v>
      </c>
      <c r="I983" s="41">
        <v>0</v>
      </c>
      <c r="J983" s="41">
        <v>0</v>
      </c>
      <c r="K983" s="41">
        <f>IFERROR(L983+M983+N983,0)</f>
        <v>0</v>
      </c>
      <c r="L983" s="41">
        <f>IFERROR(P983+T983,0)</f>
        <v>0</v>
      </c>
      <c r="M983" s="41">
        <f>IFERROR(Q983+U983,0)</f>
        <v>0</v>
      </c>
      <c r="N983" s="41">
        <f>IFERROR(R983+V983,0)</f>
        <v>0</v>
      </c>
      <c r="O983" s="41">
        <f>IFERROR(P983+Q983+R983,0)</f>
        <v>0</v>
      </c>
      <c r="P983" s="41">
        <v>0</v>
      </c>
      <c r="Q983" s="41">
        <v>0</v>
      </c>
      <c r="R983" s="41">
        <v>0</v>
      </c>
      <c r="S983" s="41">
        <f>IFERROR(T983+U983+V983,0)</f>
        <v>0</v>
      </c>
      <c r="T983" s="41">
        <v>0</v>
      </c>
      <c r="U983" s="41">
        <v>0</v>
      </c>
      <c r="V983" s="41">
        <v>0</v>
      </c>
      <c r="W983"/>
      <c r="X983"/>
    </row>
    <row r="984" spans="1:24">
      <c r="A984" s="29">
        <v>955</v>
      </c>
      <c r="B984" s="29" t="s">
        <v>117</v>
      </c>
      <c r="C984" s="50">
        <v>44727</v>
      </c>
      <c r="D984" s="29">
        <v>11</v>
      </c>
      <c r="E984" s="40">
        <v>1</v>
      </c>
      <c r="F984" s="41">
        <v>50.1</v>
      </c>
      <c r="G984" s="41">
        <f>IFERROR(H984+I984+J984,0)</f>
        <v>1717800</v>
      </c>
      <c r="H984" s="41">
        <v>1717800</v>
      </c>
      <c r="I984" s="41">
        <v>0</v>
      </c>
      <c r="J984" s="41">
        <v>0</v>
      </c>
      <c r="K984" s="41">
        <f>IFERROR(L984+M984+N984,0)</f>
        <v>0</v>
      </c>
      <c r="L984" s="41">
        <f>IFERROR(P984+T984,0)</f>
        <v>0</v>
      </c>
      <c r="M984" s="41">
        <f>IFERROR(Q984+U984,0)</f>
        <v>0</v>
      </c>
      <c r="N984" s="41">
        <f>IFERROR(R984+V984,0)</f>
        <v>0</v>
      </c>
      <c r="O984" s="41">
        <f>IFERROR(P984+Q984+R984,0)</f>
        <v>0</v>
      </c>
      <c r="P984" s="41">
        <v>0</v>
      </c>
      <c r="Q984" s="41">
        <v>0</v>
      </c>
      <c r="R984" s="41">
        <v>0</v>
      </c>
      <c r="S984" s="41">
        <f>IFERROR(T984+U984+V984,0)</f>
        <v>0</v>
      </c>
      <c r="T984" s="41">
        <v>0</v>
      </c>
      <c r="U984" s="41">
        <v>0</v>
      </c>
      <c r="V984" s="41">
        <v>0</v>
      </c>
      <c r="W984"/>
      <c r="X984"/>
    </row>
    <row r="985" spans="1:24">
      <c r="A985" s="29">
        <v>956</v>
      </c>
      <c r="B985" s="29" t="s">
        <v>117</v>
      </c>
      <c r="C985" s="50">
        <v>44729</v>
      </c>
      <c r="D985" s="29">
        <v>12</v>
      </c>
      <c r="E985" s="40">
        <v>1</v>
      </c>
      <c r="F985" s="41">
        <v>54.3</v>
      </c>
      <c r="G985" s="41">
        <f>IFERROR(H985+I985+J985,0)</f>
        <v>1849800</v>
      </c>
      <c r="H985" s="41">
        <v>1849800</v>
      </c>
      <c r="I985" s="41">
        <v>0</v>
      </c>
      <c r="J985" s="41">
        <v>0</v>
      </c>
      <c r="K985" s="41">
        <f>IFERROR(L985+M985+N985,0)</f>
        <v>0</v>
      </c>
      <c r="L985" s="41">
        <f>IFERROR(P985+T985,0)</f>
        <v>0</v>
      </c>
      <c r="M985" s="41">
        <f>IFERROR(Q985+U985,0)</f>
        <v>0</v>
      </c>
      <c r="N985" s="41">
        <f>IFERROR(R985+V985,0)</f>
        <v>0</v>
      </c>
      <c r="O985" s="41">
        <f>IFERROR(P985+Q985+R985,0)</f>
        <v>0</v>
      </c>
      <c r="P985" s="41">
        <v>0</v>
      </c>
      <c r="Q985" s="41">
        <v>0</v>
      </c>
      <c r="R985" s="41">
        <v>0</v>
      </c>
      <c r="S985" s="41">
        <f>IFERROR(T985+U985+V985,0)</f>
        <v>0</v>
      </c>
      <c r="T985" s="41">
        <v>0</v>
      </c>
      <c r="U985" s="41">
        <v>0</v>
      </c>
      <c r="V985" s="41">
        <v>0</v>
      </c>
      <c r="W985"/>
      <c r="X985"/>
    </row>
    <row r="986" spans="1:24">
      <c r="A986" s="29">
        <v>957</v>
      </c>
      <c r="B986" s="29" t="s">
        <v>117</v>
      </c>
      <c r="C986" s="50">
        <v>44729</v>
      </c>
      <c r="D986" s="29">
        <v>13</v>
      </c>
      <c r="E986" s="40">
        <v>1</v>
      </c>
      <c r="F986" s="41">
        <v>53.3</v>
      </c>
      <c r="G986" s="41">
        <f>IFERROR(H986+I986+J986,0)</f>
        <v>1826800</v>
      </c>
      <c r="H986" s="41">
        <v>1826800</v>
      </c>
      <c r="I986" s="41">
        <v>0</v>
      </c>
      <c r="J986" s="41">
        <v>0</v>
      </c>
      <c r="K986" s="41">
        <f>IFERROR(L986+M986+N986,0)</f>
        <v>0</v>
      </c>
      <c r="L986" s="41">
        <f>IFERROR(P986+T986,0)</f>
        <v>0</v>
      </c>
      <c r="M986" s="41">
        <f>IFERROR(Q986+U986,0)</f>
        <v>0</v>
      </c>
      <c r="N986" s="41">
        <f>IFERROR(R986+V986,0)</f>
        <v>0</v>
      </c>
      <c r="O986" s="41">
        <f>IFERROR(P986+Q986+R986,0)</f>
        <v>0</v>
      </c>
      <c r="P986" s="41">
        <v>0</v>
      </c>
      <c r="Q986" s="41">
        <v>0</v>
      </c>
      <c r="R986" s="41">
        <v>0</v>
      </c>
      <c r="S986" s="41">
        <f>IFERROR(T986+U986+V986,0)</f>
        <v>0</v>
      </c>
      <c r="T986" s="41">
        <v>0</v>
      </c>
      <c r="U986" s="41">
        <v>0</v>
      </c>
      <c r="V986" s="41">
        <v>0</v>
      </c>
      <c r="W986"/>
      <c r="X986"/>
    </row>
    <row r="987" spans="1:24">
      <c r="A987" s="29">
        <v>958</v>
      </c>
      <c r="B987" s="29" t="s">
        <v>117</v>
      </c>
      <c r="C987" s="50">
        <v>44735</v>
      </c>
      <c r="D987" s="29" t="s">
        <v>702</v>
      </c>
      <c r="E987" s="40">
        <v>1</v>
      </c>
      <c r="F987" s="41">
        <v>42.3</v>
      </c>
      <c r="G987" s="41">
        <f>IFERROR(H987+I987+J987,0)</f>
        <v>1445740</v>
      </c>
      <c r="H987" s="41">
        <v>1445740</v>
      </c>
      <c r="I987" s="41">
        <v>0</v>
      </c>
      <c r="J987" s="41">
        <v>0</v>
      </c>
      <c r="K987" s="41">
        <f>IFERROR(L987+M987+N987,0)</f>
        <v>0</v>
      </c>
      <c r="L987" s="41">
        <f>IFERROR(P987+T987,0)</f>
        <v>0</v>
      </c>
      <c r="M987" s="41">
        <f>IFERROR(Q987+U987,0)</f>
        <v>0</v>
      </c>
      <c r="N987" s="41">
        <f>IFERROR(R987+V987,0)</f>
        <v>0</v>
      </c>
      <c r="O987" s="41">
        <f>IFERROR(P987+Q987+R987,0)</f>
        <v>0</v>
      </c>
      <c r="P987" s="41">
        <v>0</v>
      </c>
      <c r="Q987" s="41">
        <v>0</v>
      </c>
      <c r="R987" s="41">
        <v>0</v>
      </c>
      <c r="S987" s="41">
        <f>IFERROR(T987+U987+V987,0)</f>
        <v>0</v>
      </c>
      <c r="T987" s="41">
        <v>0</v>
      </c>
      <c r="U987" s="41">
        <v>0</v>
      </c>
      <c r="V987" s="41">
        <v>0</v>
      </c>
      <c r="W987"/>
      <c r="X987"/>
    </row>
    <row r="988" spans="1:24">
      <c r="A988" s="29">
        <v>959</v>
      </c>
      <c r="B988" s="29" t="s">
        <v>117</v>
      </c>
      <c r="C988" s="50">
        <v>44736</v>
      </c>
      <c r="D988" s="29" t="s">
        <v>703</v>
      </c>
      <c r="E988" s="40">
        <v>1</v>
      </c>
      <c r="F988" s="41">
        <v>43.7</v>
      </c>
      <c r="G988" s="41">
        <f>IFERROR(H988+I988+J988,0)</f>
        <v>1535000</v>
      </c>
      <c r="H988" s="41">
        <v>1535000</v>
      </c>
      <c r="I988" s="41">
        <v>0</v>
      </c>
      <c r="J988" s="41">
        <v>0</v>
      </c>
      <c r="K988" s="41">
        <f>IFERROR(L988+M988+N988,0)</f>
        <v>0</v>
      </c>
      <c r="L988" s="41">
        <f>IFERROR(P988+T988,0)</f>
        <v>0</v>
      </c>
      <c r="M988" s="41">
        <f>IFERROR(Q988+U988,0)</f>
        <v>0</v>
      </c>
      <c r="N988" s="41">
        <f>IFERROR(R988+V988,0)</f>
        <v>0</v>
      </c>
      <c r="O988" s="41">
        <f>IFERROR(P988+Q988+R988,0)</f>
        <v>0</v>
      </c>
      <c r="P988" s="41">
        <v>0</v>
      </c>
      <c r="Q988" s="41">
        <v>0</v>
      </c>
      <c r="R988" s="41">
        <v>0</v>
      </c>
      <c r="S988" s="41">
        <f>IFERROR(T988+U988+V988,0)</f>
        <v>0</v>
      </c>
      <c r="T988" s="41">
        <v>0</v>
      </c>
      <c r="U988" s="41">
        <v>0</v>
      </c>
      <c r="V988" s="41">
        <v>0</v>
      </c>
      <c r="W988"/>
      <c r="X988"/>
    </row>
    <row r="989" spans="1:24">
      <c r="A989" s="29">
        <v>960</v>
      </c>
      <c r="B989" s="29" t="s">
        <v>117</v>
      </c>
      <c r="C989" s="50">
        <v>44739</v>
      </c>
      <c r="D989" s="29">
        <v>23</v>
      </c>
      <c r="E989" s="40">
        <v>1</v>
      </c>
      <c r="F989" s="41">
        <v>53.7</v>
      </c>
      <c r="G989" s="41">
        <f>IFERROR(H989+I989+J989,0)</f>
        <v>1841800</v>
      </c>
      <c r="H989" s="41">
        <v>1841800</v>
      </c>
      <c r="I989" s="41">
        <v>0</v>
      </c>
      <c r="J989" s="41">
        <v>0</v>
      </c>
      <c r="K989" s="41">
        <f>IFERROR(L989+M989+N989,0)</f>
        <v>0</v>
      </c>
      <c r="L989" s="41">
        <f>IFERROR(P989+T989,0)</f>
        <v>0</v>
      </c>
      <c r="M989" s="41">
        <f>IFERROR(Q989+U989,0)</f>
        <v>0</v>
      </c>
      <c r="N989" s="41">
        <f>IFERROR(R989+V989,0)</f>
        <v>0</v>
      </c>
      <c r="O989" s="41">
        <f>IFERROR(P989+Q989+R989,0)</f>
        <v>0</v>
      </c>
      <c r="P989" s="41">
        <v>0</v>
      </c>
      <c r="Q989" s="41">
        <v>0</v>
      </c>
      <c r="R989" s="41">
        <v>0</v>
      </c>
      <c r="S989" s="41">
        <f>IFERROR(T989+U989+V989,0)</f>
        <v>0</v>
      </c>
      <c r="T989" s="41">
        <v>0</v>
      </c>
      <c r="U989" s="41">
        <v>0</v>
      </c>
      <c r="V989" s="41">
        <v>0</v>
      </c>
      <c r="W989"/>
      <c r="X989"/>
    </row>
    <row r="990" spans="1:24">
      <c r="A990" s="29">
        <v>961</v>
      </c>
      <c r="B990" s="29" t="s">
        <v>117</v>
      </c>
      <c r="C990" s="50">
        <v>44739</v>
      </c>
      <c r="D990" s="29">
        <v>24</v>
      </c>
      <c r="E990" s="40">
        <v>1</v>
      </c>
      <c r="F990" s="41">
        <v>53.7</v>
      </c>
      <c r="G990" s="41">
        <f>IFERROR(H990+I990+J990,0)</f>
        <v>1841800</v>
      </c>
      <c r="H990" s="41">
        <v>1841800</v>
      </c>
      <c r="I990" s="41">
        <v>0</v>
      </c>
      <c r="J990" s="41">
        <v>0</v>
      </c>
      <c r="K990" s="41">
        <f>IFERROR(L990+M990+N990,0)</f>
        <v>0</v>
      </c>
      <c r="L990" s="41">
        <f>IFERROR(P990+T990,0)</f>
        <v>0</v>
      </c>
      <c r="M990" s="41">
        <f>IFERROR(Q990+U990,0)</f>
        <v>0</v>
      </c>
      <c r="N990" s="41">
        <f>IFERROR(R990+V990,0)</f>
        <v>0</v>
      </c>
      <c r="O990" s="41">
        <f>IFERROR(P990+Q990+R990,0)</f>
        <v>0</v>
      </c>
      <c r="P990" s="41">
        <v>0</v>
      </c>
      <c r="Q990" s="41">
        <v>0</v>
      </c>
      <c r="R990" s="41">
        <v>0</v>
      </c>
      <c r="S990" s="41">
        <f>IFERROR(T990+U990+V990,0)</f>
        <v>0</v>
      </c>
      <c r="T990" s="41">
        <v>0</v>
      </c>
      <c r="U990" s="41">
        <v>0</v>
      </c>
      <c r="V990" s="41">
        <v>0</v>
      </c>
      <c r="W990"/>
      <c r="X990"/>
    </row>
    <row r="991" spans="1:24">
      <c r="A991" s="29">
        <v>962</v>
      </c>
      <c r="B991" s="29" t="s">
        <v>117</v>
      </c>
      <c r="C991" s="50">
        <v>44740</v>
      </c>
      <c r="D991" s="29">
        <v>25</v>
      </c>
      <c r="E991" s="40">
        <v>1</v>
      </c>
      <c r="F991" s="41">
        <v>51.4</v>
      </c>
      <c r="G991" s="41">
        <f>IFERROR(H991+I991+J991,0)</f>
        <v>1754800</v>
      </c>
      <c r="H991" s="41">
        <v>1754800</v>
      </c>
      <c r="I991" s="41">
        <v>0</v>
      </c>
      <c r="J991" s="41">
        <v>0</v>
      </c>
      <c r="K991" s="41">
        <f>IFERROR(L991+M991+N991,0)</f>
        <v>0</v>
      </c>
      <c r="L991" s="41">
        <f>IFERROR(P991+T991,0)</f>
        <v>0</v>
      </c>
      <c r="M991" s="41">
        <f>IFERROR(Q991+U991,0)</f>
        <v>0</v>
      </c>
      <c r="N991" s="41">
        <f>IFERROR(R991+V991,0)</f>
        <v>0</v>
      </c>
      <c r="O991" s="41">
        <f>IFERROR(P991+Q991+R991,0)</f>
        <v>0</v>
      </c>
      <c r="P991" s="41">
        <v>0</v>
      </c>
      <c r="Q991" s="41">
        <v>0</v>
      </c>
      <c r="R991" s="41">
        <v>0</v>
      </c>
      <c r="S991" s="41">
        <f>IFERROR(T991+U991+V991,0)</f>
        <v>0</v>
      </c>
      <c r="T991" s="41">
        <v>0</v>
      </c>
      <c r="U991" s="41">
        <v>0</v>
      </c>
      <c r="V991" s="41">
        <v>0</v>
      </c>
      <c r="W991"/>
      <c r="X991"/>
    </row>
    <row r="992" spans="1:24">
      <c r="A992" s="29">
        <v>963</v>
      </c>
      <c r="B992" s="29" t="s">
        <v>117</v>
      </c>
      <c r="C992" s="50">
        <v>44756</v>
      </c>
      <c r="D992" s="29">
        <v>30</v>
      </c>
      <c r="E992" s="40">
        <v>1</v>
      </c>
      <c r="F992" s="41">
        <v>38.8</v>
      </c>
      <c r="G992" s="41">
        <f>IFERROR(H992+I992+J992,0)</f>
        <v>1330800</v>
      </c>
      <c r="H992" s="41">
        <v>1330800</v>
      </c>
      <c r="I992" s="41">
        <v>0</v>
      </c>
      <c r="J992" s="41">
        <v>0</v>
      </c>
      <c r="K992" s="41">
        <f>IFERROR(L992+M992+N992,0)</f>
        <v>0</v>
      </c>
      <c r="L992" s="41">
        <f>IFERROR(P992+T992,0)</f>
        <v>0</v>
      </c>
      <c r="M992" s="41">
        <f>IFERROR(Q992+U992,0)</f>
        <v>0</v>
      </c>
      <c r="N992" s="41">
        <f>IFERROR(R992+V992,0)</f>
        <v>0</v>
      </c>
      <c r="O992" s="41">
        <f>IFERROR(P992+Q992+R992,0)</f>
        <v>0</v>
      </c>
      <c r="P992" s="41">
        <v>0</v>
      </c>
      <c r="Q992" s="41">
        <v>0</v>
      </c>
      <c r="R992" s="41">
        <v>0</v>
      </c>
      <c r="S992" s="41">
        <f>IFERROR(T992+U992+V992,0)</f>
        <v>0</v>
      </c>
      <c r="T992" s="41">
        <v>0</v>
      </c>
      <c r="U992" s="41">
        <v>0</v>
      </c>
      <c r="V992" s="41">
        <v>0</v>
      </c>
      <c r="W992"/>
      <c r="X992"/>
    </row>
    <row r="993" spans="1:24">
      <c r="A993" s="29">
        <v>964</v>
      </c>
      <c r="B993" s="29" t="s">
        <v>117</v>
      </c>
      <c r="C993" s="50">
        <v>44756</v>
      </c>
      <c r="D993" s="29">
        <v>28</v>
      </c>
      <c r="E993" s="40">
        <v>1</v>
      </c>
      <c r="F993" s="41">
        <v>73.4</v>
      </c>
      <c r="G993" s="41">
        <f>IFERROR(H993+I993+J993,0)</f>
        <v>2513800</v>
      </c>
      <c r="H993" s="41">
        <v>0</v>
      </c>
      <c r="I993" s="41">
        <v>2513800</v>
      </c>
      <c r="J993" s="41">
        <v>0</v>
      </c>
      <c r="K993" s="41">
        <f>IFERROR(L993+M993+N993,0)</f>
        <v>0</v>
      </c>
      <c r="L993" s="41">
        <f>IFERROR(P993+T993,0)</f>
        <v>0</v>
      </c>
      <c r="M993" s="41">
        <f>IFERROR(Q993+U993,0)</f>
        <v>0</v>
      </c>
      <c r="N993" s="41">
        <f>IFERROR(R993+V993,0)</f>
        <v>0</v>
      </c>
      <c r="O993" s="41">
        <f>IFERROR(P993+Q993+R993,0)</f>
        <v>0</v>
      </c>
      <c r="P993" s="41">
        <v>0</v>
      </c>
      <c r="Q993" s="41">
        <v>0</v>
      </c>
      <c r="R993" s="41">
        <v>0</v>
      </c>
      <c r="S993" s="41">
        <f>IFERROR(T993+U993+V993,0)</f>
        <v>0</v>
      </c>
      <c r="T993" s="41">
        <v>0</v>
      </c>
      <c r="U993" s="41">
        <v>0</v>
      </c>
      <c r="V993" s="41">
        <v>0</v>
      </c>
      <c r="W993"/>
      <c r="X993"/>
    </row>
    <row r="994" spans="1:24">
      <c r="A994" s="29">
        <v>965</v>
      </c>
      <c r="B994" s="29" t="s">
        <v>117</v>
      </c>
      <c r="C994" s="50">
        <v>44756</v>
      </c>
      <c r="D994" s="29">
        <v>27</v>
      </c>
      <c r="E994" s="40">
        <v>1</v>
      </c>
      <c r="F994" s="41">
        <v>33.4</v>
      </c>
      <c r="G994" s="41">
        <f>IFERROR(H994+I994+J994,0)</f>
        <v>1142800</v>
      </c>
      <c r="H994" s="41">
        <v>1142800</v>
      </c>
      <c r="I994" s="41">
        <v>0</v>
      </c>
      <c r="J994" s="41">
        <v>0</v>
      </c>
      <c r="K994" s="41">
        <f>IFERROR(L994+M994+N994,0)</f>
        <v>0</v>
      </c>
      <c r="L994" s="41">
        <f>IFERROR(P994+T994,0)</f>
        <v>0</v>
      </c>
      <c r="M994" s="41">
        <f>IFERROR(Q994+U994,0)</f>
        <v>0</v>
      </c>
      <c r="N994" s="41">
        <f>IFERROR(R994+V994,0)</f>
        <v>0</v>
      </c>
      <c r="O994" s="41">
        <f>IFERROR(P994+Q994+R994,0)</f>
        <v>0</v>
      </c>
      <c r="P994" s="41">
        <v>0</v>
      </c>
      <c r="Q994" s="41">
        <v>0</v>
      </c>
      <c r="R994" s="41">
        <v>0</v>
      </c>
      <c r="S994" s="41">
        <f>IFERROR(T994+U994+V994,0)</f>
        <v>0</v>
      </c>
      <c r="T994" s="41">
        <v>0</v>
      </c>
      <c r="U994" s="41">
        <v>0</v>
      </c>
      <c r="V994" s="41">
        <v>0</v>
      </c>
      <c r="W994"/>
      <c r="X994"/>
    </row>
    <row r="995" spans="1:24">
      <c r="A995" s="29">
        <v>966</v>
      </c>
      <c r="B995" s="29" t="s">
        <v>117</v>
      </c>
      <c r="C995" s="50">
        <v>44756</v>
      </c>
      <c r="D995" s="29">
        <v>26</v>
      </c>
      <c r="E995" s="40">
        <v>1</v>
      </c>
      <c r="F995" s="41">
        <v>38</v>
      </c>
      <c r="G995" s="41">
        <f>IFERROR(H995+I995+J995,0)</f>
        <v>1331000</v>
      </c>
      <c r="H995" s="41">
        <v>1331000</v>
      </c>
      <c r="I995" s="41">
        <v>0</v>
      </c>
      <c r="J995" s="41">
        <v>0</v>
      </c>
      <c r="K995" s="41">
        <f>IFERROR(L995+M995+N995,0)</f>
        <v>0</v>
      </c>
      <c r="L995" s="41">
        <f>IFERROR(P995+T995,0)</f>
        <v>0</v>
      </c>
      <c r="M995" s="41">
        <f>IFERROR(Q995+U995,0)</f>
        <v>0</v>
      </c>
      <c r="N995" s="41">
        <f>IFERROR(R995+V995,0)</f>
        <v>0</v>
      </c>
      <c r="O995" s="41">
        <f>IFERROR(P995+Q995+R995,0)</f>
        <v>0</v>
      </c>
      <c r="P995" s="41">
        <v>0</v>
      </c>
      <c r="Q995" s="41">
        <v>0</v>
      </c>
      <c r="R995" s="41">
        <v>0</v>
      </c>
      <c r="S995" s="41">
        <f>IFERROR(T995+U995+V995,0)</f>
        <v>0</v>
      </c>
      <c r="T995" s="41">
        <v>0</v>
      </c>
      <c r="U995" s="41">
        <v>0</v>
      </c>
      <c r="V995" s="41">
        <v>0</v>
      </c>
      <c r="W995"/>
      <c r="X995"/>
    </row>
    <row r="996" spans="1:24">
      <c r="A996" s="29">
        <v>967</v>
      </c>
      <c r="B996" s="29" t="s">
        <v>117</v>
      </c>
      <c r="C996" s="50">
        <v>44756</v>
      </c>
      <c r="D996" s="29">
        <v>29</v>
      </c>
      <c r="E996" s="40">
        <v>1</v>
      </c>
      <c r="F996" s="41">
        <v>53.8</v>
      </c>
      <c r="G996" s="41">
        <f>IFERROR(H996+I996+J996,0)</f>
        <v>1842800</v>
      </c>
      <c r="H996" s="41">
        <v>1842800</v>
      </c>
      <c r="I996" s="41">
        <v>0</v>
      </c>
      <c r="J996" s="41">
        <v>0</v>
      </c>
      <c r="K996" s="41">
        <f>IFERROR(L996+M996+N996,0)</f>
        <v>0</v>
      </c>
      <c r="L996" s="41">
        <f>IFERROR(P996+T996,0)</f>
        <v>0</v>
      </c>
      <c r="M996" s="41">
        <f>IFERROR(Q996+U996,0)</f>
        <v>0</v>
      </c>
      <c r="N996" s="41">
        <f>IFERROR(R996+V996,0)</f>
        <v>0</v>
      </c>
      <c r="O996" s="41">
        <f>IFERROR(P996+Q996+R996,0)</f>
        <v>0</v>
      </c>
      <c r="P996" s="41">
        <v>0</v>
      </c>
      <c r="Q996" s="41">
        <v>0</v>
      </c>
      <c r="R996" s="41">
        <v>0</v>
      </c>
      <c r="S996" s="41">
        <f>IFERROR(T996+U996+V996,0)</f>
        <v>0</v>
      </c>
      <c r="T996" s="41">
        <v>0</v>
      </c>
      <c r="U996" s="41">
        <v>0</v>
      </c>
      <c r="V996" s="41">
        <v>0</v>
      </c>
      <c r="W996"/>
      <c r="X996"/>
    </row>
    <row r="997" spans="1:24">
      <c r="A997" s="29">
        <v>968</v>
      </c>
      <c r="B997" s="29" t="s">
        <v>117</v>
      </c>
      <c r="C997" s="50">
        <v>44757</v>
      </c>
      <c r="D997" s="29">
        <v>32</v>
      </c>
      <c r="E997" s="40">
        <v>1</v>
      </c>
      <c r="F997" s="41">
        <v>40.4</v>
      </c>
      <c r="G997" s="41">
        <f>IFERROR(H997+I997+J997,0)</f>
        <v>1382477</v>
      </c>
      <c r="H997" s="41">
        <v>1382477</v>
      </c>
      <c r="I997" s="41">
        <v>0</v>
      </c>
      <c r="J997" s="41">
        <v>0</v>
      </c>
      <c r="K997" s="41">
        <f>IFERROR(L997+M997+N997,0)</f>
        <v>0</v>
      </c>
      <c r="L997" s="41">
        <f>IFERROR(P997+T997,0)</f>
        <v>0</v>
      </c>
      <c r="M997" s="41">
        <f>IFERROR(Q997+U997,0)</f>
        <v>0</v>
      </c>
      <c r="N997" s="41">
        <f>IFERROR(R997+V997,0)</f>
        <v>0</v>
      </c>
      <c r="O997" s="41">
        <f>IFERROR(P997+Q997+R997,0)</f>
        <v>0</v>
      </c>
      <c r="P997" s="41">
        <v>0</v>
      </c>
      <c r="Q997" s="41">
        <v>0</v>
      </c>
      <c r="R997" s="41">
        <v>0</v>
      </c>
      <c r="S997" s="41">
        <f>IFERROR(T997+U997+V997,0)</f>
        <v>0</v>
      </c>
      <c r="T997" s="41">
        <v>0</v>
      </c>
      <c r="U997" s="41">
        <v>0</v>
      </c>
      <c r="V997" s="41">
        <v>0</v>
      </c>
      <c r="W997"/>
      <c r="X997"/>
    </row>
    <row r="998" spans="1:24">
      <c r="A998" s="29">
        <v>969</v>
      </c>
      <c r="B998" s="29" t="s">
        <v>117</v>
      </c>
      <c r="C998" s="50">
        <v>44757</v>
      </c>
      <c r="D998" s="29">
        <v>31</v>
      </c>
      <c r="E998" s="40">
        <v>1</v>
      </c>
      <c r="F998" s="41">
        <v>39.8</v>
      </c>
      <c r="G998" s="41">
        <f>IFERROR(H998+I998+J998,0)</f>
        <v>1364800</v>
      </c>
      <c r="H998" s="41">
        <v>1364800</v>
      </c>
      <c r="I998" s="41">
        <v>0</v>
      </c>
      <c r="J998" s="41">
        <v>0</v>
      </c>
      <c r="K998" s="41">
        <f>IFERROR(L998+M998+N998,0)</f>
        <v>0</v>
      </c>
      <c r="L998" s="41">
        <f>IFERROR(P998+T998,0)</f>
        <v>0</v>
      </c>
      <c r="M998" s="41">
        <f>IFERROR(Q998+U998,0)</f>
        <v>0</v>
      </c>
      <c r="N998" s="41">
        <f>IFERROR(R998+V998,0)</f>
        <v>0</v>
      </c>
      <c r="O998" s="41">
        <f>IFERROR(P998+Q998+R998,0)</f>
        <v>0</v>
      </c>
      <c r="P998" s="41">
        <v>0</v>
      </c>
      <c r="Q998" s="41">
        <v>0</v>
      </c>
      <c r="R998" s="41">
        <v>0</v>
      </c>
      <c r="S998" s="41">
        <f>IFERROR(T998+U998+V998,0)</f>
        <v>0</v>
      </c>
      <c r="T998" s="41">
        <v>0</v>
      </c>
      <c r="U998" s="41">
        <v>0</v>
      </c>
      <c r="V998" s="41">
        <v>0</v>
      </c>
      <c r="W998"/>
      <c r="X998"/>
    </row>
    <row r="999" spans="1:24">
      <c r="A999" s="29">
        <v>970</v>
      </c>
      <c r="B999" s="29" t="s">
        <v>117</v>
      </c>
      <c r="C999" s="50">
        <v>44760</v>
      </c>
      <c r="D999" s="29">
        <v>36</v>
      </c>
      <c r="E999" s="40">
        <v>1</v>
      </c>
      <c r="F999" s="41">
        <v>33.4</v>
      </c>
      <c r="G999" s="41">
        <f>IFERROR(H999+I999+J999,0)</f>
        <v>1142800</v>
      </c>
      <c r="H999" s="41">
        <v>1142800</v>
      </c>
      <c r="I999" s="41">
        <v>0</v>
      </c>
      <c r="J999" s="41">
        <v>0</v>
      </c>
      <c r="K999" s="41">
        <f>IFERROR(L999+M999+N999,0)</f>
        <v>0</v>
      </c>
      <c r="L999" s="41">
        <f>IFERROR(P999+T999,0)</f>
        <v>0</v>
      </c>
      <c r="M999" s="41">
        <f>IFERROR(Q999+U999,0)</f>
        <v>0</v>
      </c>
      <c r="N999" s="41">
        <f>IFERROR(R999+V999,0)</f>
        <v>0</v>
      </c>
      <c r="O999" s="41">
        <f>IFERROR(P999+Q999+R999,0)</f>
        <v>0</v>
      </c>
      <c r="P999" s="41">
        <v>0</v>
      </c>
      <c r="Q999" s="41">
        <v>0</v>
      </c>
      <c r="R999" s="41">
        <v>0</v>
      </c>
      <c r="S999" s="41">
        <f>IFERROR(T999+U999+V999,0)</f>
        <v>0</v>
      </c>
      <c r="T999" s="41">
        <v>0</v>
      </c>
      <c r="U999" s="41">
        <v>0</v>
      </c>
      <c r="V999" s="41">
        <v>0</v>
      </c>
      <c r="W999"/>
      <c r="X999"/>
    </row>
    <row r="1000" spans="1:24">
      <c r="A1000" s="29">
        <v>971</v>
      </c>
      <c r="B1000" s="29" t="s">
        <v>117</v>
      </c>
      <c r="C1000" s="50">
        <v>44760</v>
      </c>
      <c r="D1000" s="29">
        <v>34</v>
      </c>
      <c r="E1000" s="40">
        <v>1</v>
      </c>
      <c r="F1000" s="41">
        <v>53.5</v>
      </c>
      <c r="G1000" s="41">
        <f>IFERROR(H1000+I1000+J1000,0)</f>
        <v>1828800</v>
      </c>
      <c r="H1000" s="41">
        <v>1828800</v>
      </c>
      <c r="I1000" s="41">
        <v>0</v>
      </c>
      <c r="J1000" s="41">
        <v>0</v>
      </c>
      <c r="K1000" s="41">
        <f>IFERROR(L1000+M1000+N1000,0)</f>
        <v>0</v>
      </c>
      <c r="L1000" s="41">
        <f>IFERROR(P1000+T1000,0)</f>
        <v>0</v>
      </c>
      <c r="M1000" s="41">
        <f>IFERROR(Q1000+U1000,0)</f>
        <v>0</v>
      </c>
      <c r="N1000" s="41">
        <f>IFERROR(R1000+V1000,0)</f>
        <v>0</v>
      </c>
      <c r="O1000" s="41">
        <f>IFERROR(P1000+Q1000+R1000,0)</f>
        <v>0</v>
      </c>
      <c r="P1000" s="41">
        <v>0</v>
      </c>
      <c r="Q1000" s="41">
        <v>0</v>
      </c>
      <c r="R1000" s="41">
        <v>0</v>
      </c>
      <c r="S1000" s="41">
        <f>IFERROR(T1000+U1000+V1000,0)</f>
        <v>0</v>
      </c>
      <c r="T1000" s="41">
        <v>0</v>
      </c>
      <c r="U1000" s="41">
        <v>0</v>
      </c>
      <c r="V1000" s="41">
        <v>0</v>
      </c>
      <c r="W1000"/>
      <c r="X1000"/>
    </row>
    <row r="1001" spans="1:24">
      <c r="A1001" s="29">
        <v>972</v>
      </c>
      <c r="B1001" s="29" t="s">
        <v>117</v>
      </c>
      <c r="C1001" s="50">
        <v>44761</v>
      </c>
      <c r="D1001" s="29">
        <v>33</v>
      </c>
      <c r="E1001" s="40">
        <v>1</v>
      </c>
      <c r="F1001" s="41">
        <v>74.2</v>
      </c>
      <c r="G1001" s="41">
        <f>IFERROR(H1001+I1001+J1001,0)</f>
        <v>2532800</v>
      </c>
      <c r="H1001" s="41">
        <v>2532800</v>
      </c>
      <c r="I1001" s="41">
        <v>0</v>
      </c>
      <c r="J1001" s="41">
        <v>0</v>
      </c>
      <c r="K1001" s="41">
        <f>IFERROR(L1001+M1001+N1001,0)</f>
        <v>0</v>
      </c>
      <c r="L1001" s="41">
        <f>IFERROR(P1001+T1001,0)</f>
        <v>0</v>
      </c>
      <c r="M1001" s="41">
        <f>IFERROR(Q1001+U1001,0)</f>
        <v>0</v>
      </c>
      <c r="N1001" s="41">
        <f>IFERROR(R1001+V1001,0)</f>
        <v>0</v>
      </c>
      <c r="O1001" s="41">
        <f>IFERROR(P1001+Q1001+R1001,0)</f>
        <v>0</v>
      </c>
      <c r="P1001" s="41">
        <v>0</v>
      </c>
      <c r="Q1001" s="41">
        <v>0</v>
      </c>
      <c r="R1001" s="41">
        <v>0</v>
      </c>
      <c r="S1001" s="41">
        <f>IFERROR(T1001+U1001+V1001,0)</f>
        <v>0</v>
      </c>
      <c r="T1001" s="41">
        <v>0</v>
      </c>
      <c r="U1001" s="41">
        <v>0</v>
      </c>
      <c r="V1001" s="41">
        <v>0</v>
      </c>
      <c r="W1001"/>
      <c r="X1001"/>
    </row>
    <row r="1002" spans="1:24">
      <c r="A1002" s="29">
        <v>973</v>
      </c>
      <c r="B1002" s="29" t="s">
        <v>117</v>
      </c>
      <c r="C1002" s="50">
        <v>44770</v>
      </c>
      <c r="D1002" s="29">
        <v>35</v>
      </c>
      <c r="E1002" s="40">
        <v>1</v>
      </c>
      <c r="F1002" s="41">
        <v>49.3</v>
      </c>
      <c r="G1002" s="41">
        <f>IFERROR(H1002+I1002+J1002,0)</f>
        <v>1698800</v>
      </c>
      <c r="H1002" s="41">
        <v>1698800</v>
      </c>
      <c r="I1002" s="41">
        <v>0</v>
      </c>
      <c r="J1002" s="41">
        <v>0</v>
      </c>
      <c r="K1002" s="41">
        <f>IFERROR(L1002+M1002+N1002,0)</f>
        <v>0</v>
      </c>
      <c r="L1002" s="41">
        <f>IFERROR(P1002+T1002,0)</f>
        <v>0</v>
      </c>
      <c r="M1002" s="41">
        <f>IFERROR(Q1002+U1002,0)</f>
        <v>0</v>
      </c>
      <c r="N1002" s="41">
        <f>IFERROR(R1002+V1002,0)</f>
        <v>0</v>
      </c>
      <c r="O1002" s="41">
        <f>IFERROR(P1002+Q1002+R1002,0)</f>
        <v>0</v>
      </c>
      <c r="P1002" s="41">
        <v>0</v>
      </c>
      <c r="Q1002" s="41">
        <v>0</v>
      </c>
      <c r="R1002" s="41">
        <v>0</v>
      </c>
      <c r="S1002" s="41">
        <f>IFERROR(T1002+U1002+V1002,0)</f>
        <v>0</v>
      </c>
      <c r="T1002" s="41">
        <v>0</v>
      </c>
      <c r="U1002" s="41">
        <v>0</v>
      </c>
      <c r="V1002" s="41">
        <v>0</v>
      </c>
      <c r="W1002"/>
      <c r="X1002"/>
    </row>
    <row r="1003" spans="1:24">
      <c r="A1003" s="29">
        <v>974</v>
      </c>
      <c r="B1003" s="29" t="s">
        <v>117</v>
      </c>
      <c r="C1003" s="50">
        <v>44796</v>
      </c>
      <c r="D1003" s="29">
        <v>37</v>
      </c>
      <c r="E1003" s="40">
        <v>1</v>
      </c>
      <c r="F1003" s="41">
        <v>39.9</v>
      </c>
      <c r="G1003" s="41">
        <f>IFERROR(H1003+I1003+J1003,0)</f>
        <v>1396000</v>
      </c>
      <c r="H1003" s="41">
        <v>0</v>
      </c>
      <c r="I1003" s="41">
        <v>1396000</v>
      </c>
      <c r="J1003" s="41">
        <v>0</v>
      </c>
      <c r="K1003" s="41">
        <f>IFERROR(L1003+M1003+N1003,0)</f>
        <v>0</v>
      </c>
      <c r="L1003" s="41">
        <f>IFERROR(P1003+T1003,0)</f>
        <v>0</v>
      </c>
      <c r="M1003" s="41">
        <f>IFERROR(Q1003+U1003,0)</f>
        <v>0</v>
      </c>
      <c r="N1003" s="41">
        <f>IFERROR(R1003+V1003,0)</f>
        <v>0</v>
      </c>
      <c r="O1003" s="41">
        <f>IFERROR(P1003+Q1003+R1003,0)</f>
        <v>0</v>
      </c>
      <c r="P1003" s="41">
        <v>0</v>
      </c>
      <c r="Q1003" s="41">
        <v>0</v>
      </c>
      <c r="R1003" s="41">
        <v>0</v>
      </c>
      <c r="S1003" s="41">
        <f>IFERROR(T1003+U1003+V1003,0)</f>
        <v>0</v>
      </c>
      <c r="T1003" s="41">
        <v>0</v>
      </c>
      <c r="U1003" s="41">
        <v>0</v>
      </c>
      <c r="V1003" s="41">
        <v>0</v>
      </c>
      <c r="W1003"/>
      <c r="X1003"/>
    </row>
    <row r="1004" spans="1:24">
      <c r="A1004" s="29">
        <v>975</v>
      </c>
      <c r="B1004" s="29" t="s">
        <v>117</v>
      </c>
      <c r="C1004" s="50">
        <v>44797</v>
      </c>
      <c r="D1004" s="29">
        <v>38</v>
      </c>
      <c r="E1004" s="40">
        <v>1</v>
      </c>
      <c r="F1004" s="41">
        <v>33.4</v>
      </c>
      <c r="G1004" s="41">
        <f>IFERROR(H1004+I1004+J1004,0)</f>
        <v>1142800</v>
      </c>
      <c r="H1004" s="41">
        <v>1142800</v>
      </c>
      <c r="I1004" s="41">
        <v>0</v>
      </c>
      <c r="J1004" s="41">
        <v>0</v>
      </c>
      <c r="K1004" s="41">
        <f>IFERROR(L1004+M1004+N1004,0)</f>
        <v>0</v>
      </c>
      <c r="L1004" s="41">
        <f>IFERROR(P1004+T1004,0)</f>
        <v>0</v>
      </c>
      <c r="M1004" s="41">
        <f>IFERROR(Q1004+U1004,0)</f>
        <v>0</v>
      </c>
      <c r="N1004" s="41">
        <f>IFERROR(R1004+V1004,0)</f>
        <v>0</v>
      </c>
      <c r="O1004" s="41">
        <f>IFERROR(P1004+Q1004+R1004,0)</f>
        <v>0</v>
      </c>
      <c r="P1004" s="41">
        <v>0</v>
      </c>
      <c r="Q1004" s="41">
        <v>0</v>
      </c>
      <c r="R1004" s="41">
        <v>0</v>
      </c>
      <c r="S1004" s="41">
        <f>IFERROR(T1004+U1004+V1004,0)</f>
        <v>0</v>
      </c>
      <c r="T1004" s="41">
        <v>0</v>
      </c>
      <c r="U1004" s="41">
        <v>0</v>
      </c>
      <c r="V1004" s="41">
        <v>0</v>
      </c>
      <c r="W1004"/>
      <c r="X1004"/>
    </row>
    <row r="1005" spans="1:24">
      <c r="A1005" s="29">
        <v>976</v>
      </c>
      <c r="B1005" s="29" t="s">
        <v>117</v>
      </c>
      <c r="C1005" s="50">
        <v>44827</v>
      </c>
      <c r="D1005" s="29">
        <v>39</v>
      </c>
      <c r="E1005" s="40">
        <v>1</v>
      </c>
      <c r="F1005" s="41">
        <v>73.8</v>
      </c>
      <c r="G1005" s="41">
        <f>IFERROR(H1005+I1005+J1005,0)</f>
        <v>2518800</v>
      </c>
      <c r="H1005" s="41">
        <v>2518800</v>
      </c>
      <c r="I1005" s="41">
        <v>0</v>
      </c>
      <c r="J1005" s="41">
        <v>0</v>
      </c>
      <c r="K1005" s="41">
        <f>IFERROR(L1005+M1005+N1005,0)</f>
        <v>0</v>
      </c>
      <c r="L1005" s="41">
        <f>IFERROR(P1005+T1005,0)</f>
        <v>0</v>
      </c>
      <c r="M1005" s="41">
        <f>IFERROR(Q1005+U1005,0)</f>
        <v>0</v>
      </c>
      <c r="N1005" s="41">
        <f>IFERROR(R1005+V1005,0)</f>
        <v>0</v>
      </c>
      <c r="O1005" s="41">
        <f>IFERROR(P1005+Q1005+R1005,0)</f>
        <v>0</v>
      </c>
      <c r="P1005" s="41">
        <v>0</v>
      </c>
      <c r="Q1005" s="41">
        <v>0</v>
      </c>
      <c r="R1005" s="41">
        <v>0</v>
      </c>
      <c r="S1005" s="41">
        <f>IFERROR(T1005+U1005+V1005,0)</f>
        <v>0</v>
      </c>
      <c r="T1005" s="41">
        <v>0</v>
      </c>
      <c r="U1005" s="41">
        <v>0</v>
      </c>
      <c r="V1005" s="41">
        <v>0</v>
      </c>
      <c r="W1005"/>
      <c r="X1005"/>
    </row>
    <row r="1006" spans="1:24">
      <c r="A1006" s="29">
        <v>977</v>
      </c>
      <c r="B1006" s="29" t="s">
        <v>117</v>
      </c>
      <c r="C1006" s="50">
        <v>44895</v>
      </c>
      <c r="D1006" s="29" t="s">
        <v>704</v>
      </c>
      <c r="E1006" s="40">
        <v>1</v>
      </c>
      <c r="F1006" s="41">
        <v>38.3</v>
      </c>
      <c r="G1006" s="41">
        <f>IFERROR(H1006+I1006+J1006,0)</f>
        <v>1311800</v>
      </c>
      <c r="H1006" s="41">
        <v>0</v>
      </c>
      <c r="I1006" s="41">
        <v>1311800</v>
      </c>
      <c r="J1006" s="41">
        <v>0</v>
      </c>
      <c r="K1006" s="41">
        <f>IFERROR(L1006+M1006+N1006,0)</f>
        <v>0</v>
      </c>
      <c r="L1006" s="41">
        <f>IFERROR(P1006+T1006,0)</f>
        <v>0</v>
      </c>
      <c r="M1006" s="41">
        <f>IFERROR(Q1006+U1006,0)</f>
        <v>0</v>
      </c>
      <c r="N1006" s="41">
        <f>IFERROR(R1006+V1006,0)</f>
        <v>0</v>
      </c>
      <c r="O1006" s="41">
        <f>IFERROR(P1006+Q1006+R1006,0)</f>
        <v>0</v>
      </c>
      <c r="P1006" s="41">
        <v>0</v>
      </c>
      <c r="Q1006" s="41">
        <v>0</v>
      </c>
      <c r="R1006" s="41">
        <v>0</v>
      </c>
      <c r="S1006" s="41">
        <f>IFERROR(T1006+U1006+V1006,0)</f>
        <v>0</v>
      </c>
      <c r="T1006" s="41">
        <v>0</v>
      </c>
      <c r="U1006" s="41">
        <v>0</v>
      </c>
      <c r="V1006" s="41">
        <v>0</v>
      </c>
      <c r="W1006"/>
      <c r="X1006"/>
    </row>
    <row r="1007" spans="1:24">
      <c r="A1007" s="29">
        <v>978</v>
      </c>
      <c r="B1007" s="29" t="s">
        <v>117</v>
      </c>
      <c r="C1007" s="50">
        <v>44908</v>
      </c>
      <c r="D1007" s="29" t="s">
        <v>705</v>
      </c>
      <c r="E1007" s="40">
        <v>1</v>
      </c>
      <c r="F1007" s="41">
        <v>72.2</v>
      </c>
      <c r="G1007" s="41">
        <f>IFERROR(H1007+I1007+J1007,0)</f>
        <v>2465800</v>
      </c>
      <c r="H1007" s="41">
        <v>0</v>
      </c>
      <c r="I1007" s="41">
        <v>2465800</v>
      </c>
      <c r="J1007" s="41">
        <v>0</v>
      </c>
      <c r="K1007" s="41">
        <f>IFERROR(L1007+M1007+N1007,0)</f>
        <v>0</v>
      </c>
      <c r="L1007" s="41">
        <f>IFERROR(P1007+T1007,0)</f>
        <v>0</v>
      </c>
      <c r="M1007" s="41">
        <f>IFERROR(Q1007+U1007,0)</f>
        <v>0</v>
      </c>
      <c r="N1007" s="41">
        <f>IFERROR(R1007+V1007,0)</f>
        <v>0</v>
      </c>
      <c r="O1007" s="41">
        <f>IFERROR(P1007+Q1007+R1007,0)</f>
        <v>0</v>
      </c>
      <c r="P1007" s="41">
        <v>0</v>
      </c>
      <c r="Q1007" s="41">
        <v>0</v>
      </c>
      <c r="R1007" s="41">
        <v>0</v>
      </c>
      <c r="S1007" s="41">
        <f>IFERROR(T1007+U1007+V1007,0)</f>
        <v>0</v>
      </c>
      <c r="T1007" s="41">
        <v>0</v>
      </c>
      <c r="U1007" s="41">
        <v>0</v>
      </c>
      <c r="V1007" s="41">
        <v>0</v>
      </c>
      <c r="W1007"/>
      <c r="X1007"/>
    </row>
    <row r="1008" spans="1:24">
      <c r="A1008" s="29">
        <v>979</v>
      </c>
      <c r="B1008" s="29" t="s">
        <v>117</v>
      </c>
      <c r="C1008" s="50">
        <v>45083</v>
      </c>
      <c r="D1008" s="29">
        <v>40</v>
      </c>
      <c r="E1008" s="40">
        <v>1</v>
      </c>
      <c r="F1008" s="41">
        <v>40.7</v>
      </c>
      <c r="G1008" s="41">
        <f>IFERROR(H1008+I1008+J1008,0)</f>
        <v>1469133</v>
      </c>
      <c r="H1008" s="41">
        <v>1469133</v>
      </c>
      <c r="I1008" s="41">
        <v>0</v>
      </c>
      <c r="J1008" s="41">
        <v>0</v>
      </c>
      <c r="K1008" s="41">
        <f>IFERROR(L1008+M1008+N1008,0)</f>
        <v>0</v>
      </c>
      <c r="L1008" s="41">
        <f>IFERROR(P1008+T1008,0)</f>
        <v>0</v>
      </c>
      <c r="M1008" s="41">
        <f>IFERROR(Q1008+U1008,0)</f>
        <v>0</v>
      </c>
      <c r="N1008" s="41">
        <f>IFERROR(R1008+V1008,0)</f>
        <v>0</v>
      </c>
      <c r="O1008" s="41">
        <f>IFERROR(P1008+Q1008+R1008,0)</f>
        <v>0</v>
      </c>
      <c r="P1008" s="41">
        <v>0</v>
      </c>
      <c r="Q1008" s="41">
        <v>0</v>
      </c>
      <c r="R1008" s="41">
        <v>0</v>
      </c>
      <c r="S1008" s="41">
        <f>IFERROR(T1008+U1008+V1008,0)</f>
        <v>0</v>
      </c>
      <c r="T1008" s="41">
        <v>0</v>
      </c>
      <c r="U1008" s="41">
        <v>0</v>
      </c>
      <c r="V1008" s="41">
        <v>0</v>
      </c>
      <c r="W1008"/>
      <c r="X1008"/>
    </row>
    <row r="1009" spans="1:24">
      <c r="A1009" s="29">
        <v>980</v>
      </c>
      <c r="B1009" s="29" t="s">
        <v>117</v>
      </c>
      <c r="C1009" s="50">
        <v>45098</v>
      </c>
      <c r="D1009" s="29" t="s">
        <v>706</v>
      </c>
      <c r="E1009" s="40">
        <v>1</v>
      </c>
      <c r="F1009" s="41">
        <v>59.2</v>
      </c>
      <c r="G1009" s="41">
        <f>IFERROR(H1009+I1009+J1009,0)</f>
        <v>2091067.98</v>
      </c>
      <c r="H1009" s="41">
        <v>0</v>
      </c>
      <c r="I1009" s="41">
        <v>2091067.98</v>
      </c>
      <c r="J1009" s="41">
        <v>0</v>
      </c>
      <c r="K1009" s="41">
        <f>IFERROR(L1009+M1009+N1009,0)</f>
        <v>0</v>
      </c>
      <c r="L1009" s="41">
        <f>IFERROR(P1009+T1009,0)</f>
        <v>0</v>
      </c>
      <c r="M1009" s="41">
        <f>IFERROR(Q1009+U1009,0)</f>
        <v>0</v>
      </c>
      <c r="N1009" s="41">
        <f>IFERROR(R1009+V1009,0)</f>
        <v>0</v>
      </c>
      <c r="O1009" s="41">
        <f>IFERROR(P1009+Q1009+R1009,0)</f>
        <v>0</v>
      </c>
      <c r="P1009" s="41">
        <v>0</v>
      </c>
      <c r="Q1009" s="41">
        <v>0</v>
      </c>
      <c r="R1009" s="41">
        <v>0</v>
      </c>
      <c r="S1009" s="41">
        <f>IFERROR(T1009+U1009+V1009,0)</f>
        <v>0</v>
      </c>
      <c r="T1009" s="41">
        <v>0</v>
      </c>
      <c r="U1009" s="41">
        <v>0</v>
      </c>
      <c r="V1009" s="41">
        <v>0</v>
      </c>
      <c r="W1009"/>
      <c r="X1009"/>
    </row>
    <row r="1010" spans="1:24">
      <c r="A1010" s="29">
        <v>981</v>
      </c>
      <c r="B1010" s="29" t="s">
        <v>117</v>
      </c>
      <c r="C1010" s="50">
        <v>45134</v>
      </c>
      <c r="D1010" s="29" t="s">
        <v>707</v>
      </c>
      <c r="E1010" s="40">
        <v>1</v>
      </c>
      <c r="F1010" s="41">
        <v>9.7</v>
      </c>
      <c r="G1010" s="41">
        <f>IFERROR(H1010+I1010+J1010,0)</f>
        <v>460090.57</v>
      </c>
      <c r="H1010" s="41">
        <v>460090.57</v>
      </c>
      <c r="I1010" s="41">
        <v>0</v>
      </c>
      <c r="J1010" s="41">
        <v>0</v>
      </c>
      <c r="K1010" s="41">
        <f>IFERROR(L1010+M1010+N1010,0)</f>
        <v>0</v>
      </c>
      <c r="L1010" s="41">
        <f>IFERROR(P1010+T1010,0)</f>
        <v>0</v>
      </c>
      <c r="M1010" s="41">
        <f>IFERROR(Q1010+U1010,0)</f>
        <v>0</v>
      </c>
      <c r="N1010" s="41">
        <f>IFERROR(R1010+V1010,0)</f>
        <v>0</v>
      </c>
      <c r="O1010" s="41">
        <f>IFERROR(P1010+Q1010+R1010,0)</f>
        <v>0</v>
      </c>
      <c r="P1010" s="41">
        <v>0</v>
      </c>
      <c r="Q1010" s="41">
        <v>0</v>
      </c>
      <c r="R1010" s="41">
        <v>0</v>
      </c>
      <c r="S1010" s="41">
        <f>IFERROR(T1010+U1010+V1010,0)</f>
        <v>0</v>
      </c>
      <c r="T1010" s="41">
        <v>0</v>
      </c>
      <c r="U1010" s="41">
        <v>0</v>
      </c>
      <c r="V1010" s="41">
        <v>0</v>
      </c>
      <c r="W1010"/>
      <c r="X1010"/>
    </row>
    <row r="1011" spans="1:24">
      <c r="A1011" s="29">
        <v>982</v>
      </c>
      <c r="B1011" s="29" t="s">
        <v>117</v>
      </c>
      <c r="C1011" s="50">
        <v>45152</v>
      </c>
      <c r="D1011" s="29" t="s">
        <v>708</v>
      </c>
      <c r="E1011" s="40">
        <v>1</v>
      </c>
      <c r="F1011" s="41">
        <v>24.8</v>
      </c>
      <c r="G1011" s="41">
        <f>IFERROR(H1011+I1011+J1011,0)</f>
        <v>849779</v>
      </c>
      <c r="H1011" s="41">
        <v>0</v>
      </c>
      <c r="I1011" s="41">
        <v>849779</v>
      </c>
      <c r="J1011" s="41">
        <v>0</v>
      </c>
      <c r="K1011" s="41">
        <f>IFERROR(L1011+M1011+N1011,0)</f>
        <v>0</v>
      </c>
      <c r="L1011" s="41">
        <f>IFERROR(P1011+T1011,0)</f>
        <v>0</v>
      </c>
      <c r="M1011" s="41">
        <f>IFERROR(Q1011+U1011,0)</f>
        <v>0</v>
      </c>
      <c r="N1011" s="41">
        <f>IFERROR(R1011+V1011,0)</f>
        <v>0</v>
      </c>
      <c r="O1011" s="41">
        <f>IFERROR(P1011+Q1011+R1011,0)</f>
        <v>0</v>
      </c>
      <c r="P1011" s="41">
        <v>0</v>
      </c>
      <c r="Q1011" s="41">
        <v>0</v>
      </c>
      <c r="R1011" s="41">
        <v>0</v>
      </c>
      <c r="S1011" s="41">
        <f>IFERROR(T1011+U1011+V1011,0)</f>
        <v>0</v>
      </c>
      <c r="T1011" s="41">
        <v>0</v>
      </c>
      <c r="U1011" s="41">
        <v>0</v>
      </c>
      <c r="V1011" s="41">
        <v>0</v>
      </c>
      <c r="W1011"/>
      <c r="X1011"/>
    </row>
    <row r="1012" spans="1:24">
      <c r="A1012" s="29">
        <v>983</v>
      </c>
      <c r="B1012" s="29" t="s">
        <v>117</v>
      </c>
      <c r="C1012" s="50">
        <v>45153</v>
      </c>
      <c r="D1012" s="29" t="s">
        <v>709</v>
      </c>
      <c r="E1012" s="40">
        <v>1</v>
      </c>
      <c r="F1012" s="41">
        <v>20.4</v>
      </c>
      <c r="G1012" s="41">
        <f>IFERROR(H1012+I1012+J1012,0)</f>
        <v>910000</v>
      </c>
      <c r="H1012" s="41">
        <v>0</v>
      </c>
      <c r="I1012" s="41">
        <v>910000</v>
      </c>
      <c r="J1012" s="41">
        <v>0</v>
      </c>
      <c r="K1012" s="41">
        <f>IFERROR(L1012+M1012+N1012,0)</f>
        <v>0</v>
      </c>
      <c r="L1012" s="41">
        <f>IFERROR(P1012+T1012,0)</f>
        <v>0</v>
      </c>
      <c r="M1012" s="41">
        <f>IFERROR(Q1012+U1012,0)</f>
        <v>0</v>
      </c>
      <c r="N1012" s="41">
        <f>IFERROR(R1012+V1012,0)</f>
        <v>0</v>
      </c>
      <c r="O1012" s="41">
        <f>IFERROR(P1012+Q1012+R1012,0)</f>
        <v>0</v>
      </c>
      <c r="P1012" s="41">
        <v>0</v>
      </c>
      <c r="Q1012" s="41">
        <v>0</v>
      </c>
      <c r="R1012" s="41">
        <v>0</v>
      </c>
      <c r="S1012" s="41">
        <f>IFERROR(T1012+U1012+V1012,0)</f>
        <v>0</v>
      </c>
      <c r="T1012" s="41">
        <v>0</v>
      </c>
      <c r="U1012" s="41">
        <v>0</v>
      </c>
      <c r="V1012" s="41">
        <v>0</v>
      </c>
      <c r="W1012"/>
      <c r="X1012"/>
    </row>
    <row r="1013" spans="1:24">
      <c r="A1013" s="29">
        <v>984</v>
      </c>
      <c r="B1013" s="29" t="s">
        <v>117</v>
      </c>
      <c r="C1013" s="50">
        <v>45170</v>
      </c>
      <c r="D1013" s="29" t="s">
        <v>710</v>
      </c>
      <c r="E1013" s="40">
        <v>1</v>
      </c>
      <c r="F1013" s="41">
        <v>38.3</v>
      </c>
      <c r="G1013" s="41">
        <f>IFERROR(H1013+I1013+J1013,0)</f>
        <v>1747654</v>
      </c>
      <c r="H1013" s="41">
        <v>1747654</v>
      </c>
      <c r="I1013" s="41">
        <v>0</v>
      </c>
      <c r="J1013" s="41">
        <v>0</v>
      </c>
      <c r="K1013" s="41">
        <f>IFERROR(L1013+M1013+N1013,0)</f>
        <v>0</v>
      </c>
      <c r="L1013" s="41">
        <f>IFERROR(P1013+T1013,0)</f>
        <v>0</v>
      </c>
      <c r="M1013" s="41">
        <f>IFERROR(Q1013+U1013,0)</f>
        <v>0</v>
      </c>
      <c r="N1013" s="41">
        <f>IFERROR(R1013+V1013,0)</f>
        <v>0</v>
      </c>
      <c r="O1013" s="41">
        <f>IFERROR(P1013+Q1013+R1013,0)</f>
        <v>0</v>
      </c>
      <c r="P1013" s="41">
        <v>0</v>
      </c>
      <c r="Q1013" s="41">
        <v>0</v>
      </c>
      <c r="R1013" s="41">
        <v>0</v>
      </c>
      <c r="S1013" s="41">
        <f>IFERROR(T1013+U1013+V1013,0)</f>
        <v>0</v>
      </c>
      <c r="T1013" s="41">
        <v>0</v>
      </c>
      <c r="U1013" s="41">
        <v>0</v>
      </c>
      <c r="V1013" s="41">
        <v>0</v>
      </c>
      <c r="W1013"/>
      <c r="X1013"/>
    </row>
    <row r="1014" spans="1:24">
      <c r="A1014" s="29">
        <v>985</v>
      </c>
      <c r="B1014" s="29" t="s">
        <v>117</v>
      </c>
      <c r="C1014" s="50">
        <v>45176</v>
      </c>
      <c r="D1014" s="29">
        <v>41</v>
      </c>
      <c r="E1014" s="40">
        <v>1</v>
      </c>
      <c r="F1014" s="41">
        <v>13.5</v>
      </c>
      <c r="G1014" s="41">
        <f>IFERROR(H1014+I1014+J1014,0)</f>
        <v>476278.25</v>
      </c>
      <c r="H1014" s="41">
        <v>211459</v>
      </c>
      <c r="I1014" s="41">
        <v>264819.25</v>
      </c>
      <c r="J1014" s="41">
        <v>0</v>
      </c>
      <c r="K1014" s="41">
        <f>IFERROR(L1014+M1014+N1014,0)</f>
        <v>0</v>
      </c>
      <c r="L1014" s="41">
        <f>IFERROR(P1014+T1014,0)</f>
        <v>0</v>
      </c>
      <c r="M1014" s="41">
        <f>IFERROR(Q1014+U1014,0)</f>
        <v>0</v>
      </c>
      <c r="N1014" s="41">
        <f>IFERROR(R1014+V1014,0)</f>
        <v>0</v>
      </c>
      <c r="O1014" s="41">
        <f>IFERROR(P1014+Q1014+R1014,0)</f>
        <v>0</v>
      </c>
      <c r="P1014" s="41">
        <v>0</v>
      </c>
      <c r="Q1014" s="41">
        <v>0</v>
      </c>
      <c r="R1014" s="41">
        <v>0</v>
      </c>
      <c r="S1014" s="41">
        <f>IFERROR(T1014+U1014+V1014,0)</f>
        <v>0</v>
      </c>
      <c r="T1014" s="41">
        <v>0</v>
      </c>
      <c r="U1014" s="41">
        <v>0</v>
      </c>
      <c r="V1014" s="41">
        <v>0</v>
      </c>
      <c r="W1014"/>
      <c r="X1014"/>
    </row>
    <row r="1015" spans="1:24">
      <c r="A1015" s="29">
        <v>986</v>
      </c>
      <c r="B1015" s="29" t="s">
        <v>117</v>
      </c>
      <c r="C1015" s="50">
        <v>45233</v>
      </c>
      <c r="D1015" s="29" t="s">
        <v>711</v>
      </c>
      <c r="E1015" s="40">
        <v>1</v>
      </c>
      <c r="F1015" s="41">
        <v>37.2</v>
      </c>
      <c r="G1015" s="41">
        <f>IFERROR(H1015+I1015+J1015,0)</f>
        <v>1317591.98</v>
      </c>
      <c r="H1015" s="41">
        <v>1317591.98</v>
      </c>
      <c r="I1015" s="41">
        <v>0</v>
      </c>
      <c r="J1015" s="41">
        <v>0</v>
      </c>
      <c r="K1015" s="41">
        <f>IFERROR(L1015+M1015+N1015,0)</f>
        <v>0</v>
      </c>
      <c r="L1015" s="41">
        <f>IFERROR(P1015+T1015,0)</f>
        <v>0</v>
      </c>
      <c r="M1015" s="41">
        <f>IFERROR(Q1015+U1015,0)</f>
        <v>0</v>
      </c>
      <c r="N1015" s="41">
        <f>IFERROR(R1015+V1015,0)</f>
        <v>0</v>
      </c>
      <c r="O1015" s="41">
        <f>IFERROR(P1015+Q1015+R1015,0)</f>
        <v>0</v>
      </c>
      <c r="P1015" s="41">
        <v>0</v>
      </c>
      <c r="Q1015" s="41">
        <v>0</v>
      </c>
      <c r="R1015" s="41">
        <v>0</v>
      </c>
      <c r="S1015" s="41">
        <f>IFERROR(T1015+U1015+V1015,0)</f>
        <v>0</v>
      </c>
      <c r="T1015" s="41">
        <v>0</v>
      </c>
      <c r="U1015" s="41">
        <v>0</v>
      </c>
      <c r="V1015" s="41">
        <v>0</v>
      </c>
      <c r="W1015"/>
      <c r="X1015"/>
    </row>
    <row r="1016" spans="1:24">
      <c r="A1016" s="29">
        <v>987</v>
      </c>
      <c r="B1016" s="29" t="s">
        <v>117</v>
      </c>
      <c r="C1016" s="50">
        <v>45387</v>
      </c>
      <c r="D1016" s="29" t="s">
        <v>712</v>
      </c>
      <c r="E1016" s="40">
        <v>1</v>
      </c>
      <c r="F1016" s="41">
        <v>50.1</v>
      </c>
      <c r="G1016" s="41">
        <f>IFERROR(H1016+I1016+J1016,0)</f>
        <v>1488586.4</v>
      </c>
      <c r="H1016" s="41">
        <v>342853.66</v>
      </c>
      <c r="I1016" s="41">
        <v>1145732.74</v>
      </c>
      <c r="J1016" s="41">
        <v>0</v>
      </c>
      <c r="K1016" s="41">
        <f>IFERROR(L1016+M1016+N1016,0)</f>
        <v>0</v>
      </c>
      <c r="L1016" s="41">
        <f>IFERROR(P1016+T1016,0)</f>
        <v>0</v>
      </c>
      <c r="M1016" s="41">
        <f>IFERROR(Q1016+U1016,0)</f>
        <v>0</v>
      </c>
      <c r="N1016" s="41">
        <f>IFERROR(R1016+V1016,0)</f>
        <v>0</v>
      </c>
      <c r="O1016" s="41">
        <f>IFERROR(P1016+Q1016+R1016,0)</f>
        <v>0</v>
      </c>
      <c r="P1016" s="41">
        <v>0</v>
      </c>
      <c r="Q1016" s="41">
        <v>0</v>
      </c>
      <c r="R1016" s="41">
        <v>0</v>
      </c>
      <c r="S1016" s="41">
        <f>IFERROR(T1016+U1016+V1016,0)</f>
        <v>0</v>
      </c>
      <c r="T1016" s="41">
        <v>0</v>
      </c>
      <c r="U1016" s="41">
        <v>0</v>
      </c>
      <c r="V1016" s="41">
        <v>0</v>
      </c>
      <c r="W1016"/>
      <c r="X1016"/>
    </row>
    <row r="1017" spans="1:24" customHeight="1" ht="34.5">
      <c r="A1017" s="36" t="s">
        <v>90</v>
      </c>
      <c r="B1017" s="36"/>
      <c r="C1017" s="36"/>
      <c r="D1017" s="36"/>
      <c r="E1017" s="37">
        <f>sum(E1018:E1038)</f>
        <v>21</v>
      </c>
      <c r="F1017" s="38">
        <f>sum(F1018:F1038)</f>
        <v>741.7</v>
      </c>
      <c r="G1017" s="38">
        <f>sum(G1018:G1038)</f>
        <v>11814909</v>
      </c>
      <c r="H1017" s="38">
        <f>sum(H1018:H1038)</f>
        <v>11550356.85</v>
      </c>
      <c r="I1017" s="38">
        <f>sum(I1018:I1038)</f>
        <v>264552.15</v>
      </c>
      <c r="J1017" s="38">
        <f>sum(J1018:J1038)</f>
        <v>0</v>
      </c>
      <c r="K1017" s="38">
        <f>sum(K1018:K1038)</f>
        <v>6736767</v>
      </c>
      <c r="L1017" s="38">
        <f>sum(L1018:L1038)</f>
        <v>3907131.83</v>
      </c>
      <c r="M1017" s="38">
        <f>sum(M1018:M1038)</f>
        <v>2829635.17</v>
      </c>
      <c r="N1017" s="38">
        <f>sum(N1018:N1038)</f>
        <v>0</v>
      </c>
      <c r="O1017" s="38">
        <f>sum(O1018:O1038)</f>
        <v>6736767</v>
      </c>
      <c r="P1017" s="38">
        <f>sum(P1018:P1038)</f>
        <v>3907131.83</v>
      </c>
      <c r="Q1017" s="38">
        <f>sum(Q1018:Q1038)</f>
        <v>2829635.17</v>
      </c>
      <c r="R1017" s="38">
        <f>sum(R1018:R1038)</f>
        <v>0</v>
      </c>
      <c r="S1017" s="38">
        <f>sum(S1018:S1038)</f>
        <v>0</v>
      </c>
      <c r="T1017" s="38">
        <f>sum(T1018:T1038)</f>
        <v>0</v>
      </c>
      <c r="U1017" s="38">
        <f>sum(U1018:U1038)</f>
        <v>0</v>
      </c>
      <c r="V1017" s="38">
        <f>sum(V1018:V1038)</f>
        <v>0</v>
      </c>
      <c r="W1017"/>
      <c r="X1017"/>
    </row>
    <row r="1018" spans="1:24">
      <c r="A1018" s="29">
        <v>988</v>
      </c>
      <c r="B1018" s="29" t="s">
        <v>117</v>
      </c>
      <c r="C1018" s="50">
        <v>44522</v>
      </c>
      <c r="D1018" s="29">
        <v>34</v>
      </c>
      <c r="E1018" s="40">
        <v>1</v>
      </c>
      <c r="F1018" s="41">
        <v>38.3</v>
      </c>
      <c r="G1018" s="41">
        <f>IFERROR(H1018+I1018+J1018,0)</f>
        <v>522295</v>
      </c>
      <c r="H1018" s="41">
        <v>522295</v>
      </c>
      <c r="I1018" s="41">
        <v>0</v>
      </c>
      <c r="J1018" s="41">
        <v>0</v>
      </c>
      <c r="K1018" s="41">
        <f>IFERROR(L1018+M1018+N1018,0)</f>
        <v>0</v>
      </c>
      <c r="L1018" s="41">
        <f>IFERROR(P1018+T1018,0)</f>
        <v>0</v>
      </c>
      <c r="M1018" s="41">
        <f>IFERROR(Q1018+U1018,0)</f>
        <v>0</v>
      </c>
      <c r="N1018" s="41">
        <f>IFERROR(R1018+V1018,0)</f>
        <v>0</v>
      </c>
      <c r="O1018" s="41">
        <f>IFERROR(P1018+Q1018+R1018,0)</f>
        <v>0</v>
      </c>
      <c r="P1018" s="41">
        <v>0</v>
      </c>
      <c r="Q1018" s="41">
        <v>0</v>
      </c>
      <c r="R1018" s="41">
        <v>0</v>
      </c>
      <c r="S1018" s="41">
        <f>IFERROR(T1018+U1018+V1018,0)</f>
        <v>0</v>
      </c>
      <c r="T1018" s="41">
        <v>0</v>
      </c>
      <c r="U1018" s="41">
        <v>0</v>
      </c>
      <c r="V1018" s="41">
        <v>0</v>
      </c>
      <c r="W1018"/>
      <c r="X1018"/>
    </row>
    <row r="1019" spans="1:24">
      <c r="A1019" s="29">
        <v>989</v>
      </c>
      <c r="B1019" s="29" t="s">
        <v>117</v>
      </c>
      <c r="C1019" s="50">
        <v>44649</v>
      </c>
      <c r="D1019" s="29">
        <v>2</v>
      </c>
      <c r="E1019" s="40">
        <v>1</v>
      </c>
      <c r="F1019" s="41">
        <v>38.6</v>
      </c>
      <c r="G1019" s="41">
        <f>IFERROR(H1019+I1019+J1019,0)</f>
        <v>590679</v>
      </c>
      <c r="H1019" s="41">
        <v>590679</v>
      </c>
      <c r="I1019" s="41">
        <v>0</v>
      </c>
      <c r="J1019" s="41">
        <v>0</v>
      </c>
      <c r="K1019" s="41">
        <f>IFERROR(L1019+M1019+N1019,0)</f>
        <v>0</v>
      </c>
      <c r="L1019" s="41">
        <f>IFERROR(P1019+T1019,0)</f>
        <v>0</v>
      </c>
      <c r="M1019" s="41">
        <f>IFERROR(Q1019+U1019,0)</f>
        <v>0</v>
      </c>
      <c r="N1019" s="41">
        <f>IFERROR(R1019+V1019,0)</f>
        <v>0</v>
      </c>
      <c r="O1019" s="41">
        <f>IFERROR(P1019+Q1019+R1019,0)</f>
        <v>0</v>
      </c>
      <c r="P1019" s="41">
        <v>0</v>
      </c>
      <c r="Q1019" s="41">
        <v>0</v>
      </c>
      <c r="R1019" s="41">
        <v>0</v>
      </c>
      <c r="S1019" s="41">
        <f>IFERROR(T1019+U1019+V1019,0)</f>
        <v>0</v>
      </c>
      <c r="T1019" s="41">
        <v>0</v>
      </c>
      <c r="U1019" s="41">
        <v>0</v>
      </c>
      <c r="V1019" s="41">
        <v>0</v>
      </c>
      <c r="W1019"/>
      <c r="X1019"/>
    </row>
    <row r="1020" spans="1:24">
      <c r="A1020" s="29">
        <v>990</v>
      </c>
      <c r="B1020" s="29" t="s">
        <v>117</v>
      </c>
      <c r="C1020" s="50">
        <v>44693</v>
      </c>
      <c r="D1020" s="29">
        <v>7</v>
      </c>
      <c r="E1020" s="40">
        <v>1</v>
      </c>
      <c r="F1020" s="41">
        <v>69.4</v>
      </c>
      <c r="G1020" s="41">
        <f>IFERROR(H1020+I1020+J1020,0)</f>
        <v>1394651</v>
      </c>
      <c r="H1020" s="41">
        <v>1357321.56</v>
      </c>
      <c r="I1020" s="41">
        <v>37329.44</v>
      </c>
      <c r="J1020" s="41">
        <v>0</v>
      </c>
      <c r="K1020" s="41">
        <f>IFERROR(L1020+M1020+N1020,0)</f>
        <v>0</v>
      </c>
      <c r="L1020" s="41">
        <f>IFERROR(P1020+T1020,0)</f>
        <v>0</v>
      </c>
      <c r="M1020" s="41">
        <f>IFERROR(Q1020+U1020,0)</f>
        <v>0</v>
      </c>
      <c r="N1020" s="41">
        <f>IFERROR(R1020+V1020,0)</f>
        <v>0</v>
      </c>
      <c r="O1020" s="41">
        <f>IFERROR(P1020+Q1020+R1020,0)</f>
        <v>0</v>
      </c>
      <c r="P1020" s="41">
        <v>0</v>
      </c>
      <c r="Q1020" s="41">
        <v>0</v>
      </c>
      <c r="R1020" s="41">
        <v>0</v>
      </c>
      <c r="S1020" s="41">
        <f>IFERROR(T1020+U1020+V1020,0)</f>
        <v>0</v>
      </c>
      <c r="T1020" s="41">
        <v>0</v>
      </c>
      <c r="U1020" s="41">
        <v>0</v>
      </c>
      <c r="V1020" s="41">
        <v>0</v>
      </c>
      <c r="W1020"/>
      <c r="X1020"/>
    </row>
    <row r="1021" spans="1:24">
      <c r="A1021" s="29">
        <v>991</v>
      </c>
      <c r="B1021" s="29" t="s">
        <v>117</v>
      </c>
      <c r="C1021" s="50">
        <v>44729</v>
      </c>
      <c r="D1021" s="29" t="s">
        <v>545</v>
      </c>
      <c r="E1021" s="40">
        <v>1</v>
      </c>
      <c r="F1021" s="41">
        <v>18.85</v>
      </c>
      <c r="G1021" s="41">
        <f>IFERROR(H1021+I1021+J1021,0)</f>
        <v>291923.5</v>
      </c>
      <c r="H1021" s="41">
        <v>291923.5</v>
      </c>
      <c r="I1021" s="41">
        <v>0</v>
      </c>
      <c r="J1021" s="41">
        <v>0</v>
      </c>
      <c r="K1021" s="41">
        <f>IFERROR(L1021+M1021+N1021,0)</f>
        <v>0</v>
      </c>
      <c r="L1021" s="41">
        <f>IFERROR(P1021+T1021,0)</f>
        <v>0</v>
      </c>
      <c r="M1021" s="41">
        <f>IFERROR(Q1021+U1021,0)</f>
        <v>0</v>
      </c>
      <c r="N1021" s="41">
        <f>IFERROR(R1021+V1021,0)</f>
        <v>0</v>
      </c>
      <c r="O1021" s="41">
        <f>IFERROR(P1021+Q1021+R1021,0)</f>
        <v>0</v>
      </c>
      <c r="P1021" s="41">
        <v>0</v>
      </c>
      <c r="Q1021" s="41">
        <v>0</v>
      </c>
      <c r="R1021" s="41">
        <v>0</v>
      </c>
      <c r="S1021" s="41">
        <f>IFERROR(T1021+U1021+V1021,0)</f>
        <v>0</v>
      </c>
      <c r="T1021" s="41">
        <v>0</v>
      </c>
      <c r="U1021" s="41">
        <v>0</v>
      </c>
      <c r="V1021" s="41">
        <v>0</v>
      </c>
      <c r="W1021"/>
      <c r="X1021"/>
    </row>
    <row r="1022" spans="1:24">
      <c r="A1022" s="29">
        <v>992</v>
      </c>
      <c r="B1022" s="29" t="s">
        <v>117</v>
      </c>
      <c r="C1022" s="50">
        <v>44733</v>
      </c>
      <c r="D1022" s="29" t="s">
        <v>545</v>
      </c>
      <c r="E1022" s="40">
        <v>1</v>
      </c>
      <c r="F1022" s="41">
        <v>9.5</v>
      </c>
      <c r="G1022" s="41">
        <f>IFERROR(H1022+I1022+J1022,0)</f>
        <v>151005.5</v>
      </c>
      <c r="H1022" s="41">
        <v>151005.5</v>
      </c>
      <c r="I1022" s="41">
        <v>0</v>
      </c>
      <c r="J1022" s="41">
        <v>0</v>
      </c>
      <c r="K1022" s="41">
        <f>IFERROR(L1022+M1022+N1022,0)</f>
        <v>0</v>
      </c>
      <c r="L1022" s="41">
        <f>IFERROR(P1022+T1022,0)</f>
        <v>0</v>
      </c>
      <c r="M1022" s="41">
        <f>IFERROR(Q1022+U1022,0)</f>
        <v>0</v>
      </c>
      <c r="N1022" s="41">
        <f>IFERROR(R1022+V1022,0)</f>
        <v>0</v>
      </c>
      <c r="O1022" s="41">
        <f>IFERROR(P1022+Q1022+R1022,0)</f>
        <v>0</v>
      </c>
      <c r="P1022" s="41">
        <v>0</v>
      </c>
      <c r="Q1022" s="41">
        <v>0</v>
      </c>
      <c r="R1022" s="41">
        <v>0</v>
      </c>
      <c r="S1022" s="41">
        <f>IFERROR(T1022+U1022+V1022,0)</f>
        <v>0</v>
      </c>
      <c r="T1022" s="41">
        <v>0</v>
      </c>
      <c r="U1022" s="41">
        <v>0</v>
      </c>
      <c r="V1022" s="41">
        <v>0</v>
      </c>
      <c r="W1022"/>
      <c r="X1022"/>
    </row>
    <row r="1023" spans="1:24">
      <c r="A1023" s="29">
        <v>993</v>
      </c>
      <c r="B1023" s="29" t="s">
        <v>117</v>
      </c>
      <c r="C1023" s="50">
        <v>44791</v>
      </c>
      <c r="D1023" s="29">
        <v>14</v>
      </c>
      <c r="E1023" s="40">
        <v>1</v>
      </c>
      <c r="F1023" s="41">
        <v>39.6</v>
      </c>
      <c r="G1023" s="41">
        <f>IFERROR(H1023+I1023+J1023,0)</f>
        <v>609780</v>
      </c>
      <c r="H1023" s="41">
        <v>609780</v>
      </c>
      <c r="I1023" s="41">
        <v>0</v>
      </c>
      <c r="J1023" s="41">
        <v>0</v>
      </c>
      <c r="K1023" s="41">
        <f>IFERROR(L1023+M1023+N1023,0)</f>
        <v>0</v>
      </c>
      <c r="L1023" s="41">
        <f>IFERROR(P1023+T1023,0)</f>
        <v>0</v>
      </c>
      <c r="M1023" s="41">
        <f>IFERROR(Q1023+U1023,0)</f>
        <v>0</v>
      </c>
      <c r="N1023" s="41">
        <f>IFERROR(R1023+V1023,0)</f>
        <v>0</v>
      </c>
      <c r="O1023" s="41">
        <f>IFERROR(P1023+Q1023+R1023,0)</f>
        <v>0</v>
      </c>
      <c r="P1023" s="41">
        <v>0</v>
      </c>
      <c r="Q1023" s="41">
        <v>0</v>
      </c>
      <c r="R1023" s="41">
        <v>0</v>
      </c>
      <c r="S1023" s="41">
        <f>IFERROR(T1023+U1023+V1023,0)</f>
        <v>0</v>
      </c>
      <c r="T1023" s="41">
        <v>0</v>
      </c>
      <c r="U1023" s="41">
        <v>0</v>
      </c>
      <c r="V1023" s="41">
        <v>0</v>
      </c>
      <c r="W1023"/>
      <c r="X1023"/>
    </row>
    <row r="1024" spans="1:24">
      <c r="A1024" s="29">
        <v>994</v>
      </c>
      <c r="B1024" s="29" t="s">
        <v>117</v>
      </c>
      <c r="C1024" s="50">
        <v>44918</v>
      </c>
      <c r="D1024" s="29" t="s">
        <v>545</v>
      </c>
      <c r="E1024" s="40">
        <v>1</v>
      </c>
      <c r="F1024" s="41">
        <v>38.8</v>
      </c>
      <c r="G1024" s="41">
        <f>IFERROR(H1024+I1024+J1024,0)</f>
        <v>721958</v>
      </c>
      <c r="H1024" s="41">
        <v>617404.42</v>
      </c>
      <c r="I1024" s="41">
        <v>104553.58</v>
      </c>
      <c r="J1024" s="41">
        <v>0</v>
      </c>
      <c r="K1024" s="41">
        <f>IFERROR(L1024+M1024+N1024,0)</f>
        <v>0</v>
      </c>
      <c r="L1024" s="41">
        <f>IFERROR(P1024+T1024,0)</f>
        <v>0</v>
      </c>
      <c r="M1024" s="41">
        <f>IFERROR(Q1024+U1024,0)</f>
        <v>0</v>
      </c>
      <c r="N1024" s="41">
        <f>IFERROR(R1024+V1024,0)</f>
        <v>0</v>
      </c>
      <c r="O1024" s="41">
        <f>IFERROR(P1024+Q1024+R1024,0)</f>
        <v>0</v>
      </c>
      <c r="P1024" s="41">
        <v>0</v>
      </c>
      <c r="Q1024" s="41">
        <v>0</v>
      </c>
      <c r="R1024" s="41">
        <v>0</v>
      </c>
      <c r="S1024" s="41">
        <f>IFERROR(T1024+U1024+V1024,0)</f>
        <v>0</v>
      </c>
      <c r="T1024" s="41">
        <v>0</v>
      </c>
      <c r="U1024" s="41">
        <v>0</v>
      </c>
      <c r="V1024" s="41">
        <v>0</v>
      </c>
      <c r="W1024"/>
      <c r="X1024"/>
    </row>
    <row r="1025" spans="1:24">
      <c r="A1025" s="29">
        <v>995</v>
      </c>
      <c r="B1025" s="29" t="s">
        <v>543</v>
      </c>
      <c r="C1025" s="50">
        <v>44649</v>
      </c>
      <c r="D1025" s="29">
        <v>1</v>
      </c>
      <c r="E1025" s="40">
        <v>1</v>
      </c>
      <c r="F1025" s="41">
        <v>37.3</v>
      </c>
      <c r="G1025" s="41">
        <f>IFERROR(H1025+I1025+J1025,0)</f>
        <v>558735</v>
      </c>
      <c r="H1025" s="41">
        <v>558735</v>
      </c>
      <c r="I1025" s="41">
        <v>0</v>
      </c>
      <c r="J1025" s="41">
        <v>0</v>
      </c>
      <c r="K1025" s="41">
        <f>IFERROR(L1025+M1025+N1025,0)</f>
        <v>440006</v>
      </c>
      <c r="L1025" s="41">
        <f>IFERROR(P1025+T1025,0)</f>
        <v>0</v>
      </c>
      <c r="M1025" s="41">
        <f>IFERROR(Q1025+U1025,0)</f>
        <v>440006</v>
      </c>
      <c r="N1025" s="41">
        <f>IFERROR(R1025+V1025,0)</f>
        <v>0</v>
      </c>
      <c r="O1025" s="41">
        <f>IFERROR(P1025+Q1025+R1025,0)</f>
        <v>440006</v>
      </c>
      <c r="P1025" s="41">
        <v>0</v>
      </c>
      <c r="Q1025" s="41">
        <v>440006</v>
      </c>
      <c r="R1025" s="41">
        <v>0</v>
      </c>
      <c r="S1025" s="41">
        <f>IFERROR(T1025+U1025+V1025,0)</f>
        <v>0</v>
      </c>
      <c r="T1025" s="41">
        <v>0</v>
      </c>
      <c r="U1025" s="41">
        <v>0</v>
      </c>
      <c r="V1025" s="41">
        <v>0</v>
      </c>
      <c r="W1025"/>
      <c r="X1025"/>
    </row>
    <row r="1026" spans="1:24">
      <c r="A1026" s="29">
        <v>996</v>
      </c>
      <c r="B1026" s="29" t="s">
        <v>543</v>
      </c>
      <c r="C1026" s="50">
        <v>44694</v>
      </c>
      <c r="D1026" s="29">
        <v>2</v>
      </c>
      <c r="E1026" s="40">
        <v>1</v>
      </c>
      <c r="F1026" s="41">
        <v>37.7</v>
      </c>
      <c r="G1026" s="41">
        <f>IFERROR(H1026+I1026+J1026,0)</f>
        <v>583847</v>
      </c>
      <c r="H1026" s="41">
        <v>583847</v>
      </c>
      <c r="I1026" s="41">
        <v>0</v>
      </c>
      <c r="J1026" s="41">
        <v>0</v>
      </c>
      <c r="K1026" s="41">
        <f>IFERROR(L1026+M1026+N1026,0)</f>
        <v>536785.5</v>
      </c>
      <c r="L1026" s="41">
        <f>IFERROR(P1026+T1026,0)</f>
        <v>536785.5</v>
      </c>
      <c r="M1026" s="41">
        <f>IFERROR(Q1026+U1026,0)</f>
        <v>0</v>
      </c>
      <c r="N1026" s="41">
        <f>IFERROR(R1026+V1026,0)</f>
        <v>0</v>
      </c>
      <c r="O1026" s="41">
        <f>IFERROR(P1026+Q1026+R1026,0)</f>
        <v>536785.5</v>
      </c>
      <c r="P1026" s="41">
        <v>536785.5</v>
      </c>
      <c r="Q1026" s="41">
        <v>0</v>
      </c>
      <c r="R1026" s="41">
        <v>0</v>
      </c>
      <c r="S1026" s="41">
        <f>IFERROR(T1026+U1026+V1026,0)</f>
        <v>0</v>
      </c>
      <c r="T1026" s="41">
        <v>0</v>
      </c>
      <c r="U1026" s="41">
        <v>0</v>
      </c>
      <c r="V1026" s="41">
        <v>0</v>
      </c>
      <c r="W1026"/>
      <c r="X1026"/>
    </row>
    <row r="1027" spans="1:24">
      <c r="A1027" s="29">
        <v>997</v>
      </c>
      <c r="B1027" s="29" t="s">
        <v>543</v>
      </c>
      <c r="C1027" s="50">
        <v>44704</v>
      </c>
      <c r="D1027" s="29" t="s">
        <v>545</v>
      </c>
      <c r="E1027" s="40">
        <v>1</v>
      </c>
      <c r="F1027" s="41">
        <v>39.2</v>
      </c>
      <c r="G1027" s="41">
        <f>IFERROR(H1027+I1027+J1027,0)</f>
        <v>598953</v>
      </c>
      <c r="H1027" s="41">
        <v>598953</v>
      </c>
      <c r="I1027" s="41">
        <v>0</v>
      </c>
      <c r="J1027" s="41">
        <v>0</v>
      </c>
      <c r="K1027" s="41">
        <f>IFERROR(L1027+M1027+N1027,0)</f>
        <v>566267</v>
      </c>
      <c r="L1027" s="41">
        <f>IFERROR(P1027+T1027,0)</f>
        <v>226171.58</v>
      </c>
      <c r="M1027" s="41">
        <f>IFERROR(Q1027+U1027,0)</f>
        <v>340095.42</v>
      </c>
      <c r="N1027" s="41">
        <f>IFERROR(R1027+V1027,0)</f>
        <v>0</v>
      </c>
      <c r="O1027" s="41">
        <f>IFERROR(P1027+Q1027+R1027,0)</f>
        <v>566267</v>
      </c>
      <c r="P1027" s="41">
        <v>226171.58</v>
      </c>
      <c r="Q1027" s="41">
        <v>340095.42</v>
      </c>
      <c r="R1027" s="41">
        <v>0</v>
      </c>
      <c r="S1027" s="41">
        <f>IFERROR(T1027+U1027+V1027,0)</f>
        <v>0</v>
      </c>
      <c r="T1027" s="41">
        <v>0</v>
      </c>
      <c r="U1027" s="41">
        <v>0</v>
      </c>
      <c r="V1027" s="41">
        <v>0</v>
      </c>
      <c r="W1027"/>
      <c r="X1027"/>
    </row>
    <row r="1028" spans="1:24">
      <c r="A1028" s="29">
        <v>998</v>
      </c>
      <c r="B1028" s="29" t="s">
        <v>543</v>
      </c>
      <c r="C1028" s="50">
        <v>44747</v>
      </c>
      <c r="D1028" s="29">
        <v>4</v>
      </c>
      <c r="E1028" s="40">
        <v>1</v>
      </c>
      <c r="F1028" s="41">
        <v>18.85</v>
      </c>
      <c r="G1028" s="41">
        <f>IFERROR(H1028+I1028+J1028,0)</f>
        <v>291923.5</v>
      </c>
      <c r="H1028" s="41">
        <v>291923.5</v>
      </c>
      <c r="I1028" s="41">
        <v>0</v>
      </c>
      <c r="J1028" s="41">
        <v>0</v>
      </c>
      <c r="K1028" s="41">
        <f>IFERROR(L1028+M1028+N1028,0)</f>
        <v>268392.75</v>
      </c>
      <c r="L1028" s="41">
        <f>IFERROR(P1028+T1028,0)</f>
        <v>268392.75</v>
      </c>
      <c r="M1028" s="41">
        <f>IFERROR(Q1028+U1028,0)</f>
        <v>0</v>
      </c>
      <c r="N1028" s="41">
        <f>IFERROR(R1028+V1028,0)</f>
        <v>0</v>
      </c>
      <c r="O1028" s="41">
        <f>IFERROR(P1028+Q1028+R1028,0)</f>
        <v>268392.75</v>
      </c>
      <c r="P1028" s="41">
        <v>268392.75</v>
      </c>
      <c r="Q1028" s="41">
        <v>0</v>
      </c>
      <c r="R1028" s="41">
        <v>0</v>
      </c>
      <c r="S1028" s="41">
        <f>IFERROR(T1028+U1028+V1028,0)</f>
        <v>0</v>
      </c>
      <c r="T1028" s="41">
        <v>0</v>
      </c>
      <c r="U1028" s="41">
        <v>0</v>
      </c>
      <c r="V1028" s="41">
        <v>0</v>
      </c>
      <c r="W1028"/>
      <c r="X1028"/>
    </row>
    <row r="1029" spans="1:24">
      <c r="A1029" s="29">
        <v>999</v>
      </c>
      <c r="B1029" s="29" t="s">
        <v>543</v>
      </c>
      <c r="C1029" s="50">
        <v>44747</v>
      </c>
      <c r="D1029" s="29">
        <v>3</v>
      </c>
      <c r="E1029" s="40">
        <v>1</v>
      </c>
      <c r="F1029" s="41">
        <v>26.7</v>
      </c>
      <c r="G1029" s="41">
        <f>IFERROR(H1029+I1029+J1029,0)</f>
        <v>433714</v>
      </c>
      <c r="H1029" s="41">
        <v>433714</v>
      </c>
      <c r="I1029" s="41">
        <v>0</v>
      </c>
      <c r="J1029" s="41">
        <v>0</v>
      </c>
      <c r="K1029" s="41">
        <f>IFERROR(L1029+M1029+N1029,0)</f>
        <v>359786</v>
      </c>
      <c r="L1029" s="41">
        <f>IFERROR(P1029+T1029,0)</f>
        <v>0</v>
      </c>
      <c r="M1029" s="41">
        <f>IFERROR(Q1029+U1029,0)</f>
        <v>359786</v>
      </c>
      <c r="N1029" s="41">
        <f>IFERROR(R1029+V1029,0)</f>
        <v>0</v>
      </c>
      <c r="O1029" s="41">
        <f>IFERROR(P1029+Q1029+R1029,0)</f>
        <v>359786</v>
      </c>
      <c r="P1029" s="41">
        <v>0</v>
      </c>
      <c r="Q1029" s="41">
        <v>359786</v>
      </c>
      <c r="R1029" s="41">
        <v>0</v>
      </c>
      <c r="S1029" s="41">
        <f>IFERROR(T1029+U1029+V1029,0)</f>
        <v>0</v>
      </c>
      <c r="T1029" s="41">
        <v>0</v>
      </c>
      <c r="U1029" s="41">
        <v>0</v>
      </c>
      <c r="V1029" s="41">
        <v>0</v>
      </c>
      <c r="W1029"/>
      <c r="X1029"/>
    </row>
    <row r="1030" spans="1:24">
      <c r="A1030" s="29">
        <v>1000</v>
      </c>
      <c r="B1030" s="29" t="s">
        <v>543</v>
      </c>
      <c r="C1030" s="50">
        <v>44754</v>
      </c>
      <c r="D1030" s="29">
        <v>5</v>
      </c>
      <c r="E1030" s="40">
        <v>1</v>
      </c>
      <c r="F1030" s="41">
        <v>37.7</v>
      </c>
      <c r="G1030" s="41">
        <f>IFERROR(H1030+I1030+J1030,0)</f>
        <v>583847</v>
      </c>
      <c r="H1030" s="41">
        <v>583847</v>
      </c>
      <c r="I1030" s="41">
        <v>0</v>
      </c>
      <c r="J1030" s="41">
        <v>0</v>
      </c>
      <c r="K1030" s="41">
        <f>IFERROR(L1030+M1030+N1030,0)</f>
        <v>536785.5</v>
      </c>
      <c r="L1030" s="41">
        <f>IFERROR(P1030+T1030,0)</f>
        <v>536785.5</v>
      </c>
      <c r="M1030" s="41">
        <f>IFERROR(Q1030+U1030,0)</f>
        <v>0</v>
      </c>
      <c r="N1030" s="41">
        <f>IFERROR(R1030+V1030,0)</f>
        <v>0</v>
      </c>
      <c r="O1030" s="41">
        <f>IFERROR(P1030+Q1030+R1030,0)</f>
        <v>536785.5</v>
      </c>
      <c r="P1030" s="41">
        <v>536785.5</v>
      </c>
      <c r="Q1030" s="41">
        <v>0</v>
      </c>
      <c r="R1030" s="41">
        <v>0</v>
      </c>
      <c r="S1030" s="41">
        <f>IFERROR(T1030+U1030+V1030,0)</f>
        <v>0</v>
      </c>
      <c r="T1030" s="41">
        <v>0</v>
      </c>
      <c r="U1030" s="41">
        <v>0</v>
      </c>
      <c r="V1030" s="41">
        <v>0</v>
      </c>
      <c r="W1030"/>
      <c r="X1030"/>
    </row>
    <row r="1031" spans="1:24">
      <c r="A1031" s="29">
        <v>1001</v>
      </c>
      <c r="B1031" s="29" t="s">
        <v>543</v>
      </c>
      <c r="C1031" s="50">
        <v>44754</v>
      </c>
      <c r="D1031" s="29">
        <v>6</v>
      </c>
      <c r="E1031" s="40">
        <v>1</v>
      </c>
      <c r="F1031" s="41">
        <v>33.2</v>
      </c>
      <c r="G1031" s="41">
        <f>IFERROR(H1031+I1031+J1031,0)</f>
        <v>512614</v>
      </c>
      <c r="H1031" s="41">
        <v>512614</v>
      </c>
      <c r="I1031" s="41">
        <v>0</v>
      </c>
      <c r="J1031" s="41">
        <v>0</v>
      </c>
      <c r="K1031" s="41">
        <f>IFERROR(L1031+M1031+N1031,0)</f>
        <v>474256</v>
      </c>
      <c r="L1031" s="41">
        <f>IFERROR(P1031+T1031,0)</f>
        <v>474256</v>
      </c>
      <c r="M1031" s="41">
        <f>IFERROR(Q1031+U1031,0)</f>
        <v>0</v>
      </c>
      <c r="N1031" s="41">
        <f>IFERROR(R1031+V1031,0)</f>
        <v>0</v>
      </c>
      <c r="O1031" s="41">
        <f>IFERROR(P1031+Q1031+R1031,0)</f>
        <v>474256</v>
      </c>
      <c r="P1031" s="41">
        <v>474256</v>
      </c>
      <c r="Q1031" s="41">
        <v>0</v>
      </c>
      <c r="R1031" s="41">
        <v>0</v>
      </c>
      <c r="S1031" s="41">
        <f>IFERROR(T1031+U1031+V1031,0)</f>
        <v>0</v>
      </c>
      <c r="T1031" s="41">
        <v>0</v>
      </c>
      <c r="U1031" s="41">
        <v>0</v>
      </c>
      <c r="V1031" s="41">
        <v>0</v>
      </c>
      <c r="W1031"/>
      <c r="X1031"/>
    </row>
    <row r="1032" spans="1:24">
      <c r="A1032" s="29">
        <v>1002</v>
      </c>
      <c r="B1032" s="29" t="s">
        <v>543</v>
      </c>
      <c r="C1032" s="50">
        <v>44784</v>
      </c>
      <c r="D1032" s="29" t="s">
        <v>713</v>
      </c>
      <c r="E1032" s="40">
        <v>1</v>
      </c>
      <c r="F1032" s="41">
        <v>42.4</v>
      </c>
      <c r="G1032" s="41">
        <f>IFERROR(H1032+I1032+J1032,0)</f>
        <v>638641</v>
      </c>
      <c r="H1032" s="41">
        <v>638641</v>
      </c>
      <c r="I1032" s="41">
        <v>0</v>
      </c>
      <c r="J1032" s="41">
        <v>0</v>
      </c>
      <c r="K1032" s="41">
        <f>IFERROR(L1032+M1032+N1032,0)</f>
        <v>621699</v>
      </c>
      <c r="L1032" s="41">
        <f>IFERROR(P1032+T1032,0)</f>
        <v>0</v>
      </c>
      <c r="M1032" s="41">
        <f>IFERROR(Q1032+U1032,0)</f>
        <v>621699</v>
      </c>
      <c r="N1032" s="41">
        <f>IFERROR(R1032+V1032,0)</f>
        <v>0</v>
      </c>
      <c r="O1032" s="41">
        <f>IFERROR(P1032+Q1032+R1032,0)</f>
        <v>621699</v>
      </c>
      <c r="P1032" s="41">
        <v>0</v>
      </c>
      <c r="Q1032" s="41">
        <v>621699</v>
      </c>
      <c r="R1032" s="41">
        <v>0</v>
      </c>
      <c r="S1032" s="41">
        <f>IFERROR(T1032+U1032+V1032,0)</f>
        <v>0</v>
      </c>
      <c r="T1032" s="41">
        <v>0</v>
      </c>
      <c r="U1032" s="41">
        <v>0</v>
      </c>
      <c r="V1032" s="41">
        <v>0</v>
      </c>
      <c r="W1032"/>
      <c r="X1032"/>
    </row>
    <row r="1033" spans="1:24">
      <c r="A1033" s="29">
        <v>1003</v>
      </c>
      <c r="B1033" s="29" t="s">
        <v>543</v>
      </c>
      <c r="C1033" s="50">
        <v>44798</v>
      </c>
      <c r="D1033" s="29">
        <v>7</v>
      </c>
      <c r="E1033" s="40">
        <v>1</v>
      </c>
      <c r="F1033" s="41">
        <v>40.2</v>
      </c>
      <c r="G1033" s="41">
        <f>IFERROR(H1033+I1033+J1033,0)</f>
        <v>612632</v>
      </c>
      <c r="H1033" s="41">
        <v>612632</v>
      </c>
      <c r="I1033" s="41">
        <v>0</v>
      </c>
      <c r="J1033" s="41">
        <v>0</v>
      </c>
      <c r="K1033" s="41">
        <f>IFERROR(L1033+M1033+N1033,0)</f>
        <v>436734.75</v>
      </c>
      <c r="L1033" s="41">
        <f>IFERROR(P1033+T1033,0)</f>
        <v>0</v>
      </c>
      <c r="M1033" s="41">
        <f>IFERROR(Q1033+U1033,0)</f>
        <v>436734.75</v>
      </c>
      <c r="N1033" s="41">
        <f>IFERROR(R1033+V1033,0)</f>
        <v>0</v>
      </c>
      <c r="O1033" s="41">
        <f>IFERROR(P1033+Q1033+R1033,0)</f>
        <v>436734.75</v>
      </c>
      <c r="P1033" s="41">
        <v>0</v>
      </c>
      <c r="Q1033" s="41">
        <v>436734.75</v>
      </c>
      <c r="R1033" s="41">
        <v>0</v>
      </c>
      <c r="S1033" s="41">
        <f>IFERROR(T1033+U1033+V1033,0)</f>
        <v>0</v>
      </c>
      <c r="T1033" s="41">
        <v>0</v>
      </c>
      <c r="U1033" s="41">
        <v>0</v>
      </c>
      <c r="V1033" s="41">
        <v>0</v>
      </c>
      <c r="W1033"/>
      <c r="X1033"/>
    </row>
    <row r="1034" spans="1:24">
      <c r="A1034" s="29">
        <v>1004</v>
      </c>
      <c r="B1034" s="29" t="s">
        <v>543</v>
      </c>
      <c r="C1034" s="50">
        <v>44804</v>
      </c>
      <c r="D1034" s="29">
        <v>8</v>
      </c>
      <c r="E1034" s="40">
        <v>1</v>
      </c>
      <c r="F1034" s="41">
        <v>43</v>
      </c>
      <c r="G1034" s="41">
        <f>IFERROR(H1034+I1034+J1034,0)</f>
        <v>646861</v>
      </c>
      <c r="H1034" s="41">
        <v>646861</v>
      </c>
      <c r="I1034" s="41">
        <v>0</v>
      </c>
      <c r="J1034" s="41">
        <v>0</v>
      </c>
      <c r="K1034" s="41">
        <f>IFERROR(L1034+M1034+N1034,0)</f>
        <v>631314</v>
      </c>
      <c r="L1034" s="41">
        <f>IFERROR(P1034+T1034,0)</f>
        <v>0</v>
      </c>
      <c r="M1034" s="41">
        <f>IFERROR(Q1034+U1034,0)</f>
        <v>631314</v>
      </c>
      <c r="N1034" s="41">
        <f>IFERROR(R1034+V1034,0)</f>
        <v>0</v>
      </c>
      <c r="O1034" s="41">
        <f>IFERROR(P1034+Q1034+R1034,0)</f>
        <v>631314</v>
      </c>
      <c r="P1034" s="41">
        <v>0</v>
      </c>
      <c r="Q1034" s="41">
        <v>631314</v>
      </c>
      <c r="R1034" s="41">
        <v>0</v>
      </c>
      <c r="S1034" s="41">
        <f>IFERROR(T1034+U1034+V1034,0)</f>
        <v>0</v>
      </c>
      <c r="T1034" s="41">
        <v>0</v>
      </c>
      <c r="U1034" s="41">
        <v>0</v>
      </c>
      <c r="V1034" s="41">
        <v>0</v>
      </c>
      <c r="W1034"/>
      <c r="X1034"/>
    </row>
    <row r="1035" spans="1:24">
      <c r="A1035" s="29">
        <v>1005</v>
      </c>
      <c r="B1035" s="29" t="s">
        <v>543</v>
      </c>
      <c r="C1035" s="50">
        <v>44816</v>
      </c>
      <c r="D1035" s="29">
        <v>10</v>
      </c>
      <c r="E1035" s="40">
        <v>1</v>
      </c>
      <c r="F1035" s="41">
        <v>28.1</v>
      </c>
      <c r="G1035" s="41">
        <f>IFERROR(H1035+I1035+J1035,0)</f>
        <v>479731</v>
      </c>
      <c r="H1035" s="41">
        <v>479731</v>
      </c>
      <c r="I1035" s="41">
        <v>0</v>
      </c>
      <c r="J1035" s="41">
        <v>0</v>
      </c>
      <c r="K1035" s="41">
        <f>IFERROR(L1035+M1035+N1035,0)</f>
        <v>355541.5</v>
      </c>
      <c r="L1035" s="41">
        <f>IFERROR(P1035+T1035,0)</f>
        <v>355541.5</v>
      </c>
      <c r="M1035" s="41">
        <f>IFERROR(Q1035+U1035,0)</f>
        <v>0</v>
      </c>
      <c r="N1035" s="41">
        <f>IFERROR(R1035+V1035,0)</f>
        <v>0</v>
      </c>
      <c r="O1035" s="41">
        <f>IFERROR(P1035+Q1035+R1035,0)</f>
        <v>355541.5</v>
      </c>
      <c r="P1035" s="41">
        <v>355541.5</v>
      </c>
      <c r="Q1035" s="41">
        <v>0</v>
      </c>
      <c r="R1035" s="41">
        <v>0</v>
      </c>
      <c r="S1035" s="41">
        <f>IFERROR(T1035+U1035+V1035,0)</f>
        <v>0</v>
      </c>
      <c r="T1035" s="41">
        <v>0</v>
      </c>
      <c r="U1035" s="41">
        <v>0</v>
      </c>
      <c r="V1035" s="41">
        <v>0</v>
      </c>
      <c r="W1035"/>
      <c r="X1035"/>
    </row>
    <row r="1036" spans="1:24">
      <c r="A1036" s="29">
        <v>1006</v>
      </c>
      <c r="B1036" s="29" t="s">
        <v>543</v>
      </c>
      <c r="C1036" s="50">
        <v>44817</v>
      </c>
      <c r="D1036" s="29">
        <v>9</v>
      </c>
      <c r="E1036" s="40">
        <v>1</v>
      </c>
      <c r="F1036" s="41">
        <v>36.7</v>
      </c>
      <c r="G1036" s="41">
        <f>IFERROR(H1036+I1036+J1036,0)</f>
        <v>555623</v>
      </c>
      <c r="H1036" s="41">
        <v>555623</v>
      </c>
      <c r="I1036" s="41">
        <v>0</v>
      </c>
      <c r="J1036" s="41">
        <v>0</v>
      </c>
      <c r="K1036" s="41">
        <f>IFERROR(L1036+M1036+N1036,0)</f>
        <v>535284.5</v>
      </c>
      <c r="L1036" s="41">
        <f>IFERROR(P1036+T1036,0)</f>
        <v>535284.5</v>
      </c>
      <c r="M1036" s="41">
        <f>IFERROR(Q1036+U1036,0)</f>
        <v>0</v>
      </c>
      <c r="N1036" s="41">
        <f>IFERROR(R1036+V1036,0)</f>
        <v>0</v>
      </c>
      <c r="O1036" s="41">
        <f>IFERROR(P1036+Q1036+R1036,0)</f>
        <v>535284.5</v>
      </c>
      <c r="P1036" s="41">
        <v>535284.5</v>
      </c>
      <c r="Q1036" s="41">
        <v>0</v>
      </c>
      <c r="R1036" s="41">
        <v>0</v>
      </c>
      <c r="S1036" s="41">
        <f>IFERROR(T1036+U1036+V1036,0)</f>
        <v>0</v>
      </c>
      <c r="T1036" s="41">
        <v>0</v>
      </c>
      <c r="U1036" s="41">
        <v>0</v>
      </c>
      <c r="V1036" s="41">
        <v>0</v>
      </c>
      <c r="W1036"/>
      <c r="X1036"/>
    </row>
    <row r="1037" spans="1:24">
      <c r="A1037" s="29">
        <v>1007</v>
      </c>
      <c r="B1037" s="29" t="s">
        <v>543</v>
      </c>
      <c r="C1037" s="50">
        <v>44834</v>
      </c>
      <c r="D1037" s="29">
        <v>8</v>
      </c>
      <c r="E1037" s="40">
        <v>1</v>
      </c>
      <c r="F1037" s="41">
        <v>39.1</v>
      </c>
      <c r="G1037" s="41">
        <f>IFERROR(H1037+I1037+J1037,0)</f>
        <v>597479</v>
      </c>
      <c r="H1037" s="41">
        <v>597479</v>
      </c>
      <c r="I1037" s="41">
        <v>0</v>
      </c>
      <c r="J1037" s="41">
        <v>0</v>
      </c>
      <c r="K1037" s="41">
        <f>IFERROR(L1037+M1037+N1037,0)</f>
        <v>564768.5</v>
      </c>
      <c r="L1037" s="41">
        <f>IFERROR(P1037+T1037,0)</f>
        <v>564768.5</v>
      </c>
      <c r="M1037" s="41">
        <f>IFERROR(Q1037+U1037,0)</f>
        <v>0</v>
      </c>
      <c r="N1037" s="41">
        <f>IFERROR(R1037+V1037,0)</f>
        <v>0</v>
      </c>
      <c r="O1037" s="41">
        <f>IFERROR(P1037+Q1037+R1037,0)</f>
        <v>564768.5</v>
      </c>
      <c r="P1037" s="41">
        <v>564768.5</v>
      </c>
      <c r="Q1037" s="41">
        <v>0</v>
      </c>
      <c r="R1037" s="41">
        <v>0</v>
      </c>
      <c r="S1037" s="41">
        <f>IFERROR(T1037+U1037+V1037,0)</f>
        <v>0</v>
      </c>
      <c r="T1037" s="41">
        <v>0</v>
      </c>
      <c r="U1037" s="41">
        <v>0</v>
      </c>
      <c r="V1037" s="41">
        <v>0</v>
      </c>
      <c r="W1037"/>
      <c r="X1037"/>
    </row>
    <row r="1038" spans="1:24">
      <c r="A1038" s="29">
        <v>1008</v>
      </c>
      <c r="B1038" s="29" t="s">
        <v>543</v>
      </c>
      <c r="C1038" s="50">
        <v>44834</v>
      </c>
      <c r="D1038" s="29" t="s">
        <v>545</v>
      </c>
      <c r="E1038" s="40">
        <v>1</v>
      </c>
      <c r="F1038" s="41">
        <v>28.5</v>
      </c>
      <c r="G1038" s="41">
        <f>IFERROR(H1038+I1038+J1038,0)</f>
        <v>438016.5</v>
      </c>
      <c r="H1038" s="41">
        <v>315347.37</v>
      </c>
      <c r="I1038" s="41">
        <v>122669.13</v>
      </c>
      <c r="J1038" s="41">
        <v>0</v>
      </c>
      <c r="K1038" s="41">
        <f>IFERROR(L1038+M1038+N1038,0)</f>
        <v>409146</v>
      </c>
      <c r="L1038" s="41">
        <f>IFERROR(P1038+T1038,0)</f>
        <v>409146</v>
      </c>
      <c r="M1038" s="41">
        <f>IFERROR(Q1038+U1038,0)</f>
        <v>0</v>
      </c>
      <c r="N1038" s="41">
        <f>IFERROR(R1038+V1038,0)</f>
        <v>0</v>
      </c>
      <c r="O1038" s="41">
        <f>IFERROR(P1038+Q1038+R1038,0)</f>
        <v>409146</v>
      </c>
      <c r="P1038" s="41">
        <v>409146</v>
      </c>
      <c r="Q1038" s="41">
        <v>0</v>
      </c>
      <c r="R1038" s="41">
        <v>0</v>
      </c>
      <c r="S1038" s="41">
        <f>IFERROR(T1038+U1038+V1038,0)</f>
        <v>0</v>
      </c>
      <c r="T1038" s="41">
        <v>0</v>
      </c>
      <c r="U1038" s="41">
        <v>0</v>
      </c>
      <c r="V1038" s="41">
        <v>0</v>
      </c>
      <c r="W1038"/>
      <c r="X1038"/>
    </row>
    <row r="1039" spans="1:24" customHeight="1" ht="34.5">
      <c r="A1039" s="36" t="s">
        <v>78</v>
      </c>
      <c r="B1039" s="36"/>
      <c r="C1039" s="36"/>
      <c r="D1039" s="36"/>
      <c r="E1039" s="37">
        <f>sum(E1040:E1187)</f>
        <v>148</v>
      </c>
      <c r="F1039" s="38">
        <f>sum(F1040:F1187)</f>
        <v>4585.2</v>
      </c>
      <c r="G1039" s="38">
        <f>sum(G1040:G1187)</f>
        <v>187292385.07</v>
      </c>
      <c r="H1039" s="38">
        <f>sum(H1040:H1187)</f>
        <v>151431707.63</v>
      </c>
      <c r="I1039" s="38">
        <f>sum(I1040:I1187)</f>
        <v>35860677.44</v>
      </c>
      <c r="J1039" s="38">
        <f>sum(J1040:J1187)</f>
        <v>0</v>
      </c>
      <c r="K1039" s="38">
        <f>sum(K1040:K1187)</f>
        <v>0</v>
      </c>
      <c r="L1039" s="38">
        <f>sum(L1040:L1187)</f>
        <v>0</v>
      </c>
      <c r="M1039" s="38">
        <f>sum(M1040:M1187)</f>
        <v>0</v>
      </c>
      <c r="N1039" s="38">
        <f>sum(N1040:N1187)</f>
        <v>0</v>
      </c>
      <c r="O1039" s="38">
        <f>sum(O1040:O1187)</f>
        <v>0</v>
      </c>
      <c r="P1039" s="38">
        <f>sum(P1040:P1187)</f>
        <v>0</v>
      </c>
      <c r="Q1039" s="38">
        <f>sum(Q1040:Q1187)</f>
        <v>0</v>
      </c>
      <c r="R1039" s="38">
        <f>sum(R1040:R1187)</f>
        <v>0</v>
      </c>
      <c r="S1039" s="38">
        <f>sum(S1040:S1187)</f>
        <v>0</v>
      </c>
      <c r="T1039" s="38">
        <f>sum(T1040:T1187)</f>
        <v>0</v>
      </c>
      <c r="U1039" s="38">
        <f>sum(U1040:U1187)</f>
        <v>0</v>
      </c>
      <c r="V1039" s="38">
        <f>sum(V1040:V1187)</f>
        <v>0</v>
      </c>
      <c r="W1039"/>
      <c r="X1039"/>
    </row>
    <row r="1040" spans="1:24">
      <c r="A1040" s="29">
        <v>1009</v>
      </c>
      <c r="B1040" s="29" t="s">
        <v>117</v>
      </c>
      <c r="C1040" s="50">
        <v>44295</v>
      </c>
      <c r="D1040" s="29" t="s">
        <v>714</v>
      </c>
      <c r="E1040" s="40">
        <v>1</v>
      </c>
      <c r="F1040" s="41">
        <v>54</v>
      </c>
      <c r="G1040" s="41">
        <f>IFERROR(H1040+I1040+J1040,0)</f>
        <v>1210275</v>
      </c>
      <c r="H1040" s="41">
        <v>1210275</v>
      </c>
      <c r="I1040" s="41">
        <v>0</v>
      </c>
      <c r="J1040" s="41">
        <v>0</v>
      </c>
      <c r="K1040" s="41">
        <f>IFERROR(L1040+M1040+N1040,0)</f>
        <v>0</v>
      </c>
      <c r="L1040" s="41">
        <f>IFERROR(P1040+T1040,0)</f>
        <v>0</v>
      </c>
      <c r="M1040" s="41">
        <f>IFERROR(Q1040+U1040,0)</f>
        <v>0</v>
      </c>
      <c r="N1040" s="41">
        <f>IFERROR(R1040+V1040,0)</f>
        <v>0</v>
      </c>
      <c r="O1040" s="41">
        <f>IFERROR(P1040+Q1040+R1040,0)</f>
        <v>0</v>
      </c>
      <c r="P1040" s="41">
        <v>0</v>
      </c>
      <c r="Q1040" s="41">
        <v>0</v>
      </c>
      <c r="R1040" s="41">
        <v>0</v>
      </c>
      <c r="S1040" s="41">
        <f>IFERROR(T1040+U1040+V1040,0)</f>
        <v>0</v>
      </c>
      <c r="T1040" s="41">
        <v>0</v>
      </c>
      <c r="U1040" s="41">
        <v>0</v>
      </c>
      <c r="V1040" s="41">
        <v>0</v>
      </c>
      <c r="W1040"/>
      <c r="X1040"/>
    </row>
    <row r="1041" spans="1:24">
      <c r="A1041" s="29">
        <v>1010</v>
      </c>
      <c r="B1041" s="29" t="s">
        <v>117</v>
      </c>
      <c r="C1041" s="50">
        <v>44370</v>
      </c>
      <c r="D1041" s="29" t="s">
        <v>715</v>
      </c>
      <c r="E1041" s="40">
        <v>1</v>
      </c>
      <c r="F1041" s="41">
        <v>54</v>
      </c>
      <c r="G1041" s="41">
        <f>IFERROR(H1041+I1041+J1041,0)</f>
        <v>2046067</v>
      </c>
      <c r="H1041" s="41">
        <v>2046067</v>
      </c>
      <c r="I1041" s="41">
        <v>0</v>
      </c>
      <c r="J1041" s="41">
        <v>0</v>
      </c>
      <c r="K1041" s="41">
        <f>IFERROR(L1041+M1041+N1041,0)</f>
        <v>0</v>
      </c>
      <c r="L1041" s="41">
        <f>IFERROR(P1041+T1041,0)</f>
        <v>0</v>
      </c>
      <c r="M1041" s="41">
        <f>IFERROR(Q1041+U1041,0)</f>
        <v>0</v>
      </c>
      <c r="N1041" s="41">
        <f>IFERROR(R1041+V1041,0)</f>
        <v>0</v>
      </c>
      <c r="O1041" s="41">
        <f>IFERROR(P1041+Q1041+R1041,0)</f>
        <v>0</v>
      </c>
      <c r="P1041" s="41">
        <v>0</v>
      </c>
      <c r="Q1041" s="41">
        <v>0</v>
      </c>
      <c r="R1041" s="41">
        <v>0</v>
      </c>
      <c r="S1041" s="41">
        <f>IFERROR(T1041+U1041+V1041,0)</f>
        <v>0</v>
      </c>
      <c r="T1041" s="41">
        <v>0</v>
      </c>
      <c r="U1041" s="41">
        <v>0</v>
      </c>
      <c r="V1041" s="41">
        <v>0</v>
      </c>
      <c r="W1041"/>
      <c r="X1041"/>
    </row>
    <row r="1042" spans="1:24">
      <c r="A1042" s="29">
        <v>1011</v>
      </c>
      <c r="B1042" s="29" t="s">
        <v>117</v>
      </c>
      <c r="C1042" s="50">
        <v>44460</v>
      </c>
      <c r="D1042" s="29" t="s">
        <v>716</v>
      </c>
      <c r="E1042" s="40">
        <v>1</v>
      </c>
      <c r="F1042" s="41">
        <v>40.2</v>
      </c>
      <c r="G1042" s="41">
        <f>IFERROR(H1042+I1042+J1042,0)</f>
        <v>1660069</v>
      </c>
      <c r="H1042" s="41">
        <v>1660069</v>
      </c>
      <c r="I1042" s="41">
        <v>0</v>
      </c>
      <c r="J1042" s="41">
        <v>0</v>
      </c>
      <c r="K1042" s="41">
        <f>IFERROR(L1042+M1042+N1042,0)</f>
        <v>0</v>
      </c>
      <c r="L1042" s="41">
        <f>IFERROR(P1042+T1042,0)</f>
        <v>0</v>
      </c>
      <c r="M1042" s="41">
        <f>IFERROR(Q1042+U1042,0)</f>
        <v>0</v>
      </c>
      <c r="N1042" s="41">
        <f>IFERROR(R1042+V1042,0)</f>
        <v>0</v>
      </c>
      <c r="O1042" s="41">
        <f>IFERROR(P1042+Q1042+R1042,0)</f>
        <v>0</v>
      </c>
      <c r="P1042" s="41">
        <v>0</v>
      </c>
      <c r="Q1042" s="41">
        <v>0</v>
      </c>
      <c r="R1042" s="41">
        <v>0</v>
      </c>
      <c r="S1042" s="41">
        <f>IFERROR(T1042+U1042+V1042,0)</f>
        <v>0</v>
      </c>
      <c r="T1042" s="41">
        <v>0</v>
      </c>
      <c r="U1042" s="41">
        <v>0</v>
      </c>
      <c r="V1042" s="41">
        <v>0</v>
      </c>
      <c r="W1042"/>
      <c r="X1042"/>
    </row>
    <row r="1043" spans="1:24">
      <c r="A1043" s="29">
        <v>1012</v>
      </c>
      <c r="B1043" s="29" t="s">
        <v>117</v>
      </c>
      <c r="C1043" s="50">
        <v>44480</v>
      </c>
      <c r="D1043" s="29">
        <v>257</v>
      </c>
      <c r="E1043" s="40">
        <v>1</v>
      </c>
      <c r="F1043" s="41">
        <v>20.4</v>
      </c>
      <c r="G1043" s="41">
        <f>IFERROR(H1043+I1043+J1043,0)</f>
        <v>866036</v>
      </c>
      <c r="H1043" s="41">
        <v>866036</v>
      </c>
      <c r="I1043" s="41">
        <v>0</v>
      </c>
      <c r="J1043" s="41">
        <v>0</v>
      </c>
      <c r="K1043" s="41">
        <f>IFERROR(L1043+M1043+N1043,0)</f>
        <v>0</v>
      </c>
      <c r="L1043" s="41">
        <f>IFERROR(P1043+T1043,0)</f>
        <v>0</v>
      </c>
      <c r="M1043" s="41">
        <f>IFERROR(Q1043+U1043,0)</f>
        <v>0</v>
      </c>
      <c r="N1043" s="41">
        <f>IFERROR(R1043+V1043,0)</f>
        <v>0</v>
      </c>
      <c r="O1043" s="41">
        <f>IFERROR(P1043+Q1043+R1043,0)</f>
        <v>0</v>
      </c>
      <c r="P1043" s="41">
        <v>0</v>
      </c>
      <c r="Q1043" s="41">
        <v>0</v>
      </c>
      <c r="R1043" s="41">
        <v>0</v>
      </c>
      <c r="S1043" s="41">
        <f>IFERROR(T1043+U1043+V1043,0)</f>
        <v>0</v>
      </c>
      <c r="T1043" s="41">
        <v>0</v>
      </c>
      <c r="U1043" s="41">
        <v>0</v>
      </c>
      <c r="V1043" s="41">
        <v>0</v>
      </c>
      <c r="W1043"/>
      <c r="X1043"/>
    </row>
    <row r="1044" spans="1:24">
      <c r="A1044" s="29">
        <v>1013</v>
      </c>
      <c r="B1044" s="29" t="s">
        <v>117</v>
      </c>
      <c r="C1044" s="50">
        <v>44483</v>
      </c>
      <c r="D1044" s="29" t="s">
        <v>717</v>
      </c>
      <c r="E1044" s="40">
        <v>1</v>
      </c>
      <c r="F1044" s="41">
        <v>56.1</v>
      </c>
      <c r="G1044" s="41">
        <f>IFERROR(H1044+I1044+J1044,0)</f>
        <v>2239422</v>
      </c>
      <c r="H1044" s="41">
        <v>2239422</v>
      </c>
      <c r="I1044" s="41">
        <v>0</v>
      </c>
      <c r="J1044" s="41">
        <v>0</v>
      </c>
      <c r="K1044" s="41">
        <f>IFERROR(L1044+M1044+N1044,0)</f>
        <v>0</v>
      </c>
      <c r="L1044" s="41">
        <f>IFERROR(P1044+T1044,0)</f>
        <v>0</v>
      </c>
      <c r="M1044" s="41">
        <f>IFERROR(Q1044+U1044,0)</f>
        <v>0</v>
      </c>
      <c r="N1044" s="41">
        <f>IFERROR(R1044+V1044,0)</f>
        <v>0</v>
      </c>
      <c r="O1044" s="41">
        <f>IFERROR(P1044+Q1044+R1044,0)</f>
        <v>0</v>
      </c>
      <c r="P1044" s="41">
        <v>0</v>
      </c>
      <c r="Q1044" s="41">
        <v>0</v>
      </c>
      <c r="R1044" s="41">
        <v>0</v>
      </c>
      <c r="S1044" s="41">
        <f>IFERROR(T1044+U1044+V1044,0)</f>
        <v>0</v>
      </c>
      <c r="T1044" s="41">
        <v>0</v>
      </c>
      <c r="U1044" s="41">
        <v>0</v>
      </c>
      <c r="V1044" s="41">
        <v>0</v>
      </c>
      <c r="W1044"/>
      <c r="X1044"/>
    </row>
    <row r="1045" spans="1:24">
      <c r="A1045" s="29">
        <v>1014</v>
      </c>
      <c r="B1045" s="29" t="s">
        <v>117</v>
      </c>
      <c r="C1045" s="50">
        <v>44496</v>
      </c>
      <c r="D1045" s="29" t="s">
        <v>718</v>
      </c>
      <c r="E1045" s="40">
        <v>1</v>
      </c>
      <c r="F1045" s="41">
        <v>14.4</v>
      </c>
      <c r="G1045" s="41">
        <f>IFERROR(H1045+I1045+J1045,0)</f>
        <v>796666</v>
      </c>
      <c r="H1045" s="41">
        <v>555000</v>
      </c>
      <c r="I1045" s="41">
        <v>241666</v>
      </c>
      <c r="J1045" s="41">
        <v>0</v>
      </c>
      <c r="K1045" s="41">
        <f>IFERROR(L1045+M1045+N1045,0)</f>
        <v>0</v>
      </c>
      <c r="L1045" s="41">
        <f>IFERROR(P1045+T1045,0)</f>
        <v>0</v>
      </c>
      <c r="M1045" s="41">
        <f>IFERROR(Q1045+U1045,0)</f>
        <v>0</v>
      </c>
      <c r="N1045" s="41">
        <f>IFERROR(R1045+V1045,0)</f>
        <v>0</v>
      </c>
      <c r="O1045" s="41">
        <f>IFERROR(P1045+Q1045+R1045,0)</f>
        <v>0</v>
      </c>
      <c r="P1045" s="41">
        <v>0</v>
      </c>
      <c r="Q1045" s="41">
        <v>0</v>
      </c>
      <c r="R1045" s="41">
        <v>0</v>
      </c>
      <c r="S1045" s="41">
        <f>IFERROR(T1045+U1045+V1045,0)</f>
        <v>0</v>
      </c>
      <c r="T1045" s="41">
        <v>0</v>
      </c>
      <c r="U1045" s="41">
        <v>0</v>
      </c>
      <c r="V1045" s="41">
        <v>0</v>
      </c>
      <c r="W1045"/>
      <c r="X1045"/>
    </row>
    <row r="1046" spans="1:24">
      <c r="A1046" s="29">
        <v>1015</v>
      </c>
      <c r="B1046" s="29" t="s">
        <v>117</v>
      </c>
      <c r="C1046" s="50">
        <v>44496</v>
      </c>
      <c r="D1046" s="29" t="s">
        <v>719</v>
      </c>
      <c r="E1046" s="40">
        <v>1</v>
      </c>
      <c r="F1046" s="41">
        <v>21.7</v>
      </c>
      <c r="G1046" s="41">
        <f>IFERROR(H1046+I1046+J1046,0)</f>
        <v>1218178</v>
      </c>
      <c r="H1046" s="41">
        <v>854000</v>
      </c>
      <c r="I1046" s="41">
        <v>364178</v>
      </c>
      <c r="J1046" s="41">
        <v>0</v>
      </c>
      <c r="K1046" s="41">
        <f>IFERROR(L1046+M1046+N1046,0)</f>
        <v>0</v>
      </c>
      <c r="L1046" s="41">
        <f>IFERROR(P1046+T1046,0)</f>
        <v>0</v>
      </c>
      <c r="M1046" s="41">
        <f>IFERROR(Q1046+U1046,0)</f>
        <v>0</v>
      </c>
      <c r="N1046" s="41">
        <f>IFERROR(R1046+V1046,0)</f>
        <v>0</v>
      </c>
      <c r="O1046" s="41">
        <f>IFERROR(P1046+Q1046+R1046,0)</f>
        <v>0</v>
      </c>
      <c r="P1046" s="41">
        <v>0</v>
      </c>
      <c r="Q1046" s="41">
        <v>0</v>
      </c>
      <c r="R1046" s="41">
        <v>0</v>
      </c>
      <c r="S1046" s="41">
        <f>IFERROR(T1046+U1046+V1046,0)</f>
        <v>0</v>
      </c>
      <c r="T1046" s="41">
        <v>0</v>
      </c>
      <c r="U1046" s="41">
        <v>0</v>
      </c>
      <c r="V1046" s="41">
        <v>0</v>
      </c>
      <c r="W1046"/>
      <c r="X1046"/>
    </row>
    <row r="1047" spans="1:24">
      <c r="A1047" s="29">
        <v>1016</v>
      </c>
      <c r="B1047" s="29" t="s">
        <v>117</v>
      </c>
      <c r="C1047" s="50">
        <v>44498</v>
      </c>
      <c r="D1047" s="29">
        <v>269</v>
      </c>
      <c r="E1047" s="40">
        <v>1</v>
      </c>
      <c r="F1047" s="41">
        <v>71</v>
      </c>
      <c r="G1047" s="41">
        <f>IFERROR(H1047+I1047+J1047,0)</f>
        <v>2950459</v>
      </c>
      <c r="H1047" s="41">
        <v>2950459</v>
      </c>
      <c r="I1047" s="41">
        <v>0</v>
      </c>
      <c r="J1047" s="41">
        <v>0</v>
      </c>
      <c r="K1047" s="41">
        <f>IFERROR(L1047+M1047+N1047,0)</f>
        <v>0</v>
      </c>
      <c r="L1047" s="41">
        <f>IFERROR(P1047+T1047,0)</f>
        <v>0</v>
      </c>
      <c r="M1047" s="41">
        <f>IFERROR(Q1047+U1047,0)</f>
        <v>0</v>
      </c>
      <c r="N1047" s="41">
        <f>IFERROR(R1047+V1047,0)</f>
        <v>0</v>
      </c>
      <c r="O1047" s="41">
        <f>IFERROR(P1047+Q1047+R1047,0)</f>
        <v>0</v>
      </c>
      <c r="P1047" s="41">
        <v>0</v>
      </c>
      <c r="Q1047" s="41">
        <v>0</v>
      </c>
      <c r="R1047" s="41">
        <v>0</v>
      </c>
      <c r="S1047" s="41">
        <f>IFERROR(T1047+U1047+V1047,0)</f>
        <v>0</v>
      </c>
      <c r="T1047" s="41">
        <v>0</v>
      </c>
      <c r="U1047" s="41">
        <v>0</v>
      </c>
      <c r="V1047" s="41">
        <v>0</v>
      </c>
      <c r="W1047"/>
      <c r="X1047"/>
    </row>
    <row r="1048" spans="1:24">
      <c r="A1048" s="29">
        <v>1017</v>
      </c>
      <c r="B1048" s="29" t="s">
        <v>117</v>
      </c>
      <c r="C1048" s="50">
        <v>44516</v>
      </c>
      <c r="D1048" s="29">
        <v>273</v>
      </c>
      <c r="E1048" s="40">
        <v>1</v>
      </c>
      <c r="F1048" s="41">
        <v>11.8</v>
      </c>
      <c r="G1048" s="41">
        <f>IFERROR(H1048+I1048+J1048,0)</f>
        <v>448600</v>
      </c>
      <c r="H1048" s="41">
        <v>448600</v>
      </c>
      <c r="I1048" s="41">
        <v>0</v>
      </c>
      <c r="J1048" s="41">
        <v>0</v>
      </c>
      <c r="K1048" s="41">
        <f>IFERROR(L1048+M1048+N1048,0)</f>
        <v>0</v>
      </c>
      <c r="L1048" s="41">
        <f>IFERROR(P1048+T1048,0)</f>
        <v>0</v>
      </c>
      <c r="M1048" s="41">
        <f>IFERROR(Q1048+U1048,0)</f>
        <v>0</v>
      </c>
      <c r="N1048" s="41">
        <f>IFERROR(R1048+V1048,0)</f>
        <v>0</v>
      </c>
      <c r="O1048" s="41">
        <f>IFERROR(P1048+Q1048+R1048,0)</f>
        <v>0</v>
      </c>
      <c r="P1048" s="41">
        <v>0</v>
      </c>
      <c r="Q1048" s="41">
        <v>0</v>
      </c>
      <c r="R1048" s="41">
        <v>0</v>
      </c>
      <c r="S1048" s="41">
        <f>IFERROR(T1048+U1048+V1048,0)</f>
        <v>0</v>
      </c>
      <c r="T1048" s="41">
        <v>0</v>
      </c>
      <c r="U1048" s="41">
        <v>0</v>
      </c>
      <c r="V1048" s="41">
        <v>0</v>
      </c>
      <c r="W1048"/>
      <c r="X1048"/>
    </row>
    <row r="1049" spans="1:24">
      <c r="A1049" s="29">
        <v>1018</v>
      </c>
      <c r="B1049" s="29" t="s">
        <v>117</v>
      </c>
      <c r="C1049" s="50">
        <v>44517</v>
      </c>
      <c r="D1049" s="29">
        <v>276</v>
      </c>
      <c r="E1049" s="40">
        <v>1</v>
      </c>
      <c r="F1049" s="41">
        <v>28.2</v>
      </c>
      <c r="G1049" s="41">
        <f>IFERROR(H1049+I1049+J1049,0)</f>
        <v>1156500</v>
      </c>
      <c r="H1049" s="41">
        <v>1156500</v>
      </c>
      <c r="I1049" s="41">
        <v>0</v>
      </c>
      <c r="J1049" s="41">
        <v>0</v>
      </c>
      <c r="K1049" s="41">
        <f>IFERROR(L1049+M1049+N1049,0)</f>
        <v>0</v>
      </c>
      <c r="L1049" s="41">
        <f>IFERROR(P1049+T1049,0)</f>
        <v>0</v>
      </c>
      <c r="M1049" s="41">
        <f>IFERROR(Q1049+U1049,0)</f>
        <v>0</v>
      </c>
      <c r="N1049" s="41">
        <f>IFERROR(R1049+V1049,0)</f>
        <v>0</v>
      </c>
      <c r="O1049" s="41">
        <f>IFERROR(P1049+Q1049+R1049,0)</f>
        <v>0</v>
      </c>
      <c r="P1049" s="41">
        <v>0</v>
      </c>
      <c r="Q1049" s="41">
        <v>0</v>
      </c>
      <c r="R1049" s="41">
        <v>0</v>
      </c>
      <c r="S1049" s="41">
        <f>IFERROR(T1049+U1049+V1049,0)</f>
        <v>0</v>
      </c>
      <c r="T1049" s="41">
        <v>0</v>
      </c>
      <c r="U1049" s="41">
        <v>0</v>
      </c>
      <c r="V1049" s="41">
        <v>0</v>
      </c>
      <c r="W1049"/>
      <c r="X1049"/>
    </row>
    <row r="1050" spans="1:24">
      <c r="A1050" s="29">
        <v>1019</v>
      </c>
      <c r="B1050" s="29" t="s">
        <v>117</v>
      </c>
      <c r="C1050" s="50">
        <v>44517</v>
      </c>
      <c r="D1050" s="29">
        <v>275</v>
      </c>
      <c r="E1050" s="40">
        <v>1</v>
      </c>
      <c r="F1050" s="41">
        <v>15.9</v>
      </c>
      <c r="G1050" s="41">
        <f>IFERROR(H1050+I1050+J1050,0)</f>
        <v>630900</v>
      </c>
      <c r="H1050" s="41">
        <v>630900</v>
      </c>
      <c r="I1050" s="41">
        <v>0</v>
      </c>
      <c r="J1050" s="41">
        <v>0</v>
      </c>
      <c r="K1050" s="41">
        <f>IFERROR(L1050+M1050+N1050,0)</f>
        <v>0</v>
      </c>
      <c r="L1050" s="41">
        <f>IFERROR(P1050+T1050,0)</f>
        <v>0</v>
      </c>
      <c r="M1050" s="41">
        <f>IFERROR(Q1050+U1050,0)</f>
        <v>0</v>
      </c>
      <c r="N1050" s="41">
        <f>IFERROR(R1050+V1050,0)</f>
        <v>0</v>
      </c>
      <c r="O1050" s="41">
        <f>IFERROR(P1050+Q1050+R1050,0)</f>
        <v>0</v>
      </c>
      <c r="P1050" s="41">
        <v>0</v>
      </c>
      <c r="Q1050" s="41">
        <v>0</v>
      </c>
      <c r="R1050" s="41">
        <v>0</v>
      </c>
      <c r="S1050" s="41">
        <f>IFERROR(T1050+U1050+V1050,0)</f>
        <v>0</v>
      </c>
      <c r="T1050" s="41">
        <v>0</v>
      </c>
      <c r="U1050" s="41">
        <v>0</v>
      </c>
      <c r="V1050" s="41">
        <v>0</v>
      </c>
      <c r="W1050"/>
      <c r="X1050"/>
    </row>
    <row r="1051" spans="1:24">
      <c r="A1051" s="29">
        <v>1020</v>
      </c>
      <c r="B1051" s="29" t="s">
        <v>117</v>
      </c>
      <c r="C1051" s="50">
        <v>44517</v>
      </c>
      <c r="D1051" s="29">
        <v>277</v>
      </c>
      <c r="E1051" s="40">
        <v>1</v>
      </c>
      <c r="F1051" s="41">
        <v>26.5</v>
      </c>
      <c r="G1051" s="41">
        <f>IFERROR(H1051+I1051+J1051,0)</f>
        <v>1261306</v>
      </c>
      <c r="H1051" s="41">
        <v>1097600</v>
      </c>
      <c r="I1051" s="41">
        <v>163706</v>
      </c>
      <c r="J1051" s="41">
        <v>0</v>
      </c>
      <c r="K1051" s="41">
        <f>IFERROR(L1051+M1051+N1051,0)</f>
        <v>0</v>
      </c>
      <c r="L1051" s="41">
        <f>IFERROR(P1051+T1051,0)</f>
        <v>0</v>
      </c>
      <c r="M1051" s="41">
        <f>IFERROR(Q1051+U1051,0)</f>
        <v>0</v>
      </c>
      <c r="N1051" s="41">
        <f>IFERROR(R1051+V1051,0)</f>
        <v>0</v>
      </c>
      <c r="O1051" s="41">
        <f>IFERROR(P1051+Q1051+R1051,0)</f>
        <v>0</v>
      </c>
      <c r="P1051" s="41">
        <v>0</v>
      </c>
      <c r="Q1051" s="41">
        <v>0</v>
      </c>
      <c r="R1051" s="41">
        <v>0</v>
      </c>
      <c r="S1051" s="41">
        <f>IFERROR(T1051+U1051+V1051,0)</f>
        <v>0</v>
      </c>
      <c r="T1051" s="41">
        <v>0</v>
      </c>
      <c r="U1051" s="41">
        <v>0</v>
      </c>
      <c r="V1051" s="41">
        <v>0</v>
      </c>
      <c r="W1051"/>
      <c r="X1051"/>
    </row>
    <row r="1052" spans="1:24">
      <c r="A1052" s="29">
        <v>1021</v>
      </c>
      <c r="B1052" s="29" t="s">
        <v>117</v>
      </c>
      <c r="C1052" s="50">
        <v>44518</v>
      </c>
      <c r="D1052" s="29">
        <v>280</v>
      </c>
      <c r="E1052" s="40">
        <v>1</v>
      </c>
      <c r="F1052" s="41">
        <v>26.8</v>
      </c>
      <c r="G1052" s="41">
        <f>IFERROR(H1052+I1052+J1052,0)</f>
        <v>1108000</v>
      </c>
      <c r="H1052" s="41">
        <v>1108000</v>
      </c>
      <c r="I1052" s="41">
        <v>0</v>
      </c>
      <c r="J1052" s="41">
        <v>0</v>
      </c>
      <c r="K1052" s="41">
        <f>IFERROR(L1052+M1052+N1052,0)</f>
        <v>0</v>
      </c>
      <c r="L1052" s="41">
        <f>IFERROR(P1052+T1052,0)</f>
        <v>0</v>
      </c>
      <c r="M1052" s="41">
        <f>IFERROR(Q1052+U1052,0)</f>
        <v>0</v>
      </c>
      <c r="N1052" s="41">
        <f>IFERROR(R1052+V1052,0)</f>
        <v>0</v>
      </c>
      <c r="O1052" s="41">
        <f>IFERROR(P1052+Q1052+R1052,0)</f>
        <v>0</v>
      </c>
      <c r="P1052" s="41">
        <v>0</v>
      </c>
      <c r="Q1052" s="41">
        <v>0</v>
      </c>
      <c r="R1052" s="41">
        <v>0</v>
      </c>
      <c r="S1052" s="41">
        <f>IFERROR(T1052+U1052+V1052,0)</f>
        <v>0</v>
      </c>
      <c r="T1052" s="41">
        <v>0</v>
      </c>
      <c r="U1052" s="41">
        <v>0</v>
      </c>
      <c r="V1052" s="41">
        <v>0</v>
      </c>
      <c r="W1052"/>
      <c r="X1052"/>
    </row>
    <row r="1053" spans="1:24">
      <c r="A1053" s="29">
        <v>1022</v>
      </c>
      <c r="B1053" s="29" t="s">
        <v>117</v>
      </c>
      <c r="C1053" s="50">
        <v>44518</v>
      </c>
      <c r="D1053" s="29">
        <v>285</v>
      </c>
      <c r="E1053" s="40">
        <v>1</v>
      </c>
      <c r="F1053" s="41">
        <v>19.8</v>
      </c>
      <c r="G1053" s="41">
        <f>IFERROR(H1053+I1053+J1053,0)</f>
        <v>563800</v>
      </c>
      <c r="H1053" s="41">
        <v>563800</v>
      </c>
      <c r="I1053" s="41">
        <v>0</v>
      </c>
      <c r="J1053" s="41">
        <v>0</v>
      </c>
      <c r="K1053" s="41">
        <f>IFERROR(L1053+M1053+N1053,0)</f>
        <v>0</v>
      </c>
      <c r="L1053" s="41">
        <f>IFERROR(P1053+T1053,0)</f>
        <v>0</v>
      </c>
      <c r="M1053" s="41">
        <f>IFERROR(Q1053+U1053,0)</f>
        <v>0</v>
      </c>
      <c r="N1053" s="41">
        <f>IFERROR(R1053+V1053,0)</f>
        <v>0</v>
      </c>
      <c r="O1053" s="41">
        <f>IFERROR(P1053+Q1053+R1053,0)</f>
        <v>0</v>
      </c>
      <c r="P1053" s="41">
        <v>0</v>
      </c>
      <c r="Q1053" s="41">
        <v>0</v>
      </c>
      <c r="R1053" s="41">
        <v>0</v>
      </c>
      <c r="S1053" s="41">
        <f>IFERROR(T1053+U1053+V1053,0)</f>
        <v>0</v>
      </c>
      <c r="T1053" s="41">
        <v>0</v>
      </c>
      <c r="U1053" s="41">
        <v>0</v>
      </c>
      <c r="V1053" s="41">
        <v>0</v>
      </c>
      <c r="W1053"/>
      <c r="X1053"/>
    </row>
    <row r="1054" spans="1:24">
      <c r="A1054" s="29">
        <v>1023</v>
      </c>
      <c r="B1054" s="29" t="s">
        <v>117</v>
      </c>
      <c r="C1054" s="50">
        <v>44518</v>
      </c>
      <c r="D1054" s="29">
        <v>281</v>
      </c>
      <c r="E1054" s="40">
        <v>1</v>
      </c>
      <c r="F1054" s="41">
        <v>25.4</v>
      </c>
      <c r="G1054" s="41">
        <f>IFERROR(H1054+I1054+J1054,0)</f>
        <v>1059200</v>
      </c>
      <c r="H1054" s="41">
        <v>1059200</v>
      </c>
      <c r="I1054" s="41">
        <v>0</v>
      </c>
      <c r="J1054" s="41">
        <v>0</v>
      </c>
      <c r="K1054" s="41">
        <f>IFERROR(L1054+M1054+N1054,0)</f>
        <v>0</v>
      </c>
      <c r="L1054" s="41">
        <f>IFERROR(P1054+T1054,0)</f>
        <v>0</v>
      </c>
      <c r="M1054" s="41">
        <f>IFERROR(Q1054+U1054,0)</f>
        <v>0</v>
      </c>
      <c r="N1054" s="41">
        <f>IFERROR(R1054+V1054,0)</f>
        <v>0</v>
      </c>
      <c r="O1054" s="41">
        <f>IFERROR(P1054+Q1054+R1054,0)</f>
        <v>0</v>
      </c>
      <c r="P1054" s="41">
        <v>0</v>
      </c>
      <c r="Q1054" s="41">
        <v>0</v>
      </c>
      <c r="R1054" s="41">
        <v>0</v>
      </c>
      <c r="S1054" s="41">
        <f>IFERROR(T1054+U1054+V1054,0)</f>
        <v>0</v>
      </c>
      <c r="T1054" s="41">
        <v>0</v>
      </c>
      <c r="U1054" s="41">
        <v>0</v>
      </c>
      <c r="V1054" s="41">
        <v>0</v>
      </c>
      <c r="W1054"/>
      <c r="X1054"/>
    </row>
    <row r="1055" spans="1:24">
      <c r="A1055" s="29">
        <v>1024</v>
      </c>
      <c r="B1055" s="29" t="s">
        <v>117</v>
      </c>
      <c r="C1055" s="50">
        <v>44518</v>
      </c>
      <c r="D1055" s="29">
        <v>283</v>
      </c>
      <c r="E1055" s="40">
        <v>1</v>
      </c>
      <c r="F1055" s="41">
        <v>15.1</v>
      </c>
      <c r="G1055" s="41">
        <f>IFERROR(H1055+I1055+J1055,0)</f>
        <v>607700</v>
      </c>
      <c r="H1055" s="41">
        <v>607700</v>
      </c>
      <c r="I1055" s="41">
        <v>0</v>
      </c>
      <c r="J1055" s="41">
        <v>0</v>
      </c>
      <c r="K1055" s="41">
        <f>IFERROR(L1055+M1055+N1055,0)</f>
        <v>0</v>
      </c>
      <c r="L1055" s="41">
        <f>IFERROR(P1055+T1055,0)</f>
        <v>0</v>
      </c>
      <c r="M1055" s="41">
        <f>IFERROR(Q1055+U1055,0)</f>
        <v>0</v>
      </c>
      <c r="N1055" s="41">
        <f>IFERROR(R1055+V1055,0)</f>
        <v>0</v>
      </c>
      <c r="O1055" s="41">
        <f>IFERROR(P1055+Q1055+R1055,0)</f>
        <v>0</v>
      </c>
      <c r="P1055" s="41">
        <v>0</v>
      </c>
      <c r="Q1055" s="41">
        <v>0</v>
      </c>
      <c r="R1055" s="41">
        <v>0</v>
      </c>
      <c r="S1055" s="41">
        <f>IFERROR(T1055+U1055+V1055,0)</f>
        <v>0</v>
      </c>
      <c r="T1055" s="41">
        <v>0</v>
      </c>
      <c r="U1055" s="41">
        <v>0</v>
      </c>
      <c r="V1055" s="41">
        <v>0</v>
      </c>
      <c r="W1055"/>
      <c r="X1055"/>
    </row>
    <row r="1056" spans="1:24">
      <c r="A1056" s="29">
        <v>1025</v>
      </c>
      <c r="B1056" s="29" t="s">
        <v>117</v>
      </c>
      <c r="C1056" s="50">
        <v>44518</v>
      </c>
      <c r="D1056" s="29">
        <v>284</v>
      </c>
      <c r="E1056" s="40">
        <v>1</v>
      </c>
      <c r="F1056" s="41">
        <v>17</v>
      </c>
      <c r="G1056" s="41">
        <f>IFERROR(H1056+I1056+J1056,0)</f>
        <v>667300</v>
      </c>
      <c r="H1056" s="41">
        <v>667300</v>
      </c>
      <c r="I1056" s="41">
        <v>0</v>
      </c>
      <c r="J1056" s="41">
        <v>0</v>
      </c>
      <c r="K1056" s="41">
        <f>IFERROR(L1056+M1056+N1056,0)</f>
        <v>0</v>
      </c>
      <c r="L1056" s="41">
        <f>IFERROR(P1056+T1056,0)</f>
        <v>0</v>
      </c>
      <c r="M1056" s="41">
        <f>IFERROR(Q1056+U1056,0)</f>
        <v>0</v>
      </c>
      <c r="N1056" s="41">
        <f>IFERROR(R1056+V1056,0)</f>
        <v>0</v>
      </c>
      <c r="O1056" s="41">
        <f>IFERROR(P1056+Q1056+R1056,0)</f>
        <v>0</v>
      </c>
      <c r="P1056" s="41">
        <v>0</v>
      </c>
      <c r="Q1056" s="41">
        <v>0</v>
      </c>
      <c r="R1056" s="41">
        <v>0</v>
      </c>
      <c r="S1056" s="41">
        <f>IFERROR(T1056+U1056+V1056,0)</f>
        <v>0</v>
      </c>
      <c r="T1056" s="41">
        <v>0</v>
      </c>
      <c r="U1056" s="41">
        <v>0</v>
      </c>
      <c r="V1056" s="41">
        <v>0</v>
      </c>
      <c r="W1056"/>
      <c r="X1056"/>
    </row>
    <row r="1057" spans="1:24">
      <c r="A1057" s="29">
        <v>1026</v>
      </c>
      <c r="B1057" s="29" t="s">
        <v>117</v>
      </c>
      <c r="C1057" s="50">
        <v>44518</v>
      </c>
      <c r="D1057" s="29">
        <v>282</v>
      </c>
      <c r="E1057" s="40">
        <v>1</v>
      </c>
      <c r="F1057" s="41">
        <v>15.3</v>
      </c>
      <c r="G1057" s="41">
        <f>IFERROR(H1057+I1057+J1057,0)</f>
        <v>611000</v>
      </c>
      <c r="H1057" s="41">
        <v>611000</v>
      </c>
      <c r="I1057" s="41">
        <v>0</v>
      </c>
      <c r="J1057" s="41">
        <v>0</v>
      </c>
      <c r="K1057" s="41">
        <f>IFERROR(L1057+M1057+N1057,0)</f>
        <v>0</v>
      </c>
      <c r="L1057" s="41">
        <f>IFERROR(P1057+T1057,0)</f>
        <v>0</v>
      </c>
      <c r="M1057" s="41">
        <f>IFERROR(Q1057+U1057,0)</f>
        <v>0</v>
      </c>
      <c r="N1057" s="41">
        <f>IFERROR(R1057+V1057,0)</f>
        <v>0</v>
      </c>
      <c r="O1057" s="41">
        <f>IFERROR(P1057+Q1057+R1057,0)</f>
        <v>0</v>
      </c>
      <c r="P1057" s="41">
        <v>0</v>
      </c>
      <c r="Q1057" s="41">
        <v>0</v>
      </c>
      <c r="R1057" s="41">
        <v>0</v>
      </c>
      <c r="S1057" s="41">
        <f>IFERROR(T1057+U1057+V1057,0)</f>
        <v>0</v>
      </c>
      <c r="T1057" s="41">
        <v>0</v>
      </c>
      <c r="U1057" s="41">
        <v>0</v>
      </c>
      <c r="V1057" s="41">
        <v>0</v>
      </c>
      <c r="W1057"/>
      <c r="X1057"/>
    </row>
    <row r="1058" spans="1:24">
      <c r="A1058" s="29">
        <v>1027</v>
      </c>
      <c r="B1058" s="29" t="s">
        <v>117</v>
      </c>
      <c r="C1058" s="50">
        <v>44519</v>
      </c>
      <c r="D1058" s="29">
        <v>290</v>
      </c>
      <c r="E1058" s="40">
        <v>1</v>
      </c>
      <c r="F1058" s="41">
        <v>19.7</v>
      </c>
      <c r="G1058" s="41">
        <f>IFERROR(H1058+I1058+J1058,0)</f>
        <v>784800</v>
      </c>
      <c r="H1058" s="41">
        <v>784800</v>
      </c>
      <c r="I1058" s="41">
        <v>0</v>
      </c>
      <c r="J1058" s="41">
        <v>0</v>
      </c>
      <c r="K1058" s="41">
        <f>IFERROR(L1058+M1058+N1058,0)</f>
        <v>0</v>
      </c>
      <c r="L1058" s="41">
        <f>IFERROR(P1058+T1058,0)</f>
        <v>0</v>
      </c>
      <c r="M1058" s="41">
        <f>IFERROR(Q1058+U1058,0)</f>
        <v>0</v>
      </c>
      <c r="N1058" s="41">
        <f>IFERROR(R1058+V1058,0)</f>
        <v>0</v>
      </c>
      <c r="O1058" s="41">
        <f>IFERROR(P1058+Q1058+R1058,0)</f>
        <v>0</v>
      </c>
      <c r="P1058" s="41">
        <v>0</v>
      </c>
      <c r="Q1058" s="41">
        <v>0</v>
      </c>
      <c r="R1058" s="41">
        <v>0</v>
      </c>
      <c r="S1058" s="41">
        <f>IFERROR(T1058+U1058+V1058,0)</f>
        <v>0</v>
      </c>
      <c r="T1058" s="41">
        <v>0</v>
      </c>
      <c r="U1058" s="41">
        <v>0</v>
      </c>
      <c r="V1058" s="41">
        <v>0</v>
      </c>
      <c r="W1058"/>
      <c r="X1058"/>
    </row>
    <row r="1059" spans="1:24">
      <c r="A1059" s="29">
        <v>1028</v>
      </c>
      <c r="B1059" s="29" t="s">
        <v>117</v>
      </c>
      <c r="C1059" s="50">
        <v>44519</v>
      </c>
      <c r="D1059" s="29">
        <v>289</v>
      </c>
      <c r="E1059" s="40">
        <v>1</v>
      </c>
      <c r="F1059" s="41">
        <v>59</v>
      </c>
      <c r="G1059" s="41">
        <f>IFERROR(H1059+I1059+J1059,0)</f>
        <v>2148100</v>
      </c>
      <c r="H1059" s="41">
        <v>2148100</v>
      </c>
      <c r="I1059" s="41">
        <v>0</v>
      </c>
      <c r="J1059" s="41">
        <v>0</v>
      </c>
      <c r="K1059" s="41">
        <f>IFERROR(L1059+M1059+N1059,0)</f>
        <v>0</v>
      </c>
      <c r="L1059" s="41">
        <f>IFERROR(P1059+T1059,0)</f>
        <v>0</v>
      </c>
      <c r="M1059" s="41">
        <f>IFERROR(Q1059+U1059,0)</f>
        <v>0</v>
      </c>
      <c r="N1059" s="41">
        <f>IFERROR(R1059+V1059,0)</f>
        <v>0</v>
      </c>
      <c r="O1059" s="41">
        <f>IFERROR(P1059+Q1059+R1059,0)</f>
        <v>0</v>
      </c>
      <c r="P1059" s="41">
        <v>0</v>
      </c>
      <c r="Q1059" s="41">
        <v>0</v>
      </c>
      <c r="R1059" s="41">
        <v>0</v>
      </c>
      <c r="S1059" s="41">
        <f>IFERROR(T1059+U1059+V1059,0)</f>
        <v>0</v>
      </c>
      <c r="T1059" s="41">
        <v>0</v>
      </c>
      <c r="U1059" s="41">
        <v>0</v>
      </c>
      <c r="V1059" s="41">
        <v>0</v>
      </c>
      <c r="W1059"/>
      <c r="X1059"/>
    </row>
    <row r="1060" spans="1:24">
      <c r="A1060" s="29">
        <v>1029</v>
      </c>
      <c r="B1060" s="29" t="s">
        <v>117</v>
      </c>
      <c r="C1060" s="50">
        <v>44519</v>
      </c>
      <c r="D1060" s="29">
        <v>286</v>
      </c>
      <c r="E1060" s="40">
        <v>1</v>
      </c>
      <c r="F1060" s="41">
        <v>32.5</v>
      </c>
      <c r="G1060" s="41">
        <f>IFERROR(H1060+I1060+J1060,0)</f>
        <v>1338000</v>
      </c>
      <c r="H1060" s="41">
        <v>1338000</v>
      </c>
      <c r="I1060" s="41">
        <v>0</v>
      </c>
      <c r="J1060" s="41">
        <v>0</v>
      </c>
      <c r="K1060" s="41">
        <f>IFERROR(L1060+M1060+N1060,0)</f>
        <v>0</v>
      </c>
      <c r="L1060" s="41">
        <f>IFERROR(P1060+T1060,0)</f>
        <v>0</v>
      </c>
      <c r="M1060" s="41">
        <f>IFERROR(Q1060+U1060,0)</f>
        <v>0</v>
      </c>
      <c r="N1060" s="41">
        <f>IFERROR(R1060+V1060,0)</f>
        <v>0</v>
      </c>
      <c r="O1060" s="41">
        <f>IFERROR(P1060+Q1060+R1060,0)</f>
        <v>0</v>
      </c>
      <c r="P1060" s="41">
        <v>0</v>
      </c>
      <c r="Q1060" s="41">
        <v>0</v>
      </c>
      <c r="R1060" s="41">
        <v>0</v>
      </c>
      <c r="S1060" s="41">
        <f>IFERROR(T1060+U1060+V1060,0)</f>
        <v>0</v>
      </c>
      <c r="T1060" s="41">
        <v>0</v>
      </c>
      <c r="U1060" s="41">
        <v>0</v>
      </c>
      <c r="V1060" s="41">
        <v>0</v>
      </c>
      <c r="W1060"/>
      <c r="X1060"/>
    </row>
    <row r="1061" spans="1:24">
      <c r="A1061" s="29">
        <v>1030</v>
      </c>
      <c r="B1061" s="29" t="s">
        <v>117</v>
      </c>
      <c r="C1061" s="50">
        <v>44519</v>
      </c>
      <c r="D1061" s="29">
        <v>288</v>
      </c>
      <c r="E1061" s="40">
        <v>1</v>
      </c>
      <c r="F1061" s="41">
        <v>53.6</v>
      </c>
      <c r="G1061" s="41">
        <f>IFERROR(H1061+I1061+J1061,0)</f>
        <v>1975300</v>
      </c>
      <c r="H1061" s="41">
        <v>1975300</v>
      </c>
      <c r="I1061" s="41">
        <v>0</v>
      </c>
      <c r="J1061" s="41">
        <v>0</v>
      </c>
      <c r="K1061" s="41">
        <f>IFERROR(L1061+M1061+N1061,0)</f>
        <v>0</v>
      </c>
      <c r="L1061" s="41">
        <f>IFERROR(P1061+T1061,0)</f>
        <v>0</v>
      </c>
      <c r="M1061" s="41">
        <f>IFERROR(Q1061+U1061,0)</f>
        <v>0</v>
      </c>
      <c r="N1061" s="41">
        <f>IFERROR(R1061+V1061,0)</f>
        <v>0</v>
      </c>
      <c r="O1061" s="41">
        <f>IFERROR(P1061+Q1061+R1061,0)</f>
        <v>0</v>
      </c>
      <c r="P1061" s="41">
        <v>0</v>
      </c>
      <c r="Q1061" s="41">
        <v>0</v>
      </c>
      <c r="R1061" s="41">
        <v>0</v>
      </c>
      <c r="S1061" s="41">
        <f>IFERROR(T1061+U1061+V1061,0)</f>
        <v>0</v>
      </c>
      <c r="T1061" s="41">
        <v>0</v>
      </c>
      <c r="U1061" s="41">
        <v>0</v>
      </c>
      <c r="V1061" s="41">
        <v>0</v>
      </c>
      <c r="W1061"/>
      <c r="X1061"/>
    </row>
    <row r="1062" spans="1:24">
      <c r="A1062" s="29">
        <v>1031</v>
      </c>
      <c r="B1062" s="29" t="s">
        <v>117</v>
      </c>
      <c r="C1062" s="50">
        <v>44519</v>
      </c>
      <c r="D1062" s="29">
        <v>287</v>
      </c>
      <c r="E1062" s="40">
        <v>1</v>
      </c>
      <c r="F1062" s="41">
        <v>56.5</v>
      </c>
      <c r="G1062" s="41">
        <f>IFERROR(H1062+I1062+J1062,0)</f>
        <v>2323300</v>
      </c>
      <c r="H1062" s="41">
        <v>2323300</v>
      </c>
      <c r="I1062" s="41">
        <v>0</v>
      </c>
      <c r="J1062" s="41">
        <v>0</v>
      </c>
      <c r="K1062" s="41">
        <f>IFERROR(L1062+M1062+N1062,0)</f>
        <v>0</v>
      </c>
      <c r="L1062" s="41">
        <f>IFERROR(P1062+T1062,0)</f>
        <v>0</v>
      </c>
      <c r="M1062" s="41">
        <f>IFERROR(Q1062+U1062,0)</f>
        <v>0</v>
      </c>
      <c r="N1062" s="41">
        <f>IFERROR(R1062+V1062,0)</f>
        <v>0</v>
      </c>
      <c r="O1062" s="41">
        <f>IFERROR(P1062+Q1062+R1062,0)</f>
        <v>0</v>
      </c>
      <c r="P1062" s="41">
        <v>0</v>
      </c>
      <c r="Q1062" s="41">
        <v>0</v>
      </c>
      <c r="R1062" s="41">
        <v>0</v>
      </c>
      <c r="S1062" s="41">
        <f>IFERROR(T1062+U1062+V1062,0)</f>
        <v>0</v>
      </c>
      <c r="T1062" s="41">
        <v>0</v>
      </c>
      <c r="U1062" s="41">
        <v>0</v>
      </c>
      <c r="V1062" s="41">
        <v>0</v>
      </c>
      <c r="W1062"/>
      <c r="X1062"/>
    </row>
    <row r="1063" spans="1:24">
      <c r="A1063" s="29">
        <v>1032</v>
      </c>
      <c r="B1063" s="29" t="s">
        <v>117</v>
      </c>
      <c r="C1063" s="50">
        <v>44522</v>
      </c>
      <c r="D1063" s="29">
        <v>292</v>
      </c>
      <c r="E1063" s="40">
        <v>1</v>
      </c>
      <c r="F1063" s="41">
        <v>28.9</v>
      </c>
      <c r="G1063" s="41">
        <f>IFERROR(H1063+I1063+J1063,0)</f>
        <v>779500</v>
      </c>
      <c r="H1063" s="41">
        <v>779500</v>
      </c>
      <c r="I1063" s="41">
        <v>0</v>
      </c>
      <c r="J1063" s="41">
        <v>0</v>
      </c>
      <c r="K1063" s="41">
        <f>IFERROR(L1063+M1063+N1063,0)</f>
        <v>0</v>
      </c>
      <c r="L1063" s="41">
        <f>IFERROR(P1063+T1063,0)</f>
        <v>0</v>
      </c>
      <c r="M1063" s="41">
        <f>IFERROR(Q1063+U1063,0)</f>
        <v>0</v>
      </c>
      <c r="N1063" s="41">
        <f>IFERROR(R1063+V1063,0)</f>
        <v>0</v>
      </c>
      <c r="O1063" s="41">
        <f>IFERROR(P1063+Q1063+R1063,0)</f>
        <v>0</v>
      </c>
      <c r="P1063" s="41">
        <v>0</v>
      </c>
      <c r="Q1063" s="41">
        <v>0</v>
      </c>
      <c r="R1063" s="41">
        <v>0</v>
      </c>
      <c r="S1063" s="41">
        <f>IFERROR(T1063+U1063+V1063,0)</f>
        <v>0</v>
      </c>
      <c r="T1063" s="41">
        <v>0</v>
      </c>
      <c r="U1063" s="41">
        <v>0</v>
      </c>
      <c r="V1063" s="41">
        <v>0</v>
      </c>
      <c r="W1063"/>
      <c r="X1063"/>
    </row>
    <row r="1064" spans="1:24">
      <c r="A1064" s="29">
        <v>1033</v>
      </c>
      <c r="B1064" s="29" t="s">
        <v>117</v>
      </c>
      <c r="C1064" s="50">
        <v>44522</v>
      </c>
      <c r="D1064" s="29">
        <v>293</v>
      </c>
      <c r="E1064" s="40">
        <v>1</v>
      </c>
      <c r="F1064" s="41">
        <v>40.6</v>
      </c>
      <c r="G1064" s="41">
        <f>IFERROR(H1064+I1064+J1064,0)</f>
        <v>1606700</v>
      </c>
      <c r="H1064" s="41">
        <v>1606700</v>
      </c>
      <c r="I1064" s="41">
        <v>0</v>
      </c>
      <c r="J1064" s="41">
        <v>0</v>
      </c>
      <c r="K1064" s="41">
        <f>IFERROR(L1064+M1064+N1064,0)</f>
        <v>0</v>
      </c>
      <c r="L1064" s="41">
        <f>IFERROR(P1064+T1064,0)</f>
        <v>0</v>
      </c>
      <c r="M1064" s="41">
        <f>IFERROR(Q1064+U1064,0)</f>
        <v>0</v>
      </c>
      <c r="N1064" s="41">
        <f>IFERROR(R1064+V1064,0)</f>
        <v>0</v>
      </c>
      <c r="O1064" s="41">
        <f>IFERROR(P1064+Q1064+R1064,0)</f>
        <v>0</v>
      </c>
      <c r="P1064" s="41">
        <v>0</v>
      </c>
      <c r="Q1064" s="41">
        <v>0</v>
      </c>
      <c r="R1064" s="41">
        <v>0</v>
      </c>
      <c r="S1064" s="41">
        <f>IFERROR(T1064+U1064+V1064,0)</f>
        <v>0</v>
      </c>
      <c r="T1064" s="41">
        <v>0</v>
      </c>
      <c r="U1064" s="41">
        <v>0</v>
      </c>
      <c r="V1064" s="41">
        <v>0</v>
      </c>
      <c r="W1064"/>
      <c r="X1064"/>
    </row>
    <row r="1065" spans="1:24">
      <c r="A1065" s="29">
        <v>1034</v>
      </c>
      <c r="B1065" s="29" t="s">
        <v>117</v>
      </c>
      <c r="C1065" s="50">
        <v>44522</v>
      </c>
      <c r="D1065" s="29">
        <v>291</v>
      </c>
      <c r="E1065" s="40">
        <v>1</v>
      </c>
      <c r="F1065" s="41">
        <v>29.2</v>
      </c>
      <c r="G1065" s="41">
        <f>IFERROR(H1065+I1065+J1065,0)</f>
        <v>779500</v>
      </c>
      <c r="H1065" s="41">
        <v>779500</v>
      </c>
      <c r="I1065" s="41">
        <v>0</v>
      </c>
      <c r="J1065" s="41">
        <v>0</v>
      </c>
      <c r="K1065" s="41">
        <f>IFERROR(L1065+M1065+N1065,0)</f>
        <v>0</v>
      </c>
      <c r="L1065" s="41">
        <f>IFERROR(P1065+T1065,0)</f>
        <v>0</v>
      </c>
      <c r="M1065" s="41">
        <f>IFERROR(Q1065+U1065,0)</f>
        <v>0</v>
      </c>
      <c r="N1065" s="41">
        <f>IFERROR(R1065+V1065,0)</f>
        <v>0</v>
      </c>
      <c r="O1065" s="41">
        <f>IFERROR(P1065+Q1065+R1065,0)</f>
        <v>0</v>
      </c>
      <c r="P1065" s="41">
        <v>0</v>
      </c>
      <c r="Q1065" s="41">
        <v>0</v>
      </c>
      <c r="R1065" s="41">
        <v>0</v>
      </c>
      <c r="S1065" s="41">
        <f>IFERROR(T1065+U1065+V1065,0)</f>
        <v>0</v>
      </c>
      <c r="T1065" s="41">
        <v>0</v>
      </c>
      <c r="U1065" s="41">
        <v>0</v>
      </c>
      <c r="V1065" s="41">
        <v>0</v>
      </c>
      <c r="W1065"/>
      <c r="X1065"/>
    </row>
    <row r="1066" spans="1:24">
      <c r="A1066" s="29">
        <v>1035</v>
      </c>
      <c r="B1066" s="29" t="s">
        <v>117</v>
      </c>
      <c r="C1066" s="50">
        <v>44523</v>
      </c>
      <c r="D1066" s="29">
        <v>294</v>
      </c>
      <c r="E1066" s="40">
        <v>1</v>
      </c>
      <c r="F1066" s="41">
        <v>28.2</v>
      </c>
      <c r="G1066" s="41">
        <f>IFERROR(H1066+I1066+J1066,0)</f>
        <v>1156500</v>
      </c>
      <c r="H1066" s="41">
        <v>1156500</v>
      </c>
      <c r="I1066" s="41">
        <v>0</v>
      </c>
      <c r="J1066" s="41">
        <v>0</v>
      </c>
      <c r="K1066" s="41">
        <f>IFERROR(L1066+M1066+N1066,0)</f>
        <v>0</v>
      </c>
      <c r="L1066" s="41">
        <f>IFERROR(P1066+T1066,0)</f>
        <v>0</v>
      </c>
      <c r="M1066" s="41">
        <f>IFERROR(Q1066+U1066,0)</f>
        <v>0</v>
      </c>
      <c r="N1066" s="41">
        <f>IFERROR(R1066+V1066,0)</f>
        <v>0</v>
      </c>
      <c r="O1066" s="41">
        <f>IFERROR(P1066+Q1066+R1066,0)</f>
        <v>0</v>
      </c>
      <c r="P1066" s="41">
        <v>0</v>
      </c>
      <c r="Q1066" s="41">
        <v>0</v>
      </c>
      <c r="R1066" s="41">
        <v>0</v>
      </c>
      <c r="S1066" s="41">
        <f>IFERROR(T1066+U1066+V1066,0)</f>
        <v>0</v>
      </c>
      <c r="T1066" s="41">
        <v>0</v>
      </c>
      <c r="U1066" s="41">
        <v>0</v>
      </c>
      <c r="V1066" s="41">
        <v>0</v>
      </c>
      <c r="W1066"/>
      <c r="X1066"/>
    </row>
    <row r="1067" spans="1:24">
      <c r="A1067" s="29">
        <v>1036</v>
      </c>
      <c r="B1067" s="29" t="s">
        <v>117</v>
      </c>
      <c r="C1067" s="50">
        <v>44524</v>
      </c>
      <c r="D1067" s="29">
        <v>295</v>
      </c>
      <c r="E1067" s="40">
        <v>1</v>
      </c>
      <c r="F1067" s="41">
        <v>25.6</v>
      </c>
      <c r="G1067" s="41">
        <f>IFERROR(H1067+I1067+J1067,0)</f>
        <v>1066200</v>
      </c>
      <c r="H1067" s="41">
        <v>1066200</v>
      </c>
      <c r="I1067" s="41">
        <v>0</v>
      </c>
      <c r="J1067" s="41">
        <v>0</v>
      </c>
      <c r="K1067" s="41">
        <f>IFERROR(L1067+M1067+N1067,0)</f>
        <v>0</v>
      </c>
      <c r="L1067" s="41">
        <f>IFERROR(P1067+T1067,0)</f>
        <v>0</v>
      </c>
      <c r="M1067" s="41">
        <f>IFERROR(Q1067+U1067,0)</f>
        <v>0</v>
      </c>
      <c r="N1067" s="41">
        <f>IFERROR(R1067+V1067,0)</f>
        <v>0</v>
      </c>
      <c r="O1067" s="41">
        <f>IFERROR(P1067+Q1067+R1067,0)</f>
        <v>0</v>
      </c>
      <c r="P1067" s="41">
        <v>0</v>
      </c>
      <c r="Q1067" s="41">
        <v>0</v>
      </c>
      <c r="R1067" s="41">
        <v>0</v>
      </c>
      <c r="S1067" s="41">
        <f>IFERROR(T1067+U1067+V1067,0)</f>
        <v>0</v>
      </c>
      <c r="T1067" s="41">
        <v>0</v>
      </c>
      <c r="U1067" s="41">
        <v>0</v>
      </c>
      <c r="V1067" s="41">
        <v>0</v>
      </c>
      <c r="W1067"/>
      <c r="X1067"/>
    </row>
    <row r="1068" spans="1:24">
      <c r="A1068" s="29">
        <v>1037</v>
      </c>
      <c r="B1068" s="29" t="s">
        <v>117</v>
      </c>
      <c r="C1068" s="50">
        <v>44526</v>
      </c>
      <c r="D1068" s="29">
        <v>298</v>
      </c>
      <c r="E1068" s="40">
        <v>1</v>
      </c>
      <c r="F1068" s="41">
        <v>39.8</v>
      </c>
      <c r="G1068" s="41">
        <f>IFERROR(H1068+I1068+J1068,0)</f>
        <v>1595000</v>
      </c>
      <c r="H1068" s="41">
        <v>1595000</v>
      </c>
      <c r="I1068" s="41">
        <v>0</v>
      </c>
      <c r="J1068" s="41">
        <v>0</v>
      </c>
      <c r="K1068" s="41">
        <f>IFERROR(L1068+M1068+N1068,0)</f>
        <v>0</v>
      </c>
      <c r="L1068" s="41">
        <f>IFERROR(P1068+T1068,0)</f>
        <v>0</v>
      </c>
      <c r="M1068" s="41">
        <f>IFERROR(Q1068+U1068,0)</f>
        <v>0</v>
      </c>
      <c r="N1068" s="41">
        <f>IFERROR(R1068+V1068,0)</f>
        <v>0</v>
      </c>
      <c r="O1068" s="41">
        <f>IFERROR(P1068+Q1068+R1068,0)</f>
        <v>0</v>
      </c>
      <c r="P1068" s="41">
        <v>0</v>
      </c>
      <c r="Q1068" s="41">
        <v>0</v>
      </c>
      <c r="R1068" s="41">
        <v>0</v>
      </c>
      <c r="S1068" s="41">
        <f>IFERROR(T1068+U1068+V1068,0)</f>
        <v>0</v>
      </c>
      <c r="T1068" s="41">
        <v>0</v>
      </c>
      <c r="U1068" s="41">
        <v>0</v>
      </c>
      <c r="V1068" s="41">
        <v>0</v>
      </c>
      <c r="W1068"/>
      <c r="X1068"/>
    </row>
    <row r="1069" spans="1:24">
      <c r="A1069" s="29">
        <v>1038</v>
      </c>
      <c r="B1069" s="29" t="s">
        <v>117</v>
      </c>
      <c r="C1069" s="50">
        <v>44529</v>
      </c>
      <c r="D1069" s="29">
        <v>300</v>
      </c>
      <c r="E1069" s="40">
        <v>1</v>
      </c>
      <c r="F1069" s="41">
        <v>39.3</v>
      </c>
      <c r="G1069" s="41">
        <f>IFERROR(H1069+I1069+J1069,0)</f>
        <v>1577500</v>
      </c>
      <c r="H1069" s="41">
        <v>1577500</v>
      </c>
      <c r="I1069" s="41">
        <v>0</v>
      </c>
      <c r="J1069" s="41">
        <v>0</v>
      </c>
      <c r="K1069" s="41">
        <f>IFERROR(L1069+M1069+N1069,0)</f>
        <v>0</v>
      </c>
      <c r="L1069" s="41">
        <f>IFERROR(P1069+T1069,0)</f>
        <v>0</v>
      </c>
      <c r="M1069" s="41">
        <f>IFERROR(Q1069+U1069,0)</f>
        <v>0</v>
      </c>
      <c r="N1069" s="41">
        <f>IFERROR(R1069+V1069,0)</f>
        <v>0</v>
      </c>
      <c r="O1069" s="41">
        <f>IFERROR(P1069+Q1069+R1069,0)</f>
        <v>0</v>
      </c>
      <c r="P1069" s="41">
        <v>0</v>
      </c>
      <c r="Q1069" s="41">
        <v>0</v>
      </c>
      <c r="R1069" s="41">
        <v>0</v>
      </c>
      <c r="S1069" s="41">
        <f>IFERROR(T1069+U1069+V1069,0)</f>
        <v>0</v>
      </c>
      <c r="T1069" s="41">
        <v>0</v>
      </c>
      <c r="U1069" s="41">
        <v>0</v>
      </c>
      <c r="V1069" s="41">
        <v>0</v>
      </c>
      <c r="W1069"/>
      <c r="X1069"/>
    </row>
    <row r="1070" spans="1:24">
      <c r="A1070" s="29">
        <v>1039</v>
      </c>
      <c r="B1070" s="29" t="s">
        <v>117</v>
      </c>
      <c r="C1070" s="50">
        <v>44529</v>
      </c>
      <c r="D1070" s="29">
        <v>299</v>
      </c>
      <c r="E1070" s="40">
        <v>1</v>
      </c>
      <c r="F1070" s="41">
        <v>39</v>
      </c>
      <c r="G1070" s="41">
        <f>IFERROR(H1070+I1070+J1070,0)</f>
        <v>1567100</v>
      </c>
      <c r="H1070" s="41">
        <v>1567100</v>
      </c>
      <c r="I1070" s="41">
        <v>0</v>
      </c>
      <c r="J1070" s="41">
        <v>0</v>
      </c>
      <c r="K1070" s="41">
        <f>IFERROR(L1070+M1070+N1070,0)</f>
        <v>0</v>
      </c>
      <c r="L1070" s="41">
        <f>IFERROR(P1070+T1070,0)</f>
        <v>0</v>
      </c>
      <c r="M1070" s="41">
        <f>IFERROR(Q1070+U1070,0)</f>
        <v>0</v>
      </c>
      <c r="N1070" s="41">
        <f>IFERROR(R1070+V1070,0)</f>
        <v>0</v>
      </c>
      <c r="O1070" s="41">
        <f>IFERROR(P1070+Q1070+R1070,0)</f>
        <v>0</v>
      </c>
      <c r="P1070" s="41">
        <v>0</v>
      </c>
      <c r="Q1070" s="41">
        <v>0</v>
      </c>
      <c r="R1070" s="41">
        <v>0</v>
      </c>
      <c r="S1070" s="41">
        <f>IFERROR(T1070+U1070+V1070,0)</f>
        <v>0</v>
      </c>
      <c r="T1070" s="41">
        <v>0</v>
      </c>
      <c r="U1070" s="41">
        <v>0</v>
      </c>
      <c r="V1070" s="41">
        <v>0</v>
      </c>
      <c r="W1070"/>
      <c r="X1070"/>
    </row>
    <row r="1071" spans="1:24">
      <c r="A1071" s="29">
        <v>1040</v>
      </c>
      <c r="B1071" s="29" t="s">
        <v>117</v>
      </c>
      <c r="C1071" s="50">
        <v>44530</v>
      </c>
      <c r="D1071" s="29">
        <v>302</v>
      </c>
      <c r="E1071" s="40">
        <v>1</v>
      </c>
      <c r="F1071" s="41">
        <v>28.6</v>
      </c>
      <c r="G1071" s="41">
        <f>IFERROR(H1071+I1071+J1071,0)</f>
        <v>1170300</v>
      </c>
      <c r="H1071" s="41">
        <v>1170300</v>
      </c>
      <c r="I1071" s="41">
        <v>0</v>
      </c>
      <c r="J1071" s="41">
        <v>0</v>
      </c>
      <c r="K1071" s="41">
        <f>IFERROR(L1071+M1071+N1071,0)</f>
        <v>0</v>
      </c>
      <c r="L1071" s="41">
        <f>IFERROR(P1071+T1071,0)</f>
        <v>0</v>
      </c>
      <c r="M1071" s="41">
        <f>IFERROR(Q1071+U1071,0)</f>
        <v>0</v>
      </c>
      <c r="N1071" s="41">
        <f>IFERROR(R1071+V1071,0)</f>
        <v>0</v>
      </c>
      <c r="O1071" s="41">
        <f>IFERROR(P1071+Q1071+R1071,0)</f>
        <v>0</v>
      </c>
      <c r="P1071" s="41">
        <v>0</v>
      </c>
      <c r="Q1071" s="41">
        <v>0</v>
      </c>
      <c r="R1071" s="41">
        <v>0</v>
      </c>
      <c r="S1071" s="41">
        <f>IFERROR(T1071+U1071+V1071,0)</f>
        <v>0</v>
      </c>
      <c r="T1071" s="41">
        <v>0</v>
      </c>
      <c r="U1071" s="41">
        <v>0</v>
      </c>
      <c r="V1071" s="41">
        <v>0</v>
      </c>
      <c r="W1071"/>
      <c r="X1071"/>
    </row>
    <row r="1072" spans="1:24">
      <c r="A1072" s="29">
        <v>1041</v>
      </c>
      <c r="B1072" s="29" t="s">
        <v>117</v>
      </c>
      <c r="C1072" s="50">
        <v>44530</v>
      </c>
      <c r="D1072" s="29">
        <v>303</v>
      </c>
      <c r="E1072" s="40">
        <v>1</v>
      </c>
      <c r="F1072" s="41">
        <v>24.5</v>
      </c>
      <c r="G1072" s="41">
        <f>IFERROR(H1072+I1072+J1072,0)</f>
        <v>939500</v>
      </c>
      <c r="H1072" s="41">
        <v>939500</v>
      </c>
      <c r="I1072" s="41">
        <v>0</v>
      </c>
      <c r="J1072" s="41">
        <v>0</v>
      </c>
      <c r="K1072" s="41">
        <f>IFERROR(L1072+M1072+N1072,0)</f>
        <v>0</v>
      </c>
      <c r="L1072" s="41">
        <f>IFERROR(P1072+T1072,0)</f>
        <v>0</v>
      </c>
      <c r="M1072" s="41">
        <f>IFERROR(Q1072+U1072,0)</f>
        <v>0</v>
      </c>
      <c r="N1072" s="41">
        <f>IFERROR(R1072+V1072,0)</f>
        <v>0</v>
      </c>
      <c r="O1072" s="41">
        <f>IFERROR(P1072+Q1072+R1072,0)</f>
        <v>0</v>
      </c>
      <c r="P1072" s="41">
        <v>0</v>
      </c>
      <c r="Q1072" s="41">
        <v>0</v>
      </c>
      <c r="R1072" s="41">
        <v>0</v>
      </c>
      <c r="S1072" s="41">
        <f>IFERROR(T1072+U1072+V1072,0)</f>
        <v>0</v>
      </c>
      <c r="T1072" s="41">
        <v>0</v>
      </c>
      <c r="U1072" s="41">
        <v>0</v>
      </c>
      <c r="V1072" s="41">
        <v>0</v>
      </c>
      <c r="W1072"/>
      <c r="X1072"/>
    </row>
    <row r="1073" spans="1:24">
      <c r="A1073" s="29">
        <v>1042</v>
      </c>
      <c r="B1073" s="29" t="s">
        <v>117</v>
      </c>
      <c r="C1073" s="50">
        <v>44530</v>
      </c>
      <c r="D1073" s="29">
        <v>301</v>
      </c>
      <c r="E1073" s="40">
        <v>1</v>
      </c>
      <c r="F1073" s="41">
        <v>34.4</v>
      </c>
      <c r="G1073" s="41">
        <f>IFERROR(H1073+I1073+J1073,0)</f>
        <v>1286000</v>
      </c>
      <c r="H1073" s="41">
        <v>1286000</v>
      </c>
      <c r="I1073" s="41">
        <v>0</v>
      </c>
      <c r="J1073" s="41">
        <v>0</v>
      </c>
      <c r="K1073" s="41">
        <f>IFERROR(L1073+M1073+N1073,0)</f>
        <v>0</v>
      </c>
      <c r="L1073" s="41">
        <f>IFERROR(P1073+T1073,0)</f>
        <v>0</v>
      </c>
      <c r="M1073" s="41">
        <f>IFERROR(Q1073+U1073,0)</f>
        <v>0</v>
      </c>
      <c r="N1073" s="41">
        <f>IFERROR(R1073+V1073,0)</f>
        <v>0</v>
      </c>
      <c r="O1073" s="41">
        <f>IFERROR(P1073+Q1073+R1073,0)</f>
        <v>0</v>
      </c>
      <c r="P1073" s="41">
        <v>0</v>
      </c>
      <c r="Q1073" s="41">
        <v>0</v>
      </c>
      <c r="R1073" s="41">
        <v>0</v>
      </c>
      <c r="S1073" s="41">
        <f>IFERROR(T1073+U1073+V1073,0)</f>
        <v>0</v>
      </c>
      <c r="T1073" s="41">
        <v>0</v>
      </c>
      <c r="U1073" s="41">
        <v>0</v>
      </c>
      <c r="V1073" s="41">
        <v>0</v>
      </c>
      <c r="W1073"/>
      <c r="X1073"/>
    </row>
    <row r="1074" spans="1:24">
      <c r="A1074" s="29">
        <v>1043</v>
      </c>
      <c r="B1074" s="29" t="s">
        <v>117</v>
      </c>
      <c r="C1074" s="50">
        <v>44531</v>
      </c>
      <c r="D1074" s="29">
        <v>274</v>
      </c>
      <c r="E1074" s="40">
        <v>1</v>
      </c>
      <c r="F1074" s="41">
        <v>22.9</v>
      </c>
      <c r="G1074" s="41">
        <f>IFERROR(H1074+I1074+J1074,0)</f>
        <v>971400</v>
      </c>
      <c r="H1074" s="41">
        <v>971400</v>
      </c>
      <c r="I1074" s="41">
        <v>0</v>
      </c>
      <c r="J1074" s="41">
        <v>0</v>
      </c>
      <c r="K1074" s="41">
        <f>IFERROR(L1074+M1074+N1074,0)</f>
        <v>0</v>
      </c>
      <c r="L1074" s="41">
        <f>IFERROR(P1074+T1074,0)</f>
        <v>0</v>
      </c>
      <c r="M1074" s="41">
        <f>IFERROR(Q1074+U1074,0)</f>
        <v>0</v>
      </c>
      <c r="N1074" s="41">
        <f>IFERROR(R1074+V1074,0)</f>
        <v>0</v>
      </c>
      <c r="O1074" s="41">
        <f>IFERROR(P1074+Q1074+R1074,0)</f>
        <v>0</v>
      </c>
      <c r="P1074" s="41">
        <v>0</v>
      </c>
      <c r="Q1074" s="41">
        <v>0</v>
      </c>
      <c r="R1074" s="41">
        <v>0</v>
      </c>
      <c r="S1074" s="41">
        <f>IFERROR(T1074+U1074+V1074,0)</f>
        <v>0</v>
      </c>
      <c r="T1074" s="41">
        <v>0</v>
      </c>
      <c r="U1074" s="41">
        <v>0</v>
      </c>
      <c r="V1074" s="41">
        <v>0</v>
      </c>
      <c r="W1074"/>
      <c r="X1074"/>
    </row>
    <row r="1075" spans="1:24">
      <c r="A1075" s="29">
        <v>1044</v>
      </c>
      <c r="B1075" s="29" t="s">
        <v>117</v>
      </c>
      <c r="C1075" s="50">
        <v>44531</v>
      </c>
      <c r="D1075" s="29">
        <v>304</v>
      </c>
      <c r="E1075" s="40">
        <v>1</v>
      </c>
      <c r="F1075" s="41">
        <v>23.8</v>
      </c>
      <c r="G1075" s="41">
        <f>IFERROR(H1075+I1075+J1075,0)</f>
        <v>1003200</v>
      </c>
      <c r="H1075" s="41">
        <v>1003200</v>
      </c>
      <c r="I1075" s="41">
        <v>0</v>
      </c>
      <c r="J1075" s="41">
        <v>0</v>
      </c>
      <c r="K1075" s="41">
        <f>IFERROR(L1075+M1075+N1075,0)</f>
        <v>0</v>
      </c>
      <c r="L1075" s="41">
        <f>IFERROR(P1075+T1075,0)</f>
        <v>0</v>
      </c>
      <c r="M1075" s="41">
        <f>IFERROR(Q1075+U1075,0)</f>
        <v>0</v>
      </c>
      <c r="N1075" s="41">
        <f>IFERROR(R1075+V1075,0)</f>
        <v>0</v>
      </c>
      <c r="O1075" s="41">
        <f>IFERROR(P1075+Q1075+R1075,0)</f>
        <v>0</v>
      </c>
      <c r="P1075" s="41">
        <v>0</v>
      </c>
      <c r="Q1075" s="41">
        <v>0</v>
      </c>
      <c r="R1075" s="41">
        <v>0</v>
      </c>
      <c r="S1075" s="41">
        <f>IFERROR(T1075+U1075+V1075,0)</f>
        <v>0</v>
      </c>
      <c r="T1075" s="41">
        <v>0</v>
      </c>
      <c r="U1075" s="41">
        <v>0</v>
      </c>
      <c r="V1075" s="41">
        <v>0</v>
      </c>
      <c r="W1075"/>
      <c r="X1075"/>
    </row>
    <row r="1076" spans="1:24">
      <c r="A1076" s="29">
        <v>1045</v>
      </c>
      <c r="B1076" s="29" t="s">
        <v>117</v>
      </c>
      <c r="C1076" s="50">
        <v>44533</v>
      </c>
      <c r="D1076" s="29">
        <v>305</v>
      </c>
      <c r="E1076" s="40">
        <v>1</v>
      </c>
      <c r="F1076" s="41">
        <v>39.5</v>
      </c>
      <c r="G1076" s="41">
        <f>IFERROR(H1076+I1076+J1076,0)</f>
        <v>1584500</v>
      </c>
      <c r="H1076" s="41">
        <v>1584500</v>
      </c>
      <c r="I1076" s="41">
        <v>0</v>
      </c>
      <c r="J1076" s="41">
        <v>0</v>
      </c>
      <c r="K1076" s="41">
        <f>IFERROR(L1076+M1076+N1076,0)</f>
        <v>0</v>
      </c>
      <c r="L1076" s="41">
        <f>IFERROR(P1076+T1076,0)</f>
        <v>0</v>
      </c>
      <c r="M1076" s="41">
        <f>IFERROR(Q1076+U1076,0)</f>
        <v>0</v>
      </c>
      <c r="N1076" s="41">
        <f>IFERROR(R1076+V1076,0)</f>
        <v>0</v>
      </c>
      <c r="O1076" s="41">
        <f>IFERROR(P1076+Q1076+R1076,0)</f>
        <v>0</v>
      </c>
      <c r="P1076" s="41">
        <v>0</v>
      </c>
      <c r="Q1076" s="41">
        <v>0</v>
      </c>
      <c r="R1076" s="41">
        <v>0</v>
      </c>
      <c r="S1076" s="41">
        <f>IFERROR(T1076+U1076+V1076,0)</f>
        <v>0</v>
      </c>
      <c r="T1076" s="41">
        <v>0</v>
      </c>
      <c r="U1076" s="41">
        <v>0</v>
      </c>
      <c r="V1076" s="41">
        <v>0</v>
      </c>
      <c r="W1076"/>
      <c r="X1076"/>
    </row>
    <row r="1077" spans="1:24">
      <c r="A1077" s="29">
        <v>1046</v>
      </c>
      <c r="B1077" s="29" t="s">
        <v>117</v>
      </c>
      <c r="C1077" s="50">
        <v>44536</v>
      </c>
      <c r="D1077" s="29">
        <v>306</v>
      </c>
      <c r="E1077" s="40">
        <v>1</v>
      </c>
      <c r="F1077" s="41">
        <v>30.4</v>
      </c>
      <c r="G1077" s="41">
        <f>IFERROR(H1077+I1077+J1077,0)</f>
        <v>1232100</v>
      </c>
      <c r="H1077" s="41">
        <v>1232100</v>
      </c>
      <c r="I1077" s="41">
        <v>0</v>
      </c>
      <c r="J1077" s="41">
        <v>0</v>
      </c>
      <c r="K1077" s="41">
        <f>IFERROR(L1077+M1077+N1077,0)</f>
        <v>0</v>
      </c>
      <c r="L1077" s="41">
        <f>IFERROR(P1077+T1077,0)</f>
        <v>0</v>
      </c>
      <c r="M1077" s="41">
        <f>IFERROR(Q1077+U1077,0)</f>
        <v>0</v>
      </c>
      <c r="N1077" s="41">
        <f>IFERROR(R1077+V1077,0)</f>
        <v>0</v>
      </c>
      <c r="O1077" s="41">
        <f>IFERROR(P1077+Q1077+R1077,0)</f>
        <v>0</v>
      </c>
      <c r="P1077" s="41">
        <v>0</v>
      </c>
      <c r="Q1077" s="41">
        <v>0</v>
      </c>
      <c r="R1077" s="41">
        <v>0</v>
      </c>
      <c r="S1077" s="41">
        <f>IFERROR(T1077+U1077+V1077,0)</f>
        <v>0</v>
      </c>
      <c r="T1077" s="41">
        <v>0</v>
      </c>
      <c r="U1077" s="41">
        <v>0</v>
      </c>
      <c r="V1077" s="41">
        <v>0</v>
      </c>
      <c r="W1077"/>
      <c r="X1077"/>
    </row>
    <row r="1078" spans="1:24">
      <c r="A1078" s="29">
        <v>1047</v>
      </c>
      <c r="B1078" s="29" t="s">
        <v>117</v>
      </c>
      <c r="C1078" s="50">
        <v>44540</v>
      </c>
      <c r="D1078" s="29">
        <v>308</v>
      </c>
      <c r="E1078" s="40">
        <v>1</v>
      </c>
      <c r="F1078" s="41">
        <v>55.4</v>
      </c>
      <c r="G1078" s="41">
        <f>IFERROR(H1078+I1078+J1078,0)</f>
        <v>2205897</v>
      </c>
      <c r="H1078" s="41">
        <v>2205897</v>
      </c>
      <c r="I1078" s="41">
        <v>0</v>
      </c>
      <c r="J1078" s="41">
        <v>0</v>
      </c>
      <c r="K1078" s="41">
        <f>IFERROR(L1078+M1078+N1078,0)</f>
        <v>0</v>
      </c>
      <c r="L1078" s="41">
        <f>IFERROR(P1078+T1078,0)</f>
        <v>0</v>
      </c>
      <c r="M1078" s="41">
        <f>IFERROR(Q1078+U1078,0)</f>
        <v>0</v>
      </c>
      <c r="N1078" s="41">
        <f>IFERROR(R1078+V1078,0)</f>
        <v>0</v>
      </c>
      <c r="O1078" s="41">
        <f>IFERROR(P1078+Q1078+R1078,0)</f>
        <v>0</v>
      </c>
      <c r="P1078" s="41">
        <v>0</v>
      </c>
      <c r="Q1078" s="41">
        <v>0</v>
      </c>
      <c r="R1078" s="41">
        <v>0</v>
      </c>
      <c r="S1078" s="41">
        <f>IFERROR(T1078+U1078+V1078,0)</f>
        <v>0</v>
      </c>
      <c r="T1078" s="41">
        <v>0</v>
      </c>
      <c r="U1078" s="41">
        <v>0</v>
      </c>
      <c r="V1078" s="41">
        <v>0</v>
      </c>
      <c r="W1078"/>
      <c r="X1078"/>
    </row>
    <row r="1079" spans="1:24">
      <c r="A1079" s="29">
        <v>1048</v>
      </c>
      <c r="B1079" s="29" t="s">
        <v>117</v>
      </c>
      <c r="C1079" s="50">
        <v>44543</v>
      </c>
      <c r="D1079" s="29">
        <v>310</v>
      </c>
      <c r="E1079" s="40">
        <v>1</v>
      </c>
      <c r="F1079" s="41">
        <v>23.1</v>
      </c>
      <c r="G1079" s="41">
        <f>IFERROR(H1079+I1079+J1079,0)</f>
        <v>641200</v>
      </c>
      <c r="H1079" s="41">
        <v>641200</v>
      </c>
      <c r="I1079" s="41">
        <v>0</v>
      </c>
      <c r="J1079" s="41">
        <v>0</v>
      </c>
      <c r="K1079" s="41">
        <f>IFERROR(L1079+M1079+N1079,0)</f>
        <v>0</v>
      </c>
      <c r="L1079" s="41">
        <f>IFERROR(P1079+T1079,0)</f>
        <v>0</v>
      </c>
      <c r="M1079" s="41">
        <f>IFERROR(Q1079+U1079,0)</f>
        <v>0</v>
      </c>
      <c r="N1079" s="41">
        <f>IFERROR(R1079+V1079,0)</f>
        <v>0</v>
      </c>
      <c r="O1079" s="41">
        <f>IFERROR(P1079+Q1079+R1079,0)</f>
        <v>0</v>
      </c>
      <c r="P1079" s="41">
        <v>0</v>
      </c>
      <c r="Q1079" s="41">
        <v>0</v>
      </c>
      <c r="R1079" s="41">
        <v>0</v>
      </c>
      <c r="S1079" s="41">
        <f>IFERROR(T1079+U1079+V1079,0)</f>
        <v>0</v>
      </c>
      <c r="T1079" s="41">
        <v>0</v>
      </c>
      <c r="U1079" s="41">
        <v>0</v>
      </c>
      <c r="V1079" s="41">
        <v>0</v>
      </c>
      <c r="W1079"/>
      <c r="X1079"/>
    </row>
    <row r="1080" spans="1:24">
      <c r="A1080" s="29">
        <v>1049</v>
      </c>
      <c r="B1080" s="29" t="s">
        <v>117</v>
      </c>
      <c r="C1080" s="50">
        <v>44543</v>
      </c>
      <c r="D1080" s="29">
        <v>313</v>
      </c>
      <c r="E1080" s="40">
        <v>1</v>
      </c>
      <c r="F1080" s="41">
        <v>40.5</v>
      </c>
      <c r="G1080" s="41">
        <f>IFERROR(H1080+I1080+J1080,0)</f>
        <v>1619300</v>
      </c>
      <c r="H1080" s="41">
        <v>1619300</v>
      </c>
      <c r="I1080" s="41">
        <v>0</v>
      </c>
      <c r="J1080" s="41">
        <v>0</v>
      </c>
      <c r="K1080" s="41">
        <f>IFERROR(L1080+M1080+N1080,0)</f>
        <v>0</v>
      </c>
      <c r="L1080" s="41">
        <f>IFERROR(P1080+T1080,0)</f>
        <v>0</v>
      </c>
      <c r="M1080" s="41">
        <f>IFERROR(Q1080+U1080,0)</f>
        <v>0</v>
      </c>
      <c r="N1080" s="41">
        <f>IFERROR(R1080+V1080,0)</f>
        <v>0</v>
      </c>
      <c r="O1080" s="41">
        <f>IFERROR(P1080+Q1080+R1080,0)</f>
        <v>0</v>
      </c>
      <c r="P1080" s="41">
        <v>0</v>
      </c>
      <c r="Q1080" s="41">
        <v>0</v>
      </c>
      <c r="R1080" s="41">
        <v>0</v>
      </c>
      <c r="S1080" s="41">
        <f>IFERROR(T1080+U1080+V1080,0)</f>
        <v>0</v>
      </c>
      <c r="T1080" s="41">
        <v>0</v>
      </c>
      <c r="U1080" s="41">
        <v>0</v>
      </c>
      <c r="V1080" s="41">
        <v>0</v>
      </c>
      <c r="W1080"/>
      <c r="X1080"/>
    </row>
    <row r="1081" spans="1:24">
      <c r="A1081" s="29">
        <v>1050</v>
      </c>
      <c r="B1081" s="29" t="s">
        <v>117</v>
      </c>
      <c r="C1081" s="50">
        <v>44543</v>
      </c>
      <c r="D1081" s="29">
        <v>314</v>
      </c>
      <c r="E1081" s="40">
        <v>1</v>
      </c>
      <c r="F1081" s="41">
        <v>39.6</v>
      </c>
      <c r="G1081" s="41">
        <f>IFERROR(H1081+I1081+J1081,0)</f>
        <v>1588000</v>
      </c>
      <c r="H1081" s="41">
        <v>1588000</v>
      </c>
      <c r="I1081" s="41">
        <v>0</v>
      </c>
      <c r="J1081" s="41">
        <v>0</v>
      </c>
      <c r="K1081" s="41">
        <f>IFERROR(L1081+M1081+N1081,0)</f>
        <v>0</v>
      </c>
      <c r="L1081" s="41">
        <f>IFERROR(P1081+T1081,0)</f>
        <v>0</v>
      </c>
      <c r="M1081" s="41">
        <f>IFERROR(Q1081+U1081,0)</f>
        <v>0</v>
      </c>
      <c r="N1081" s="41">
        <f>IFERROR(R1081+V1081,0)</f>
        <v>0</v>
      </c>
      <c r="O1081" s="41">
        <f>IFERROR(P1081+Q1081+R1081,0)</f>
        <v>0</v>
      </c>
      <c r="P1081" s="41">
        <v>0</v>
      </c>
      <c r="Q1081" s="41">
        <v>0</v>
      </c>
      <c r="R1081" s="41">
        <v>0</v>
      </c>
      <c r="S1081" s="41">
        <f>IFERROR(T1081+U1081+V1081,0)</f>
        <v>0</v>
      </c>
      <c r="T1081" s="41">
        <v>0</v>
      </c>
      <c r="U1081" s="41">
        <v>0</v>
      </c>
      <c r="V1081" s="41">
        <v>0</v>
      </c>
      <c r="W1081"/>
      <c r="X1081"/>
    </row>
    <row r="1082" spans="1:24">
      <c r="A1082" s="29">
        <v>1051</v>
      </c>
      <c r="B1082" s="29" t="s">
        <v>117</v>
      </c>
      <c r="C1082" s="50">
        <v>44543</v>
      </c>
      <c r="D1082" s="29">
        <v>315</v>
      </c>
      <c r="E1082" s="40">
        <v>1</v>
      </c>
      <c r="F1082" s="41">
        <v>21.2</v>
      </c>
      <c r="G1082" s="41">
        <f>IFERROR(H1082+I1082+J1082,0)</f>
        <v>808700</v>
      </c>
      <c r="H1082" s="41">
        <v>808700</v>
      </c>
      <c r="I1082" s="41">
        <v>0</v>
      </c>
      <c r="J1082" s="41">
        <v>0</v>
      </c>
      <c r="K1082" s="41">
        <f>IFERROR(L1082+M1082+N1082,0)</f>
        <v>0</v>
      </c>
      <c r="L1082" s="41">
        <f>IFERROR(P1082+T1082,0)</f>
        <v>0</v>
      </c>
      <c r="M1082" s="41">
        <f>IFERROR(Q1082+U1082,0)</f>
        <v>0</v>
      </c>
      <c r="N1082" s="41">
        <f>IFERROR(R1082+V1082,0)</f>
        <v>0</v>
      </c>
      <c r="O1082" s="41">
        <f>IFERROR(P1082+Q1082+R1082,0)</f>
        <v>0</v>
      </c>
      <c r="P1082" s="41">
        <v>0</v>
      </c>
      <c r="Q1082" s="41">
        <v>0</v>
      </c>
      <c r="R1082" s="41">
        <v>0</v>
      </c>
      <c r="S1082" s="41">
        <f>IFERROR(T1082+U1082+V1082,0)</f>
        <v>0</v>
      </c>
      <c r="T1082" s="41">
        <v>0</v>
      </c>
      <c r="U1082" s="41">
        <v>0</v>
      </c>
      <c r="V1082" s="41">
        <v>0</v>
      </c>
      <c r="W1082"/>
      <c r="X1082"/>
    </row>
    <row r="1083" spans="1:24">
      <c r="A1083" s="29">
        <v>1052</v>
      </c>
      <c r="B1083" s="29" t="s">
        <v>117</v>
      </c>
      <c r="C1083" s="50">
        <v>44544</v>
      </c>
      <c r="D1083" s="29">
        <v>317</v>
      </c>
      <c r="E1083" s="40">
        <v>1</v>
      </c>
      <c r="F1083" s="41">
        <v>26.9</v>
      </c>
      <c r="G1083" s="41">
        <f>IFERROR(H1083+I1083+J1083,0)</f>
        <v>1111500</v>
      </c>
      <c r="H1083" s="41">
        <v>1111500</v>
      </c>
      <c r="I1083" s="41">
        <v>0</v>
      </c>
      <c r="J1083" s="41">
        <v>0</v>
      </c>
      <c r="K1083" s="41">
        <f>IFERROR(L1083+M1083+N1083,0)</f>
        <v>0</v>
      </c>
      <c r="L1083" s="41">
        <f>IFERROR(P1083+T1083,0)</f>
        <v>0</v>
      </c>
      <c r="M1083" s="41">
        <f>IFERROR(Q1083+U1083,0)</f>
        <v>0</v>
      </c>
      <c r="N1083" s="41">
        <f>IFERROR(R1083+V1083,0)</f>
        <v>0</v>
      </c>
      <c r="O1083" s="41">
        <f>IFERROR(P1083+Q1083+R1083,0)</f>
        <v>0</v>
      </c>
      <c r="P1083" s="41">
        <v>0</v>
      </c>
      <c r="Q1083" s="41">
        <v>0</v>
      </c>
      <c r="R1083" s="41">
        <v>0</v>
      </c>
      <c r="S1083" s="41">
        <f>IFERROR(T1083+U1083+V1083,0)</f>
        <v>0</v>
      </c>
      <c r="T1083" s="41">
        <v>0</v>
      </c>
      <c r="U1083" s="41">
        <v>0</v>
      </c>
      <c r="V1083" s="41">
        <v>0</v>
      </c>
      <c r="W1083"/>
      <c r="X1083"/>
    </row>
    <row r="1084" spans="1:24">
      <c r="A1084" s="29">
        <v>1053</v>
      </c>
      <c r="B1084" s="29" t="s">
        <v>117</v>
      </c>
      <c r="C1084" s="50">
        <v>44545</v>
      </c>
      <c r="D1084" s="29">
        <v>319</v>
      </c>
      <c r="E1084" s="40">
        <v>1</v>
      </c>
      <c r="F1084" s="41">
        <v>37.8</v>
      </c>
      <c r="G1084" s="41">
        <f>IFERROR(H1084+I1084+J1084,0)</f>
        <v>1482400</v>
      </c>
      <c r="H1084" s="41">
        <v>1482400</v>
      </c>
      <c r="I1084" s="41">
        <v>0</v>
      </c>
      <c r="J1084" s="41">
        <v>0</v>
      </c>
      <c r="K1084" s="41">
        <f>IFERROR(L1084+M1084+N1084,0)</f>
        <v>0</v>
      </c>
      <c r="L1084" s="41">
        <f>IFERROR(P1084+T1084,0)</f>
        <v>0</v>
      </c>
      <c r="M1084" s="41">
        <f>IFERROR(Q1084+U1084,0)</f>
        <v>0</v>
      </c>
      <c r="N1084" s="41">
        <f>IFERROR(R1084+V1084,0)</f>
        <v>0</v>
      </c>
      <c r="O1084" s="41">
        <f>IFERROR(P1084+Q1084+R1084,0)</f>
        <v>0</v>
      </c>
      <c r="P1084" s="41">
        <v>0</v>
      </c>
      <c r="Q1084" s="41">
        <v>0</v>
      </c>
      <c r="R1084" s="41">
        <v>0</v>
      </c>
      <c r="S1084" s="41">
        <f>IFERROR(T1084+U1084+V1084,0)</f>
        <v>0</v>
      </c>
      <c r="T1084" s="41">
        <v>0</v>
      </c>
      <c r="U1084" s="41">
        <v>0</v>
      </c>
      <c r="V1084" s="41">
        <v>0</v>
      </c>
      <c r="W1084"/>
      <c r="X1084"/>
    </row>
    <row r="1085" spans="1:24">
      <c r="A1085" s="29">
        <v>1054</v>
      </c>
      <c r="B1085" s="29" t="s">
        <v>117</v>
      </c>
      <c r="C1085" s="50">
        <v>44545</v>
      </c>
      <c r="D1085" s="29">
        <v>318</v>
      </c>
      <c r="E1085" s="40">
        <v>1</v>
      </c>
      <c r="F1085" s="41">
        <v>53.3</v>
      </c>
      <c r="G1085" s="41">
        <f>IFERROR(H1085+I1085+J1085,0)</f>
        <v>1965600</v>
      </c>
      <c r="H1085" s="41">
        <v>1965600</v>
      </c>
      <c r="I1085" s="41">
        <v>0</v>
      </c>
      <c r="J1085" s="41">
        <v>0</v>
      </c>
      <c r="K1085" s="41">
        <f>IFERROR(L1085+M1085+N1085,0)</f>
        <v>0</v>
      </c>
      <c r="L1085" s="41">
        <f>IFERROR(P1085+T1085,0)</f>
        <v>0</v>
      </c>
      <c r="M1085" s="41">
        <f>IFERROR(Q1085+U1085,0)</f>
        <v>0</v>
      </c>
      <c r="N1085" s="41">
        <f>IFERROR(R1085+V1085,0)</f>
        <v>0</v>
      </c>
      <c r="O1085" s="41">
        <f>IFERROR(P1085+Q1085+R1085,0)</f>
        <v>0</v>
      </c>
      <c r="P1085" s="41">
        <v>0</v>
      </c>
      <c r="Q1085" s="41">
        <v>0</v>
      </c>
      <c r="R1085" s="41">
        <v>0</v>
      </c>
      <c r="S1085" s="41">
        <f>IFERROR(T1085+U1085+V1085,0)</f>
        <v>0</v>
      </c>
      <c r="T1085" s="41">
        <v>0</v>
      </c>
      <c r="U1085" s="41">
        <v>0</v>
      </c>
      <c r="V1085" s="41">
        <v>0</v>
      </c>
      <c r="W1085"/>
      <c r="X1085"/>
    </row>
    <row r="1086" spans="1:24">
      <c r="A1086" s="29">
        <v>1055</v>
      </c>
      <c r="B1086" s="29" t="s">
        <v>117</v>
      </c>
      <c r="C1086" s="50">
        <v>44547</v>
      </c>
      <c r="D1086" s="29">
        <v>320</v>
      </c>
      <c r="E1086" s="40">
        <v>1</v>
      </c>
      <c r="F1086" s="41">
        <v>12.1</v>
      </c>
      <c r="G1086" s="41">
        <f>IFERROR(H1086+I1086+J1086,0)</f>
        <v>482700</v>
      </c>
      <c r="H1086" s="41">
        <v>482700</v>
      </c>
      <c r="I1086" s="41">
        <v>0</v>
      </c>
      <c r="J1086" s="41">
        <v>0</v>
      </c>
      <c r="K1086" s="41">
        <f>IFERROR(L1086+M1086+N1086,0)</f>
        <v>0</v>
      </c>
      <c r="L1086" s="41">
        <f>IFERROR(P1086+T1086,0)</f>
        <v>0</v>
      </c>
      <c r="M1086" s="41">
        <f>IFERROR(Q1086+U1086,0)</f>
        <v>0</v>
      </c>
      <c r="N1086" s="41">
        <f>IFERROR(R1086+V1086,0)</f>
        <v>0</v>
      </c>
      <c r="O1086" s="41">
        <f>IFERROR(P1086+Q1086+R1086,0)</f>
        <v>0</v>
      </c>
      <c r="P1086" s="41">
        <v>0</v>
      </c>
      <c r="Q1086" s="41">
        <v>0</v>
      </c>
      <c r="R1086" s="41">
        <v>0</v>
      </c>
      <c r="S1086" s="41">
        <f>IFERROR(T1086+U1086+V1086,0)</f>
        <v>0</v>
      </c>
      <c r="T1086" s="41">
        <v>0</v>
      </c>
      <c r="U1086" s="41">
        <v>0</v>
      </c>
      <c r="V1086" s="41">
        <v>0</v>
      </c>
      <c r="W1086"/>
      <c r="X1086"/>
    </row>
    <row r="1087" spans="1:24">
      <c r="A1087" s="29">
        <v>1056</v>
      </c>
      <c r="B1087" s="29" t="s">
        <v>117</v>
      </c>
      <c r="C1087" s="50">
        <v>44587</v>
      </c>
      <c r="D1087" s="29" t="s">
        <v>720</v>
      </c>
      <c r="E1087" s="40">
        <v>1</v>
      </c>
      <c r="F1087" s="41">
        <v>24.3</v>
      </c>
      <c r="G1087" s="41">
        <f>IFERROR(H1087+I1087+J1087,0)</f>
        <v>910000</v>
      </c>
      <c r="H1087" s="41">
        <v>910000</v>
      </c>
      <c r="I1087" s="41">
        <v>0</v>
      </c>
      <c r="J1087" s="41">
        <v>0</v>
      </c>
      <c r="K1087" s="41">
        <f>IFERROR(L1087+M1087+N1087,0)</f>
        <v>0</v>
      </c>
      <c r="L1087" s="41">
        <f>IFERROR(P1087+T1087,0)</f>
        <v>0</v>
      </c>
      <c r="M1087" s="41">
        <f>IFERROR(Q1087+U1087,0)</f>
        <v>0</v>
      </c>
      <c r="N1087" s="41">
        <f>IFERROR(R1087+V1087,0)</f>
        <v>0</v>
      </c>
      <c r="O1087" s="41">
        <f>IFERROR(P1087+Q1087+R1087,0)</f>
        <v>0</v>
      </c>
      <c r="P1087" s="41">
        <v>0</v>
      </c>
      <c r="Q1087" s="41">
        <v>0</v>
      </c>
      <c r="R1087" s="41">
        <v>0</v>
      </c>
      <c r="S1087" s="41">
        <f>IFERROR(T1087+U1087+V1087,0)</f>
        <v>0</v>
      </c>
      <c r="T1087" s="41">
        <v>0</v>
      </c>
      <c r="U1087" s="41">
        <v>0</v>
      </c>
      <c r="V1087" s="41">
        <v>0</v>
      </c>
      <c r="W1087"/>
      <c r="X1087"/>
    </row>
    <row r="1088" spans="1:24">
      <c r="A1088" s="29">
        <v>1057</v>
      </c>
      <c r="B1088" s="29" t="s">
        <v>117</v>
      </c>
      <c r="C1088" s="50">
        <v>44595</v>
      </c>
      <c r="D1088" s="29">
        <v>327</v>
      </c>
      <c r="E1088" s="40">
        <v>1</v>
      </c>
      <c r="F1088" s="41">
        <v>11.1</v>
      </c>
      <c r="G1088" s="41">
        <f>IFERROR(H1088+I1088+J1088,0)</f>
        <v>426900</v>
      </c>
      <c r="H1088" s="41">
        <v>426900</v>
      </c>
      <c r="I1088" s="41">
        <v>0</v>
      </c>
      <c r="J1088" s="41">
        <v>0</v>
      </c>
      <c r="K1088" s="41">
        <f>IFERROR(L1088+M1088+N1088,0)</f>
        <v>0</v>
      </c>
      <c r="L1088" s="41">
        <f>IFERROR(P1088+T1088,0)</f>
        <v>0</v>
      </c>
      <c r="M1088" s="41">
        <f>IFERROR(Q1088+U1088,0)</f>
        <v>0</v>
      </c>
      <c r="N1088" s="41">
        <f>IFERROR(R1088+V1088,0)</f>
        <v>0</v>
      </c>
      <c r="O1088" s="41">
        <f>IFERROR(P1088+Q1088+R1088,0)</f>
        <v>0</v>
      </c>
      <c r="P1088" s="41">
        <v>0</v>
      </c>
      <c r="Q1088" s="41">
        <v>0</v>
      </c>
      <c r="R1088" s="41">
        <v>0</v>
      </c>
      <c r="S1088" s="41">
        <f>IFERROR(T1088+U1088+V1088,0)</f>
        <v>0</v>
      </c>
      <c r="T1088" s="41">
        <v>0</v>
      </c>
      <c r="U1088" s="41">
        <v>0</v>
      </c>
      <c r="V1088" s="41">
        <v>0</v>
      </c>
      <c r="W1088"/>
      <c r="X1088"/>
    </row>
    <row r="1089" spans="1:24">
      <c r="A1089" s="29">
        <v>1058</v>
      </c>
      <c r="B1089" s="29" t="s">
        <v>117</v>
      </c>
      <c r="C1089" s="50">
        <v>44603</v>
      </c>
      <c r="D1089" s="29">
        <v>335</v>
      </c>
      <c r="E1089" s="40">
        <v>1</v>
      </c>
      <c r="F1089" s="41">
        <v>31.6</v>
      </c>
      <c r="G1089" s="41">
        <f>IFERROR(H1089+I1089+J1089,0)</f>
        <v>1184000</v>
      </c>
      <c r="H1089" s="41">
        <v>1184000</v>
      </c>
      <c r="I1089" s="41">
        <v>0</v>
      </c>
      <c r="J1089" s="41">
        <v>0</v>
      </c>
      <c r="K1089" s="41">
        <f>IFERROR(L1089+M1089+N1089,0)</f>
        <v>0</v>
      </c>
      <c r="L1089" s="41">
        <f>IFERROR(P1089+T1089,0)</f>
        <v>0</v>
      </c>
      <c r="M1089" s="41">
        <f>IFERROR(Q1089+U1089,0)</f>
        <v>0</v>
      </c>
      <c r="N1089" s="41">
        <f>IFERROR(R1089+V1089,0)</f>
        <v>0</v>
      </c>
      <c r="O1089" s="41">
        <f>IFERROR(P1089+Q1089+R1089,0)</f>
        <v>0</v>
      </c>
      <c r="P1089" s="41">
        <v>0</v>
      </c>
      <c r="Q1089" s="41">
        <v>0</v>
      </c>
      <c r="R1089" s="41">
        <v>0</v>
      </c>
      <c r="S1089" s="41">
        <f>IFERROR(T1089+U1089+V1089,0)</f>
        <v>0</v>
      </c>
      <c r="T1089" s="41">
        <v>0</v>
      </c>
      <c r="U1089" s="41">
        <v>0</v>
      </c>
      <c r="V1089" s="41">
        <v>0</v>
      </c>
      <c r="W1089"/>
      <c r="X1089"/>
    </row>
    <row r="1090" spans="1:24">
      <c r="A1090" s="29">
        <v>1059</v>
      </c>
      <c r="B1090" s="29" t="s">
        <v>117</v>
      </c>
      <c r="C1090" s="50">
        <v>44614</v>
      </c>
      <c r="D1090" s="29">
        <v>336</v>
      </c>
      <c r="E1090" s="40">
        <v>1</v>
      </c>
      <c r="F1090" s="41">
        <v>26.2</v>
      </c>
      <c r="G1090" s="41">
        <f>IFERROR(H1090+I1090+J1090,0)</f>
        <v>1087100</v>
      </c>
      <c r="H1090" s="41">
        <v>1087100</v>
      </c>
      <c r="I1090" s="41">
        <v>0</v>
      </c>
      <c r="J1090" s="41">
        <v>0</v>
      </c>
      <c r="K1090" s="41">
        <f>IFERROR(L1090+M1090+N1090,0)</f>
        <v>0</v>
      </c>
      <c r="L1090" s="41">
        <f>IFERROR(P1090+T1090,0)</f>
        <v>0</v>
      </c>
      <c r="M1090" s="41">
        <f>IFERROR(Q1090+U1090,0)</f>
        <v>0</v>
      </c>
      <c r="N1090" s="41">
        <f>IFERROR(R1090+V1090,0)</f>
        <v>0</v>
      </c>
      <c r="O1090" s="41">
        <f>IFERROR(P1090+Q1090+R1090,0)</f>
        <v>0</v>
      </c>
      <c r="P1090" s="41">
        <v>0</v>
      </c>
      <c r="Q1090" s="41">
        <v>0</v>
      </c>
      <c r="R1090" s="41">
        <v>0</v>
      </c>
      <c r="S1090" s="41">
        <f>IFERROR(T1090+U1090+V1090,0)</f>
        <v>0</v>
      </c>
      <c r="T1090" s="41">
        <v>0</v>
      </c>
      <c r="U1090" s="41">
        <v>0</v>
      </c>
      <c r="V1090" s="41">
        <v>0</v>
      </c>
      <c r="W1090"/>
      <c r="X1090"/>
    </row>
    <row r="1091" spans="1:24">
      <c r="A1091" s="29">
        <v>1060</v>
      </c>
      <c r="B1091" s="29" t="s">
        <v>117</v>
      </c>
      <c r="C1091" s="50">
        <v>44616</v>
      </c>
      <c r="D1091" s="29">
        <v>337</v>
      </c>
      <c r="E1091" s="40">
        <v>1</v>
      </c>
      <c r="F1091" s="41">
        <v>42.6</v>
      </c>
      <c r="G1091" s="41">
        <f>IFERROR(H1091+I1091+J1091,0)</f>
        <v>1946642</v>
      </c>
      <c r="H1091" s="41">
        <v>1772056</v>
      </c>
      <c r="I1091" s="41">
        <v>174586</v>
      </c>
      <c r="J1091" s="41">
        <v>0</v>
      </c>
      <c r="K1091" s="41">
        <f>IFERROR(L1091+M1091+N1091,0)</f>
        <v>0</v>
      </c>
      <c r="L1091" s="41">
        <f>IFERROR(P1091+T1091,0)</f>
        <v>0</v>
      </c>
      <c r="M1091" s="41">
        <f>IFERROR(Q1091+U1091,0)</f>
        <v>0</v>
      </c>
      <c r="N1091" s="41">
        <f>IFERROR(R1091+V1091,0)</f>
        <v>0</v>
      </c>
      <c r="O1091" s="41">
        <f>IFERROR(P1091+Q1091+R1091,0)</f>
        <v>0</v>
      </c>
      <c r="P1091" s="41">
        <v>0</v>
      </c>
      <c r="Q1091" s="41">
        <v>0</v>
      </c>
      <c r="R1091" s="41">
        <v>0</v>
      </c>
      <c r="S1091" s="41">
        <f>IFERROR(T1091+U1091+V1091,0)</f>
        <v>0</v>
      </c>
      <c r="T1091" s="41">
        <v>0</v>
      </c>
      <c r="U1091" s="41">
        <v>0</v>
      </c>
      <c r="V1091" s="41">
        <v>0</v>
      </c>
      <c r="W1091"/>
      <c r="X1091"/>
    </row>
    <row r="1092" spans="1:24">
      <c r="A1092" s="29">
        <v>1061</v>
      </c>
      <c r="B1092" s="29" t="s">
        <v>117</v>
      </c>
      <c r="C1092" s="50">
        <v>44638</v>
      </c>
      <c r="D1092" s="29" t="s">
        <v>721</v>
      </c>
      <c r="E1092" s="40">
        <v>1</v>
      </c>
      <c r="F1092" s="41">
        <v>14.8</v>
      </c>
      <c r="G1092" s="41">
        <f>IFERROR(H1092+I1092+J1092,0)</f>
        <v>622400</v>
      </c>
      <c r="H1092" s="41">
        <v>622400</v>
      </c>
      <c r="I1092" s="41">
        <v>0</v>
      </c>
      <c r="J1092" s="41">
        <v>0</v>
      </c>
      <c r="K1092" s="41">
        <f>IFERROR(L1092+M1092+N1092,0)</f>
        <v>0</v>
      </c>
      <c r="L1092" s="41">
        <f>IFERROR(P1092+T1092,0)</f>
        <v>0</v>
      </c>
      <c r="M1092" s="41">
        <f>IFERROR(Q1092+U1092,0)</f>
        <v>0</v>
      </c>
      <c r="N1092" s="41">
        <f>IFERROR(R1092+V1092,0)</f>
        <v>0</v>
      </c>
      <c r="O1092" s="41">
        <f>IFERROR(P1092+Q1092+R1092,0)</f>
        <v>0</v>
      </c>
      <c r="P1092" s="41">
        <v>0</v>
      </c>
      <c r="Q1092" s="41">
        <v>0</v>
      </c>
      <c r="R1092" s="41">
        <v>0</v>
      </c>
      <c r="S1092" s="41">
        <f>IFERROR(T1092+U1092+V1092,0)</f>
        <v>0</v>
      </c>
      <c r="T1092" s="41">
        <v>0</v>
      </c>
      <c r="U1092" s="41">
        <v>0</v>
      </c>
      <c r="V1092" s="41">
        <v>0</v>
      </c>
      <c r="W1092"/>
      <c r="X1092"/>
    </row>
    <row r="1093" spans="1:24">
      <c r="A1093" s="29">
        <v>1062</v>
      </c>
      <c r="B1093" s="29" t="s">
        <v>117</v>
      </c>
      <c r="C1093" s="50">
        <v>44642</v>
      </c>
      <c r="D1093" s="29" t="s">
        <v>722</v>
      </c>
      <c r="E1093" s="40">
        <v>1</v>
      </c>
      <c r="F1093" s="41">
        <v>18.7</v>
      </c>
      <c r="G1093" s="41">
        <f>IFERROR(H1093+I1093+J1093,0)</f>
        <v>795633</v>
      </c>
      <c r="H1093" s="41">
        <v>795633</v>
      </c>
      <c r="I1093" s="41">
        <v>0</v>
      </c>
      <c r="J1093" s="41">
        <v>0</v>
      </c>
      <c r="K1093" s="41">
        <f>IFERROR(L1093+M1093+N1093,0)</f>
        <v>0</v>
      </c>
      <c r="L1093" s="41">
        <f>IFERROR(P1093+T1093,0)</f>
        <v>0</v>
      </c>
      <c r="M1093" s="41">
        <f>IFERROR(Q1093+U1093,0)</f>
        <v>0</v>
      </c>
      <c r="N1093" s="41">
        <f>IFERROR(R1093+V1093,0)</f>
        <v>0</v>
      </c>
      <c r="O1093" s="41">
        <f>IFERROR(P1093+Q1093+R1093,0)</f>
        <v>0</v>
      </c>
      <c r="P1093" s="41">
        <v>0</v>
      </c>
      <c r="Q1093" s="41">
        <v>0</v>
      </c>
      <c r="R1093" s="41">
        <v>0</v>
      </c>
      <c r="S1093" s="41">
        <f>IFERROR(T1093+U1093+V1093,0)</f>
        <v>0</v>
      </c>
      <c r="T1093" s="41">
        <v>0</v>
      </c>
      <c r="U1093" s="41">
        <v>0</v>
      </c>
      <c r="V1093" s="41">
        <v>0</v>
      </c>
      <c r="W1093"/>
      <c r="X1093"/>
    </row>
    <row r="1094" spans="1:24">
      <c r="A1094" s="29">
        <v>1063</v>
      </c>
      <c r="B1094" s="29" t="s">
        <v>117</v>
      </c>
      <c r="C1094" s="50">
        <v>44643</v>
      </c>
      <c r="D1094" s="29" t="s">
        <v>723</v>
      </c>
      <c r="E1094" s="40">
        <v>1</v>
      </c>
      <c r="F1094" s="41">
        <v>23.6</v>
      </c>
      <c r="G1094" s="41">
        <f>IFERROR(H1094+I1094+J1094,0)</f>
        <v>981290</v>
      </c>
      <c r="H1094" s="41">
        <v>981290</v>
      </c>
      <c r="I1094" s="41">
        <v>0</v>
      </c>
      <c r="J1094" s="41">
        <v>0</v>
      </c>
      <c r="K1094" s="41">
        <f>IFERROR(L1094+M1094+N1094,0)</f>
        <v>0</v>
      </c>
      <c r="L1094" s="41">
        <f>IFERROR(P1094+T1094,0)</f>
        <v>0</v>
      </c>
      <c r="M1094" s="41">
        <f>IFERROR(Q1094+U1094,0)</f>
        <v>0</v>
      </c>
      <c r="N1094" s="41">
        <f>IFERROR(R1094+V1094,0)</f>
        <v>0</v>
      </c>
      <c r="O1094" s="41">
        <f>IFERROR(P1094+Q1094+R1094,0)</f>
        <v>0</v>
      </c>
      <c r="P1094" s="41">
        <v>0</v>
      </c>
      <c r="Q1094" s="41">
        <v>0</v>
      </c>
      <c r="R1094" s="41">
        <v>0</v>
      </c>
      <c r="S1094" s="41">
        <f>IFERROR(T1094+U1094+V1094,0)</f>
        <v>0</v>
      </c>
      <c r="T1094" s="41">
        <v>0</v>
      </c>
      <c r="U1094" s="41">
        <v>0</v>
      </c>
      <c r="V1094" s="41">
        <v>0</v>
      </c>
      <c r="W1094"/>
      <c r="X1094"/>
    </row>
    <row r="1095" spans="1:24">
      <c r="A1095" s="29">
        <v>1064</v>
      </c>
      <c r="B1095" s="29" t="s">
        <v>117</v>
      </c>
      <c r="C1095" s="50">
        <v>44644</v>
      </c>
      <c r="D1095" s="29" t="s">
        <v>724</v>
      </c>
      <c r="E1095" s="40">
        <v>1</v>
      </c>
      <c r="F1095" s="41">
        <v>15.5</v>
      </c>
      <c r="G1095" s="41">
        <f>IFERROR(H1095+I1095+J1095,0)</f>
        <v>662265</v>
      </c>
      <c r="H1095" s="41">
        <v>662265</v>
      </c>
      <c r="I1095" s="41">
        <v>0</v>
      </c>
      <c r="J1095" s="41">
        <v>0</v>
      </c>
      <c r="K1095" s="41">
        <f>IFERROR(L1095+M1095+N1095,0)</f>
        <v>0</v>
      </c>
      <c r="L1095" s="41">
        <f>IFERROR(P1095+T1095,0)</f>
        <v>0</v>
      </c>
      <c r="M1095" s="41">
        <f>IFERROR(Q1095+U1095,0)</f>
        <v>0</v>
      </c>
      <c r="N1095" s="41">
        <f>IFERROR(R1095+V1095,0)</f>
        <v>0</v>
      </c>
      <c r="O1095" s="41">
        <f>IFERROR(P1095+Q1095+R1095,0)</f>
        <v>0</v>
      </c>
      <c r="P1095" s="41">
        <v>0</v>
      </c>
      <c r="Q1095" s="41">
        <v>0</v>
      </c>
      <c r="R1095" s="41">
        <v>0</v>
      </c>
      <c r="S1095" s="41">
        <f>IFERROR(T1095+U1095+V1095,0)</f>
        <v>0</v>
      </c>
      <c r="T1095" s="41">
        <v>0</v>
      </c>
      <c r="U1095" s="41">
        <v>0</v>
      </c>
      <c r="V1095" s="41">
        <v>0</v>
      </c>
      <c r="W1095"/>
      <c r="X1095"/>
    </row>
    <row r="1096" spans="1:24">
      <c r="A1096" s="29">
        <v>1065</v>
      </c>
      <c r="B1096" s="29" t="s">
        <v>117</v>
      </c>
      <c r="C1096" s="50">
        <v>44651</v>
      </c>
      <c r="D1096" s="29">
        <v>343</v>
      </c>
      <c r="E1096" s="40">
        <v>1</v>
      </c>
      <c r="F1096" s="41">
        <v>11.6</v>
      </c>
      <c r="G1096" s="41">
        <f>IFERROR(H1096+I1096+J1096,0)</f>
        <v>488500</v>
      </c>
      <c r="H1096" s="41">
        <v>488500</v>
      </c>
      <c r="I1096" s="41">
        <v>0</v>
      </c>
      <c r="J1096" s="41">
        <v>0</v>
      </c>
      <c r="K1096" s="41">
        <f>IFERROR(L1096+M1096+N1096,0)</f>
        <v>0</v>
      </c>
      <c r="L1096" s="41">
        <f>IFERROR(P1096+T1096,0)</f>
        <v>0</v>
      </c>
      <c r="M1096" s="41">
        <f>IFERROR(Q1096+U1096,0)</f>
        <v>0</v>
      </c>
      <c r="N1096" s="41">
        <f>IFERROR(R1096+V1096,0)</f>
        <v>0</v>
      </c>
      <c r="O1096" s="41">
        <f>IFERROR(P1096+Q1096+R1096,0)</f>
        <v>0</v>
      </c>
      <c r="P1096" s="41">
        <v>0</v>
      </c>
      <c r="Q1096" s="41">
        <v>0</v>
      </c>
      <c r="R1096" s="41">
        <v>0</v>
      </c>
      <c r="S1096" s="41">
        <f>IFERROR(T1096+U1096+V1096,0)</f>
        <v>0</v>
      </c>
      <c r="T1096" s="41">
        <v>0</v>
      </c>
      <c r="U1096" s="41">
        <v>0</v>
      </c>
      <c r="V1096" s="41">
        <v>0</v>
      </c>
      <c r="W1096"/>
      <c r="X1096"/>
    </row>
    <row r="1097" spans="1:24">
      <c r="A1097" s="29">
        <v>1066</v>
      </c>
      <c r="B1097" s="29" t="s">
        <v>117</v>
      </c>
      <c r="C1097" s="50">
        <v>44666</v>
      </c>
      <c r="D1097" s="29">
        <v>386</v>
      </c>
      <c r="E1097" s="40">
        <v>1</v>
      </c>
      <c r="F1097" s="41">
        <v>16.5</v>
      </c>
      <c r="G1097" s="41">
        <f>IFERROR(H1097+I1097+J1097,0)</f>
        <v>648250</v>
      </c>
      <c r="H1097" s="41">
        <v>648250</v>
      </c>
      <c r="I1097" s="41">
        <v>0</v>
      </c>
      <c r="J1097" s="41">
        <v>0</v>
      </c>
      <c r="K1097" s="41">
        <f>IFERROR(L1097+M1097+N1097,0)</f>
        <v>0</v>
      </c>
      <c r="L1097" s="41">
        <f>IFERROR(P1097+T1097,0)</f>
        <v>0</v>
      </c>
      <c r="M1097" s="41">
        <f>IFERROR(Q1097+U1097,0)</f>
        <v>0</v>
      </c>
      <c r="N1097" s="41">
        <f>IFERROR(R1097+V1097,0)</f>
        <v>0</v>
      </c>
      <c r="O1097" s="41">
        <f>IFERROR(P1097+Q1097+R1097,0)</f>
        <v>0</v>
      </c>
      <c r="P1097" s="41">
        <v>0</v>
      </c>
      <c r="Q1097" s="41">
        <v>0</v>
      </c>
      <c r="R1097" s="41">
        <v>0</v>
      </c>
      <c r="S1097" s="41">
        <f>IFERROR(T1097+U1097+V1097,0)</f>
        <v>0</v>
      </c>
      <c r="T1097" s="41">
        <v>0</v>
      </c>
      <c r="U1097" s="41">
        <v>0</v>
      </c>
      <c r="V1097" s="41">
        <v>0</v>
      </c>
      <c r="W1097"/>
      <c r="X1097"/>
    </row>
    <row r="1098" spans="1:24">
      <c r="A1098" s="29">
        <v>1067</v>
      </c>
      <c r="B1098" s="29" t="s">
        <v>117</v>
      </c>
      <c r="C1098" s="50">
        <v>44673</v>
      </c>
      <c r="D1098" s="29" t="s">
        <v>725</v>
      </c>
      <c r="E1098" s="40">
        <v>1</v>
      </c>
      <c r="F1098" s="41">
        <v>15.7</v>
      </c>
      <c r="G1098" s="41">
        <f>IFERROR(H1098+I1098+J1098,0)</f>
        <v>669834</v>
      </c>
      <c r="H1098" s="41">
        <v>669834</v>
      </c>
      <c r="I1098" s="41">
        <v>0</v>
      </c>
      <c r="J1098" s="41">
        <v>0</v>
      </c>
      <c r="K1098" s="41">
        <f>IFERROR(L1098+M1098+N1098,0)</f>
        <v>0</v>
      </c>
      <c r="L1098" s="41">
        <f>IFERROR(P1098+T1098,0)</f>
        <v>0</v>
      </c>
      <c r="M1098" s="41">
        <f>IFERROR(Q1098+U1098,0)</f>
        <v>0</v>
      </c>
      <c r="N1098" s="41">
        <f>IFERROR(R1098+V1098,0)</f>
        <v>0</v>
      </c>
      <c r="O1098" s="41">
        <f>IFERROR(P1098+Q1098+R1098,0)</f>
        <v>0</v>
      </c>
      <c r="P1098" s="41">
        <v>0</v>
      </c>
      <c r="Q1098" s="41">
        <v>0</v>
      </c>
      <c r="R1098" s="41">
        <v>0</v>
      </c>
      <c r="S1098" s="41">
        <f>IFERROR(T1098+U1098+V1098,0)</f>
        <v>0</v>
      </c>
      <c r="T1098" s="41">
        <v>0</v>
      </c>
      <c r="U1098" s="41">
        <v>0</v>
      </c>
      <c r="V1098" s="41">
        <v>0</v>
      </c>
      <c r="W1098"/>
      <c r="X1098"/>
    </row>
    <row r="1099" spans="1:24">
      <c r="A1099" s="29">
        <v>1068</v>
      </c>
      <c r="B1099" s="29" t="s">
        <v>117</v>
      </c>
      <c r="C1099" s="50">
        <v>44698</v>
      </c>
      <c r="D1099" s="29">
        <v>412</v>
      </c>
      <c r="E1099" s="40">
        <v>1</v>
      </c>
      <c r="F1099" s="41">
        <v>16.9</v>
      </c>
      <c r="G1099" s="41">
        <f>IFERROR(H1099+I1099+J1099,0)</f>
        <v>697017</v>
      </c>
      <c r="H1099" s="41">
        <v>697017</v>
      </c>
      <c r="I1099" s="41">
        <v>0</v>
      </c>
      <c r="J1099" s="41">
        <v>0</v>
      </c>
      <c r="K1099" s="41">
        <f>IFERROR(L1099+M1099+N1099,0)</f>
        <v>0</v>
      </c>
      <c r="L1099" s="41">
        <f>IFERROR(P1099+T1099,0)</f>
        <v>0</v>
      </c>
      <c r="M1099" s="41">
        <f>IFERROR(Q1099+U1099,0)</f>
        <v>0</v>
      </c>
      <c r="N1099" s="41">
        <f>IFERROR(R1099+V1099,0)</f>
        <v>0</v>
      </c>
      <c r="O1099" s="41">
        <f>IFERROR(P1099+Q1099+R1099,0)</f>
        <v>0</v>
      </c>
      <c r="P1099" s="41">
        <v>0</v>
      </c>
      <c r="Q1099" s="41">
        <v>0</v>
      </c>
      <c r="R1099" s="41">
        <v>0</v>
      </c>
      <c r="S1099" s="41">
        <f>IFERROR(T1099+U1099+V1099,0)</f>
        <v>0</v>
      </c>
      <c r="T1099" s="41">
        <v>0</v>
      </c>
      <c r="U1099" s="41">
        <v>0</v>
      </c>
      <c r="V1099" s="41">
        <v>0</v>
      </c>
      <c r="W1099"/>
      <c r="X1099"/>
    </row>
    <row r="1100" spans="1:24">
      <c r="A1100" s="29">
        <v>1069</v>
      </c>
      <c r="B1100" s="29" t="s">
        <v>117</v>
      </c>
      <c r="C1100" s="50">
        <v>44704</v>
      </c>
      <c r="D1100" s="29">
        <v>413</v>
      </c>
      <c r="E1100" s="40">
        <v>1</v>
      </c>
      <c r="F1100" s="41">
        <v>32.9</v>
      </c>
      <c r="G1100" s="41">
        <f>IFERROR(H1100+I1100+J1100,0)</f>
        <v>1376021</v>
      </c>
      <c r="H1100" s="41">
        <v>1376021</v>
      </c>
      <c r="I1100" s="41">
        <v>0</v>
      </c>
      <c r="J1100" s="41">
        <v>0</v>
      </c>
      <c r="K1100" s="41">
        <f>IFERROR(L1100+M1100+N1100,0)</f>
        <v>0</v>
      </c>
      <c r="L1100" s="41">
        <f>IFERROR(P1100+T1100,0)</f>
        <v>0</v>
      </c>
      <c r="M1100" s="41">
        <f>IFERROR(Q1100+U1100,0)</f>
        <v>0</v>
      </c>
      <c r="N1100" s="41">
        <f>IFERROR(R1100+V1100,0)</f>
        <v>0</v>
      </c>
      <c r="O1100" s="41">
        <f>IFERROR(P1100+Q1100+R1100,0)</f>
        <v>0</v>
      </c>
      <c r="P1100" s="41">
        <v>0</v>
      </c>
      <c r="Q1100" s="41">
        <v>0</v>
      </c>
      <c r="R1100" s="41">
        <v>0</v>
      </c>
      <c r="S1100" s="41">
        <f>IFERROR(T1100+U1100+V1100,0)</f>
        <v>0</v>
      </c>
      <c r="T1100" s="41">
        <v>0</v>
      </c>
      <c r="U1100" s="41">
        <v>0</v>
      </c>
      <c r="V1100" s="41">
        <v>0</v>
      </c>
      <c r="W1100"/>
      <c r="X1100"/>
    </row>
    <row r="1101" spans="1:24">
      <c r="A1101" s="29">
        <v>1070</v>
      </c>
      <c r="B1101" s="29" t="s">
        <v>117</v>
      </c>
      <c r="C1101" s="50">
        <v>44706</v>
      </c>
      <c r="D1101" s="29">
        <v>414</v>
      </c>
      <c r="E1101" s="40">
        <v>1</v>
      </c>
      <c r="F1101" s="41">
        <v>31.8</v>
      </c>
      <c r="G1101" s="41">
        <f>IFERROR(H1101+I1101+J1101,0)</f>
        <v>1332258</v>
      </c>
      <c r="H1101" s="41">
        <v>1332258</v>
      </c>
      <c r="I1101" s="41">
        <v>0</v>
      </c>
      <c r="J1101" s="41">
        <v>0</v>
      </c>
      <c r="K1101" s="41">
        <f>IFERROR(L1101+M1101+N1101,0)</f>
        <v>0</v>
      </c>
      <c r="L1101" s="41">
        <f>IFERROR(P1101+T1101,0)</f>
        <v>0</v>
      </c>
      <c r="M1101" s="41">
        <f>IFERROR(Q1101+U1101,0)</f>
        <v>0</v>
      </c>
      <c r="N1101" s="41">
        <f>IFERROR(R1101+V1101,0)</f>
        <v>0</v>
      </c>
      <c r="O1101" s="41">
        <f>IFERROR(P1101+Q1101+R1101,0)</f>
        <v>0</v>
      </c>
      <c r="P1101" s="41">
        <v>0</v>
      </c>
      <c r="Q1101" s="41">
        <v>0</v>
      </c>
      <c r="R1101" s="41">
        <v>0</v>
      </c>
      <c r="S1101" s="41">
        <f>IFERROR(T1101+U1101+V1101,0)</f>
        <v>0</v>
      </c>
      <c r="T1101" s="41">
        <v>0</v>
      </c>
      <c r="U1101" s="41">
        <v>0</v>
      </c>
      <c r="V1101" s="41">
        <v>0</v>
      </c>
      <c r="W1101"/>
      <c r="X1101"/>
    </row>
    <row r="1102" spans="1:24">
      <c r="A1102" s="29">
        <v>1071</v>
      </c>
      <c r="B1102" s="29" t="s">
        <v>117</v>
      </c>
      <c r="C1102" s="50">
        <v>44707</v>
      </c>
      <c r="D1102" s="29">
        <v>415</v>
      </c>
      <c r="E1102" s="40">
        <v>1</v>
      </c>
      <c r="F1102" s="41">
        <v>51.8</v>
      </c>
      <c r="G1102" s="41">
        <f>IFERROR(H1102+I1102+J1102,0)</f>
        <v>1969411</v>
      </c>
      <c r="H1102" s="41">
        <v>1969411</v>
      </c>
      <c r="I1102" s="41">
        <v>0</v>
      </c>
      <c r="J1102" s="41">
        <v>0</v>
      </c>
      <c r="K1102" s="41">
        <f>IFERROR(L1102+M1102+N1102,0)</f>
        <v>0</v>
      </c>
      <c r="L1102" s="41">
        <f>IFERROR(P1102+T1102,0)</f>
        <v>0</v>
      </c>
      <c r="M1102" s="41">
        <f>IFERROR(Q1102+U1102,0)</f>
        <v>0</v>
      </c>
      <c r="N1102" s="41">
        <f>IFERROR(R1102+V1102,0)</f>
        <v>0</v>
      </c>
      <c r="O1102" s="41">
        <f>IFERROR(P1102+Q1102+R1102,0)</f>
        <v>0</v>
      </c>
      <c r="P1102" s="41">
        <v>0</v>
      </c>
      <c r="Q1102" s="41">
        <v>0</v>
      </c>
      <c r="R1102" s="41">
        <v>0</v>
      </c>
      <c r="S1102" s="41">
        <f>IFERROR(T1102+U1102+V1102,0)</f>
        <v>0</v>
      </c>
      <c r="T1102" s="41">
        <v>0</v>
      </c>
      <c r="U1102" s="41">
        <v>0</v>
      </c>
      <c r="V1102" s="41">
        <v>0</v>
      </c>
      <c r="W1102"/>
      <c r="X1102"/>
    </row>
    <row r="1103" spans="1:24">
      <c r="A1103" s="29">
        <v>1072</v>
      </c>
      <c r="B1103" s="29" t="s">
        <v>117</v>
      </c>
      <c r="C1103" s="50">
        <v>44707</v>
      </c>
      <c r="D1103" s="29">
        <v>416</v>
      </c>
      <c r="E1103" s="40">
        <v>1</v>
      </c>
      <c r="F1103" s="41">
        <v>30.7</v>
      </c>
      <c r="G1103" s="41">
        <f>IFERROR(H1103+I1103+J1103,0)</f>
        <v>1245687</v>
      </c>
      <c r="H1103" s="41">
        <v>1245687</v>
      </c>
      <c r="I1103" s="41">
        <v>0</v>
      </c>
      <c r="J1103" s="41">
        <v>0</v>
      </c>
      <c r="K1103" s="41">
        <f>IFERROR(L1103+M1103+N1103,0)</f>
        <v>0</v>
      </c>
      <c r="L1103" s="41">
        <f>IFERROR(P1103+T1103,0)</f>
        <v>0</v>
      </c>
      <c r="M1103" s="41">
        <f>IFERROR(Q1103+U1103,0)</f>
        <v>0</v>
      </c>
      <c r="N1103" s="41">
        <f>IFERROR(R1103+V1103,0)</f>
        <v>0</v>
      </c>
      <c r="O1103" s="41">
        <f>IFERROR(P1103+Q1103+R1103,0)</f>
        <v>0</v>
      </c>
      <c r="P1103" s="41">
        <v>0</v>
      </c>
      <c r="Q1103" s="41">
        <v>0</v>
      </c>
      <c r="R1103" s="41">
        <v>0</v>
      </c>
      <c r="S1103" s="41">
        <f>IFERROR(T1103+U1103+V1103,0)</f>
        <v>0</v>
      </c>
      <c r="T1103" s="41">
        <v>0</v>
      </c>
      <c r="U1103" s="41">
        <v>0</v>
      </c>
      <c r="V1103" s="41">
        <v>0</v>
      </c>
      <c r="W1103"/>
      <c r="X1103"/>
    </row>
    <row r="1104" spans="1:24">
      <c r="A1104" s="29">
        <v>1073</v>
      </c>
      <c r="B1104" s="29" t="s">
        <v>117</v>
      </c>
      <c r="C1104" s="50">
        <v>44708</v>
      </c>
      <c r="D1104" s="29">
        <v>418</v>
      </c>
      <c r="E1104" s="40">
        <v>1</v>
      </c>
      <c r="F1104" s="41">
        <v>27.1</v>
      </c>
      <c r="G1104" s="41">
        <f>IFERROR(H1104+I1104+J1104,0)</f>
        <v>1077184</v>
      </c>
      <c r="H1104" s="41">
        <v>1077184</v>
      </c>
      <c r="I1104" s="41">
        <v>0</v>
      </c>
      <c r="J1104" s="41">
        <v>0</v>
      </c>
      <c r="K1104" s="41">
        <f>IFERROR(L1104+M1104+N1104,0)</f>
        <v>0</v>
      </c>
      <c r="L1104" s="41">
        <f>IFERROR(P1104+T1104,0)</f>
        <v>0</v>
      </c>
      <c r="M1104" s="41">
        <f>IFERROR(Q1104+U1104,0)</f>
        <v>0</v>
      </c>
      <c r="N1104" s="41">
        <f>IFERROR(R1104+V1104,0)</f>
        <v>0</v>
      </c>
      <c r="O1104" s="41">
        <f>IFERROR(P1104+Q1104+R1104,0)</f>
        <v>0</v>
      </c>
      <c r="P1104" s="41">
        <v>0</v>
      </c>
      <c r="Q1104" s="41">
        <v>0</v>
      </c>
      <c r="R1104" s="41">
        <v>0</v>
      </c>
      <c r="S1104" s="41">
        <f>IFERROR(T1104+U1104+V1104,0)</f>
        <v>0</v>
      </c>
      <c r="T1104" s="41">
        <v>0</v>
      </c>
      <c r="U1104" s="41">
        <v>0</v>
      </c>
      <c r="V1104" s="41">
        <v>0</v>
      </c>
      <c r="W1104"/>
      <c r="X1104"/>
    </row>
    <row r="1105" spans="1:24">
      <c r="A1105" s="29">
        <v>1074</v>
      </c>
      <c r="B1105" s="29" t="s">
        <v>117</v>
      </c>
      <c r="C1105" s="50">
        <v>44711</v>
      </c>
      <c r="D1105" s="29">
        <v>420</v>
      </c>
      <c r="E1105" s="40">
        <v>1</v>
      </c>
      <c r="F1105" s="41">
        <v>49.9</v>
      </c>
      <c r="G1105" s="41">
        <f>IFERROR(H1105+I1105+J1105,0)</f>
        <v>1975991</v>
      </c>
      <c r="H1105" s="41">
        <v>1975991</v>
      </c>
      <c r="I1105" s="41">
        <v>0</v>
      </c>
      <c r="J1105" s="41">
        <v>0</v>
      </c>
      <c r="K1105" s="41">
        <f>IFERROR(L1105+M1105+N1105,0)</f>
        <v>0</v>
      </c>
      <c r="L1105" s="41">
        <f>IFERROR(P1105+T1105,0)</f>
        <v>0</v>
      </c>
      <c r="M1105" s="41">
        <f>IFERROR(Q1105+U1105,0)</f>
        <v>0</v>
      </c>
      <c r="N1105" s="41">
        <f>IFERROR(R1105+V1105,0)</f>
        <v>0</v>
      </c>
      <c r="O1105" s="41">
        <f>IFERROR(P1105+Q1105+R1105,0)</f>
        <v>0</v>
      </c>
      <c r="P1105" s="41">
        <v>0</v>
      </c>
      <c r="Q1105" s="41">
        <v>0</v>
      </c>
      <c r="R1105" s="41">
        <v>0</v>
      </c>
      <c r="S1105" s="41">
        <f>IFERROR(T1105+U1105+V1105,0)</f>
        <v>0</v>
      </c>
      <c r="T1105" s="41">
        <v>0</v>
      </c>
      <c r="U1105" s="41">
        <v>0</v>
      </c>
      <c r="V1105" s="41">
        <v>0</v>
      </c>
      <c r="W1105"/>
      <c r="X1105"/>
    </row>
    <row r="1106" spans="1:24">
      <c r="A1106" s="29">
        <v>1075</v>
      </c>
      <c r="B1106" s="29" t="s">
        <v>117</v>
      </c>
      <c r="C1106" s="50">
        <v>44711</v>
      </c>
      <c r="D1106" s="29">
        <v>423</v>
      </c>
      <c r="E1106" s="40">
        <v>1</v>
      </c>
      <c r="F1106" s="41">
        <v>52.4</v>
      </c>
      <c r="G1106" s="41">
        <f>IFERROR(H1106+I1106+J1106,0)</f>
        <v>2104095</v>
      </c>
      <c r="H1106" s="41">
        <v>2104095</v>
      </c>
      <c r="I1106" s="41">
        <v>0</v>
      </c>
      <c r="J1106" s="41">
        <v>0</v>
      </c>
      <c r="K1106" s="41">
        <f>IFERROR(L1106+M1106+N1106,0)</f>
        <v>0</v>
      </c>
      <c r="L1106" s="41">
        <f>IFERROR(P1106+T1106,0)</f>
        <v>0</v>
      </c>
      <c r="M1106" s="41">
        <f>IFERROR(Q1106+U1106,0)</f>
        <v>0</v>
      </c>
      <c r="N1106" s="41">
        <f>IFERROR(R1106+V1106,0)</f>
        <v>0</v>
      </c>
      <c r="O1106" s="41">
        <f>IFERROR(P1106+Q1106+R1106,0)</f>
        <v>0</v>
      </c>
      <c r="P1106" s="41">
        <v>0</v>
      </c>
      <c r="Q1106" s="41">
        <v>0</v>
      </c>
      <c r="R1106" s="41">
        <v>0</v>
      </c>
      <c r="S1106" s="41">
        <f>IFERROR(T1106+U1106+V1106,0)</f>
        <v>0</v>
      </c>
      <c r="T1106" s="41">
        <v>0</v>
      </c>
      <c r="U1106" s="41">
        <v>0</v>
      </c>
      <c r="V1106" s="41">
        <v>0</v>
      </c>
      <c r="W1106"/>
      <c r="X1106"/>
    </row>
    <row r="1107" spans="1:24">
      <c r="A1107" s="29">
        <v>1076</v>
      </c>
      <c r="B1107" s="29" t="s">
        <v>117</v>
      </c>
      <c r="C1107" s="50">
        <v>44711</v>
      </c>
      <c r="D1107" s="29">
        <v>422</v>
      </c>
      <c r="E1107" s="40">
        <v>1</v>
      </c>
      <c r="F1107" s="41">
        <v>24.8</v>
      </c>
      <c r="G1107" s="41">
        <f>IFERROR(H1107+I1107+J1107,0)</f>
        <v>991460</v>
      </c>
      <c r="H1107" s="41">
        <v>991460</v>
      </c>
      <c r="I1107" s="41">
        <v>0</v>
      </c>
      <c r="J1107" s="41">
        <v>0</v>
      </c>
      <c r="K1107" s="41">
        <f>IFERROR(L1107+M1107+N1107,0)</f>
        <v>0</v>
      </c>
      <c r="L1107" s="41">
        <f>IFERROR(P1107+T1107,0)</f>
        <v>0</v>
      </c>
      <c r="M1107" s="41">
        <f>IFERROR(Q1107+U1107,0)</f>
        <v>0</v>
      </c>
      <c r="N1107" s="41">
        <f>IFERROR(R1107+V1107,0)</f>
        <v>0</v>
      </c>
      <c r="O1107" s="41">
        <f>IFERROR(P1107+Q1107+R1107,0)</f>
        <v>0</v>
      </c>
      <c r="P1107" s="41">
        <v>0</v>
      </c>
      <c r="Q1107" s="41">
        <v>0</v>
      </c>
      <c r="R1107" s="41">
        <v>0</v>
      </c>
      <c r="S1107" s="41">
        <f>IFERROR(T1107+U1107+V1107,0)</f>
        <v>0</v>
      </c>
      <c r="T1107" s="41">
        <v>0</v>
      </c>
      <c r="U1107" s="41">
        <v>0</v>
      </c>
      <c r="V1107" s="41">
        <v>0</v>
      </c>
      <c r="W1107"/>
      <c r="X1107"/>
    </row>
    <row r="1108" spans="1:24">
      <c r="A1108" s="29">
        <v>1077</v>
      </c>
      <c r="B1108" s="29" t="s">
        <v>117</v>
      </c>
      <c r="C1108" s="50">
        <v>44711</v>
      </c>
      <c r="D1108" s="29">
        <v>421</v>
      </c>
      <c r="E1108" s="40">
        <v>1</v>
      </c>
      <c r="F1108" s="41">
        <v>31.1</v>
      </c>
      <c r="G1108" s="41">
        <f>IFERROR(H1108+I1108+J1108,0)</f>
        <v>1232141</v>
      </c>
      <c r="H1108" s="41">
        <v>1232141</v>
      </c>
      <c r="I1108" s="41">
        <v>0</v>
      </c>
      <c r="J1108" s="41">
        <v>0</v>
      </c>
      <c r="K1108" s="41">
        <f>IFERROR(L1108+M1108+N1108,0)</f>
        <v>0</v>
      </c>
      <c r="L1108" s="41">
        <f>IFERROR(P1108+T1108,0)</f>
        <v>0</v>
      </c>
      <c r="M1108" s="41">
        <f>IFERROR(Q1108+U1108,0)</f>
        <v>0</v>
      </c>
      <c r="N1108" s="41">
        <f>IFERROR(R1108+V1108,0)</f>
        <v>0</v>
      </c>
      <c r="O1108" s="41">
        <f>IFERROR(P1108+Q1108+R1108,0)</f>
        <v>0</v>
      </c>
      <c r="P1108" s="41">
        <v>0</v>
      </c>
      <c r="Q1108" s="41">
        <v>0</v>
      </c>
      <c r="R1108" s="41">
        <v>0</v>
      </c>
      <c r="S1108" s="41">
        <f>IFERROR(T1108+U1108+V1108,0)</f>
        <v>0</v>
      </c>
      <c r="T1108" s="41">
        <v>0</v>
      </c>
      <c r="U1108" s="41">
        <v>0</v>
      </c>
      <c r="V1108" s="41">
        <v>0</v>
      </c>
      <c r="W1108"/>
      <c r="X1108"/>
    </row>
    <row r="1109" spans="1:24">
      <c r="A1109" s="29">
        <v>1078</v>
      </c>
      <c r="B1109" s="29" t="s">
        <v>117</v>
      </c>
      <c r="C1109" s="50">
        <v>44712</v>
      </c>
      <c r="D1109" s="29">
        <v>428</v>
      </c>
      <c r="E1109" s="40">
        <v>1</v>
      </c>
      <c r="F1109" s="41">
        <v>19.5</v>
      </c>
      <c r="G1109" s="41">
        <f>IFERROR(H1109+I1109+J1109,0)</f>
        <v>793922</v>
      </c>
      <c r="H1109" s="41">
        <v>793922</v>
      </c>
      <c r="I1109" s="41">
        <v>0</v>
      </c>
      <c r="J1109" s="41">
        <v>0</v>
      </c>
      <c r="K1109" s="41">
        <f>IFERROR(L1109+M1109+N1109,0)</f>
        <v>0</v>
      </c>
      <c r="L1109" s="41">
        <f>IFERROR(P1109+T1109,0)</f>
        <v>0</v>
      </c>
      <c r="M1109" s="41">
        <f>IFERROR(Q1109+U1109,0)</f>
        <v>0</v>
      </c>
      <c r="N1109" s="41">
        <f>IFERROR(R1109+V1109,0)</f>
        <v>0</v>
      </c>
      <c r="O1109" s="41">
        <f>IFERROR(P1109+Q1109+R1109,0)</f>
        <v>0</v>
      </c>
      <c r="P1109" s="41">
        <v>0</v>
      </c>
      <c r="Q1109" s="41">
        <v>0</v>
      </c>
      <c r="R1109" s="41">
        <v>0</v>
      </c>
      <c r="S1109" s="41">
        <f>IFERROR(T1109+U1109+V1109,0)</f>
        <v>0</v>
      </c>
      <c r="T1109" s="41">
        <v>0</v>
      </c>
      <c r="U1109" s="41">
        <v>0</v>
      </c>
      <c r="V1109" s="41">
        <v>0</v>
      </c>
      <c r="W1109"/>
      <c r="X1109"/>
    </row>
    <row r="1110" spans="1:24">
      <c r="A1110" s="29">
        <v>1079</v>
      </c>
      <c r="B1110" s="29" t="s">
        <v>117</v>
      </c>
      <c r="C1110" s="50">
        <v>44712</v>
      </c>
      <c r="D1110" s="29">
        <v>424</v>
      </c>
      <c r="E1110" s="40">
        <v>1</v>
      </c>
      <c r="F1110" s="41">
        <v>85</v>
      </c>
      <c r="G1110" s="41">
        <f>IFERROR(H1110+I1110+J1110,0)</f>
        <v>3598258</v>
      </c>
      <c r="H1110" s="41">
        <v>3598258</v>
      </c>
      <c r="I1110" s="41">
        <v>0</v>
      </c>
      <c r="J1110" s="41">
        <v>0</v>
      </c>
      <c r="K1110" s="41">
        <f>IFERROR(L1110+M1110+N1110,0)</f>
        <v>0</v>
      </c>
      <c r="L1110" s="41">
        <f>IFERROR(P1110+T1110,0)</f>
        <v>0</v>
      </c>
      <c r="M1110" s="41">
        <f>IFERROR(Q1110+U1110,0)</f>
        <v>0</v>
      </c>
      <c r="N1110" s="41">
        <f>IFERROR(R1110+V1110,0)</f>
        <v>0</v>
      </c>
      <c r="O1110" s="41">
        <f>IFERROR(P1110+Q1110+R1110,0)</f>
        <v>0</v>
      </c>
      <c r="P1110" s="41">
        <v>0</v>
      </c>
      <c r="Q1110" s="41">
        <v>0</v>
      </c>
      <c r="R1110" s="41">
        <v>0</v>
      </c>
      <c r="S1110" s="41">
        <f>IFERROR(T1110+U1110+V1110,0)</f>
        <v>0</v>
      </c>
      <c r="T1110" s="41">
        <v>0</v>
      </c>
      <c r="U1110" s="41">
        <v>0</v>
      </c>
      <c r="V1110" s="41">
        <v>0</v>
      </c>
      <c r="W1110"/>
      <c r="X1110"/>
    </row>
    <row r="1111" spans="1:24">
      <c r="A1111" s="29">
        <v>1080</v>
      </c>
      <c r="B1111" s="29" t="s">
        <v>117</v>
      </c>
      <c r="C1111" s="50">
        <v>44712</v>
      </c>
      <c r="D1111" s="29">
        <v>427</v>
      </c>
      <c r="E1111" s="40">
        <v>1</v>
      </c>
      <c r="F1111" s="41">
        <v>25.9</v>
      </c>
      <c r="G1111" s="41">
        <f>IFERROR(H1111+I1111+J1111,0)</f>
        <v>1009090</v>
      </c>
      <c r="H1111" s="41">
        <v>1009090</v>
      </c>
      <c r="I1111" s="41">
        <v>0</v>
      </c>
      <c r="J1111" s="41">
        <v>0</v>
      </c>
      <c r="K1111" s="41">
        <f>IFERROR(L1111+M1111+N1111,0)</f>
        <v>0</v>
      </c>
      <c r="L1111" s="41">
        <f>IFERROR(P1111+T1111,0)</f>
        <v>0</v>
      </c>
      <c r="M1111" s="41">
        <f>IFERROR(Q1111+U1111,0)</f>
        <v>0</v>
      </c>
      <c r="N1111" s="41">
        <f>IFERROR(R1111+V1111,0)</f>
        <v>0</v>
      </c>
      <c r="O1111" s="41">
        <f>IFERROR(P1111+Q1111+R1111,0)</f>
        <v>0</v>
      </c>
      <c r="P1111" s="41">
        <v>0</v>
      </c>
      <c r="Q1111" s="41">
        <v>0</v>
      </c>
      <c r="R1111" s="41">
        <v>0</v>
      </c>
      <c r="S1111" s="41">
        <f>IFERROR(T1111+U1111+V1111,0)</f>
        <v>0</v>
      </c>
      <c r="T1111" s="41">
        <v>0</v>
      </c>
      <c r="U1111" s="41">
        <v>0</v>
      </c>
      <c r="V1111" s="41">
        <v>0</v>
      </c>
      <c r="W1111"/>
      <c r="X1111"/>
    </row>
    <row r="1112" spans="1:24">
      <c r="A1112" s="29">
        <v>1081</v>
      </c>
      <c r="B1112" s="29" t="s">
        <v>117</v>
      </c>
      <c r="C1112" s="50">
        <v>44713</v>
      </c>
      <c r="D1112" s="29">
        <v>429</v>
      </c>
      <c r="E1112" s="40">
        <v>1</v>
      </c>
      <c r="F1112" s="41">
        <v>17</v>
      </c>
      <c r="G1112" s="41">
        <f>IFERROR(H1112+I1112+J1112,0)</f>
        <v>700744</v>
      </c>
      <c r="H1112" s="41">
        <v>700744</v>
      </c>
      <c r="I1112" s="41">
        <v>0</v>
      </c>
      <c r="J1112" s="41">
        <v>0</v>
      </c>
      <c r="K1112" s="41">
        <f>IFERROR(L1112+M1112+N1112,0)</f>
        <v>0</v>
      </c>
      <c r="L1112" s="41">
        <f>IFERROR(P1112+T1112,0)</f>
        <v>0</v>
      </c>
      <c r="M1112" s="41">
        <f>IFERROR(Q1112+U1112,0)</f>
        <v>0</v>
      </c>
      <c r="N1112" s="41">
        <f>IFERROR(R1112+V1112,0)</f>
        <v>0</v>
      </c>
      <c r="O1112" s="41">
        <f>IFERROR(P1112+Q1112+R1112,0)</f>
        <v>0</v>
      </c>
      <c r="P1112" s="41">
        <v>0</v>
      </c>
      <c r="Q1112" s="41">
        <v>0</v>
      </c>
      <c r="R1112" s="41">
        <v>0</v>
      </c>
      <c r="S1112" s="41">
        <f>IFERROR(T1112+U1112+V1112,0)</f>
        <v>0</v>
      </c>
      <c r="T1112" s="41">
        <v>0</v>
      </c>
      <c r="U1112" s="41">
        <v>0</v>
      </c>
      <c r="V1112" s="41">
        <v>0</v>
      </c>
      <c r="W1112"/>
      <c r="X1112"/>
    </row>
    <row r="1113" spans="1:24">
      <c r="A1113" s="29">
        <v>1082</v>
      </c>
      <c r="B1113" s="29" t="s">
        <v>117</v>
      </c>
      <c r="C1113" s="50">
        <v>44713</v>
      </c>
      <c r="D1113" s="29">
        <v>431</v>
      </c>
      <c r="E1113" s="40">
        <v>1</v>
      </c>
      <c r="F1113" s="41">
        <v>15.5</v>
      </c>
      <c r="G1113" s="41">
        <f>IFERROR(H1113+I1113+J1113,0)</f>
        <v>835063</v>
      </c>
      <c r="H1113" s="41">
        <v>644837</v>
      </c>
      <c r="I1113" s="41">
        <v>190226</v>
      </c>
      <c r="J1113" s="41">
        <v>0</v>
      </c>
      <c r="K1113" s="41">
        <f>IFERROR(L1113+M1113+N1113,0)</f>
        <v>0</v>
      </c>
      <c r="L1113" s="41">
        <f>IFERROR(P1113+T1113,0)</f>
        <v>0</v>
      </c>
      <c r="M1113" s="41">
        <f>IFERROR(Q1113+U1113,0)</f>
        <v>0</v>
      </c>
      <c r="N1113" s="41">
        <f>IFERROR(R1113+V1113,0)</f>
        <v>0</v>
      </c>
      <c r="O1113" s="41">
        <f>IFERROR(P1113+Q1113+R1113,0)</f>
        <v>0</v>
      </c>
      <c r="P1113" s="41">
        <v>0</v>
      </c>
      <c r="Q1113" s="41">
        <v>0</v>
      </c>
      <c r="R1113" s="41">
        <v>0</v>
      </c>
      <c r="S1113" s="41">
        <f>IFERROR(T1113+U1113+V1113,0)</f>
        <v>0</v>
      </c>
      <c r="T1113" s="41">
        <v>0</v>
      </c>
      <c r="U1113" s="41">
        <v>0</v>
      </c>
      <c r="V1113" s="41">
        <v>0</v>
      </c>
      <c r="W1113"/>
      <c r="X1113"/>
    </row>
    <row r="1114" spans="1:24">
      <c r="A1114" s="29">
        <v>1083</v>
      </c>
      <c r="B1114" s="29" t="s">
        <v>117</v>
      </c>
      <c r="C1114" s="50">
        <v>44713</v>
      </c>
      <c r="D1114" s="29">
        <v>429</v>
      </c>
      <c r="E1114" s="40">
        <v>1</v>
      </c>
      <c r="F1114" s="41">
        <v>47.5</v>
      </c>
      <c r="G1114" s="41">
        <f>IFERROR(H1114+I1114+J1114,0)</f>
        <v>1884182</v>
      </c>
      <c r="H1114" s="41">
        <v>1884182</v>
      </c>
      <c r="I1114" s="41">
        <v>0</v>
      </c>
      <c r="J1114" s="41">
        <v>0</v>
      </c>
      <c r="K1114" s="41">
        <f>IFERROR(L1114+M1114+N1114,0)</f>
        <v>0</v>
      </c>
      <c r="L1114" s="41">
        <f>IFERROR(P1114+T1114,0)</f>
        <v>0</v>
      </c>
      <c r="M1114" s="41">
        <f>IFERROR(Q1114+U1114,0)</f>
        <v>0</v>
      </c>
      <c r="N1114" s="41">
        <f>IFERROR(R1114+V1114,0)</f>
        <v>0</v>
      </c>
      <c r="O1114" s="41">
        <f>IFERROR(P1114+Q1114+R1114,0)</f>
        <v>0</v>
      </c>
      <c r="P1114" s="41">
        <v>0</v>
      </c>
      <c r="Q1114" s="41">
        <v>0</v>
      </c>
      <c r="R1114" s="41">
        <v>0</v>
      </c>
      <c r="S1114" s="41">
        <f>IFERROR(T1114+U1114+V1114,0)</f>
        <v>0</v>
      </c>
      <c r="T1114" s="41">
        <v>0</v>
      </c>
      <c r="U1114" s="41">
        <v>0</v>
      </c>
      <c r="V1114" s="41">
        <v>0</v>
      </c>
      <c r="W1114"/>
      <c r="X1114"/>
    </row>
    <row r="1115" spans="1:24">
      <c r="A1115" s="29">
        <v>1084</v>
      </c>
      <c r="B1115" s="29" t="s">
        <v>117</v>
      </c>
      <c r="C1115" s="50">
        <v>44715</v>
      </c>
      <c r="D1115" s="29">
        <v>436</v>
      </c>
      <c r="E1115" s="40">
        <v>1</v>
      </c>
      <c r="F1115" s="41">
        <v>30.2</v>
      </c>
      <c r="G1115" s="41">
        <f>IFERROR(H1115+I1115+J1115,0)</f>
        <v>1268604</v>
      </c>
      <c r="H1115" s="41">
        <v>1268604</v>
      </c>
      <c r="I1115" s="41">
        <v>0</v>
      </c>
      <c r="J1115" s="41">
        <v>0</v>
      </c>
      <c r="K1115" s="41">
        <f>IFERROR(L1115+M1115+N1115,0)</f>
        <v>0</v>
      </c>
      <c r="L1115" s="41">
        <f>IFERROR(P1115+T1115,0)</f>
        <v>0</v>
      </c>
      <c r="M1115" s="41">
        <f>IFERROR(Q1115+U1115,0)</f>
        <v>0</v>
      </c>
      <c r="N1115" s="41">
        <f>IFERROR(R1115+V1115,0)</f>
        <v>0</v>
      </c>
      <c r="O1115" s="41">
        <f>IFERROR(P1115+Q1115+R1115,0)</f>
        <v>0</v>
      </c>
      <c r="P1115" s="41">
        <v>0</v>
      </c>
      <c r="Q1115" s="41">
        <v>0</v>
      </c>
      <c r="R1115" s="41">
        <v>0</v>
      </c>
      <c r="S1115" s="41">
        <f>IFERROR(T1115+U1115+V1115,0)</f>
        <v>0</v>
      </c>
      <c r="T1115" s="41">
        <v>0</v>
      </c>
      <c r="U1115" s="41">
        <v>0</v>
      </c>
      <c r="V1115" s="41">
        <v>0</v>
      </c>
      <c r="W1115"/>
      <c r="X1115"/>
    </row>
    <row r="1116" spans="1:24">
      <c r="A1116" s="29">
        <v>1085</v>
      </c>
      <c r="B1116" s="29" t="s">
        <v>117</v>
      </c>
      <c r="C1116" s="50">
        <v>44718</v>
      </c>
      <c r="D1116" s="29">
        <v>441</v>
      </c>
      <c r="E1116" s="40">
        <v>1</v>
      </c>
      <c r="F1116" s="41">
        <v>15.5</v>
      </c>
      <c r="G1116" s="41">
        <f>IFERROR(H1116+I1116+J1116,0)</f>
        <v>835063</v>
      </c>
      <c r="H1116" s="41">
        <v>644837</v>
      </c>
      <c r="I1116" s="41">
        <v>190226</v>
      </c>
      <c r="J1116" s="41">
        <v>0</v>
      </c>
      <c r="K1116" s="41">
        <f>IFERROR(L1116+M1116+N1116,0)</f>
        <v>0</v>
      </c>
      <c r="L1116" s="41">
        <f>IFERROR(P1116+T1116,0)</f>
        <v>0</v>
      </c>
      <c r="M1116" s="41">
        <f>IFERROR(Q1116+U1116,0)</f>
        <v>0</v>
      </c>
      <c r="N1116" s="41">
        <f>IFERROR(R1116+V1116,0)</f>
        <v>0</v>
      </c>
      <c r="O1116" s="41">
        <f>IFERROR(P1116+Q1116+R1116,0)</f>
        <v>0</v>
      </c>
      <c r="P1116" s="41">
        <v>0</v>
      </c>
      <c r="Q1116" s="41">
        <v>0</v>
      </c>
      <c r="R1116" s="41">
        <v>0</v>
      </c>
      <c r="S1116" s="41">
        <f>IFERROR(T1116+U1116+V1116,0)</f>
        <v>0</v>
      </c>
      <c r="T1116" s="41">
        <v>0</v>
      </c>
      <c r="U1116" s="41">
        <v>0</v>
      </c>
      <c r="V1116" s="41">
        <v>0</v>
      </c>
      <c r="W1116"/>
      <c r="X1116"/>
    </row>
    <row r="1117" spans="1:24">
      <c r="A1117" s="29">
        <v>1086</v>
      </c>
      <c r="B1117" s="29" t="s">
        <v>117</v>
      </c>
      <c r="C1117" s="50">
        <v>44718</v>
      </c>
      <c r="D1117" s="29">
        <v>442</v>
      </c>
      <c r="E1117" s="40">
        <v>1</v>
      </c>
      <c r="F1117" s="41">
        <v>23.9</v>
      </c>
      <c r="G1117" s="41">
        <f>IFERROR(H1117+I1117+J1117,0)</f>
        <v>957916</v>
      </c>
      <c r="H1117" s="41">
        <v>957916</v>
      </c>
      <c r="I1117" s="41">
        <v>0</v>
      </c>
      <c r="J1117" s="41">
        <v>0</v>
      </c>
      <c r="K1117" s="41">
        <f>IFERROR(L1117+M1117+N1117,0)</f>
        <v>0</v>
      </c>
      <c r="L1117" s="41">
        <f>IFERROR(P1117+T1117,0)</f>
        <v>0</v>
      </c>
      <c r="M1117" s="41">
        <f>IFERROR(Q1117+U1117,0)</f>
        <v>0</v>
      </c>
      <c r="N1117" s="41">
        <f>IFERROR(R1117+V1117,0)</f>
        <v>0</v>
      </c>
      <c r="O1117" s="41">
        <f>IFERROR(P1117+Q1117+R1117,0)</f>
        <v>0</v>
      </c>
      <c r="P1117" s="41">
        <v>0</v>
      </c>
      <c r="Q1117" s="41">
        <v>0</v>
      </c>
      <c r="R1117" s="41">
        <v>0</v>
      </c>
      <c r="S1117" s="41">
        <f>IFERROR(T1117+U1117+V1117,0)</f>
        <v>0</v>
      </c>
      <c r="T1117" s="41">
        <v>0</v>
      </c>
      <c r="U1117" s="41">
        <v>0</v>
      </c>
      <c r="V1117" s="41">
        <v>0</v>
      </c>
      <c r="W1117"/>
      <c r="X1117"/>
    </row>
    <row r="1118" spans="1:24">
      <c r="A1118" s="29">
        <v>1087</v>
      </c>
      <c r="B1118" s="29" t="s">
        <v>117</v>
      </c>
      <c r="C1118" s="50">
        <v>44719</v>
      </c>
      <c r="D1118" s="29">
        <v>443</v>
      </c>
      <c r="E1118" s="40">
        <v>1</v>
      </c>
      <c r="F1118" s="41">
        <v>47.4</v>
      </c>
      <c r="G1118" s="41">
        <f>IFERROR(H1118+I1118+J1118,0)</f>
        <v>1880357</v>
      </c>
      <c r="H1118" s="41">
        <v>1880357</v>
      </c>
      <c r="I1118" s="41">
        <v>0</v>
      </c>
      <c r="J1118" s="41">
        <v>0</v>
      </c>
      <c r="K1118" s="41">
        <f>IFERROR(L1118+M1118+N1118,0)</f>
        <v>0</v>
      </c>
      <c r="L1118" s="41">
        <f>IFERROR(P1118+T1118,0)</f>
        <v>0</v>
      </c>
      <c r="M1118" s="41">
        <f>IFERROR(Q1118+U1118,0)</f>
        <v>0</v>
      </c>
      <c r="N1118" s="41">
        <f>IFERROR(R1118+V1118,0)</f>
        <v>0</v>
      </c>
      <c r="O1118" s="41">
        <f>IFERROR(P1118+Q1118+R1118,0)</f>
        <v>0</v>
      </c>
      <c r="P1118" s="41">
        <v>0</v>
      </c>
      <c r="Q1118" s="41">
        <v>0</v>
      </c>
      <c r="R1118" s="41">
        <v>0</v>
      </c>
      <c r="S1118" s="41">
        <f>IFERROR(T1118+U1118+V1118,0)</f>
        <v>0</v>
      </c>
      <c r="T1118" s="41">
        <v>0</v>
      </c>
      <c r="U1118" s="41">
        <v>0</v>
      </c>
      <c r="V1118" s="41">
        <v>0</v>
      </c>
      <c r="W1118"/>
      <c r="X1118"/>
    </row>
    <row r="1119" spans="1:24">
      <c r="A1119" s="29">
        <v>1088</v>
      </c>
      <c r="B1119" s="29" t="s">
        <v>117</v>
      </c>
      <c r="C1119" s="50">
        <v>44721</v>
      </c>
      <c r="D1119" s="29">
        <v>448</v>
      </c>
      <c r="E1119" s="40">
        <v>1</v>
      </c>
      <c r="F1119" s="41">
        <v>50.9</v>
      </c>
      <c r="G1119" s="41">
        <f>IFERROR(H1119+I1119+J1119,0)</f>
        <v>2086000</v>
      </c>
      <c r="H1119" s="41">
        <v>2086000</v>
      </c>
      <c r="I1119" s="41">
        <v>0</v>
      </c>
      <c r="J1119" s="41">
        <v>0</v>
      </c>
      <c r="K1119" s="41">
        <f>IFERROR(L1119+M1119+N1119,0)</f>
        <v>0</v>
      </c>
      <c r="L1119" s="41">
        <f>IFERROR(P1119+T1119,0)</f>
        <v>0</v>
      </c>
      <c r="M1119" s="41">
        <f>IFERROR(Q1119+U1119,0)</f>
        <v>0</v>
      </c>
      <c r="N1119" s="41">
        <f>IFERROR(R1119+V1119,0)</f>
        <v>0</v>
      </c>
      <c r="O1119" s="41">
        <f>IFERROR(P1119+Q1119+R1119,0)</f>
        <v>0</v>
      </c>
      <c r="P1119" s="41">
        <v>0</v>
      </c>
      <c r="Q1119" s="41">
        <v>0</v>
      </c>
      <c r="R1119" s="41">
        <v>0</v>
      </c>
      <c r="S1119" s="41">
        <f>IFERROR(T1119+U1119+V1119,0)</f>
        <v>0</v>
      </c>
      <c r="T1119" s="41">
        <v>0</v>
      </c>
      <c r="U1119" s="41">
        <v>0</v>
      </c>
      <c r="V1119" s="41">
        <v>0</v>
      </c>
      <c r="W1119"/>
      <c r="X1119"/>
    </row>
    <row r="1120" spans="1:24">
      <c r="A1120" s="29">
        <v>1089</v>
      </c>
      <c r="B1120" s="29" t="s">
        <v>117</v>
      </c>
      <c r="C1120" s="50">
        <v>44721</v>
      </c>
      <c r="D1120" s="29">
        <v>449</v>
      </c>
      <c r="E1120" s="40">
        <v>1</v>
      </c>
      <c r="F1120" s="41">
        <v>57.4</v>
      </c>
      <c r="G1120" s="41">
        <f>IFERROR(H1120+I1120+J1120,0)</f>
        <v>2175063</v>
      </c>
      <c r="H1120" s="41">
        <v>2175063</v>
      </c>
      <c r="I1120" s="41">
        <v>0</v>
      </c>
      <c r="J1120" s="41">
        <v>0</v>
      </c>
      <c r="K1120" s="41">
        <f>IFERROR(L1120+M1120+N1120,0)</f>
        <v>0</v>
      </c>
      <c r="L1120" s="41">
        <f>IFERROR(P1120+T1120,0)</f>
        <v>0</v>
      </c>
      <c r="M1120" s="41">
        <f>IFERROR(Q1120+U1120,0)</f>
        <v>0</v>
      </c>
      <c r="N1120" s="41">
        <f>IFERROR(R1120+V1120,0)</f>
        <v>0</v>
      </c>
      <c r="O1120" s="41">
        <f>IFERROR(P1120+Q1120+R1120,0)</f>
        <v>0</v>
      </c>
      <c r="P1120" s="41">
        <v>0</v>
      </c>
      <c r="Q1120" s="41">
        <v>0</v>
      </c>
      <c r="R1120" s="41">
        <v>0</v>
      </c>
      <c r="S1120" s="41">
        <f>IFERROR(T1120+U1120+V1120,0)</f>
        <v>0</v>
      </c>
      <c r="T1120" s="41">
        <v>0</v>
      </c>
      <c r="U1120" s="41">
        <v>0</v>
      </c>
      <c r="V1120" s="41">
        <v>0</v>
      </c>
      <c r="W1120"/>
      <c r="X1120"/>
    </row>
    <row r="1121" spans="1:24">
      <c r="A1121" s="29">
        <v>1090</v>
      </c>
      <c r="B1121" s="29" t="s">
        <v>117</v>
      </c>
      <c r="C1121" s="50">
        <v>44721</v>
      </c>
      <c r="D1121" s="29">
        <v>446</v>
      </c>
      <c r="E1121" s="40">
        <v>1</v>
      </c>
      <c r="F1121" s="41">
        <v>15.9</v>
      </c>
      <c r="G1121" s="41">
        <f>IFERROR(H1121+I1121+J1121,0)</f>
        <v>645400</v>
      </c>
      <c r="H1121" s="41">
        <v>645400</v>
      </c>
      <c r="I1121" s="41">
        <v>0</v>
      </c>
      <c r="J1121" s="41">
        <v>0</v>
      </c>
      <c r="K1121" s="41">
        <f>IFERROR(L1121+M1121+N1121,0)</f>
        <v>0</v>
      </c>
      <c r="L1121" s="41">
        <f>IFERROR(P1121+T1121,0)</f>
        <v>0</v>
      </c>
      <c r="M1121" s="41">
        <f>IFERROR(Q1121+U1121,0)</f>
        <v>0</v>
      </c>
      <c r="N1121" s="41">
        <f>IFERROR(R1121+V1121,0)</f>
        <v>0</v>
      </c>
      <c r="O1121" s="41">
        <f>IFERROR(P1121+Q1121+R1121,0)</f>
        <v>0</v>
      </c>
      <c r="P1121" s="41">
        <v>0</v>
      </c>
      <c r="Q1121" s="41">
        <v>0</v>
      </c>
      <c r="R1121" s="41">
        <v>0</v>
      </c>
      <c r="S1121" s="41">
        <f>IFERROR(T1121+U1121+V1121,0)</f>
        <v>0</v>
      </c>
      <c r="T1121" s="41">
        <v>0</v>
      </c>
      <c r="U1121" s="41">
        <v>0</v>
      </c>
      <c r="V1121" s="41">
        <v>0</v>
      </c>
      <c r="W1121"/>
      <c r="X1121"/>
    </row>
    <row r="1122" spans="1:24">
      <c r="A1122" s="29">
        <v>1091</v>
      </c>
      <c r="B1122" s="29" t="s">
        <v>117</v>
      </c>
      <c r="C1122" s="50">
        <v>44721</v>
      </c>
      <c r="D1122" s="29">
        <v>450</v>
      </c>
      <c r="E1122" s="40">
        <v>1</v>
      </c>
      <c r="F1122" s="41">
        <v>44.4</v>
      </c>
      <c r="G1122" s="41">
        <f>IFERROR(H1122+I1122+J1122,0)</f>
        <v>1765596</v>
      </c>
      <c r="H1122" s="41">
        <v>1765596</v>
      </c>
      <c r="I1122" s="41">
        <v>0</v>
      </c>
      <c r="J1122" s="41">
        <v>0</v>
      </c>
      <c r="K1122" s="41">
        <f>IFERROR(L1122+M1122+N1122,0)</f>
        <v>0</v>
      </c>
      <c r="L1122" s="41">
        <f>IFERROR(P1122+T1122,0)</f>
        <v>0</v>
      </c>
      <c r="M1122" s="41">
        <f>IFERROR(Q1122+U1122,0)</f>
        <v>0</v>
      </c>
      <c r="N1122" s="41">
        <f>IFERROR(R1122+V1122,0)</f>
        <v>0</v>
      </c>
      <c r="O1122" s="41">
        <f>IFERROR(P1122+Q1122+R1122,0)</f>
        <v>0</v>
      </c>
      <c r="P1122" s="41">
        <v>0</v>
      </c>
      <c r="Q1122" s="41">
        <v>0</v>
      </c>
      <c r="R1122" s="41">
        <v>0</v>
      </c>
      <c r="S1122" s="41">
        <f>IFERROR(T1122+U1122+V1122,0)</f>
        <v>0</v>
      </c>
      <c r="T1122" s="41">
        <v>0</v>
      </c>
      <c r="U1122" s="41">
        <v>0</v>
      </c>
      <c r="V1122" s="41">
        <v>0</v>
      </c>
      <c r="W1122"/>
      <c r="X1122"/>
    </row>
    <row r="1123" spans="1:24">
      <c r="A1123" s="29">
        <v>1092</v>
      </c>
      <c r="B1123" s="29" t="s">
        <v>117</v>
      </c>
      <c r="C1123" s="50">
        <v>44722</v>
      </c>
      <c r="D1123" s="29">
        <v>451</v>
      </c>
      <c r="E1123" s="40">
        <v>1</v>
      </c>
      <c r="F1123" s="41">
        <v>12.4</v>
      </c>
      <c r="G1123" s="41">
        <f>IFERROR(H1123+I1123+J1123,0)</f>
        <v>529296</v>
      </c>
      <c r="H1123" s="41">
        <v>529296</v>
      </c>
      <c r="I1123" s="41">
        <v>0</v>
      </c>
      <c r="J1123" s="41">
        <v>0</v>
      </c>
      <c r="K1123" s="41">
        <f>IFERROR(L1123+M1123+N1123,0)</f>
        <v>0</v>
      </c>
      <c r="L1123" s="41">
        <f>IFERROR(P1123+T1123,0)</f>
        <v>0</v>
      </c>
      <c r="M1123" s="41">
        <f>IFERROR(Q1123+U1123,0)</f>
        <v>0</v>
      </c>
      <c r="N1123" s="41">
        <f>IFERROR(R1123+V1123,0)</f>
        <v>0</v>
      </c>
      <c r="O1123" s="41">
        <f>IFERROR(P1123+Q1123+R1123,0)</f>
        <v>0</v>
      </c>
      <c r="P1123" s="41">
        <v>0</v>
      </c>
      <c r="Q1123" s="41">
        <v>0</v>
      </c>
      <c r="R1123" s="41">
        <v>0</v>
      </c>
      <c r="S1123" s="41">
        <f>IFERROR(T1123+U1123+V1123,0)</f>
        <v>0</v>
      </c>
      <c r="T1123" s="41">
        <v>0</v>
      </c>
      <c r="U1123" s="41">
        <v>0</v>
      </c>
      <c r="V1123" s="41">
        <v>0</v>
      </c>
      <c r="W1123"/>
      <c r="X1123"/>
    </row>
    <row r="1124" spans="1:24">
      <c r="A1124" s="29">
        <v>1093</v>
      </c>
      <c r="B1124" s="29" t="s">
        <v>117</v>
      </c>
      <c r="C1124" s="50">
        <v>44726</v>
      </c>
      <c r="D1124" s="29">
        <v>454</v>
      </c>
      <c r="E1124" s="40">
        <v>1</v>
      </c>
      <c r="F1124" s="41">
        <v>33.3</v>
      </c>
      <c r="G1124" s="41">
        <f>IFERROR(H1124+I1124+J1124,0)</f>
        <v>1345499</v>
      </c>
      <c r="H1124" s="41">
        <v>1345499</v>
      </c>
      <c r="I1124" s="41">
        <v>0</v>
      </c>
      <c r="J1124" s="41">
        <v>0</v>
      </c>
      <c r="K1124" s="41">
        <f>IFERROR(L1124+M1124+N1124,0)</f>
        <v>0</v>
      </c>
      <c r="L1124" s="41">
        <f>IFERROR(P1124+T1124,0)</f>
        <v>0</v>
      </c>
      <c r="M1124" s="41">
        <f>IFERROR(Q1124+U1124,0)</f>
        <v>0</v>
      </c>
      <c r="N1124" s="41">
        <f>IFERROR(R1124+V1124,0)</f>
        <v>0</v>
      </c>
      <c r="O1124" s="41">
        <f>IFERROR(P1124+Q1124+R1124,0)</f>
        <v>0</v>
      </c>
      <c r="P1124" s="41">
        <v>0</v>
      </c>
      <c r="Q1124" s="41">
        <v>0</v>
      </c>
      <c r="R1124" s="41">
        <v>0</v>
      </c>
      <c r="S1124" s="41">
        <f>IFERROR(T1124+U1124+V1124,0)</f>
        <v>0</v>
      </c>
      <c r="T1124" s="41">
        <v>0</v>
      </c>
      <c r="U1124" s="41">
        <v>0</v>
      </c>
      <c r="V1124" s="41">
        <v>0</v>
      </c>
      <c r="W1124"/>
      <c r="X1124"/>
    </row>
    <row r="1125" spans="1:24">
      <c r="A1125" s="29">
        <v>1094</v>
      </c>
      <c r="B1125" s="29" t="s">
        <v>117</v>
      </c>
      <c r="C1125" s="50">
        <v>44726</v>
      </c>
      <c r="D1125" s="29">
        <v>455</v>
      </c>
      <c r="E1125" s="40">
        <v>1</v>
      </c>
      <c r="F1125" s="41">
        <v>15.3</v>
      </c>
      <c r="G1125" s="41">
        <f>IFERROR(H1125+I1125+J1125,0)</f>
        <v>637383</v>
      </c>
      <c r="H1125" s="41">
        <v>637383</v>
      </c>
      <c r="I1125" s="41">
        <v>0</v>
      </c>
      <c r="J1125" s="41">
        <v>0</v>
      </c>
      <c r="K1125" s="41">
        <f>IFERROR(L1125+M1125+N1125,0)</f>
        <v>0</v>
      </c>
      <c r="L1125" s="41">
        <f>IFERROR(P1125+T1125,0)</f>
        <v>0</v>
      </c>
      <c r="M1125" s="41">
        <f>IFERROR(Q1125+U1125,0)</f>
        <v>0</v>
      </c>
      <c r="N1125" s="41">
        <f>IFERROR(R1125+V1125,0)</f>
        <v>0</v>
      </c>
      <c r="O1125" s="41">
        <f>IFERROR(P1125+Q1125+R1125,0)</f>
        <v>0</v>
      </c>
      <c r="P1125" s="41">
        <v>0</v>
      </c>
      <c r="Q1125" s="41">
        <v>0</v>
      </c>
      <c r="R1125" s="41">
        <v>0</v>
      </c>
      <c r="S1125" s="41">
        <f>IFERROR(T1125+U1125+V1125,0)</f>
        <v>0</v>
      </c>
      <c r="T1125" s="41">
        <v>0</v>
      </c>
      <c r="U1125" s="41">
        <v>0</v>
      </c>
      <c r="V1125" s="41">
        <v>0</v>
      </c>
      <c r="W1125"/>
      <c r="X1125"/>
    </row>
    <row r="1126" spans="1:24">
      <c r="A1126" s="29">
        <v>1095</v>
      </c>
      <c r="B1126" s="29" t="s">
        <v>117</v>
      </c>
      <c r="C1126" s="50">
        <v>44727</v>
      </c>
      <c r="D1126" s="29">
        <v>457</v>
      </c>
      <c r="E1126" s="40">
        <v>1</v>
      </c>
      <c r="F1126" s="41">
        <v>25.6</v>
      </c>
      <c r="G1126" s="41">
        <f>IFERROR(H1126+I1126+J1126,0)</f>
        <v>998179</v>
      </c>
      <c r="H1126" s="41">
        <v>998179</v>
      </c>
      <c r="I1126" s="41">
        <v>0</v>
      </c>
      <c r="J1126" s="41">
        <v>0</v>
      </c>
      <c r="K1126" s="41">
        <f>IFERROR(L1126+M1126+N1126,0)</f>
        <v>0</v>
      </c>
      <c r="L1126" s="41">
        <f>IFERROR(P1126+T1126,0)</f>
        <v>0</v>
      </c>
      <c r="M1126" s="41">
        <f>IFERROR(Q1126+U1126,0)</f>
        <v>0</v>
      </c>
      <c r="N1126" s="41">
        <f>IFERROR(R1126+V1126,0)</f>
        <v>0</v>
      </c>
      <c r="O1126" s="41">
        <f>IFERROR(P1126+Q1126+R1126,0)</f>
        <v>0</v>
      </c>
      <c r="P1126" s="41">
        <v>0</v>
      </c>
      <c r="Q1126" s="41">
        <v>0</v>
      </c>
      <c r="R1126" s="41">
        <v>0</v>
      </c>
      <c r="S1126" s="41">
        <f>IFERROR(T1126+U1126+V1126,0)</f>
        <v>0</v>
      </c>
      <c r="T1126" s="41">
        <v>0</v>
      </c>
      <c r="U1126" s="41">
        <v>0</v>
      </c>
      <c r="V1126" s="41">
        <v>0</v>
      </c>
      <c r="W1126"/>
      <c r="X1126"/>
    </row>
    <row r="1127" spans="1:24">
      <c r="A1127" s="29">
        <v>1096</v>
      </c>
      <c r="B1127" s="29" t="s">
        <v>117</v>
      </c>
      <c r="C1127" s="50">
        <v>44727</v>
      </c>
      <c r="D1127" s="29">
        <v>456</v>
      </c>
      <c r="E1127" s="40">
        <v>1</v>
      </c>
      <c r="F1127" s="41">
        <v>16.1</v>
      </c>
      <c r="G1127" s="41">
        <f>IFERROR(H1127+I1127+J1127,0)</f>
        <v>682074</v>
      </c>
      <c r="H1127" s="41">
        <v>667200</v>
      </c>
      <c r="I1127" s="41">
        <v>14874</v>
      </c>
      <c r="J1127" s="41">
        <v>0</v>
      </c>
      <c r="K1127" s="41">
        <f>IFERROR(L1127+M1127+N1127,0)</f>
        <v>0</v>
      </c>
      <c r="L1127" s="41">
        <f>IFERROR(P1127+T1127,0)</f>
        <v>0</v>
      </c>
      <c r="M1127" s="41">
        <f>IFERROR(Q1127+U1127,0)</f>
        <v>0</v>
      </c>
      <c r="N1127" s="41">
        <f>IFERROR(R1127+V1127,0)</f>
        <v>0</v>
      </c>
      <c r="O1127" s="41">
        <f>IFERROR(P1127+Q1127+R1127,0)</f>
        <v>0</v>
      </c>
      <c r="P1127" s="41">
        <v>0</v>
      </c>
      <c r="Q1127" s="41">
        <v>0</v>
      </c>
      <c r="R1127" s="41">
        <v>0</v>
      </c>
      <c r="S1127" s="41">
        <f>IFERROR(T1127+U1127+V1127,0)</f>
        <v>0</v>
      </c>
      <c r="T1127" s="41">
        <v>0</v>
      </c>
      <c r="U1127" s="41">
        <v>0</v>
      </c>
      <c r="V1127" s="41">
        <v>0</v>
      </c>
      <c r="W1127"/>
      <c r="X1127"/>
    </row>
    <row r="1128" spans="1:24">
      <c r="A1128" s="29">
        <v>1097</v>
      </c>
      <c r="B1128" s="29" t="s">
        <v>117</v>
      </c>
      <c r="C1128" s="50">
        <v>44728</v>
      </c>
      <c r="D1128" s="29">
        <v>459</v>
      </c>
      <c r="E1128" s="40">
        <v>1</v>
      </c>
      <c r="F1128" s="41">
        <v>27.6</v>
      </c>
      <c r="G1128" s="41">
        <f>IFERROR(H1128+I1128+J1128,0)</f>
        <v>1196840</v>
      </c>
      <c r="H1128" s="41">
        <v>1196840</v>
      </c>
      <c r="I1128" s="41">
        <v>0</v>
      </c>
      <c r="J1128" s="41">
        <v>0</v>
      </c>
      <c r="K1128" s="41">
        <f>IFERROR(L1128+M1128+N1128,0)</f>
        <v>0</v>
      </c>
      <c r="L1128" s="41">
        <f>IFERROR(P1128+T1128,0)</f>
        <v>0</v>
      </c>
      <c r="M1128" s="41">
        <f>IFERROR(Q1128+U1128,0)</f>
        <v>0</v>
      </c>
      <c r="N1128" s="41">
        <f>IFERROR(R1128+V1128,0)</f>
        <v>0</v>
      </c>
      <c r="O1128" s="41">
        <f>IFERROR(P1128+Q1128+R1128,0)</f>
        <v>0</v>
      </c>
      <c r="P1128" s="41">
        <v>0</v>
      </c>
      <c r="Q1128" s="41">
        <v>0</v>
      </c>
      <c r="R1128" s="41">
        <v>0</v>
      </c>
      <c r="S1128" s="41">
        <f>IFERROR(T1128+U1128+V1128,0)</f>
        <v>0</v>
      </c>
      <c r="T1128" s="41">
        <v>0</v>
      </c>
      <c r="U1128" s="41">
        <v>0</v>
      </c>
      <c r="V1128" s="41">
        <v>0</v>
      </c>
      <c r="W1128"/>
      <c r="X1128"/>
    </row>
    <row r="1129" spans="1:24">
      <c r="A1129" s="29">
        <v>1098</v>
      </c>
      <c r="B1129" s="29" t="s">
        <v>117</v>
      </c>
      <c r="C1129" s="50">
        <v>44732</v>
      </c>
      <c r="D1129" s="29">
        <v>461</v>
      </c>
      <c r="E1129" s="40">
        <v>1</v>
      </c>
      <c r="F1129" s="41">
        <v>58.8</v>
      </c>
      <c r="G1129" s="41">
        <f>IFERROR(H1129+I1129+J1129,0)</f>
        <v>2371574</v>
      </c>
      <c r="H1129" s="41">
        <v>2371574</v>
      </c>
      <c r="I1129" s="41">
        <v>0</v>
      </c>
      <c r="J1129" s="41">
        <v>0</v>
      </c>
      <c r="K1129" s="41">
        <f>IFERROR(L1129+M1129+N1129,0)</f>
        <v>0</v>
      </c>
      <c r="L1129" s="41">
        <f>IFERROR(P1129+T1129,0)</f>
        <v>0</v>
      </c>
      <c r="M1129" s="41">
        <f>IFERROR(Q1129+U1129,0)</f>
        <v>0</v>
      </c>
      <c r="N1129" s="41">
        <f>IFERROR(R1129+V1129,0)</f>
        <v>0</v>
      </c>
      <c r="O1129" s="41">
        <f>IFERROR(P1129+Q1129+R1129,0)</f>
        <v>0</v>
      </c>
      <c r="P1129" s="41">
        <v>0</v>
      </c>
      <c r="Q1129" s="41">
        <v>0</v>
      </c>
      <c r="R1129" s="41">
        <v>0</v>
      </c>
      <c r="S1129" s="41">
        <f>IFERROR(T1129+U1129+V1129,0)</f>
        <v>0</v>
      </c>
      <c r="T1129" s="41">
        <v>0</v>
      </c>
      <c r="U1129" s="41">
        <v>0</v>
      </c>
      <c r="V1129" s="41">
        <v>0</v>
      </c>
      <c r="W1129"/>
      <c r="X1129"/>
    </row>
    <row r="1130" spans="1:24">
      <c r="A1130" s="29">
        <v>1099</v>
      </c>
      <c r="B1130" s="29" t="s">
        <v>117</v>
      </c>
      <c r="C1130" s="50">
        <v>44732</v>
      </c>
      <c r="D1130" s="29">
        <v>460</v>
      </c>
      <c r="E1130" s="40">
        <v>1</v>
      </c>
      <c r="F1130" s="41">
        <v>66.3</v>
      </c>
      <c r="G1130" s="41">
        <f>IFERROR(H1130+I1130+J1130,0)</f>
        <v>2677035</v>
      </c>
      <c r="H1130" s="41">
        <v>2677035</v>
      </c>
      <c r="I1130" s="41">
        <v>0</v>
      </c>
      <c r="J1130" s="41">
        <v>0</v>
      </c>
      <c r="K1130" s="41">
        <f>IFERROR(L1130+M1130+N1130,0)</f>
        <v>0</v>
      </c>
      <c r="L1130" s="41">
        <f>IFERROR(P1130+T1130,0)</f>
        <v>0</v>
      </c>
      <c r="M1130" s="41">
        <f>IFERROR(Q1130+U1130,0)</f>
        <v>0</v>
      </c>
      <c r="N1130" s="41">
        <f>IFERROR(R1130+V1130,0)</f>
        <v>0</v>
      </c>
      <c r="O1130" s="41">
        <f>IFERROR(P1130+Q1130+R1130,0)</f>
        <v>0</v>
      </c>
      <c r="P1130" s="41">
        <v>0</v>
      </c>
      <c r="Q1130" s="41">
        <v>0</v>
      </c>
      <c r="R1130" s="41">
        <v>0</v>
      </c>
      <c r="S1130" s="41">
        <f>IFERROR(T1130+U1130+V1130,0)</f>
        <v>0</v>
      </c>
      <c r="T1130" s="41">
        <v>0</v>
      </c>
      <c r="U1130" s="41">
        <v>0</v>
      </c>
      <c r="V1130" s="41">
        <v>0</v>
      </c>
      <c r="W1130"/>
      <c r="X1130"/>
    </row>
    <row r="1131" spans="1:24">
      <c r="A1131" s="29">
        <v>1100</v>
      </c>
      <c r="B1131" s="29" t="s">
        <v>117</v>
      </c>
      <c r="C1131" s="50">
        <v>44734</v>
      </c>
      <c r="D1131" s="29">
        <v>465</v>
      </c>
      <c r="E1131" s="40">
        <v>1</v>
      </c>
      <c r="F1131" s="41">
        <v>13.8</v>
      </c>
      <c r="G1131" s="41">
        <f>IFERROR(H1131+I1131+J1131,0)</f>
        <v>581476</v>
      </c>
      <c r="H1131" s="41">
        <v>581476</v>
      </c>
      <c r="I1131" s="41">
        <v>0</v>
      </c>
      <c r="J1131" s="41">
        <v>0</v>
      </c>
      <c r="K1131" s="41">
        <f>IFERROR(L1131+M1131+N1131,0)</f>
        <v>0</v>
      </c>
      <c r="L1131" s="41">
        <f>IFERROR(P1131+T1131,0)</f>
        <v>0</v>
      </c>
      <c r="M1131" s="41">
        <f>IFERROR(Q1131+U1131,0)</f>
        <v>0</v>
      </c>
      <c r="N1131" s="41">
        <f>IFERROR(R1131+V1131,0)</f>
        <v>0</v>
      </c>
      <c r="O1131" s="41">
        <f>IFERROR(P1131+Q1131+R1131,0)</f>
        <v>0</v>
      </c>
      <c r="P1131" s="41">
        <v>0</v>
      </c>
      <c r="Q1131" s="41">
        <v>0</v>
      </c>
      <c r="R1131" s="41">
        <v>0</v>
      </c>
      <c r="S1131" s="41">
        <f>IFERROR(T1131+U1131+V1131,0)</f>
        <v>0</v>
      </c>
      <c r="T1131" s="41">
        <v>0</v>
      </c>
      <c r="U1131" s="41">
        <v>0</v>
      </c>
      <c r="V1131" s="41">
        <v>0</v>
      </c>
      <c r="W1131"/>
      <c r="X1131"/>
    </row>
    <row r="1132" spans="1:24">
      <c r="A1132" s="29">
        <v>1101</v>
      </c>
      <c r="B1132" s="29" t="s">
        <v>117</v>
      </c>
      <c r="C1132" s="50">
        <v>44734</v>
      </c>
      <c r="D1132" s="29">
        <v>466</v>
      </c>
      <c r="E1132" s="40">
        <v>1</v>
      </c>
      <c r="F1132" s="41">
        <v>30.4</v>
      </c>
      <c r="G1132" s="41">
        <f>IFERROR(H1132+I1132+J1132,0)</f>
        <v>1276561</v>
      </c>
      <c r="H1132" s="41">
        <v>1276561</v>
      </c>
      <c r="I1132" s="41">
        <v>0</v>
      </c>
      <c r="J1132" s="41">
        <v>0</v>
      </c>
      <c r="K1132" s="41">
        <f>IFERROR(L1132+M1132+N1132,0)</f>
        <v>0</v>
      </c>
      <c r="L1132" s="41">
        <f>IFERROR(P1132+T1132,0)</f>
        <v>0</v>
      </c>
      <c r="M1132" s="41">
        <f>IFERROR(Q1132+U1132,0)</f>
        <v>0</v>
      </c>
      <c r="N1132" s="41">
        <f>IFERROR(R1132+V1132,0)</f>
        <v>0</v>
      </c>
      <c r="O1132" s="41">
        <f>IFERROR(P1132+Q1132+R1132,0)</f>
        <v>0</v>
      </c>
      <c r="P1132" s="41">
        <v>0</v>
      </c>
      <c r="Q1132" s="41">
        <v>0</v>
      </c>
      <c r="R1132" s="41">
        <v>0</v>
      </c>
      <c r="S1132" s="41">
        <f>IFERROR(T1132+U1132+V1132,0)</f>
        <v>0</v>
      </c>
      <c r="T1132" s="41">
        <v>0</v>
      </c>
      <c r="U1132" s="41">
        <v>0</v>
      </c>
      <c r="V1132" s="41">
        <v>0</v>
      </c>
      <c r="W1132"/>
      <c r="X1132"/>
    </row>
    <row r="1133" spans="1:24">
      <c r="A1133" s="29">
        <v>1102</v>
      </c>
      <c r="B1133" s="29" t="s">
        <v>117</v>
      </c>
      <c r="C1133" s="50">
        <v>44734</v>
      </c>
      <c r="D1133" s="29">
        <v>464</v>
      </c>
      <c r="E1133" s="40">
        <v>1</v>
      </c>
      <c r="F1133" s="41">
        <v>13.6</v>
      </c>
      <c r="G1133" s="41">
        <f>IFERROR(H1133+I1133+J1133,0)</f>
        <v>561751</v>
      </c>
      <c r="H1133" s="41">
        <v>561751</v>
      </c>
      <c r="I1133" s="41">
        <v>0</v>
      </c>
      <c r="J1133" s="41">
        <v>0</v>
      </c>
      <c r="K1133" s="41">
        <f>IFERROR(L1133+M1133+N1133,0)</f>
        <v>0</v>
      </c>
      <c r="L1133" s="41">
        <f>IFERROR(P1133+T1133,0)</f>
        <v>0</v>
      </c>
      <c r="M1133" s="41">
        <f>IFERROR(Q1133+U1133,0)</f>
        <v>0</v>
      </c>
      <c r="N1133" s="41">
        <f>IFERROR(R1133+V1133,0)</f>
        <v>0</v>
      </c>
      <c r="O1133" s="41">
        <f>IFERROR(P1133+Q1133+R1133,0)</f>
        <v>0</v>
      </c>
      <c r="P1133" s="41">
        <v>0</v>
      </c>
      <c r="Q1133" s="41">
        <v>0</v>
      </c>
      <c r="R1133" s="41">
        <v>0</v>
      </c>
      <c r="S1133" s="41">
        <f>IFERROR(T1133+U1133+V1133,0)</f>
        <v>0</v>
      </c>
      <c r="T1133" s="41">
        <v>0</v>
      </c>
      <c r="U1133" s="41">
        <v>0</v>
      </c>
      <c r="V1133" s="41">
        <v>0</v>
      </c>
      <c r="W1133"/>
      <c r="X1133"/>
    </row>
    <row r="1134" spans="1:24">
      <c r="A1134" s="29">
        <v>1103</v>
      </c>
      <c r="B1134" s="29" t="s">
        <v>117</v>
      </c>
      <c r="C1134" s="50">
        <v>44734</v>
      </c>
      <c r="D1134" s="29">
        <v>463</v>
      </c>
      <c r="E1134" s="40">
        <v>1</v>
      </c>
      <c r="F1134" s="41">
        <v>16.4</v>
      </c>
      <c r="G1134" s="41">
        <f>IFERROR(H1134+I1134+J1134,0)</f>
        <v>678381</v>
      </c>
      <c r="H1134" s="41">
        <v>678381</v>
      </c>
      <c r="I1134" s="41">
        <v>0</v>
      </c>
      <c r="J1134" s="41">
        <v>0</v>
      </c>
      <c r="K1134" s="41">
        <f>IFERROR(L1134+M1134+N1134,0)</f>
        <v>0</v>
      </c>
      <c r="L1134" s="41">
        <f>IFERROR(P1134+T1134,0)</f>
        <v>0</v>
      </c>
      <c r="M1134" s="41">
        <f>IFERROR(Q1134+U1134,0)</f>
        <v>0</v>
      </c>
      <c r="N1134" s="41">
        <f>IFERROR(R1134+V1134,0)</f>
        <v>0</v>
      </c>
      <c r="O1134" s="41">
        <f>IFERROR(P1134+Q1134+R1134,0)</f>
        <v>0</v>
      </c>
      <c r="P1134" s="41">
        <v>0</v>
      </c>
      <c r="Q1134" s="41">
        <v>0</v>
      </c>
      <c r="R1134" s="41">
        <v>0</v>
      </c>
      <c r="S1134" s="41">
        <f>IFERROR(T1134+U1134+V1134,0)</f>
        <v>0</v>
      </c>
      <c r="T1134" s="41">
        <v>0</v>
      </c>
      <c r="U1134" s="41">
        <v>0</v>
      </c>
      <c r="V1134" s="41">
        <v>0</v>
      </c>
      <c r="W1134"/>
      <c r="X1134"/>
    </row>
    <row r="1135" spans="1:24">
      <c r="A1135" s="29">
        <v>1104</v>
      </c>
      <c r="B1135" s="29" t="s">
        <v>117</v>
      </c>
      <c r="C1135" s="50">
        <v>44735</v>
      </c>
      <c r="D1135" s="29">
        <v>468</v>
      </c>
      <c r="E1135" s="40">
        <v>1</v>
      </c>
      <c r="F1135" s="41">
        <v>23.8</v>
      </c>
      <c r="G1135" s="41">
        <f>IFERROR(H1135+I1135+J1135,0)</f>
        <v>954189</v>
      </c>
      <c r="H1135" s="41">
        <v>954189</v>
      </c>
      <c r="I1135" s="41">
        <v>0</v>
      </c>
      <c r="J1135" s="41">
        <v>0</v>
      </c>
      <c r="K1135" s="41">
        <f>IFERROR(L1135+M1135+N1135,0)</f>
        <v>0</v>
      </c>
      <c r="L1135" s="41">
        <f>IFERROR(P1135+T1135,0)</f>
        <v>0</v>
      </c>
      <c r="M1135" s="41">
        <f>IFERROR(Q1135+U1135,0)</f>
        <v>0</v>
      </c>
      <c r="N1135" s="41">
        <f>IFERROR(R1135+V1135,0)</f>
        <v>0</v>
      </c>
      <c r="O1135" s="41">
        <f>IFERROR(P1135+Q1135+R1135,0)</f>
        <v>0</v>
      </c>
      <c r="P1135" s="41">
        <v>0</v>
      </c>
      <c r="Q1135" s="41">
        <v>0</v>
      </c>
      <c r="R1135" s="41">
        <v>0</v>
      </c>
      <c r="S1135" s="41">
        <f>IFERROR(T1135+U1135+V1135,0)</f>
        <v>0</v>
      </c>
      <c r="T1135" s="41">
        <v>0</v>
      </c>
      <c r="U1135" s="41">
        <v>0</v>
      </c>
      <c r="V1135" s="41">
        <v>0</v>
      </c>
      <c r="W1135"/>
      <c r="X1135"/>
    </row>
    <row r="1136" spans="1:24">
      <c r="A1136" s="29">
        <v>1105</v>
      </c>
      <c r="B1136" s="29" t="s">
        <v>117</v>
      </c>
      <c r="C1136" s="50">
        <v>44735</v>
      </c>
      <c r="D1136" s="29">
        <v>466</v>
      </c>
      <c r="E1136" s="40">
        <v>1</v>
      </c>
      <c r="F1136" s="41">
        <v>36.3</v>
      </c>
      <c r="G1136" s="41">
        <f>IFERROR(H1136+I1136+J1136,0)</f>
        <v>1529248</v>
      </c>
      <c r="H1136" s="41">
        <v>1529248</v>
      </c>
      <c r="I1136" s="41">
        <v>0</v>
      </c>
      <c r="J1136" s="41">
        <v>0</v>
      </c>
      <c r="K1136" s="41">
        <f>IFERROR(L1136+M1136+N1136,0)</f>
        <v>0</v>
      </c>
      <c r="L1136" s="41">
        <f>IFERROR(P1136+T1136,0)</f>
        <v>0</v>
      </c>
      <c r="M1136" s="41">
        <f>IFERROR(Q1136+U1136,0)</f>
        <v>0</v>
      </c>
      <c r="N1136" s="41">
        <f>IFERROR(R1136+V1136,0)</f>
        <v>0</v>
      </c>
      <c r="O1136" s="41">
        <f>IFERROR(P1136+Q1136+R1136,0)</f>
        <v>0</v>
      </c>
      <c r="P1136" s="41">
        <v>0</v>
      </c>
      <c r="Q1136" s="41">
        <v>0</v>
      </c>
      <c r="R1136" s="41">
        <v>0</v>
      </c>
      <c r="S1136" s="41">
        <f>IFERROR(T1136+U1136+V1136,0)</f>
        <v>0</v>
      </c>
      <c r="T1136" s="41">
        <v>0</v>
      </c>
      <c r="U1136" s="41">
        <v>0</v>
      </c>
      <c r="V1136" s="41">
        <v>0</v>
      </c>
      <c r="W1136"/>
      <c r="X1136"/>
    </row>
    <row r="1137" spans="1:24">
      <c r="A1137" s="29">
        <v>1106</v>
      </c>
      <c r="B1137" s="29" t="s">
        <v>117</v>
      </c>
      <c r="C1137" s="50">
        <v>44736</v>
      </c>
      <c r="D1137" s="29">
        <v>469</v>
      </c>
      <c r="E1137" s="40">
        <v>1</v>
      </c>
      <c r="F1137" s="41">
        <v>12.1</v>
      </c>
      <c r="G1137" s="41">
        <f>IFERROR(H1137+I1137+J1137,0)</f>
        <v>518115</v>
      </c>
      <c r="H1137" s="41">
        <v>518115</v>
      </c>
      <c r="I1137" s="41">
        <v>0</v>
      </c>
      <c r="J1137" s="41">
        <v>0</v>
      </c>
      <c r="K1137" s="41">
        <f>IFERROR(L1137+M1137+N1137,0)</f>
        <v>0</v>
      </c>
      <c r="L1137" s="41">
        <f>IFERROR(P1137+T1137,0)</f>
        <v>0</v>
      </c>
      <c r="M1137" s="41">
        <f>IFERROR(Q1137+U1137,0)</f>
        <v>0</v>
      </c>
      <c r="N1137" s="41">
        <f>IFERROR(R1137+V1137,0)</f>
        <v>0</v>
      </c>
      <c r="O1137" s="41">
        <f>IFERROR(P1137+Q1137+R1137,0)</f>
        <v>0</v>
      </c>
      <c r="P1137" s="41">
        <v>0</v>
      </c>
      <c r="Q1137" s="41">
        <v>0</v>
      </c>
      <c r="R1137" s="41">
        <v>0</v>
      </c>
      <c r="S1137" s="41">
        <f>IFERROR(T1137+U1137+V1137,0)</f>
        <v>0</v>
      </c>
      <c r="T1137" s="41">
        <v>0</v>
      </c>
      <c r="U1137" s="41">
        <v>0</v>
      </c>
      <c r="V1137" s="41">
        <v>0</v>
      </c>
      <c r="W1137"/>
      <c r="X1137"/>
    </row>
    <row r="1138" spans="1:24">
      <c r="A1138" s="29">
        <v>1107</v>
      </c>
      <c r="B1138" s="29" t="s">
        <v>117</v>
      </c>
      <c r="C1138" s="50">
        <v>44736</v>
      </c>
      <c r="D1138" s="29">
        <v>471</v>
      </c>
      <c r="E1138" s="40">
        <v>1</v>
      </c>
      <c r="F1138" s="41">
        <v>50.4</v>
      </c>
      <c r="G1138" s="41">
        <f>IFERROR(H1138+I1138+J1138,0)</f>
        <v>2042368</v>
      </c>
      <c r="H1138" s="41">
        <v>2042368</v>
      </c>
      <c r="I1138" s="41">
        <v>0</v>
      </c>
      <c r="J1138" s="41">
        <v>0</v>
      </c>
      <c r="K1138" s="41">
        <f>IFERROR(L1138+M1138+N1138,0)</f>
        <v>0</v>
      </c>
      <c r="L1138" s="41">
        <f>IFERROR(P1138+T1138,0)</f>
        <v>0</v>
      </c>
      <c r="M1138" s="41">
        <f>IFERROR(Q1138+U1138,0)</f>
        <v>0</v>
      </c>
      <c r="N1138" s="41">
        <f>IFERROR(R1138+V1138,0)</f>
        <v>0</v>
      </c>
      <c r="O1138" s="41">
        <f>IFERROR(P1138+Q1138+R1138,0)</f>
        <v>0</v>
      </c>
      <c r="P1138" s="41">
        <v>0</v>
      </c>
      <c r="Q1138" s="41">
        <v>0</v>
      </c>
      <c r="R1138" s="41">
        <v>0</v>
      </c>
      <c r="S1138" s="41">
        <f>IFERROR(T1138+U1138+V1138,0)</f>
        <v>0</v>
      </c>
      <c r="T1138" s="41">
        <v>0</v>
      </c>
      <c r="U1138" s="41">
        <v>0</v>
      </c>
      <c r="V1138" s="41">
        <v>0</v>
      </c>
      <c r="W1138"/>
      <c r="X1138"/>
    </row>
    <row r="1139" spans="1:24">
      <c r="A1139" s="29">
        <v>1108</v>
      </c>
      <c r="B1139" s="29" t="s">
        <v>117</v>
      </c>
      <c r="C1139" s="50">
        <v>44736</v>
      </c>
      <c r="D1139" s="29">
        <v>470</v>
      </c>
      <c r="E1139" s="40">
        <v>1</v>
      </c>
      <c r="F1139" s="41">
        <v>30.9</v>
      </c>
      <c r="G1139" s="41">
        <f>IFERROR(H1139+I1139+J1139,0)</f>
        <v>1296453</v>
      </c>
      <c r="H1139" s="41">
        <v>1296453</v>
      </c>
      <c r="I1139" s="41">
        <v>0</v>
      </c>
      <c r="J1139" s="41">
        <v>0</v>
      </c>
      <c r="K1139" s="41">
        <f>IFERROR(L1139+M1139+N1139,0)</f>
        <v>0</v>
      </c>
      <c r="L1139" s="41">
        <f>IFERROR(P1139+T1139,0)</f>
        <v>0</v>
      </c>
      <c r="M1139" s="41">
        <f>IFERROR(Q1139+U1139,0)</f>
        <v>0</v>
      </c>
      <c r="N1139" s="41">
        <f>IFERROR(R1139+V1139,0)</f>
        <v>0</v>
      </c>
      <c r="O1139" s="41">
        <f>IFERROR(P1139+Q1139+R1139,0)</f>
        <v>0</v>
      </c>
      <c r="P1139" s="41">
        <v>0</v>
      </c>
      <c r="Q1139" s="41">
        <v>0</v>
      </c>
      <c r="R1139" s="41">
        <v>0</v>
      </c>
      <c r="S1139" s="41">
        <f>IFERROR(T1139+U1139+V1139,0)</f>
        <v>0</v>
      </c>
      <c r="T1139" s="41">
        <v>0</v>
      </c>
      <c r="U1139" s="41">
        <v>0</v>
      </c>
      <c r="V1139" s="41">
        <v>0</v>
      </c>
      <c r="W1139"/>
      <c r="X1139"/>
    </row>
    <row r="1140" spans="1:24">
      <c r="A1140" s="29">
        <v>1109</v>
      </c>
      <c r="B1140" s="29" t="s">
        <v>117</v>
      </c>
      <c r="C1140" s="50">
        <v>44739</v>
      </c>
      <c r="D1140" s="29">
        <v>476</v>
      </c>
      <c r="E1140" s="40">
        <v>1</v>
      </c>
      <c r="F1140" s="41">
        <v>42.6</v>
      </c>
      <c r="G1140" s="41">
        <f>IFERROR(H1140+I1140+J1140,0)</f>
        <v>1696739</v>
      </c>
      <c r="H1140" s="41">
        <v>1696739</v>
      </c>
      <c r="I1140" s="41">
        <v>0</v>
      </c>
      <c r="J1140" s="41">
        <v>0</v>
      </c>
      <c r="K1140" s="41">
        <f>IFERROR(L1140+M1140+N1140,0)</f>
        <v>0</v>
      </c>
      <c r="L1140" s="41">
        <f>IFERROR(P1140+T1140,0)</f>
        <v>0</v>
      </c>
      <c r="M1140" s="41">
        <f>IFERROR(Q1140+U1140,0)</f>
        <v>0</v>
      </c>
      <c r="N1140" s="41">
        <f>IFERROR(R1140+V1140,0)</f>
        <v>0</v>
      </c>
      <c r="O1140" s="41">
        <f>IFERROR(P1140+Q1140+R1140,0)</f>
        <v>0</v>
      </c>
      <c r="P1140" s="41">
        <v>0</v>
      </c>
      <c r="Q1140" s="41">
        <v>0</v>
      </c>
      <c r="R1140" s="41">
        <v>0</v>
      </c>
      <c r="S1140" s="41">
        <f>IFERROR(T1140+U1140+V1140,0)</f>
        <v>0</v>
      </c>
      <c r="T1140" s="41">
        <v>0</v>
      </c>
      <c r="U1140" s="41">
        <v>0</v>
      </c>
      <c r="V1140" s="41">
        <v>0</v>
      </c>
      <c r="W1140"/>
      <c r="X1140"/>
    </row>
    <row r="1141" spans="1:24">
      <c r="A1141" s="29">
        <v>1110</v>
      </c>
      <c r="B1141" s="29" t="s">
        <v>117</v>
      </c>
      <c r="C1141" s="50">
        <v>44739</v>
      </c>
      <c r="D1141" s="29">
        <v>473</v>
      </c>
      <c r="E1141" s="40">
        <v>1</v>
      </c>
      <c r="F1141" s="41">
        <v>47.1</v>
      </c>
      <c r="G1141" s="41">
        <f>IFERROR(H1141+I1141+J1141,0)</f>
        <v>1868881</v>
      </c>
      <c r="H1141" s="41">
        <v>1868881</v>
      </c>
      <c r="I1141" s="41">
        <v>0</v>
      </c>
      <c r="J1141" s="41">
        <v>0</v>
      </c>
      <c r="K1141" s="41">
        <f>IFERROR(L1141+M1141+N1141,0)</f>
        <v>0</v>
      </c>
      <c r="L1141" s="41">
        <f>IFERROR(P1141+T1141,0)</f>
        <v>0</v>
      </c>
      <c r="M1141" s="41">
        <f>IFERROR(Q1141+U1141,0)</f>
        <v>0</v>
      </c>
      <c r="N1141" s="41">
        <f>IFERROR(R1141+V1141,0)</f>
        <v>0</v>
      </c>
      <c r="O1141" s="41">
        <f>IFERROR(P1141+Q1141+R1141,0)</f>
        <v>0</v>
      </c>
      <c r="P1141" s="41">
        <v>0</v>
      </c>
      <c r="Q1141" s="41">
        <v>0</v>
      </c>
      <c r="R1141" s="41">
        <v>0</v>
      </c>
      <c r="S1141" s="41">
        <f>IFERROR(T1141+U1141+V1141,0)</f>
        <v>0</v>
      </c>
      <c r="T1141" s="41">
        <v>0</v>
      </c>
      <c r="U1141" s="41">
        <v>0</v>
      </c>
      <c r="V1141" s="41">
        <v>0</v>
      </c>
      <c r="W1141"/>
      <c r="X1141"/>
    </row>
    <row r="1142" spans="1:24">
      <c r="A1142" s="29">
        <v>1111</v>
      </c>
      <c r="B1142" s="29" t="s">
        <v>117</v>
      </c>
      <c r="C1142" s="50">
        <v>44739</v>
      </c>
      <c r="D1142" s="29">
        <v>480</v>
      </c>
      <c r="E1142" s="40">
        <v>1</v>
      </c>
      <c r="F1142" s="41">
        <v>66.4</v>
      </c>
      <c r="G1142" s="41">
        <f>IFERROR(H1142+I1142+J1142,0)</f>
        <v>2680972</v>
      </c>
      <c r="H1142" s="41">
        <v>2680972</v>
      </c>
      <c r="I1142" s="41">
        <v>0</v>
      </c>
      <c r="J1142" s="41">
        <v>0</v>
      </c>
      <c r="K1142" s="41">
        <f>IFERROR(L1142+M1142+N1142,0)</f>
        <v>0</v>
      </c>
      <c r="L1142" s="41">
        <f>IFERROR(P1142+T1142,0)</f>
        <v>0</v>
      </c>
      <c r="M1142" s="41">
        <f>IFERROR(Q1142+U1142,0)</f>
        <v>0</v>
      </c>
      <c r="N1142" s="41">
        <f>IFERROR(R1142+V1142,0)</f>
        <v>0</v>
      </c>
      <c r="O1142" s="41">
        <f>IFERROR(P1142+Q1142+R1142,0)</f>
        <v>0</v>
      </c>
      <c r="P1142" s="41">
        <v>0</v>
      </c>
      <c r="Q1142" s="41">
        <v>0</v>
      </c>
      <c r="R1142" s="41">
        <v>0</v>
      </c>
      <c r="S1142" s="41">
        <f>IFERROR(T1142+U1142+V1142,0)</f>
        <v>0</v>
      </c>
      <c r="T1142" s="41">
        <v>0</v>
      </c>
      <c r="U1142" s="41">
        <v>0</v>
      </c>
      <c r="V1142" s="41">
        <v>0</v>
      </c>
      <c r="W1142"/>
      <c r="X1142"/>
    </row>
    <row r="1143" spans="1:24">
      <c r="A1143" s="29">
        <v>1112</v>
      </c>
      <c r="B1143" s="29" t="s">
        <v>117</v>
      </c>
      <c r="C1143" s="50">
        <v>44741</v>
      </c>
      <c r="D1143" s="29">
        <v>481</v>
      </c>
      <c r="E1143" s="40">
        <v>1</v>
      </c>
      <c r="F1143" s="41">
        <v>29.4</v>
      </c>
      <c r="G1143" s="41">
        <f>IFERROR(H1143+I1143+J1143,0)</f>
        <v>1270517</v>
      </c>
      <c r="H1143" s="41">
        <v>1270517</v>
      </c>
      <c r="I1143" s="41">
        <v>0</v>
      </c>
      <c r="J1143" s="41">
        <v>0</v>
      </c>
      <c r="K1143" s="41">
        <f>IFERROR(L1143+M1143+N1143,0)</f>
        <v>0</v>
      </c>
      <c r="L1143" s="41">
        <f>IFERROR(P1143+T1143,0)</f>
        <v>0</v>
      </c>
      <c r="M1143" s="41">
        <f>IFERROR(Q1143+U1143,0)</f>
        <v>0</v>
      </c>
      <c r="N1143" s="41">
        <f>IFERROR(R1143+V1143,0)</f>
        <v>0</v>
      </c>
      <c r="O1143" s="41">
        <f>IFERROR(P1143+Q1143+R1143,0)</f>
        <v>0</v>
      </c>
      <c r="P1143" s="41">
        <v>0</v>
      </c>
      <c r="Q1143" s="41">
        <v>0</v>
      </c>
      <c r="R1143" s="41">
        <v>0</v>
      </c>
      <c r="S1143" s="41">
        <f>IFERROR(T1143+U1143+V1143,0)</f>
        <v>0</v>
      </c>
      <c r="T1143" s="41">
        <v>0</v>
      </c>
      <c r="U1143" s="41">
        <v>0</v>
      </c>
      <c r="V1143" s="41">
        <v>0</v>
      </c>
      <c r="W1143"/>
      <c r="X1143"/>
    </row>
    <row r="1144" spans="1:24">
      <c r="A1144" s="29">
        <v>1113</v>
      </c>
      <c r="B1144" s="29" t="s">
        <v>117</v>
      </c>
      <c r="C1144" s="50">
        <v>44741</v>
      </c>
      <c r="D1144" s="29">
        <v>482</v>
      </c>
      <c r="E1144" s="40">
        <v>1</v>
      </c>
      <c r="F1144" s="41">
        <v>22.3</v>
      </c>
      <c r="G1144" s="41">
        <f>IFERROR(H1144+I1144+J1144,0)</f>
        <v>878162</v>
      </c>
      <c r="H1144" s="41">
        <v>878162</v>
      </c>
      <c r="I1144" s="41">
        <v>0</v>
      </c>
      <c r="J1144" s="41">
        <v>0</v>
      </c>
      <c r="K1144" s="41">
        <f>IFERROR(L1144+M1144+N1144,0)</f>
        <v>0</v>
      </c>
      <c r="L1144" s="41">
        <f>IFERROR(P1144+T1144,0)</f>
        <v>0</v>
      </c>
      <c r="M1144" s="41">
        <f>IFERROR(Q1144+U1144,0)</f>
        <v>0</v>
      </c>
      <c r="N1144" s="41">
        <f>IFERROR(R1144+V1144,0)</f>
        <v>0</v>
      </c>
      <c r="O1144" s="41">
        <f>IFERROR(P1144+Q1144+R1144,0)</f>
        <v>0</v>
      </c>
      <c r="P1144" s="41">
        <v>0</v>
      </c>
      <c r="Q1144" s="41">
        <v>0</v>
      </c>
      <c r="R1144" s="41">
        <v>0</v>
      </c>
      <c r="S1144" s="41">
        <f>IFERROR(T1144+U1144+V1144,0)</f>
        <v>0</v>
      </c>
      <c r="T1144" s="41">
        <v>0</v>
      </c>
      <c r="U1144" s="41">
        <v>0</v>
      </c>
      <c r="V1144" s="41">
        <v>0</v>
      </c>
      <c r="W1144"/>
      <c r="X1144"/>
    </row>
    <row r="1145" spans="1:24">
      <c r="A1145" s="29">
        <v>1114</v>
      </c>
      <c r="B1145" s="29" t="s">
        <v>117</v>
      </c>
      <c r="C1145" s="50">
        <v>44742</v>
      </c>
      <c r="D1145" s="29">
        <v>487</v>
      </c>
      <c r="E1145" s="40">
        <v>1</v>
      </c>
      <c r="F1145" s="41">
        <v>49.7</v>
      </c>
      <c r="G1145" s="41">
        <f>IFERROR(H1145+I1145+J1145,0)</f>
        <v>1968340</v>
      </c>
      <c r="H1145" s="41">
        <v>1968340</v>
      </c>
      <c r="I1145" s="41">
        <v>0</v>
      </c>
      <c r="J1145" s="41">
        <v>0</v>
      </c>
      <c r="K1145" s="41">
        <f>IFERROR(L1145+M1145+N1145,0)</f>
        <v>0</v>
      </c>
      <c r="L1145" s="41">
        <f>IFERROR(P1145+T1145,0)</f>
        <v>0</v>
      </c>
      <c r="M1145" s="41">
        <f>IFERROR(Q1145+U1145,0)</f>
        <v>0</v>
      </c>
      <c r="N1145" s="41">
        <f>IFERROR(R1145+V1145,0)</f>
        <v>0</v>
      </c>
      <c r="O1145" s="41">
        <f>IFERROR(P1145+Q1145+R1145,0)</f>
        <v>0</v>
      </c>
      <c r="P1145" s="41">
        <v>0</v>
      </c>
      <c r="Q1145" s="41">
        <v>0</v>
      </c>
      <c r="R1145" s="41">
        <v>0</v>
      </c>
      <c r="S1145" s="41">
        <f>IFERROR(T1145+U1145+V1145,0)</f>
        <v>0</v>
      </c>
      <c r="T1145" s="41">
        <v>0</v>
      </c>
      <c r="U1145" s="41">
        <v>0</v>
      </c>
      <c r="V1145" s="41">
        <v>0</v>
      </c>
      <c r="W1145"/>
      <c r="X1145"/>
    </row>
    <row r="1146" spans="1:24">
      <c r="A1146" s="29">
        <v>1115</v>
      </c>
      <c r="B1146" s="29" t="s">
        <v>117</v>
      </c>
      <c r="C1146" s="50">
        <v>44742</v>
      </c>
      <c r="D1146" s="29">
        <v>485</v>
      </c>
      <c r="E1146" s="40">
        <v>1</v>
      </c>
      <c r="F1146" s="41">
        <v>31.5</v>
      </c>
      <c r="G1146" s="41">
        <f>IFERROR(H1146+I1146+J1146,0)</f>
        <v>1247125</v>
      </c>
      <c r="H1146" s="41">
        <v>1247125</v>
      </c>
      <c r="I1146" s="41">
        <v>0</v>
      </c>
      <c r="J1146" s="41">
        <v>0</v>
      </c>
      <c r="K1146" s="41">
        <f>IFERROR(L1146+M1146+N1146,0)</f>
        <v>0</v>
      </c>
      <c r="L1146" s="41">
        <f>IFERROR(P1146+T1146,0)</f>
        <v>0</v>
      </c>
      <c r="M1146" s="41">
        <f>IFERROR(Q1146+U1146,0)</f>
        <v>0</v>
      </c>
      <c r="N1146" s="41">
        <f>IFERROR(R1146+V1146,0)</f>
        <v>0</v>
      </c>
      <c r="O1146" s="41">
        <f>IFERROR(P1146+Q1146+R1146,0)</f>
        <v>0</v>
      </c>
      <c r="P1146" s="41">
        <v>0</v>
      </c>
      <c r="Q1146" s="41">
        <v>0</v>
      </c>
      <c r="R1146" s="41">
        <v>0</v>
      </c>
      <c r="S1146" s="41">
        <f>IFERROR(T1146+U1146+V1146,0)</f>
        <v>0</v>
      </c>
      <c r="T1146" s="41">
        <v>0</v>
      </c>
      <c r="U1146" s="41">
        <v>0</v>
      </c>
      <c r="V1146" s="41">
        <v>0</v>
      </c>
      <c r="W1146"/>
      <c r="X1146"/>
    </row>
    <row r="1147" spans="1:24">
      <c r="A1147" s="29">
        <v>1116</v>
      </c>
      <c r="B1147" s="29" t="s">
        <v>117</v>
      </c>
      <c r="C1147" s="50">
        <v>44743</v>
      </c>
      <c r="D1147" s="29">
        <v>489</v>
      </c>
      <c r="E1147" s="40">
        <v>1</v>
      </c>
      <c r="F1147" s="41">
        <v>39.5</v>
      </c>
      <c r="G1147" s="41">
        <f>IFERROR(H1147+I1147+J1147,0)</f>
        <v>1640384</v>
      </c>
      <c r="H1147" s="41">
        <v>1640384</v>
      </c>
      <c r="I1147" s="41">
        <v>0</v>
      </c>
      <c r="J1147" s="41">
        <v>0</v>
      </c>
      <c r="K1147" s="41">
        <f>IFERROR(L1147+M1147+N1147,0)</f>
        <v>0</v>
      </c>
      <c r="L1147" s="41">
        <f>IFERROR(P1147+T1147,0)</f>
        <v>0</v>
      </c>
      <c r="M1147" s="41">
        <f>IFERROR(Q1147+U1147,0)</f>
        <v>0</v>
      </c>
      <c r="N1147" s="41">
        <f>IFERROR(R1147+V1147,0)</f>
        <v>0</v>
      </c>
      <c r="O1147" s="41">
        <f>IFERROR(P1147+Q1147+R1147,0)</f>
        <v>0</v>
      </c>
      <c r="P1147" s="41">
        <v>0</v>
      </c>
      <c r="Q1147" s="41">
        <v>0</v>
      </c>
      <c r="R1147" s="41">
        <v>0</v>
      </c>
      <c r="S1147" s="41">
        <f>IFERROR(T1147+U1147+V1147,0)</f>
        <v>0</v>
      </c>
      <c r="T1147" s="41">
        <v>0</v>
      </c>
      <c r="U1147" s="41">
        <v>0</v>
      </c>
      <c r="V1147" s="41">
        <v>0</v>
      </c>
      <c r="W1147"/>
      <c r="X1147"/>
    </row>
    <row r="1148" spans="1:24">
      <c r="A1148" s="29">
        <v>1117</v>
      </c>
      <c r="B1148" s="29" t="s">
        <v>117</v>
      </c>
      <c r="C1148" s="50">
        <v>44743</v>
      </c>
      <c r="D1148" s="29">
        <v>488</v>
      </c>
      <c r="E1148" s="40">
        <v>1</v>
      </c>
      <c r="F1148" s="41">
        <v>31.4</v>
      </c>
      <c r="G1148" s="41">
        <f>IFERROR(H1148+I1148+J1148,0)</f>
        <v>1243379</v>
      </c>
      <c r="H1148" s="41">
        <v>1243379</v>
      </c>
      <c r="I1148" s="41">
        <v>0</v>
      </c>
      <c r="J1148" s="41">
        <v>0</v>
      </c>
      <c r="K1148" s="41">
        <f>IFERROR(L1148+M1148+N1148,0)</f>
        <v>0</v>
      </c>
      <c r="L1148" s="41">
        <f>IFERROR(P1148+T1148,0)</f>
        <v>0</v>
      </c>
      <c r="M1148" s="41">
        <f>IFERROR(Q1148+U1148,0)</f>
        <v>0</v>
      </c>
      <c r="N1148" s="41">
        <f>IFERROR(R1148+V1148,0)</f>
        <v>0</v>
      </c>
      <c r="O1148" s="41">
        <f>IFERROR(P1148+Q1148+R1148,0)</f>
        <v>0</v>
      </c>
      <c r="P1148" s="41">
        <v>0</v>
      </c>
      <c r="Q1148" s="41">
        <v>0</v>
      </c>
      <c r="R1148" s="41">
        <v>0</v>
      </c>
      <c r="S1148" s="41">
        <f>IFERROR(T1148+U1148+V1148,0)</f>
        <v>0</v>
      </c>
      <c r="T1148" s="41">
        <v>0</v>
      </c>
      <c r="U1148" s="41">
        <v>0</v>
      </c>
      <c r="V1148" s="41">
        <v>0</v>
      </c>
      <c r="W1148"/>
      <c r="X1148"/>
    </row>
    <row r="1149" spans="1:24">
      <c r="A1149" s="29">
        <v>1118</v>
      </c>
      <c r="B1149" s="29" t="s">
        <v>117</v>
      </c>
      <c r="C1149" s="50">
        <v>44746</v>
      </c>
      <c r="D1149" s="29">
        <v>491</v>
      </c>
      <c r="E1149" s="40">
        <v>1</v>
      </c>
      <c r="F1149" s="41">
        <v>41</v>
      </c>
      <c r="G1149" s="41">
        <f>IFERROR(H1149+I1149+J1149,0)</f>
        <v>1662641</v>
      </c>
      <c r="H1149" s="41">
        <v>1662641</v>
      </c>
      <c r="I1149" s="41">
        <v>0</v>
      </c>
      <c r="J1149" s="41">
        <v>0</v>
      </c>
      <c r="K1149" s="41">
        <f>IFERROR(L1149+M1149+N1149,0)</f>
        <v>0</v>
      </c>
      <c r="L1149" s="41">
        <f>IFERROR(P1149+T1149,0)</f>
        <v>0</v>
      </c>
      <c r="M1149" s="41">
        <f>IFERROR(Q1149+U1149,0)</f>
        <v>0</v>
      </c>
      <c r="N1149" s="41">
        <f>IFERROR(R1149+V1149,0)</f>
        <v>0</v>
      </c>
      <c r="O1149" s="41">
        <f>IFERROR(P1149+Q1149+R1149,0)</f>
        <v>0</v>
      </c>
      <c r="P1149" s="41">
        <v>0</v>
      </c>
      <c r="Q1149" s="41">
        <v>0</v>
      </c>
      <c r="R1149" s="41">
        <v>0</v>
      </c>
      <c r="S1149" s="41">
        <f>IFERROR(T1149+U1149+V1149,0)</f>
        <v>0</v>
      </c>
      <c r="T1149" s="41">
        <v>0</v>
      </c>
      <c r="U1149" s="41">
        <v>0</v>
      </c>
      <c r="V1149" s="41">
        <v>0</v>
      </c>
      <c r="W1149"/>
      <c r="X1149"/>
    </row>
    <row r="1150" spans="1:24">
      <c r="A1150" s="29">
        <v>1119</v>
      </c>
      <c r="B1150" s="29" t="s">
        <v>117</v>
      </c>
      <c r="C1150" s="50">
        <v>44746</v>
      </c>
      <c r="D1150" s="29">
        <v>492</v>
      </c>
      <c r="E1150" s="40">
        <v>1</v>
      </c>
      <c r="F1150" s="41">
        <v>29</v>
      </c>
      <c r="G1150" s="41">
        <f>IFERROR(H1150+I1150+J1150,0)</f>
        <v>1147999</v>
      </c>
      <c r="H1150" s="41">
        <v>1147999</v>
      </c>
      <c r="I1150" s="41">
        <v>0</v>
      </c>
      <c r="J1150" s="41">
        <v>0</v>
      </c>
      <c r="K1150" s="41">
        <f>IFERROR(L1150+M1150+N1150,0)</f>
        <v>0</v>
      </c>
      <c r="L1150" s="41">
        <f>IFERROR(P1150+T1150,0)</f>
        <v>0</v>
      </c>
      <c r="M1150" s="41">
        <f>IFERROR(Q1150+U1150,0)</f>
        <v>0</v>
      </c>
      <c r="N1150" s="41">
        <f>IFERROR(R1150+V1150,0)</f>
        <v>0</v>
      </c>
      <c r="O1150" s="41">
        <f>IFERROR(P1150+Q1150+R1150,0)</f>
        <v>0</v>
      </c>
      <c r="P1150" s="41">
        <v>0</v>
      </c>
      <c r="Q1150" s="41">
        <v>0</v>
      </c>
      <c r="R1150" s="41">
        <v>0</v>
      </c>
      <c r="S1150" s="41">
        <f>IFERROR(T1150+U1150+V1150,0)</f>
        <v>0</v>
      </c>
      <c r="T1150" s="41">
        <v>0</v>
      </c>
      <c r="U1150" s="41">
        <v>0</v>
      </c>
      <c r="V1150" s="41">
        <v>0</v>
      </c>
      <c r="W1150"/>
      <c r="X1150"/>
    </row>
    <row r="1151" spans="1:24">
      <c r="A1151" s="29">
        <v>1120</v>
      </c>
      <c r="B1151" s="29" t="s">
        <v>117</v>
      </c>
      <c r="C1151" s="50">
        <v>44747</v>
      </c>
      <c r="D1151" s="29">
        <v>493</v>
      </c>
      <c r="E1151" s="40">
        <v>1</v>
      </c>
      <c r="F1151" s="41">
        <v>50.9</v>
      </c>
      <c r="G1151" s="41">
        <f>IFERROR(H1151+I1151+J1151,0)</f>
        <v>1936360</v>
      </c>
      <c r="H1151" s="41">
        <v>1936360</v>
      </c>
      <c r="I1151" s="41">
        <v>0</v>
      </c>
      <c r="J1151" s="41">
        <v>0</v>
      </c>
      <c r="K1151" s="41">
        <f>IFERROR(L1151+M1151+N1151,0)</f>
        <v>0</v>
      </c>
      <c r="L1151" s="41">
        <f>IFERROR(P1151+T1151,0)</f>
        <v>0</v>
      </c>
      <c r="M1151" s="41">
        <f>IFERROR(Q1151+U1151,0)</f>
        <v>0</v>
      </c>
      <c r="N1151" s="41">
        <f>IFERROR(R1151+V1151,0)</f>
        <v>0</v>
      </c>
      <c r="O1151" s="41">
        <f>IFERROR(P1151+Q1151+R1151,0)</f>
        <v>0</v>
      </c>
      <c r="P1151" s="41">
        <v>0</v>
      </c>
      <c r="Q1151" s="41">
        <v>0</v>
      </c>
      <c r="R1151" s="41">
        <v>0</v>
      </c>
      <c r="S1151" s="41">
        <f>IFERROR(T1151+U1151+V1151,0)</f>
        <v>0</v>
      </c>
      <c r="T1151" s="41">
        <v>0</v>
      </c>
      <c r="U1151" s="41">
        <v>0</v>
      </c>
      <c r="V1151" s="41">
        <v>0</v>
      </c>
      <c r="W1151"/>
      <c r="X1151"/>
    </row>
    <row r="1152" spans="1:24">
      <c r="A1152" s="29">
        <v>1121</v>
      </c>
      <c r="B1152" s="29" t="s">
        <v>117</v>
      </c>
      <c r="C1152" s="50">
        <v>44747</v>
      </c>
      <c r="D1152" s="29">
        <v>494</v>
      </c>
      <c r="E1152" s="40">
        <v>1</v>
      </c>
      <c r="F1152" s="41">
        <v>31.3</v>
      </c>
      <c r="G1152" s="41">
        <f>IFERROR(H1152+I1152+J1152,0)</f>
        <v>1312366</v>
      </c>
      <c r="H1152" s="41">
        <v>1312366</v>
      </c>
      <c r="I1152" s="41">
        <v>0</v>
      </c>
      <c r="J1152" s="41">
        <v>0</v>
      </c>
      <c r="K1152" s="41">
        <f>IFERROR(L1152+M1152+N1152,0)</f>
        <v>0</v>
      </c>
      <c r="L1152" s="41">
        <f>IFERROR(P1152+T1152,0)</f>
        <v>0</v>
      </c>
      <c r="M1152" s="41">
        <f>IFERROR(Q1152+U1152,0)</f>
        <v>0</v>
      </c>
      <c r="N1152" s="41">
        <f>IFERROR(R1152+V1152,0)</f>
        <v>0</v>
      </c>
      <c r="O1152" s="41">
        <f>IFERROR(P1152+Q1152+R1152,0)</f>
        <v>0</v>
      </c>
      <c r="P1152" s="41">
        <v>0</v>
      </c>
      <c r="Q1152" s="41">
        <v>0</v>
      </c>
      <c r="R1152" s="41">
        <v>0</v>
      </c>
      <c r="S1152" s="41">
        <f>IFERROR(T1152+U1152+V1152,0)</f>
        <v>0</v>
      </c>
      <c r="T1152" s="41">
        <v>0</v>
      </c>
      <c r="U1152" s="41">
        <v>0</v>
      </c>
      <c r="V1152" s="41">
        <v>0</v>
      </c>
      <c r="W1152"/>
      <c r="X1152"/>
    </row>
    <row r="1153" spans="1:24">
      <c r="A1153" s="29">
        <v>1122</v>
      </c>
      <c r="B1153" s="29" t="s">
        <v>117</v>
      </c>
      <c r="C1153" s="50">
        <v>44748</v>
      </c>
      <c r="D1153" s="29">
        <v>495</v>
      </c>
      <c r="E1153" s="40">
        <v>1</v>
      </c>
      <c r="F1153" s="41">
        <v>24</v>
      </c>
      <c r="G1153" s="41">
        <f>IFERROR(H1153+I1153+J1153,0)</f>
        <v>961643</v>
      </c>
      <c r="H1153" s="41">
        <v>961643</v>
      </c>
      <c r="I1153" s="41">
        <v>0</v>
      </c>
      <c r="J1153" s="41">
        <v>0</v>
      </c>
      <c r="K1153" s="41">
        <f>IFERROR(L1153+M1153+N1153,0)</f>
        <v>0</v>
      </c>
      <c r="L1153" s="41">
        <f>IFERROR(P1153+T1153,0)</f>
        <v>0</v>
      </c>
      <c r="M1153" s="41">
        <f>IFERROR(Q1153+U1153,0)</f>
        <v>0</v>
      </c>
      <c r="N1153" s="41">
        <f>IFERROR(R1153+V1153,0)</f>
        <v>0</v>
      </c>
      <c r="O1153" s="41">
        <f>IFERROR(P1153+Q1153+R1153,0)</f>
        <v>0</v>
      </c>
      <c r="P1153" s="41">
        <v>0</v>
      </c>
      <c r="Q1153" s="41">
        <v>0</v>
      </c>
      <c r="R1153" s="41">
        <v>0</v>
      </c>
      <c r="S1153" s="41">
        <f>IFERROR(T1153+U1153+V1153,0)</f>
        <v>0</v>
      </c>
      <c r="T1153" s="41">
        <v>0</v>
      </c>
      <c r="U1153" s="41">
        <v>0</v>
      </c>
      <c r="V1153" s="41">
        <v>0</v>
      </c>
      <c r="W1153"/>
      <c r="X1153"/>
    </row>
    <row r="1154" spans="1:24">
      <c r="A1154" s="29">
        <v>1123</v>
      </c>
      <c r="B1154" s="29" t="s">
        <v>117</v>
      </c>
      <c r="C1154" s="50">
        <v>44754</v>
      </c>
      <c r="D1154" s="29">
        <v>497</v>
      </c>
      <c r="E1154" s="40">
        <v>1</v>
      </c>
      <c r="F1154" s="41">
        <v>46.4</v>
      </c>
      <c r="G1154" s="41">
        <f>IFERROR(H1154+I1154+J1154,0)</f>
        <v>1923991</v>
      </c>
      <c r="H1154" s="41">
        <v>1923991</v>
      </c>
      <c r="I1154" s="41">
        <v>0</v>
      </c>
      <c r="J1154" s="41">
        <v>0</v>
      </c>
      <c r="K1154" s="41">
        <f>IFERROR(L1154+M1154+N1154,0)</f>
        <v>0</v>
      </c>
      <c r="L1154" s="41">
        <f>IFERROR(P1154+T1154,0)</f>
        <v>0</v>
      </c>
      <c r="M1154" s="41">
        <f>IFERROR(Q1154+U1154,0)</f>
        <v>0</v>
      </c>
      <c r="N1154" s="41">
        <f>IFERROR(R1154+V1154,0)</f>
        <v>0</v>
      </c>
      <c r="O1154" s="41">
        <f>IFERROR(P1154+Q1154+R1154,0)</f>
        <v>0</v>
      </c>
      <c r="P1154" s="41">
        <v>0</v>
      </c>
      <c r="Q1154" s="41">
        <v>0</v>
      </c>
      <c r="R1154" s="41">
        <v>0</v>
      </c>
      <c r="S1154" s="41">
        <f>IFERROR(T1154+U1154+V1154,0)</f>
        <v>0</v>
      </c>
      <c r="T1154" s="41">
        <v>0</v>
      </c>
      <c r="U1154" s="41">
        <v>0</v>
      </c>
      <c r="V1154" s="41">
        <v>0</v>
      </c>
      <c r="W1154"/>
      <c r="X1154"/>
    </row>
    <row r="1155" spans="1:24">
      <c r="A1155" s="29">
        <v>1124</v>
      </c>
      <c r="B1155" s="29" t="s">
        <v>117</v>
      </c>
      <c r="C1155" s="50">
        <v>44756</v>
      </c>
      <c r="D1155" s="29">
        <v>499</v>
      </c>
      <c r="E1155" s="40">
        <v>1</v>
      </c>
      <c r="F1155" s="41">
        <v>22.2</v>
      </c>
      <c r="G1155" s="41">
        <f>IFERROR(H1155+I1155+J1155,0)</f>
        <v>894555</v>
      </c>
      <c r="H1155" s="41">
        <v>0</v>
      </c>
      <c r="I1155" s="41">
        <v>894555</v>
      </c>
      <c r="J1155" s="41">
        <v>0</v>
      </c>
      <c r="K1155" s="41">
        <f>IFERROR(L1155+M1155+N1155,0)</f>
        <v>0</v>
      </c>
      <c r="L1155" s="41">
        <f>IFERROR(P1155+T1155,0)</f>
        <v>0</v>
      </c>
      <c r="M1155" s="41">
        <f>IFERROR(Q1155+U1155,0)</f>
        <v>0</v>
      </c>
      <c r="N1155" s="41">
        <f>IFERROR(R1155+V1155,0)</f>
        <v>0</v>
      </c>
      <c r="O1155" s="41">
        <f>IFERROR(P1155+Q1155+R1155,0)</f>
        <v>0</v>
      </c>
      <c r="P1155" s="41">
        <v>0</v>
      </c>
      <c r="Q1155" s="41">
        <v>0</v>
      </c>
      <c r="R1155" s="41">
        <v>0</v>
      </c>
      <c r="S1155" s="41">
        <f>IFERROR(T1155+U1155+V1155,0)</f>
        <v>0</v>
      </c>
      <c r="T1155" s="41">
        <v>0</v>
      </c>
      <c r="U1155" s="41">
        <v>0</v>
      </c>
      <c r="V1155" s="41">
        <v>0</v>
      </c>
      <c r="W1155"/>
      <c r="X1155"/>
    </row>
    <row r="1156" spans="1:24">
      <c r="A1156" s="29">
        <v>1125</v>
      </c>
      <c r="B1156" s="29" t="s">
        <v>117</v>
      </c>
      <c r="C1156" s="50">
        <v>44760</v>
      </c>
      <c r="D1156" s="29">
        <v>500</v>
      </c>
      <c r="E1156" s="40">
        <v>1</v>
      </c>
      <c r="F1156" s="41">
        <v>30.1</v>
      </c>
      <c r="G1156" s="41">
        <f>IFERROR(H1156+I1156+J1156,0)</f>
        <v>1194681</v>
      </c>
      <c r="H1156" s="41">
        <v>0</v>
      </c>
      <c r="I1156" s="41">
        <v>1194681</v>
      </c>
      <c r="J1156" s="41">
        <v>0</v>
      </c>
      <c r="K1156" s="41">
        <f>IFERROR(L1156+M1156+N1156,0)</f>
        <v>0</v>
      </c>
      <c r="L1156" s="41">
        <f>IFERROR(P1156+T1156,0)</f>
        <v>0</v>
      </c>
      <c r="M1156" s="41">
        <f>IFERROR(Q1156+U1156,0)</f>
        <v>0</v>
      </c>
      <c r="N1156" s="41">
        <f>IFERROR(R1156+V1156,0)</f>
        <v>0</v>
      </c>
      <c r="O1156" s="41">
        <f>IFERROR(P1156+Q1156+R1156,0)</f>
        <v>0</v>
      </c>
      <c r="P1156" s="41">
        <v>0</v>
      </c>
      <c r="Q1156" s="41">
        <v>0</v>
      </c>
      <c r="R1156" s="41">
        <v>0</v>
      </c>
      <c r="S1156" s="41">
        <f>IFERROR(T1156+U1156+V1156,0)</f>
        <v>0</v>
      </c>
      <c r="T1156" s="41">
        <v>0</v>
      </c>
      <c r="U1156" s="41">
        <v>0</v>
      </c>
      <c r="V1156" s="41">
        <v>0</v>
      </c>
      <c r="W1156"/>
      <c r="X1156"/>
    </row>
    <row r="1157" spans="1:24">
      <c r="A1157" s="29">
        <v>1126</v>
      </c>
      <c r="B1157" s="29" t="s">
        <v>117</v>
      </c>
      <c r="C1157" s="50">
        <v>44767</v>
      </c>
      <c r="D1157" s="29">
        <v>522</v>
      </c>
      <c r="E1157" s="40">
        <v>1</v>
      </c>
      <c r="F1157" s="41">
        <v>24.3</v>
      </c>
      <c r="G1157" s="41">
        <f>IFERROR(H1157+I1157+J1157,0)</f>
        <v>950899</v>
      </c>
      <c r="H1157" s="41">
        <v>0</v>
      </c>
      <c r="I1157" s="41">
        <v>950899</v>
      </c>
      <c r="J1157" s="41">
        <v>0</v>
      </c>
      <c r="K1157" s="41">
        <f>IFERROR(L1157+M1157+N1157,0)</f>
        <v>0</v>
      </c>
      <c r="L1157" s="41">
        <f>IFERROR(P1157+T1157,0)</f>
        <v>0</v>
      </c>
      <c r="M1157" s="41">
        <f>IFERROR(Q1157+U1157,0)</f>
        <v>0</v>
      </c>
      <c r="N1157" s="41">
        <f>IFERROR(R1157+V1157,0)</f>
        <v>0</v>
      </c>
      <c r="O1157" s="41">
        <f>IFERROR(P1157+Q1157+R1157,0)</f>
        <v>0</v>
      </c>
      <c r="P1157" s="41">
        <v>0</v>
      </c>
      <c r="Q1157" s="41">
        <v>0</v>
      </c>
      <c r="R1157" s="41">
        <v>0</v>
      </c>
      <c r="S1157" s="41">
        <f>IFERROR(T1157+U1157+V1157,0)</f>
        <v>0</v>
      </c>
      <c r="T1157" s="41">
        <v>0</v>
      </c>
      <c r="U1157" s="41">
        <v>0</v>
      </c>
      <c r="V1157" s="41">
        <v>0</v>
      </c>
      <c r="W1157"/>
      <c r="X1157"/>
    </row>
    <row r="1158" spans="1:24">
      <c r="A1158" s="29">
        <v>1127</v>
      </c>
      <c r="B1158" s="29" t="s">
        <v>117</v>
      </c>
      <c r="C1158" s="50">
        <v>44771</v>
      </c>
      <c r="D1158" s="29">
        <v>534</v>
      </c>
      <c r="E1158" s="40">
        <v>1</v>
      </c>
      <c r="F1158" s="41">
        <v>21</v>
      </c>
      <c r="G1158" s="41">
        <f>IFERROR(H1158+I1158+J1158,0)</f>
        <v>903000</v>
      </c>
      <c r="H1158" s="41">
        <v>0</v>
      </c>
      <c r="I1158" s="41">
        <v>903000</v>
      </c>
      <c r="J1158" s="41">
        <v>0</v>
      </c>
      <c r="K1158" s="41">
        <f>IFERROR(L1158+M1158+N1158,0)</f>
        <v>0</v>
      </c>
      <c r="L1158" s="41">
        <f>IFERROR(P1158+T1158,0)</f>
        <v>0</v>
      </c>
      <c r="M1158" s="41">
        <f>IFERROR(Q1158+U1158,0)</f>
        <v>0</v>
      </c>
      <c r="N1158" s="41">
        <f>IFERROR(R1158+V1158,0)</f>
        <v>0</v>
      </c>
      <c r="O1158" s="41">
        <f>IFERROR(P1158+Q1158+R1158,0)</f>
        <v>0</v>
      </c>
      <c r="P1158" s="41">
        <v>0</v>
      </c>
      <c r="Q1158" s="41">
        <v>0</v>
      </c>
      <c r="R1158" s="41">
        <v>0</v>
      </c>
      <c r="S1158" s="41">
        <f>IFERROR(T1158+U1158+V1158,0)</f>
        <v>0</v>
      </c>
      <c r="T1158" s="41">
        <v>0</v>
      </c>
      <c r="U1158" s="41">
        <v>0</v>
      </c>
      <c r="V1158" s="41">
        <v>0</v>
      </c>
      <c r="W1158"/>
      <c r="X1158"/>
    </row>
    <row r="1159" spans="1:24">
      <c r="A1159" s="29">
        <v>1128</v>
      </c>
      <c r="B1159" s="29" t="s">
        <v>117</v>
      </c>
      <c r="C1159" s="50">
        <v>44776</v>
      </c>
      <c r="D1159" s="29">
        <v>545</v>
      </c>
      <c r="E1159" s="40">
        <v>1</v>
      </c>
      <c r="F1159" s="41">
        <v>18.8</v>
      </c>
      <c r="G1159" s="41">
        <f>IFERROR(H1159+I1159+J1159,0)</f>
        <v>767832</v>
      </c>
      <c r="H1159" s="41">
        <v>0</v>
      </c>
      <c r="I1159" s="41">
        <v>767832</v>
      </c>
      <c r="J1159" s="41">
        <v>0</v>
      </c>
      <c r="K1159" s="41">
        <f>IFERROR(L1159+M1159+N1159,0)</f>
        <v>0</v>
      </c>
      <c r="L1159" s="41">
        <f>IFERROR(P1159+T1159,0)</f>
        <v>0</v>
      </c>
      <c r="M1159" s="41">
        <f>IFERROR(Q1159+U1159,0)</f>
        <v>0</v>
      </c>
      <c r="N1159" s="41">
        <f>IFERROR(R1159+V1159,0)</f>
        <v>0</v>
      </c>
      <c r="O1159" s="41">
        <f>IFERROR(P1159+Q1159+R1159,0)</f>
        <v>0</v>
      </c>
      <c r="P1159" s="41">
        <v>0</v>
      </c>
      <c r="Q1159" s="41">
        <v>0</v>
      </c>
      <c r="R1159" s="41">
        <v>0</v>
      </c>
      <c r="S1159" s="41">
        <f>IFERROR(T1159+U1159+V1159,0)</f>
        <v>0</v>
      </c>
      <c r="T1159" s="41">
        <v>0</v>
      </c>
      <c r="U1159" s="41">
        <v>0</v>
      </c>
      <c r="V1159" s="41">
        <v>0</v>
      </c>
      <c r="W1159"/>
      <c r="X1159"/>
    </row>
    <row r="1160" spans="1:24">
      <c r="A1160" s="29">
        <v>1129</v>
      </c>
      <c r="B1160" s="29" t="s">
        <v>117</v>
      </c>
      <c r="C1160" s="50">
        <v>44781</v>
      </c>
      <c r="D1160" s="29">
        <v>554</v>
      </c>
      <c r="E1160" s="40">
        <v>1</v>
      </c>
      <c r="F1160" s="41">
        <v>70.1</v>
      </c>
      <c r="G1160" s="41">
        <f>IFERROR(H1160+I1160+J1160,0)</f>
        <v>3049350</v>
      </c>
      <c r="H1160" s="41">
        <v>0</v>
      </c>
      <c r="I1160" s="41">
        <v>3049350</v>
      </c>
      <c r="J1160" s="41">
        <v>0</v>
      </c>
      <c r="K1160" s="41">
        <f>IFERROR(L1160+M1160+N1160,0)</f>
        <v>0</v>
      </c>
      <c r="L1160" s="41">
        <f>IFERROR(P1160+T1160,0)</f>
        <v>0</v>
      </c>
      <c r="M1160" s="41">
        <f>IFERROR(Q1160+U1160,0)</f>
        <v>0</v>
      </c>
      <c r="N1160" s="41">
        <f>IFERROR(R1160+V1160,0)</f>
        <v>0</v>
      </c>
      <c r="O1160" s="41">
        <f>IFERROR(P1160+Q1160+R1160,0)</f>
        <v>0</v>
      </c>
      <c r="P1160" s="41">
        <v>0</v>
      </c>
      <c r="Q1160" s="41">
        <v>0</v>
      </c>
      <c r="R1160" s="41">
        <v>0</v>
      </c>
      <c r="S1160" s="41">
        <f>IFERROR(T1160+U1160+V1160,0)</f>
        <v>0</v>
      </c>
      <c r="T1160" s="41">
        <v>0</v>
      </c>
      <c r="U1160" s="41">
        <v>0</v>
      </c>
      <c r="V1160" s="41">
        <v>0</v>
      </c>
      <c r="W1160"/>
      <c r="X1160"/>
    </row>
    <row r="1161" spans="1:24">
      <c r="A1161" s="29">
        <v>1130</v>
      </c>
      <c r="B1161" s="29" t="s">
        <v>117</v>
      </c>
      <c r="C1161" s="50">
        <v>44789</v>
      </c>
      <c r="D1161" s="29">
        <v>562</v>
      </c>
      <c r="E1161" s="40">
        <v>1</v>
      </c>
      <c r="F1161" s="41">
        <v>31</v>
      </c>
      <c r="G1161" s="41">
        <f>IFERROR(H1161+I1161+J1161,0)</f>
        <v>1228395</v>
      </c>
      <c r="H1161" s="41">
        <v>1228395</v>
      </c>
      <c r="I1161" s="41">
        <v>0</v>
      </c>
      <c r="J1161" s="41">
        <v>0</v>
      </c>
      <c r="K1161" s="41">
        <f>IFERROR(L1161+M1161+N1161,0)</f>
        <v>0</v>
      </c>
      <c r="L1161" s="41">
        <f>IFERROR(P1161+T1161,0)</f>
        <v>0</v>
      </c>
      <c r="M1161" s="41">
        <f>IFERROR(Q1161+U1161,0)</f>
        <v>0</v>
      </c>
      <c r="N1161" s="41">
        <f>IFERROR(R1161+V1161,0)</f>
        <v>0</v>
      </c>
      <c r="O1161" s="41">
        <f>IFERROR(P1161+Q1161+R1161,0)</f>
        <v>0</v>
      </c>
      <c r="P1161" s="41">
        <v>0</v>
      </c>
      <c r="Q1161" s="41">
        <v>0</v>
      </c>
      <c r="R1161" s="41">
        <v>0</v>
      </c>
      <c r="S1161" s="41">
        <f>IFERROR(T1161+U1161+V1161,0)</f>
        <v>0</v>
      </c>
      <c r="T1161" s="41">
        <v>0</v>
      </c>
      <c r="U1161" s="41">
        <v>0</v>
      </c>
      <c r="V1161" s="41">
        <v>0</v>
      </c>
      <c r="W1161"/>
      <c r="X1161"/>
    </row>
    <row r="1162" spans="1:24">
      <c r="A1162" s="29">
        <v>1131</v>
      </c>
      <c r="B1162" s="29" t="s">
        <v>117</v>
      </c>
      <c r="C1162" s="50">
        <v>44792</v>
      </c>
      <c r="D1162" s="29">
        <v>563</v>
      </c>
      <c r="E1162" s="40">
        <v>1</v>
      </c>
      <c r="F1162" s="41">
        <v>18.7</v>
      </c>
      <c r="G1162" s="41">
        <f>IFERROR(H1162+I1162+J1162,0)</f>
        <v>764105</v>
      </c>
      <c r="H1162" s="41">
        <v>764105</v>
      </c>
      <c r="I1162" s="41">
        <v>0</v>
      </c>
      <c r="J1162" s="41">
        <v>0</v>
      </c>
      <c r="K1162" s="41">
        <f>IFERROR(L1162+M1162+N1162,0)</f>
        <v>0</v>
      </c>
      <c r="L1162" s="41">
        <f>IFERROR(P1162+T1162,0)</f>
        <v>0</v>
      </c>
      <c r="M1162" s="41">
        <f>IFERROR(Q1162+U1162,0)</f>
        <v>0</v>
      </c>
      <c r="N1162" s="41">
        <f>IFERROR(R1162+V1162,0)</f>
        <v>0</v>
      </c>
      <c r="O1162" s="41">
        <f>IFERROR(P1162+Q1162+R1162,0)</f>
        <v>0</v>
      </c>
      <c r="P1162" s="41">
        <v>0</v>
      </c>
      <c r="Q1162" s="41">
        <v>0</v>
      </c>
      <c r="R1162" s="41">
        <v>0</v>
      </c>
      <c r="S1162" s="41">
        <f>IFERROR(T1162+U1162+V1162,0)</f>
        <v>0</v>
      </c>
      <c r="T1162" s="41">
        <v>0</v>
      </c>
      <c r="U1162" s="41">
        <v>0</v>
      </c>
      <c r="V1162" s="41">
        <v>0</v>
      </c>
      <c r="W1162"/>
      <c r="X1162"/>
    </row>
    <row r="1163" spans="1:24">
      <c r="A1163" s="29">
        <v>1132</v>
      </c>
      <c r="B1163" s="29" t="s">
        <v>117</v>
      </c>
      <c r="C1163" s="50">
        <v>44799</v>
      </c>
      <c r="D1163" s="29">
        <v>576</v>
      </c>
      <c r="E1163" s="40">
        <v>1</v>
      </c>
      <c r="F1163" s="41">
        <v>12</v>
      </c>
      <c r="G1163" s="41">
        <f>IFERROR(H1163+I1163+J1163,0)</f>
        <v>514388</v>
      </c>
      <c r="H1163" s="41">
        <v>0</v>
      </c>
      <c r="I1163" s="41">
        <v>514388</v>
      </c>
      <c r="J1163" s="41">
        <v>0</v>
      </c>
      <c r="K1163" s="41">
        <f>IFERROR(L1163+M1163+N1163,0)</f>
        <v>0</v>
      </c>
      <c r="L1163" s="41">
        <f>IFERROR(P1163+T1163,0)</f>
        <v>0</v>
      </c>
      <c r="M1163" s="41">
        <f>IFERROR(Q1163+U1163,0)</f>
        <v>0</v>
      </c>
      <c r="N1163" s="41">
        <f>IFERROR(R1163+V1163,0)</f>
        <v>0</v>
      </c>
      <c r="O1163" s="41">
        <f>IFERROR(P1163+Q1163+R1163,0)</f>
        <v>0</v>
      </c>
      <c r="P1163" s="41">
        <v>0</v>
      </c>
      <c r="Q1163" s="41">
        <v>0</v>
      </c>
      <c r="R1163" s="41">
        <v>0</v>
      </c>
      <c r="S1163" s="41">
        <f>IFERROR(T1163+U1163+V1163,0)</f>
        <v>0</v>
      </c>
      <c r="T1163" s="41">
        <v>0</v>
      </c>
      <c r="U1163" s="41">
        <v>0</v>
      </c>
      <c r="V1163" s="41">
        <v>0</v>
      </c>
      <c r="W1163"/>
      <c r="X1163"/>
    </row>
    <row r="1164" spans="1:24">
      <c r="A1164" s="29">
        <v>1133</v>
      </c>
      <c r="B1164" s="29" t="s">
        <v>117</v>
      </c>
      <c r="C1164" s="50">
        <v>44811</v>
      </c>
      <c r="D1164" s="29" t="s">
        <v>726</v>
      </c>
      <c r="E1164" s="40">
        <v>1</v>
      </c>
      <c r="F1164" s="41">
        <v>24.1</v>
      </c>
      <c r="G1164" s="41">
        <f>IFERROR(H1164+I1164+J1164,0)</f>
        <v>943626</v>
      </c>
      <c r="H1164" s="41">
        <v>0</v>
      </c>
      <c r="I1164" s="41">
        <v>943626</v>
      </c>
      <c r="J1164" s="41">
        <v>0</v>
      </c>
      <c r="K1164" s="41">
        <f>IFERROR(L1164+M1164+N1164,0)</f>
        <v>0</v>
      </c>
      <c r="L1164" s="41">
        <f>IFERROR(P1164+T1164,0)</f>
        <v>0</v>
      </c>
      <c r="M1164" s="41">
        <f>IFERROR(Q1164+U1164,0)</f>
        <v>0</v>
      </c>
      <c r="N1164" s="41">
        <f>IFERROR(R1164+V1164,0)</f>
        <v>0</v>
      </c>
      <c r="O1164" s="41">
        <f>IFERROR(P1164+Q1164+R1164,0)</f>
        <v>0</v>
      </c>
      <c r="P1164" s="41">
        <v>0</v>
      </c>
      <c r="Q1164" s="41">
        <v>0</v>
      </c>
      <c r="R1164" s="41">
        <v>0</v>
      </c>
      <c r="S1164" s="41">
        <f>IFERROR(T1164+U1164+V1164,0)</f>
        <v>0</v>
      </c>
      <c r="T1164" s="41">
        <v>0</v>
      </c>
      <c r="U1164" s="41">
        <v>0</v>
      </c>
      <c r="V1164" s="41">
        <v>0</v>
      </c>
      <c r="W1164"/>
      <c r="X1164"/>
    </row>
    <row r="1165" spans="1:24">
      <c r="A1165" s="29">
        <v>1134</v>
      </c>
      <c r="B1165" s="29" t="s">
        <v>117</v>
      </c>
      <c r="C1165" s="50">
        <v>44811</v>
      </c>
      <c r="D1165" s="29" t="s">
        <v>727</v>
      </c>
      <c r="E1165" s="40">
        <v>1</v>
      </c>
      <c r="F1165" s="41">
        <v>25</v>
      </c>
      <c r="G1165" s="41">
        <f>IFERROR(H1165+I1165+J1165,0)</f>
        <v>1288600</v>
      </c>
      <c r="H1165" s="41">
        <v>0</v>
      </c>
      <c r="I1165" s="41">
        <v>1288600</v>
      </c>
      <c r="J1165" s="41">
        <v>0</v>
      </c>
      <c r="K1165" s="41">
        <f>IFERROR(L1165+M1165+N1165,0)</f>
        <v>0</v>
      </c>
      <c r="L1165" s="41">
        <f>IFERROR(P1165+T1165,0)</f>
        <v>0</v>
      </c>
      <c r="M1165" s="41">
        <f>IFERROR(Q1165+U1165,0)</f>
        <v>0</v>
      </c>
      <c r="N1165" s="41">
        <f>IFERROR(R1165+V1165,0)</f>
        <v>0</v>
      </c>
      <c r="O1165" s="41">
        <f>IFERROR(P1165+Q1165+R1165,0)</f>
        <v>0</v>
      </c>
      <c r="P1165" s="41">
        <v>0</v>
      </c>
      <c r="Q1165" s="41">
        <v>0</v>
      </c>
      <c r="R1165" s="41">
        <v>0</v>
      </c>
      <c r="S1165" s="41">
        <f>IFERROR(T1165+U1165+V1165,0)</f>
        <v>0</v>
      </c>
      <c r="T1165" s="41">
        <v>0</v>
      </c>
      <c r="U1165" s="41">
        <v>0</v>
      </c>
      <c r="V1165" s="41">
        <v>0</v>
      </c>
      <c r="W1165"/>
      <c r="X1165"/>
    </row>
    <row r="1166" spans="1:24">
      <c r="A1166" s="29">
        <v>1135</v>
      </c>
      <c r="B1166" s="29" t="s">
        <v>117</v>
      </c>
      <c r="C1166" s="50">
        <v>44817</v>
      </c>
      <c r="D1166" s="29" t="s">
        <v>728</v>
      </c>
      <c r="E1166" s="40">
        <v>1</v>
      </c>
      <c r="F1166" s="41">
        <v>16.6</v>
      </c>
      <c r="G1166" s="41">
        <f>IFERROR(H1166+I1166+J1166,0)</f>
        <v>809900</v>
      </c>
      <c r="H1166" s="41">
        <v>809900</v>
      </c>
      <c r="I1166" s="41">
        <v>0</v>
      </c>
      <c r="J1166" s="41">
        <v>0</v>
      </c>
      <c r="K1166" s="41">
        <f>IFERROR(L1166+M1166+N1166,0)</f>
        <v>0</v>
      </c>
      <c r="L1166" s="41">
        <f>IFERROR(P1166+T1166,0)</f>
        <v>0</v>
      </c>
      <c r="M1166" s="41">
        <f>IFERROR(Q1166+U1166,0)</f>
        <v>0</v>
      </c>
      <c r="N1166" s="41">
        <f>IFERROR(R1166+V1166,0)</f>
        <v>0</v>
      </c>
      <c r="O1166" s="41">
        <f>IFERROR(P1166+Q1166+R1166,0)</f>
        <v>0</v>
      </c>
      <c r="P1166" s="41">
        <v>0</v>
      </c>
      <c r="Q1166" s="41">
        <v>0</v>
      </c>
      <c r="R1166" s="41">
        <v>0</v>
      </c>
      <c r="S1166" s="41">
        <f>IFERROR(T1166+U1166+V1166,0)</f>
        <v>0</v>
      </c>
      <c r="T1166" s="41">
        <v>0</v>
      </c>
      <c r="U1166" s="41">
        <v>0</v>
      </c>
      <c r="V1166" s="41">
        <v>0</v>
      </c>
      <c r="W1166"/>
      <c r="X1166"/>
    </row>
    <row r="1167" spans="1:24">
      <c r="A1167" s="29">
        <v>1136</v>
      </c>
      <c r="B1167" s="29" t="s">
        <v>117</v>
      </c>
      <c r="C1167" s="50">
        <v>44819</v>
      </c>
      <c r="D1167" s="29">
        <v>589</v>
      </c>
      <c r="E1167" s="40">
        <v>1</v>
      </c>
      <c r="F1167" s="41">
        <v>9.6</v>
      </c>
      <c r="G1167" s="41">
        <f>IFERROR(H1167+I1167+J1167,0)</f>
        <v>416275</v>
      </c>
      <c r="H1167" s="41">
        <v>0</v>
      </c>
      <c r="I1167" s="41">
        <v>416275</v>
      </c>
      <c r="J1167" s="41">
        <v>0</v>
      </c>
      <c r="K1167" s="41">
        <f>IFERROR(L1167+M1167+N1167,0)</f>
        <v>0</v>
      </c>
      <c r="L1167" s="41">
        <f>IFERROR(P1167+T1167,0)</f>
        <v>0</v>
      </c>
      <c r="M1167" s="41">
        <f>IFERROR(Q1167+U1167,0)</f>
        <v>0</v>
      </c>
      <c r="N1167" s="41">
        <f>IFERROR(R1167+V1167,0)</f>
        <v>0</v>
      </c>
      <c r="O1167" s="41">
        <f>IFERROR(P1167+Q1167+R1167,0)</f>
        <v>0</v>
      </c>
      <c r="P1167" s="41">
        <v>0</v>
      </c>
      <c r="Q1167" s="41">
        <v>0</v>
      </c>
      <c r="R1167" s="41">
        <v>0</v>
      </c>
      <c r="S1167" s="41">
        <f>IFERROR(T1167+U1167+V1167,0)</f>
        <v>0</v>
      </c>
      <c r="T1167" s="41">
        <v>0</v>
      </c>
      <c r="U1167" s="41">
        <v>0</v>
      </c>
      <c r="V1167" s="41">
        <v>0</v>
      </c>
      <c r="W1167"/>
      <c r="X1167"/>
    </row>
    <row r="1168" spans="1:24">
      <c r="A1168" s="29">
        <v>1137</v>
      </c>
      <c r="B1168" s="29" t="s">
        <v>117</v>
      </c>
      <c r="C1168" s="50">
        <v>44820</v>
      </c>
      <c r="D1168" s="29" t="s">
        <v>245</v>
      </c>
      <c r="E1168" s="40">
        <v>1</v>
      </c>
      <c r="F1168" s="41">
        <v>24.4</v>
      </c>
      <c r="G1168" s="41">
        <f>IFERROR(H1168+I1168+J1168,0)</f>
        <v>1096485</v>
      </c>
      <c r="H1168" s="41">
        <v>1096485</v>
      </c>
      <c r="I1168" s="41">
        <v>0</v>
      </c>
      <c r="J1168" s="41">
        <v>0</v>
      </c>
      <c r="K1168" s="41">
        <f>IFERROR(L1168+M1168+N1168,0)</f>
        <v>0</v>
      </c>
      <c r="L1168" s="41">
        <f>IFERROR(P1168+T1168,0)</f>
        <v>0</v>
      </c>
      <c r="M1168" s="41">
        <f>IFERROR(Q1168+U1168,0)</f>
        <v>0</v>
      </c>
      <c r="N1168" s="41">
        <f>IFERROR(R1168+V1168,0)</f>
        <v>0</v>
      </c>
      <c r="O1168" s="41">
        <f>IFERROR(P1168+Q1168+R1168,0)</f>
        <v>0</v>
      </c>
      <c r="P1168" s="41">
        <v>0</v>
      </c>
      <c r="Q1168" s="41">
        <v>0</v>
      </c>
      <c r="R1168" s="41">
        <v>0</v>
      </c>
      <c r="S1168" s="41">
        <f>IFERROR(T1168+U1168+V1168,0)</f>
        <v>0</v>
      </c>
      <c r="T1168" s="41">
        <v>0</v>
      </c>
      <c r="U1168" s="41">
        <v>0</v>
      </c>
      <c r="V1168" s="41">
        <v>0</v>
      </c>
      <c r="W1168"/>
      <c r="X1168"/>
    </row>
    <row r="1169" spans="1:24">
      <c r="A1169" s="29">
        <v>1138</v>
      </c>
      <c r="B1169" s="29" t="s">
        <v>117</v>
      </c>
      <c r="C1169" s="50">
        <v>44831</v>
      </c>
      <c r="D1169" s="29" t="s">
        <v>729</v>
      </c>
      <c r="E1169" s="40">
        <v>1</v>
      </c>
      <c r="F1169" s="41">
        <v>15.5</v>
      </c>
      <c r="G1169" s="41">
        <f>IFERROR(H1169+I1169+J1169,0)</f>
        <v>815500</v>
      </c>
      <c r="H1169" s="41">
        <v>0</v>
      </c>
      <c r="I1169" s="41">
        <v>815500</v>
      </c>
      <c r="J1169" s="41">
        <v>0</v>
      </c>
      <c r="K1169" s="41">
        <f>IFERROR(L1169+M1169+N1169,0)</f>
        <v>0</v>
      </c>
      <c r="L1169" s="41">
        <f>IFERROR(P1169+T1169,0)</f>
        <v>0</v>
      </c>
      <c r="M1169" s="41">
        <f>IFERROR(Q1169+U1169,0)</f>
        <v>0</v>
      </c>
      <c r="N1169" s="41">
        <f>IFERROR(R1169+V1169,0)</f>
        <v>0</v>
      </c>
      <c r="O1169" s="41">
        <f>IFERROR(P1169+Q1169+R1169,0)</f>
        <v>0</v>
      </c>
      <c r="P1169" s="41">
        <v>0</v>
      </c>
      <c r="Q1169" s="41">
        <v>0</v>
      </c>
      <c r="R1169" s="41">
        <v>0</v>
      </c>
      <c r="S1169" s="41">
        <f>IFERROR(T1169+U1169+V1169,0)</f>
        <v>0</v>
      </c>
      <c r="T1169" s="41">
        <v>0</v>
      </c>
      <c r="U1169" s="41">
        <v>0</v>
      </c>
      <c r="V1169" s="41">
        <v>0</v>
      </c>
      <c r="W1169"/>
      <c r="X1169"/>
    </row>
    <row r="1170" spans="1:24">
      <c r="A1170" s="29">
        <v>1139</v>
      </c>
      <c r="B1170" s="29" t="s">
        <v>117</v>
      </c>
      <c r="C1170" s="50">
        <v>44839</v>
      </c>
      <c r="D1170" s="29" t="s">
        <v>730</v>
      </c>
      <c r="E1170" s="40">
        <v>1</v>
      </c>
      <c r="F1170" s="41">
        <v>17.7</v>
      </c>
      <c r="G1170" s="41">
        <f>IFERROR(H1170+I1170+J1170,0)</f>
        <v>710864</v>
      </c>
      <c r="H1170" s="41">
        <v>0</v>
      </c>
      <c r="I1170" s="41">
        <v>710864</v>
      </c>
      <c r="J1170" s="41">
        <v>0</v>
      </c>
      <c r="K1170" s="41">
        <f>IFERROR(L1170+M1170+N1170,0)</f>
        <v>0</v>
      </c>
      <c r="L1170" s="41">
        <f>IFERROR(P1170+T1170,0)</f>
        <v>0</v>
      </c>
      <c r="M1170" s="41">
        <f>IFERROR(Q1170+U1170,0)</f>
        <v>0</v>
      </c>
      <c r="N1170" s="41">
        <f>IFERROR(R1170+V1170,0)</f>
        <v>0</v>
      </c>
      <c r="O1170" s="41">
        <f>IFERROR(P1170+Q1170+R1170,0)</f>
        <v>0</v>
      </c>
      <c r="P1170" s="41">
        <v>0</v>
      </c>
      <c r="Q1170" s="41">
        <v>0</v>
      </c>
      <c r="R1170" s="41">
        <v>0</v>
      </c>
      <c r="S1170" s="41">
        <f>IFERROR(T1170+U1170+V1170,0)</f>
        <v>0</v>
      </c>
      <c r="T1170" s="41">
        <v>0</v>
      </c>
      <c r="U1170" s="41">
        <v>0</v>
      </c>
      <c r="V1170" s="41">
        <v>0</v>
      </c>
      <c r="W1170"/>
      <c r="X1170"/>
    </row>
    <row r="1171" spans="1:24">
      <c r="A1171" s="29">
        <v>1140</v>
      </c>
      <c r="B1171" s="29" t="s">
        <v>117</v>
      </c>
      <c r="C1171" s="50">
        <v>44840</v>
      </c>
      <c r="D1171" s="29" t="s">
        <v>731</v>
      </c>
      <c r="E1171" s="40">
        <v>1</v>
      </c>
      <c r="F1171" s="41">
        <v>13.1</v>
      </c>
      <c r="G1171" s="41">
        <f>IFERROR(H1171+I1171+J1171,0)</f>
        <v>543567</v>
      </c>
      <c r="H1171" s="41">
        <v>0</v>
      </c>
      <c r="I1171" s="41">
        <v>543567</v>
      </c>
      <c r="J1171" s="41">
        <v>0</v>
      </c>
      <c r="K1171" s="41">
        <f>IFERROR(L1171+M1171+N1171,0)</f>
        <v>0</v>
      </c>
      <c r="L1171" s="41">
        <f>IFERROR(P1171+T1171,0)</f>
        <v>0</v>
      </c>
      <c r="M1171" s="41">
        <f>IFERROR(Q1171+U1171,0)</f>
        <v>0</v>
      </c>
      <c r="N1171" s="41">
        <f>IFERROR(R1171+V1171,0)</f>
        <v>0</v>
      </c>
      <c r="O1171" s="41">
        <f>IFERROR(P1171+Q1171+R1171,0)</f>
        <v>0</v>
      </c>
      <c r="P1171" s="41">
        <v>0</v>
      </c>
      <c r="Q1171" s="41">
        <v>0</v>
      </c>
      <c r="R1171" s="41">
        <v>0</v>
      </c>
      <c r="S1171" s="41">
        <f>IFERROR(T1171+U1171+V1171,0)</f>
        <v>0</v>
      </c>
      <c r="T1171" s="41">
        <v>0</v>
      </c>
      <c r="U1171" s="41">
        <v>0</v>
      </c>
      <c r="V1171" s="41">
        <v>0</v>
      </c>
      <c r="W1171"/>
      <c r="X1171"/>
    </row>
    <row r="1172" spans="1:24">
      <c r="A1172" s="29">
        <v>1141</v>
      </c>
      <c r="B1172" s="29" t="s">
        <v>117</v>
      </c>
      <c r="C1172" s="50">
        <v>44844</v>
      </c>
      <c r="D1172" s="29">
        <v>605</v>
      </c>
      <c r="E1172" s="40">
        <v>1</v>
      </c>
      <c r="F1172" s="41">
        <v>17</v>
      </c>
      <c r="G1172" s="41">
        <f>IFERROR(H1172+I1172+J1172,0)</f>
        <v>700744</v>
      </c>
      <c r="H1172" s="41">
        <v>700744</v>
      </c>
      <c r="I1172" s="41">
        <v>0</v>
      </c>
      <c r="J1172" s="41">
        <v>0</v>
      </c>
      <c r="K1172" s="41">
        <f>IFERROR(L1172+M1172+N1172,0)</f>
        <v>0</v>
      </c>
      <c r="L1172" s="41">
        <f>IFERROR(P1172+T1172,0)</f>
        <v>0</v>
      </c>
      <c r="M1172" s="41">
        <f>IFERROR(Q1172+U1172,0)</f>
        <v>0</v>
      </c>
      <c r="N1172" s="41">
        <f>IFERROR(R1172+V1172,0)</f>
        <v>0</v>
      </c>
      <c r="O1172" s="41">
        <f>IFERROR(P1172+Q1172+R1172,0)</f>
        <v>0</v>
      </c>
      <c r="P1172" s="41">
        <v>0</v>
      </c>
      <c r="Q1172" s="41">
        <v>0</v>
      </c>
      <c r="R1172" s="41">
        <v>0</v>
      </c>
      <c r="S1172" s="41">
        <f>IFERROR(T1172+U1172+V1172,0)</f>
        <v>0</v>
      </c>
      <c r="T1172" s="41">
        <v>0</v>
      </c>
      <c r="U1172" s="41">
        <v>0</v>
      </c>
      <c r="V1172" s="41">
        <v>0</v>
      </c>
      <c r="W1172"/>
      <c r="X1172"/>
    </row>
    <row r="1173" spans="1:24">
      <c r="A1173" s="29">
        <v>1142</v>
      </c>
      <c r="B1173" s="29" t="s">
        <v>117</v>
      </c>
      <c r="C1173" s="50">
        <v>44844</v>
      </c>
      <c r="D1173" s="29">
        <v>604</v>
      </c>
      <c r="E1173" s="40">
        <v>1</v>
      </c>
      <c r="F1173" s="41">
        <v>18.1</v>
      </c>
      <c r="G1173" s="41">
        <f>IFERROR(H1173+I1173+J1173,0)</f>
        <v>802959</v>
      </c>
      <c r="H1173" s="41">
        <v>0</v>
      </c>
      <c r="I1173" s="41">
        <v>802959</v>
      </c>
      <c r="J1173" s="41">
        <v>0</v>
      </c>
      <c r="K1173" s="41">
        <f>IFERROR(L1173+M1173+N1173,0)</f>
        <v>0</v>
      </c>
      <c r="L1173" s="41">
        <f>IFERROR(P1173+T1173,0)</f>
        <v>0</v>
      </c>
      <c r="M1173" s="41">
        <f>IFERROR(Q1173+U1173,0)</f>
        <v>0</v>
      </c>
      <c r="N1173" s="41">
        <f>IFERROR(R1173+V1173,0)</f>
        <v>0</v>
      </c>
      <c r="O1173" s="41">
        <f>IFERROR(P1173+Q1173+R1173,0)</f>
        <v>0</v>
      </c>
      <c r="P1173" s="41">
        <v>0</v>
      </c>
      <c r="Q1173" s="41">
        <v>0</v>
      </c>
      <c r="R1173" s="41">
        <v>0</v>
      </c>
      <c r="S1173" s="41">
        <f>IFERROR(T1173+U1173+V1173,0)</f>
        <v>0</v>
      </c>
      <c r="T1173" s="41">
        <v>0</v>
      </c>
      <c r="U1173" s="41">
        <v>0</v>
      </c>
      <c r="V1173" s="41">
        <v>0</v>
      </c>
      <c r="W1173"/>
      <c r="X1173"/>
    </row>
    <row r="1174" spans="1:24">
      <c r="A1174" s="29">
        <v>1143</v>
      </c>
      <c r="B1174" s="29" t="s">
        <v>117</v>
      </c>
      <c r="C1174" s="50">
        <v>44846</v>
      </c>
      <c r="D1174" s="29" t="s">
        <v>732</v>
      </c>
      <c r="E1174" s="40">
        <v>1</v>
      </c>
      <c r="F1174" s="41">
        <v>28.3</v>
      </c>
      <c r="G1174" s="41">
        <f>IFERROR(H1174+I1174+J1174,0)</f>
        <v>1121909</v>
      </c>
      <c r="H1174" s="41">
        <v>0</v>
      </c>
      <c r="I1174" s="41">
        <v>1121909</v>
      </c>
      <c r="J1174" s="41">
        <v>0</v>
      </c>
      <c r="K1174" s="41">
        <f>IFERROR(L1174+M1174+N1174,0)</f>
        <v>0</v>
      </c>
      <c r="L1174" s="41">
        <f>IFERROR(P1174+T1174,0)</f>
        <v>0</v>
      </c>
      <c r="M1174" s="41">
        <f>IFERROR(Q1174+U1174,0)</f>
        <v>0</v>
      </c>
      <c r="N1174" s="41">
        <f>IFERROR(R1174+V1174,0)</f>
        <v>0</v>
      </c>
      <c r="O1174" s="41">
        <f>IFERROR(P1174+Q1174+R1174,0)</f>
        <v>0</v>
      </c>
      <c r="P1174" s="41">
        <v>0</v>
      </c>
      <c r="Q1174" s="41">
        <v>0</v>
      </c>
      <c r="R1174" s="41">
        <v>0</v>
      </c>
      <c r="S1174" s="41">
        <f>IFERROR(T1174+U1174+V1174,0)</f>
        <v>0</v>
      </c>
      <c r="T1174" s="41">
        <v>0</v>
      </c>
      <c r="U1174" s="41">
        <v>0</v>
      </c>
      <c r="V1174" s="41">
        <v>0</v>
      </c>
      <c r="W1174"/>
      <c r="X1174"/>
    </row>
    <row r="1175" spans="1:24">
      <c r="A1175" s="29">
        <v>1144</v>
      </c>
      <c r="B1175" s="29" t="s">
        <v>117</v>
      </c>
      <c r="C1175" s="50">
        <v>44854</v>
      </c>
      <c r="D1175" s="29">
        <v>632</v>
      </c>
      <c r="E1175" s="40">
        <v>1</v>
      </c>
      <c r="F1175" s="41">
        <v>60</v>
      </c>
      <c r="G1175" s="41">
        <f>IFERROR(H1175+I1175+J1175,0)</f>
        <v>2418603</v>
      </c>
      <c r="H1175" s="41">
        <v>105007.63</v>
      </c>
      <c r="I1175" s="41">
        <v>2313595.37</v>
      </c>
      <c r="J1175" s="41">
        <v>0</v>
      </c>
      <c r="K1175" s="41">
        <f>IFERROR(L1175+M1175+N1175,0)</f>
        <v>0</v>
      </c>
      <c r="L1175" s="41">
        <f>IFERROR(P1175+T1175,0)</f>
        <v>0</v>
      </c>
      <c r="M1175" s="41">
        <f>IFERROR(Q1175+U1175,0)</f>
        <v>0</v>
      </c>
      <c r="N1175" s="41">
        <f>IFERROR(R1175+V1175,0)</f>
        <v>0</v>
      </c>
      <c r="O1175" s="41">
        <f>IFERROR(P1175+Q1175+R1175,0)</f>
        <v>0</v>
      </c>
      <c r="P1175" s="41">
        <v>0</v>
      </c>
      <c r="Q1175" s="41">
        <v>0</v>
      </c>
      <c r="R1175" s="41">
        <v>0</v>
      </c>
      <c r="S1175" s="41">
        <f>IFERROR(T1175+U1175+V1175,0)</f>
        <v>0</v>
      </c>
      <c r="T1175" s="41">
        <v>0</v>
      </c>
      <c r="U1175" s="41">
        <v>0</v>
      </c>
      <c r="V1175" s="41">
        <v>0</v>
      </c>
      <c r="W1175"/>
      <c r="X1175"/>
    </row>
    <row r="1176" spans="1:24">
      <c r="A1176" s="29">
        <v>1145</v>
      </c>
      <c r="B1176" s="29" t="s">
        <v>117</v>
      </c>
      <c r="C1176" s="50">
        <v>44875</v>
      </c>
      <c r="D1176" s="29" t="s">
        <v>733</v>
      </c>
      <c r="E1176" s="40">
        <v>1</v>
      </c>
      <c r="F1176" s="41">
        <v>67.5</v>
      </c>
      <c r="G1176" s="41">
        <f>IFERROR(H1176+I1176+J1176,0)</f>
        <v>2724273</v>
      </c>
      <c r="H1176" s="41">
        <v>0</v>
      </c>
      <c r="I1176" s="41">
        <v>2724273</v>
      </c>
      <c r="J1176" s="41">
        <v>0</v>
      </c>
      <c r="K1176" s="41">
        <f>IFERROR(L1176+M1176+N1176,0)</f>
        <v>0</v>
      </c>
      <c r="L1176" s="41">
        <f>IFERROR(P1176+T1176,0)</f>
        <v>0</v>
      </c>
      <c r="M1176" s="41">
        <f>IFERROR(Q1176+U1176,0)</f>
        <v>0</v>
      </c>
      <c r="N1176" s="41">
        <f>IFERROR(R1176+V1176,0)</f>
        <v>0</v>
      </c>
      <c r="O1176" s="41">
        <f>IFERROR(P1176+Q1176+R1176,0)</f>
        <v>0</v>
      </c>
      <c r="P1176" s="41">
        <v>0</v>
      </c>
      <c r="Q1176" s="41">
        <v>0</v>
      </c>
      <c r="R1176" s="41">
        <v>0</v>
      </c>
      <c r="S1176" s="41">
        <f>IFERROR(T1176+U1176+V1176,0)</f>
        <v>0</v>
      </c>
      <c r="T1176" s="41">
        <v>0</v>
      </c>
      <c r="U1176" s="41">
        <v>0</v>
      </c>
      <c r="V1176" s="41">
        <v>0</v>
      </c>
      <c r="W1176"/>
      <c r="X1176"/>
    </row>
    <row r="1177" spans="1:24">
      <c r="A1177" s="29">
        <v>1146</v>
      </c>
      <c r="B1177" s="29" t="s">
        <v>117</v>
      </c>
      <c r="C1177" s="50">
        <v>44902</v>
      </c>
      <c r="D1177" s="29" t="s">
        <v>734</v>
      </c>
      <c r="E1177" s="40">
        <v>1</v>
      </c>
      <c r="F1177" s="41">
        <v>23.5</v>
      </c>
      <c r="G1177" s="41">
        <f>IFERROR(H1177+I1177+J1177,0)</f>
        <v>1110000</v>
      </c>
      <c r="H1177" s="41">
        <v>0</v>
      </c>
      <c r="I1177" s="41">
        <v>1110000</v>
      </c>
      <c r="J1177" s="41">
        <v>0</v>
      </c>
      <c r="K1177" s="41">
        <f>IFERROR(L1177+M1177+N1177,0)</f>
        <v>0</v>
      </c>
      <c r="L1177" s="41">
        <f>IFERROR(P1177+T1177,0)</f>
        <v>0</v>
      </c>
      <c r="M1177" s="41">
        <f>IFERROR(Q1177+U1177,0)</f>
        <v>0</v>
      </c>
      <c r="N1177" s="41">
        <f>IFERROR(R1177+V1177,0)</f>
        <v>0</v>
      </c>
      <c r="O1177" s="41">
        <f>IFERROR(P1177+Q1177+R1177,0)</f>
        <v>0</v>
      </c>
      <c r="P1177" s="41">
        <v>0</v>
      </c>
      <c r="Q1177" s="41">
        <v>0</v>
      </c>
      <c r="R1177" s="41">
        <v>0</v>
      </c>
      <c r="S1177" s="41">
        <f>IFERROR(T1177+U1177+V1177,0)</f>
        <v>0</v>
      </c>
      <c r="T1177" s="41">
        <v>0</v>
      </c>
      <c r="U1177" s="41">
        <v>0</v>
      </c>
      <c r="V1177" s="41">
        <v>0</v>
      </c>
      <c r="W1177"/>
      <c r="X1177"/>
    </row>
    <row r="1178" spans="1:24">
      <c r="A1178" s="29">
        <v>1147</v>
      </c>
      <c r="B1178" s="29" t="s">
        <v>117</v>
      </c>
      <c r="C1178" s="50">
        <v>44914</v>
      </c>
      <c r="D1178" s="29">
        <v>687</v>
      </c>
      <c r="E1178" s="40">
        <v>1</v>
      </c>
      <c r="F1178" s="41">
        <v>15.5</v>
      </c>
      <c r="G1178" s="41">
        <f>IFERROR(H1178+I1178+J1178,0)</f>
        <v>682000</v>
      </c>
      <c r="H1178" s="41">
        <v>0</v>
      </c>
      <c r="I1178" s="41">
        <v>682000</v>
      </c>
      <c r="J1178" s="41">
        <v>0</v>
      </c>
      <c r="K1178" s="41">
        <f>IFERROR(L1178+M1178+N1178,0)</f>
        <v>0</v>
      </c>
      <c r="L1178" s="41">
        <f>IFERROR(P1178+T1178,0)</f>
        <v>0</v>
      </c>
      <c r="M1178" s="41">
        <f>IFERROR(Q1178+U1178,0)</f>
        <v>0</v>
      </c>
      <c r="N1178" s="41">
        <f>IFERROR(R1178+V1178,0)</f>
        <v>0</v>
      </c>
      <c r="O1178" s="41">
        <f>IFERROR(P1178+Q1178+R1178,0)</f>
        <v>0</v>
      </c>
      <c r="P1178" s="41">
        <v>0</v>
      </c>
      <c r="Q1178" s="41">
        <v>0</v>
      </c>
      <c r="R1178" s="41">
        <v>0</v>
      </c>
      <c r="S1178" s="41">
        <f>IFERROR(T1178+U1178+V1178,0)</f>
        <v>0</v>
      </c>
      <c r="T1178" s="41">
        <v>0</v>
      </c>
      <c r="U1178" s="41">
        <v>0</v>
      </c>
      <c r="V1178" s="41">
        <v>0</v>
      </c>
      <c r="W1178"/>
      <c r="X1178"/>
    </row>
    <row r="1179" spans="1:24">
      <c r="A1179" s="29">
        <v>1148</v>
      </c>
      <c r="B1179" s="29" t="s">
        <v>117</v>
      </c>
      <c r="C1179" s="50">
        <v>44943</v>
      </c>
      <c r="D1179" s="29" t="s">
        <v>735</v>
      </c>
      <c r="E1179" s="40">
        <v>1</v>
      </c>
      <c r="F1179" s="41">
        <v>22.6</v>
      </c>
      <c r="G1179" s="41">
        <f>IFERROR(H1179+I1179+J1179,0)</f>
        <v>940130</v>
      </c>
      <c r="H1179" s="41">
        <v>0</v>
      </c>
      <c r="I1179" s="41">
        <v>940130</v>
      </c>
      <c r="J1179" s="41">
        <v>0</v>
      </c>
      <c r="K1179" s="41">
        <f>IFERROR(L1179+M1179+N1179,0)</f>
        <v>0</v>
      </c>
      <c r="L1179" s="41">
        <f>IFERROR(P1179+T1179,0)</f>
        <v>0</v>
      </c>
      <c r="M1179" s="41">
        <f>IFERROR(Q1179+U1179,0)</f>
        <v>0</v>
      </c>
      <c r="N1179" s="41">
        <f>IFERROR(R1179+V1179,0)</f>
        <v>0</v>
      </c>
      <c r="O1179" s="41">
        <f>IFERROR(P1179+Q1179+R1179,0)</f>
        <v>0</v>
      </c>
      <c r="P1179" s="41">
        <v>0</v>
      </c>
      <c r="Q1179" s="41">
        <v>0</v>
      </c>
      <c r="R1179" s="41">
        <v>0</v>
      </c>
      <c r="S1179" s="41">
        <f>IFERROR(T1179+U1179+V1179,0)</f>
        <v>0</v>
      </c>
      <c r="T1179" s="41">
        <v>0</v>
      </c>
      <c r="U1179" s="41">
        <v>0</v>
      </c>
      <c r="V1179" s="41">
        <v>0</v>
      </c>
      <c r="W1179"/>
      <c r="X1179"/>
    </row>
    <row r="1180" spans="1:24">
      <c r="A1180" s="29">
        <v>1149</v>
      </c>
      <c r="B1180" s="29" t="s">
        <v>117</v>
      </c>
      <c r="C1180" s="50">
        <v>44972</v>
      </c>
      <c r="D1180" s="29">
        <v>702</v>
      </c>
      <c r="E1180" s="40">
        <v>1</v>
      </c>
      <c r="F1180" s="41">
        <v>19.6</v>
      </c>
      <c r="G1180" s="41">
        <f>IFERROR(H1180+I1180+J1180,0)</f>
        <v>908317.34</v>
      </c>
      <c r="H1180" s="41">
        <v>0</v>
      </c>
      <c r="I1180" s="41">
        <v>908317.34</v>
      </c>
      <c r="J1180" s="41">
        <v>0</v>
      </c>
      <c r="K1180" s="41">
        <f>IFERROR(L1180+M1180+N1180,0)</f>
        <v>0</v>
      </c>
      <c r="L1180" s="41">
        <f>IFERROR(P1180+T1180,0)</f>
        <v>0</v>
      </c>
      <c r="M1180" s="41">
        <f>IFERROR(Q1180+U1180,0)</f>
        <v>0</v>
      </c>
      <c r="N1180" s="41">
        <f>IFERROR(R1180+V1180,0)</f>
        <v>0</v>
      </c>
      <c r="O1180" s="41">
        <f>IFERROR(P1180+Q1180+R1180,0)</f>
        <v>0</v>
      </c>
      <c r="P1180" s="41">
        <v>0</v>
      </c>
      <c r="Q1180" s="41">
        <v>0</v>
      </c>
      <c r="R1180" s="41">
        <v>0</v>
      </c>
      <c r="S1180" s="41">
        <f>IFERROR(T1180+U1180+V1180,0)</f>
        <v>0</v>
      </c>
      <c r="T1180" s="41">
        <v>0</v>
      </c>
      <c r="U1180" s="41">
        <v>0</v>
      </c>
      <c r="V1180" s="41">
        <v>0</v>
      </c>
      <c r="W1180"/>
      <c r="X1180"/>
    </row>
    <row r="1181" spans="1:24">
      <c r="A1181" s="29">
        <v>1150</v>
      </c>
      <c r="B1181" s="29" t="s">
        <v>117</v>
      </c>
      <c r="C1181" s="50">
        <v>44974</v>
      </c>
      <c r="D1181" s="29" t="s">
        <v>736</v>
      </c>
      <c r="E1181" s="40">
        <v>1</v>
      </c>
      <c r="F1181" s="41">
        <v>54.6</v>
      </c>
      <c r="G1181" s="41">
        <f>IFERROR(H1181+I1181+J1181,0)</f>
        <v>2180682.73</v>
      </c>
      <c r="H1181" s="41">
        <v>0</v>
      </c>
      <c r="I1181" s="41">
        <v>2180682.73</v>
      </c>
      <c r="J1181" s="41">
        <v>0</v>
      </c>
      <c r="K1181" s="41">
        <f>IFERROR(L1181+M1181+N1181,0)</f>
        <v>0</v>
      </c>
      <c r="L1181" s="41">
        <f>IFERROR(P1181+T1181,0)</f>
        <v>0</v>
      </c>
      <c r="M1181" s="41">
        <f>IFERROR(Q1181+U1181,0)</f>
        <v>0</v>
      </c>
      <c r="N1181" s="41">
        <f>IFERROR(R1181+V1181,0)</f>
        <v>0</v>
      </c>
      <c r="O1181" s="41">
        <f>IFERROR(P1181+Q1181+R1181,0)</f>
        <v>0</v>
      </c>
      <c r="P1181" s="41">
        <v>0</v>
      </c>
      <c r="Q1181" s="41">
        <v>0</v>
      </c>
      <c r="R1181" s="41">
        <v>0</v>
      </c>
      <c r="S1181" s="41">
        <f>IFERROR(T1181+U1181+V1181,0)</f>
        <v>0</v>
      </c>
      <c r="T1181" s="41">
        <v>0</v>
      </c>
      <c r="U1181" s="41">
        <v>0</v>
      </c>
      <c r="V1181" s="41">
        <v>0</v>
      </c>
      <c r="W1181"/>
      <c r="X1181"/>
    </row>
    <row r="1182" spans="1:24">
      <c r="A1182" s="29">
        <v>1151</v>
      </c>
      <c r="B1182" s="29" t="s">
        <v>117</v>
      </c>
      <c r="C1182" s="50">
        <v>44991</v>
      </c>
      <c r="D1182" s="29" t="s">
        <v>737</v>
      </c>
      <c r="E1182" s="40">
        <v>1</v>
      </c>
      <c r="F1182" s="41">
        <v>23.5</v>
      </c>
      <c r="G1182" s="41">
        <f>IFERROR(H1182+I1182+J1182,0)</f>
        <v>1343981</v>
      </c>
      <c r="H1182" s="41">
        <v>0</v>
      </c>
      <c r="I1182" s="41">
        <v>1343981</v>
      </c>
      <c r="J1182" s="41">
        <v>0</v>
      </c>
      <c r="K1182" s="41">
        <f>IFERROR(L1182+M1182+N1182,0)</f>
        <v>0</v>
      </c>
      <c r="L1182" s="41">
        <f>IFERROR(P1182+T1182,0)</f>
        <v>0</v>
      </c>
      <c r="M1182" s="41">
        <f>IFERROR(Q1182+U1182,0)</f>
        <v>0</v>
      </c>
      <c r="N1182" s="41">
        <f>IFERROR(R1182+V1182,0)</f>
        <v>0</v>
      </c>
      <c r="O1182" s="41">
        <f>IFERROR(P1182+Q1182+R1182,0)</f>
        <v>0</v>
      </c>
      <c r="P1182" s="41">
        <v>0</v>
      </c>
      <c r="Q1182" s="41">
        <v>0</v>
      </c>
      <c r="R1182" s="41">
        <v>0</v>
      </c>
      <c r="S1182" s="41">
        <f>IFERROR(T1182+U1182+V1182,0)</f>
        <v>0</v>
      </c>
      <c r="T1182" s="41">
        <v>0</v>
      </c>
      <c r="U1182" s="41">
        <v>0</v>
      </c>
      <c r="V1182" s="41">
        <v>0</v>
      </c>
      <c r="W1182"/>
      <c r="X1182"/>
    </row>
    <row r="1183" spans="1:24">
      <c r="A1183" s="29">
        <v>1152</v>
      </c>
      <c r="B1183" s="29" t="s">
        <v>117</v>
      </c>
      <c r="C1183" s="50">
        <v>44991</v>
      </c>
      <c r="D1183" s="29" t="s">
        <v>738</v>
      </c>
      <c r="E1183" s="40">
        <v>1</v>
      </c>
      <c r="F1183" s="41">
        <v>20.9</v>
      </c>
      <c r="G1183" s="41">
        <f>IFERROR(H1183+I1183+J1183,0)</f>
        <v>966589</v>
      </c>
      <c r="H1183" s="41">
        <v>0</v>
      </c>
      <c r="I1183" s="41">
        <v>966589</v>
      </c>
      <c r="J1183" s="41">
        <v>0</v>
      </c>
      <c r="K1183" s="41">
        <f>IFERROR(L1183+M1183+N1183,0)</f>
        <v>0</v>
      </c>
      <c r="L1183" s="41">
        <f>IFERROR(P1183+T1183,0)</f>
        <v>0</v>
      </c>
      <c r="M1183" s="41">
        <f>IFERROR(Q1183+U1183,0)</f>
        <v>0</v>
      </c>
      <c r="N1183" s="41">
        <f>IFERROR(R1183+V1183,0)</f>
        <v>0</v>
      </c>
      <c r="O1183" s="41">
        <f>IFERROR(P1183+Q1183+R1183,0)</f>
        <v>0</v>
      </c>
      <c r="P1183" s="41">
        <v>0</v>
      </c>
      <c r="Q1183" s="41">
        <v>0</v>
      </c>
      <c r="R1183" s="41">
        <v>0</v>
      </c>
      <c r="S1183" s="41">
        <f>IFERROR(T1183+U1183+V1183,0)</f>
        <v>0</v>
      </c>
      <c r="T1183" s="41">
        <v>0</v>
      </c>
      <c r="U1183" s="41">
        <v>0</v>
      </c>
      <c r="V1183" s="41">
        <v>0</v>
      </c>
      <c r="W1183"/>
      <c r="X1183"/>
    </row>
    <row r="1184" spans="1:24">
      <c r="A1184" s="29">
        <v>1153</v>
      </c>
      <c r="B1184" s="29" t="s">
        <v>117</v>
      </c>
      <c r="C1184" s="50">
        <v>45001</v>
      </c>
      <c r="D1184" s="29" t="s">
        <v>739</v>
      </c>
      <c r="E1184" s="40">
        <v>1</v>
      </c>
      <c r="F1184" s="41">
        <v>17.8</v>
      </c>
      <c r="G1184" s="41">
        <f>IFERROR(H1184+I1184+J1184,0)</f>
        <v>752682</v>
      </c>
      <c r="H1184" s="41">
        <v>0</v>
      </c>
      <c r="I1184" s="41">
        <v>752682</v>
      </c>
      <c r="J1184" s="41">
        <v>0</v>
      </c>
      <c r="K1184" s="41">
        <f>IFERROR(L1184+M1184+N1184,0)</f>
        <v>0</v>
      </c>
      <c r="L1184" s="41">
        <f>IFERROR(P1184+T1184,0)</f>
        <v>0</v>
      </c>
      <c r="M1184" s="41">
        <f>IFERROR(Q1184+U1184,0)</f>
        <v>0</v>
      </c>
      <c r="N1184" s="41">
        <f>IFERROR(R1184+V1184,0)</f>
        <v>0</v>
      </c>
      <c r="O1184" s="41">
        <f>IFERROR(P1184+Q1184+R1184,0)</f>
        <v>0</v>
      </c>
      <c r="P1184" s="41">
        <v>0</v>
      </c>
      <c r="Q1184" s="41">
        <v>0</v>
      </c>
      <c r="R1184" s="41">
        <v>0</v>
      </c>
      <c r="S1184" s="41">
        <f>IFERROR(T1184+U1184+V1184,0)</f>
        <v>0</v>
      </c>
      <c r="T1184" s="41">
        <v>0</v>
      </c>
      <c r="U1184" s="41">
        <v>0</v>
      </c>
      <c r="V1184" s="41">
        <v>0</v>
      </c>
      <c r="W1184"/>
      <c r="X1184"/>
    </row>
    <row r="1185" spans="1:24">
      <c r="A1185" s="29">
        <v>1154</v>
      </c>
      <c r="B1185" s="29" t="s">
        <v>117</v>
      </c>
      <c r="C1185" s="50">
        <v>45036</v>
      </c>
      <c r="D1185" s="29" t="s">
        <v>740</v>
      </c>
      <c r="E1185" s="40">
        <v>1</v>
      </c>
      <c r="F1185" s="41">
        <v>44.3</v>
      </c>
      <c r="G1185" s="41">
        <f>IFERROR(H1185+I1185+J1185,0)</f>
        <v>2622000</v>
      </c>
      <c r="H1185" s="41">
        <v>0</v>
      </c>
      <c r="I1185" s="41">
        <v>2622000</v>
      </c>
      <c r="J1185" s="41">
        <v>0</v>
      </c>
      <c r="K1185" s="41">
        <f>IFERROR(L1185+M1185+N1185,0)</f>
        <v>0</v>
      </c>
      <c r="L1185" s="41">
        <f>IFERROR(P1185+T1185,0)</f>
        <v>0</v>
      </c>
      <c r="M1185" s="41">
        <f>IFERROR(Q1185+U1185,0)</f>
        <v>0</v>
      </c>
      <c r="N1185" s="41">
        <f>IFERROR(R1185+V1185,0)</f>
        <v>0</v>
      </c>
      <c r="O1185" s="41">
        <f>IFERROR(P1185+Q1185+R1185,0)</f>
        <v>0</v>
      </c>
      <c r="P1185" s="41">
        <v>0</v>
      </c>
      <c r="Q1185" s="41">
        <v>0</v>
      </c>
      <c r="R1185" s="41">
        <v>0</v>
      </c>
      <c r="S1185" s="41">
        <f>IFERROR(T1185+U1185+V1185,0)</f>
        <v>0</v>
      </c>
      <c r="T1185" s="41">
        <v>0</v>
      </c>
      <c r="U1185" s="41">
        <v>0</v>
      </c>
      <c r="V1185" s="41">
        <v>0</v>
      </c>
      <c r="W1185"/>
      <c r="X1185"/>
    </row>
    <row r="1186" spans="1:24">
      <c r="A1186" s="29">
        <v>1155</v>
      </c>
      <c r="B1186" s="29" t="s">
        <v>117</v>
      </c>
      <c r="C1186" s="50">
        <v>45085</v>
      </c>
      <c r="D1186" s="29" t="s">
        <v>741</v>
      </c>
      <c r="E1186" s="40">
        <v>1</v>
      </c>
      <c r="F1186" s="41">
        <v>31.2</v>
      </c>
      <c r="G1186" s="41">
        <f>IFERROR(H1186+I1186+J1186,0)</f>
        <v>1894376</v>
      </c>
      <c r="H1186" s="41">
        <v>0</v>
      </c>
      <c r="I1186" s="41">
        <v>1894376</v>
      </c>
      <c r="J1186" s="41">
        <v>0</v>
      </c>
      <c r="K1186" s="41">
        <f>IFERROR(L1186+M1186+N1186,0)</f>
        <v>0</v>
      </c>
      <c r="L1186" s="41">
        <f>IFERROR(P1186+T1186,0)</f>
        <v>0</v>
      </c>
      <c r="M1186" s="41">
        <f>IFERROR(Q1186+U1186,0)</f>
        <v>0</v>
      </c>
      <c r="N1186" s="41">
        <f>IFERROR(R1186+V1186,0)</f>
        <v>0</v>
      </c>
      <c r="O1186" s="41">
        <f>IFERROR(P1186+Q1186+R1186,0)</f>
        <v>0</v>
      </c>
      <c r="P1186" s="41">
        <v>0</v>
      </c>
      <c r="Q1186" s="41">
        <v>0</v>
      </c>
      <c r="R1186" s="41">
        <v>0</v>
      </c>
      <c r="S1186" s="41">
        <f>IFERROR(T1186+U1186+V1186,0)</f>
        <v>0</v>
      </c>
      <c r="T1186" s="41">
        <v>0</v>
      </c>
      <c r="U1186" s="41">
        <v>0</v>
      </c>
      <c r="V1186" s="41">
        <v>0</v>
      </c>
      <c r="W1186"/>
      <c r="X1186"/>
    </row>
    <row r="1187" spans="1:24">
      <c r="A1187" s="29">
        <v>1156</v>
      </c>
      <c r="B1187" s="29" t="s">
        <v>117</v>
      </c>
      <c r="C1187" s="50">
        <v>45103</v>
      </c>
      <c r="D1187" s="29" t="s">
        <v>742</v>
      </c>
      <c r="E1187" s="40">
        <v>1</v>
      </c>
      <c r="F1187" s="41">
        <v>23.9</v>
      </c>
      <c r="G1187" s="41">
        <f>IFERROR(H1187+I1187+J1187,0)</f>
        <v>1164584</v>
      </c>
      <c r="H1187" s="41">
        <v>0</v>
      </c>
      <c r="I1187" s="41">
        <v>1164584</v>
      </c>
      <c r="J1187" s="41">
        <v>0</v>
      </c>
      <c r="K1187" s="41">
        <f>IFERROR(L1187+M1187+N1187,0)</f>
        <v>0</v>
      </c>
      <c r="L1187" s="41">
        <f>IFERROR(P1187+T1187,0)</f>
        <v>0</v>
      </c>
      <c r="M1187" s="41">
        <f>IFERROR(Q1187+U1187,0)</f>
        <v>0</v>
      </c>
      <c r="N1187" s="41">
        <f>IFERROR(R1187+V1187,0)</f>
        <v>0</v>
      </c>
      <c r="O1187" s="41">
        <f>IFERROR(P1187+Q1187+R1187,0)</f>
        <v>0</v>
      </c>
      <c r="P1187" s="41">
        <v>0</v>
      </c>
      <c r="Q1187" s="41">
        <v>0</v>
      </c>
      <c r="R1187" s="41">
        <v>0</v>
      </c>
      <c r="S1187" s="41">
        <f>IFERROR(T1187+U1187+V1187,0)</f>
        <v>0</v>
      </c>
      <c r="T1187" s="41">
        <v>0</v>
      </c>
      <c r="U1187" s="41">
        <v>0</v>
      </c>
      <c r="V1187" s="41">
        <v>0</v>
      </c>
      <c r="W1187"/>
      <c r="X1187"/>
    </row>
    <row r="1188" spans="1:24" customHeight="1" ht="34.5">
      <c r="A1188" s="36" t="s">
        <v>71</v>
      </c>
      <c r="B1188" s="36"/>
      <c r="C1188" s="36"/>
      <c r="D1188" s="36"/>
      <c r="E1188" s="37">
        <f>sum(E1189:E1193)</f>
        <v>5</v>
      </c>
      <c r="F1188" s="38">
        <f>sum(F1189:F1193)</f>
        <v>330.8</v>
      </c>
      <c r="G1188" s="38">
        <f>sum(G1189:G1193)</f>
        <v>7608400</v>
      </c>
      <c r="H1188" s="38">
        <f>sum(H1189:H1193)</f>
        <v>7608400</v>
      </c>
      <c r="I1188" s="38">
        <f>sum(I1189:I1193)</f>
        <v>0</v>
      </c>
      <c r="J1188" s="38">
        <f>sum(J1189:J1193)</f>
        <v>0</v>
      </c>
      <c r="K1188" s="38">
        <f>sum(K1189:K1193)</f>
        <v>0</v>
      </c>
      <c r="L1188" s="38">
        <f>sum(L1189:L1193)</f>
        <v>0</v>
      </c>
      <c r="M1188" s="38">
        <f>sum(M1189:M1193)</f>
        <v>0</v>
      </c>
      <c r="N1188" s="38">
        <f>sum(N1189:N1193)</f>
        <v>0</v>
      </c>
      <c r="O1188" s="38">
        <f>sum(O1189:O1193)</f>
        <v>0</v>
      </c>
      <c r="P1188" s="38">
        <f>sum(P1189:P1193)</f>
        <v>0</v>
      </c>
      <c r="Q1188" s="38">
        <f>sum(Q1189:Q1193)</f>
        <v>0</v>
      </c>
      <c r="R1188" s="38">
        <f>sum(R1189:R1193)</f>
        <v>0</v>
      </c>
      <c r="S1188" s="38">
        <f>sum(S1189:S1193)</f>
        <v>0</v>
      </c>
      <c r="T1188" s="38">
        <f>sum(T1189:T1193)</f>
        <v>0</v>
      </c>
      <c r="U1188" s="38">
        <f>sum(U1189:U1193)</f>
        <v>0</v>
      </c>
      <c r="V1188" s="38">
        <f>sum(V1189:V1193)</f>
        <v>0</v>
      </c>
      <c r="W1188"/>
      <c r="X1188"/>
    </row>
    <row r="1189" spans="1:24">
      <c r="A1189" s="29">
        <v>1157</v>
      </c>
      <c r="B1189" s="29" t="s">
        <v>117</v>
      </c>
      <c r="C1189" s="50">
        <v>44508</v>
      </c>
      <c r="D1189" s="29" t="s">
        <v>545</v>
      </c>
      <c r="E1189" s="40">
        <v>1</v>
      </c>
      <c r="F1189" s="41">
        <v>63.6</v>
      </c>
      <c r="G1189" s="41">
        <f>IFERROR(H1189+I1189+J1189,0)</f>
        <v>1462800</v>
      </c>
      <c r="H1189" s="41">
        <v>1462800</v>
      </c>
      <c r="I1189" s="41">
        <v>0</v>
      </c>
      <c r="J1189" s="41">
        <v>0</v>
      </c>
      <c r="K1189" s="41">
        <f>IFERROR(L1189+M1189+N1189,0)</f>
        <v>0</v>
      </c>
      <c r="L1189" s="41">
        <f>IFERROR(P1189+T1189,0)</f>
        <v>0</v>
      </c>
      <c r="M1189" s="41">
        <f>IFERROR(Q1189+U1189,0)</f>
        <v>0</v>
      </c>
      <c r="N1189" s="41">
        <f>IFERROR(R1189+V1189,0)</f>
        <v>0</v>
      </c>
      <c r="O1189" s="41">
        <f>IFERROR(P1189+Q1189+R1189,0)</f>
        <v>0</v>
      </c>
      <c r="P1189" s="41">
        <v>0</v>
      </c>
      <c r="Q1189" s="41">
        <v>0</v>
      </c>
      <c r="R1189" s="41">
        <v>0</v>
      </c>
      <c r="S1189" s="41">
        <f>IFERROR(T1189+U1189+V1189,0)</f>
        <v>0</v>
      </c>
      <c r="T1189" s="41">
        <v>0</v>
      </c>
      <c r="U1189" s="41">
        <v>0</v>
      </c>
      <c r="V1189" s="41">
        <v>0</v>
      </c>
      <c r="W1189"/>
      <c r="X1189"/>
    </row>
    <row r="1190" spans="1:24">
      <c r="A1190" s="29">
        <v>1158</v>
      </c>
      <c r="B1190" s="29" t="s">
        <v>117</v>
      </c>
      <c r="C1190" s="50">
        <v>44508</v>
      </c>
      <c r="D1190" s="29" t="s">
        <v>545</v>
      </c>
      <c r="E1190" s="40">
        <v>1</v>
      </c>
      <c r="F1190" s="41">
        <v>61</v>
      </c>
      <c r="G1190" s="41">
        <f>IFERROR(H1190+I1190+J1190,0)</f>
        <v>1403000</v>
      </c>
      <c r="H1190" s="41">
        <v>1403000</v>
      </c>
      <c r="I1190" s="41">
        <v>0</v>
      </c>
      <c r="J1190" s="41">
        <v>0</v>
      </c>
      <c r="K1190" s="41">
        <f>IFERROR(L1190+M1190+N1190,0)</f>
        <v>0</v>
      </c>
      <c r="L1190" s="41">
        <f>IFERROR(P1190+T1190,0)</f>
        <v>0</v>
      </c>
      <c r="M1190" s="41">
        <f>IFERROR(Q1190+U1190,0)</f>
        <v>0</v>
      </c>
      <c r="N1190" s="41">
        <f>IFERROR(R1190+V1190,0)</f>
        <v>0</v>
      </c>
      <c r="O1190" s="41">
        <f>IFERROR(P1190+Q1190+R1190,0)</f>
        <v>0</v>
      </c>
      <c r="P1190" s="41">
        <v>0</v>
      </c>
      <c r="Q1190" s="41">
        <v>0</v>
      </c>
      <c r="R1190" s="41">
        <v>0</v>
      </c>
      <c r="S1190" s="41">
        <f>IFERROR(T1190+U1190+V1190,0)</f>
        <v>0</v>
      </c>
      <c r="T1190" s="41">
        <v>0</v>
      </c>
      <c r="U1190" s="41">
        <v>0</v>
      </c>
      <c r="V1190" s="41">
        <v>0</v>
      </c>
      <c r="W1190"/>
      <c r="X1190"/>
    </row>
    <row r="1191" spans="1:24">
      <c r="A1191" s="29">
        <v>1159</v>
      </c>
      <c r="B1191" s="29" t="s">
        <v>117</v>
      </c>
      <c r="C1191" s="50">
        <v>44530</v>
      </c>
      <c r="D1191" s="29" t="s">
        <v>545</v>
      </c>
      <c r="E1191" s="40">
        <v>1</v>
      </c>
      <c r="F1191" s="41">
        <v>58.4</v>
      </c>
      <c r="G1191" s="41">
        <f>IFERROR(H1191+I1191+J1191,0)</f>
        <v>1343200</v>
      </c>
      <c r="H1191" s="41">
        <v>1343200</v>
      </c>
      <c r="I1191" s="41">
        <v>0</v>
      </c>
      <c r="J1191" s="41">
        <v>0</v>
      </c>
      <c r="K1191" s="41">
        <f>IFERROR(L1191+M1191+N1191,0)</f>
        <v>0</v>
      </c>
      <c r="L1191" s="41">
        <f>IFERROR(P1191+T1191,0)</f>
        <v>0</v>
      </c>
      <c r="M1191" s="41">
        <f>IFERROR(Q1191+U1191,0)</f>
        <v>0</v>
      </c>
      <c r="N1191" s="41">
        <f>IFERROR(R1191+V1191,0)</f>
        <v>0</v>
      </c>
      <c r="O1191" s="41">
        <f>IFERROR(P1191+Q1191+R1191,0)</f>
        <v>0</v>
      </c>
      <c r="P1191" s="41">
        <v>0</v>
      </c>
      <c r="Q1191" s="41">
        <v>0</v>
      </c>
      <c r="R1191" s="41">
        <v>0</v>
      </c>
      <c r="S1191" s="41">
        <f>IFERROR(T1191+U1191+V1191,0)</f>
        <v>0</v>
      </c>
      <c r="T1191" s="41">
        <v>0</v>
      </c>
      <c r="U1191" s="41">
        <v>0</v>
      </c>
      <c r="V1191" s="41">
        <v>0</v>
      </c>
      <c r="W1191"/>
      <c r="X1191"/>
    </row>
    <row r="1192" spans="1:24">
      <c r="A1192" s="29">
        <v>1160</v>
      </c>
      <c r="B1192" s="29" t="s">
        <v>117</v>
      </c>
      <c r="C1192" s="50">
        <v>44530</v>
      </c>
      <c r="D1192" s="29" t="s">
        <v>545</v>
      </c>
      <c r="E1192" s="40">
        <v>1</v>
      </c>
      <c r="F1192" s="41">
        <v>62.3</v>
      </c>
      <c r="G1192" s="41">
        <f>IFERROR(H1192+I1192+J1192,0)</f>
        <v>1432900</v>
      </c>
      <c r="H1192" s="41">
        <v>1432900</v>
      </c>
      <c r="I1192" s="41">
        <v>0</v>
      </c>
      <c r="J1192" s="41">
        <v>0</v>
      </c>
      <c r="K1192" s="41">
        <f>IFERROR(L1192+M1192+N1192,0)</f>
        <v>0</v>
      </c>
      <c r="L1192" s="41">
        <f>IFERROR(P1192+T1192,0)</f>
        <v>0</v>
      </c>
      <c r="M1192" s="41">
        <f>IFERROR(Q1192+U1192,0)</f>
        <v>0</v>
      </c>
      <c r="N1192" s="41">
        <f>IFERROR(R1192+V1192,0)</f>
        <v>0</v>
      </c>
      <c r="O1192" s="41">
        <f>IFERROR(P1192+Q1192+R1192,0)</f>
        <v>0</v>
      </c>
      <c r="P1192" s="41">
        <v>0</v>
      </c>
      <c r="Q1192" s="41">
        <v>0</v>
      </c>
      <c r="R1192" s="41">
        <v>0</v>
      </c>
      <c r="S1192" s="41">
        <f>IFERROR(T1192+U1192+V1192,0)</f>
        <v>0</v>
      </c>
      <c r="T1192" s="41">
        <v>0</v>
      </c>
      <c r="U1192" s="41">
        <v>0</v>
      </c>
      <c r="V1192" s="41">
        <v>0</v>
      </c>
      <c r="W1192"/>
      <c r="X1192"/>
    </row>
    <row r="1193" spans="1:24">
      <c r="A1193" s="29">
        <v>1161</v>
      </c>
      <c r="B1193" s="29" t="s">
        <v>117</v>
      </c>
      <c r="C1193" s="50">
        <v>45419</v>
      </c>
      <c r="D1193" s="29" t="s">
        <v>743</v>
      </c>
      <c r="E1193" s="40">
        <v>1</v>
      </c>
      <c r="F1193" s="41">
        <v>85.5</v>
      </c>
      <c r="G1193" s="41">
        <f>IFERROR(H1193+I1193+J1193,0)</f>
        <v>1966500</v>
      </c>
      <c r="H1193" s="41">
        <v>1966500</v>
      </c>
      <c r="I1193" s="41">
        <v>0</v>
      </c>
      <c r="J1193" s="41">
        <v>0</v>
      </c>
      <c r="K1193" s="41">
        <f>IFERROR(L1193+M1193+N1193,0)</f>
        <v>0</v>
      </c>
      <c r="L1193" s="41">
        <f>IFERROR(P1193+T1193,0)</f>
        <v>0</v>
      </c>
      <c r="M1193" s="41">
        <f>IFERROR(Q1193+U1193,0)</f>
        <v>0</v>
      </c>
      <c r="N1193" s="41">
        <f>IFERROR(R1193+V1193,0)</f>
        <v>0</v>
      </c>
      <c r="O1193" s="41">
        <f>IFERROR(P1193+Q1193+R1193,0)</f>
        <v>0</v>
      </c>
      <c r="P1193" s="41">
        <v>0</v>
      </c>
      <c r="Q1193" s="41">
        <v>0</v>
      </c>
      <c r="R1193" s="41">
        <v>0</v>
      </c>
      <c r="S1193" s="41">
        <f>IFERROR(T1193+U1193+V1193,0)</f>
        <v>0</v>
      </c>
      <c r="T1193" s="41">
        <v>0</v>
      </c>
      <c r="U1193" s="41">
        <v>0</v>
      </c>
      <c r="V1193" s="41">
        <v>0</v>
      </c>
      <c r="W1193"/>
      <c r="X1193"/>
    </row>
    <row r="1194" spans="1:24" customHeight="1" ht="34.5">
      <c r="A1194" s="36" t="s">
        <v>83</v>
      </c>
      <c r="B1194" s="36"/>
      <c r="C1194" s="36"/>
      <c r="D1194" s="36"/>
      <c r="E1194" s="37">
        <f>sum(E1195:E1246)</f>
        <v>52</v>
      </c>
      <c r="F1194" s="38">
        <f>sum(F1195:F1246)</f>
        <v>1549.5</v>
      </c>
      <c r="G1194" s="38">
        <f>sum(G1195:G1246)</f>
        <v>72221853.98</v>
      </c>
      <c r="H1194" s="38">
        <f>sum(H1195:H1246)</f>
        <v>67940606.97</v>
      </c>
      <c r="I1194" s="38">
        <f>sum(I1195:I1246)</f>
        <v>4281247.01</v>
      </c>
      <c r="J1194" s="38">
        <f>sum(J1195:J1246)</f>
        <v>0</v>
      </c>
      <c r="K1194" s="38">
        <f>sum(K1195:K1246)</f>
        <v>0</v>
      </c>
      <c r="L1194" s="38">
        <f>sum(L1195:L1246)</f>
        <v>0</v>
      </c>
      <c r="M1194" s="38">
        <f>sum(M1195:M1246)</f>
        <v>0</v>
      </c>
      <c r="N1194" s="38">
        <f>sum(N1195:N1246)</f>
        <v>0</v>
      </c>
      <c r="O1194" s="38">
        <f>sum(O1195:O1246)</f>
        <v>0</v>
      </c>
      <c r="P1194" s="38">
        <f>sum(P1195:P1246)</f>
        <v>0</v>
      </c>
      <c r="Q1194" s="38">
        <f>sum(Q1195:Q1246)</f>
        <v>0</v>
      </c>
      <c r="R1194" s="38">
        <f>sum(R1195:R1246)</f>
        <v>0</v>
      </c>
      <c r="S1194" s="38">
        <f>sum(S1195:S1246)</f>
        <v>0</v>
      </c>
      <c r="T1194" s="38">
        <f>sum(T1195:T1246)</f>
        <v>0</v>
      </c>
      <c r="U1194" s="38">
        <f>sum(U1195:U1246)</f>
        <v>0</v>
      </c>
      <c r="V1194" s="38">
        <f>sum(V1195:V1246)</f>
        <v>0</v>
      </c>
      <c r="W1194"/>
      <c r="X1194"/>
    </row>
    <row r="1195" spans="1:24">
      <c r="A1195" s="29">
        <v>1162</v>
      </c>
      <c r="B1195" s="29" t="s">
        <v>117</v>
      </c>
      <c r="C1195" s="50">
        <v>44508</v>
      </c>
      <c r="D1195" s="29" t="s">
        <v>545</v>
      </c>
      <c r="E1195" s="40">
        <v>1</v>
      </c>
      <c r="F1195" s="41">
        <v>31.5</v>
      </c>
      <c r="G1195" s="41">
        <f>IFERROR(H1195+I1195+J1195,0)</f>
        <v>1474000</v>
      </c>
      <c r="H1195" s="41">
        <v>1474000</v>
      </c>
      <c r="I1195" s="41">
        <v>0</v>
      </c>
      <c r="J1195" s="41">
        <v>0</v>
      </c>
      <c r="K1195" s="41">
        <f>IFERROR(L1195+M1195+N1195,0)</f>
        <v>0</v>
      </c>
      <c r="L1195" s="41">
        <f>IFERROR(P1195+T1195,0)</f>
        <v>0</v>
      </c>
      <c r="M1195" s="41">
        <f>IFERROR(Q1195+U1195,0)</f>
        <v>0</v>
      </c>
      <c r="N1195" s="41">
        <f>IFERROR(R1195+V1195,0)</f>
        <v>0</v>
      </c>
      <c r="O1195" s="41">
        <f>IFERROR(P1195+Q1195+R1195,0)</f>
        <v>0</v>
      </c>
      <c r="P1195" s="41">
        <v>0</v>
      </c>
      <c r="Q1195" s="41">
        <v>0</v>
      </c>
      <c r="R1195" s="41">
        <v>0</v>
      </c>
      <c r="S1195" s="41">
        <f>IFERROR(T1195+U1195+V1195,0)</f>
        <v>0</v>
      </c>
      <c r="T1195" s="41">
        <v>0</v>
      </c>
      <c r="U1195" s="41">
        <v>0</v>
      </c>
      <c r="V1195" s="41">
        <v>0</v>
      </c>
      <c r="W1195"/>
      <c r="X1195"/>
    </row>
    <row r="1196" spans="1:24">
      <c r="A1196" s="29">
        <v>1163</v>
      </c>
      <c r="B1196" s="29" t="s">
        <v>117</v>
      </c>
      <c r="C1196" s="50">
        <v>44508</v>
      </c>
      <c r="D1196" s="29" t="s">
        <v>545</v>
      </c>
      <c r="E1196" s="40">
        <v>1</v>
      </c>
      <c r="F1196" s="41">
        <v>39.2</v>
      </c>
      <c r="G1196" s="41">
        <f>IFERROR(H1196+I1196+J1196,0)</f>
        <v>1845000</v>
      </c>
      <c r="H1196" s="41">
        <v>1845000</v>
      </c>
      <c r="I1196" s="41">
        <v>0</v>
      </c>
      <c r="J1196" s="41">
        <v>0</v>
      </c>
      <c r="K1196" s="41">
        <f>IFERROR(L1196+M1196+N1196,0)</f>
        <v>0</v>
      </c>
      <c r="L1196" s="41">
        <f>IFERROR(P1196+T1196,0)</f>
        <v>0</v>
      </c>
      <c r="M1196" s="41">
        <f>IFERROR(Q1196+U1196,0)</f>
        <v>0</v>
      </c>
      <c r="N1196" s="41">
        <f>IFERROR(R1196+V1196,0)</f>
        <v>0</v>
      </c>
      <c r="O1196" s="41">
        <f>IFERROR(P1196+Q1196+R1196,0)</f>
        <v>0</v>
      </c>
      <c r="P1196" s="41">
        <v>0</v>
      </c>
      <c r="Q1196" s="41">
        <v>0</v>
      </c>
      <c r="R1196" s="41">
        <v>0</v>
      </c>
      <c r="S1196" s="41">
        <f>IFERROR(T1196+U1196+V1196,0)</f>
        <v>0</v>
      </c>
      <c r="T1196" s="41">
        <v>0</v>
      </c>
      <c r="U1196" s="41">
        <v>0</v>
      </c>
      <c r="V1196" s="41">
        <v>0</v>
      </c>
      <c r="W1196"/>
      <c r="X1196"/>
    </row>
    <row r="1197" spans="1:24">
      <c r="A1197" s="29">
        <v>1164</v>
      </c>
      <c r="B1197" s="29" t="s">
        <v>117</v>
      </c>
      <c r="C1197" s="50">
        <v>44518</v>
      </c>
      <c r="D1197" s="29" t="s">
        <v>545</v>
      </c>
      <c r="E1197" s="40">
        <v>1</v>
      </c>
      <c r="F1197" s="41">
        <v>23.9</v>
      </c>
      <c r="G1197" s="41">
        <f>IFERROR(H1197+I1197+J1197,0)</f>
        <v>979284</v>
      </c>
      <c r="H1197" s="41">
        <v>979284</v>
      </c>
      <c r="I1197" s="41">
        <v>0</v>
      </c>
      <c r="J1197" s="41">
        <v>0</v>
      </c>
      <c r="K1197" s="41">
        <f>IFERROR(L1197+M1197+N1197,0)</f>
        <v>0</v>
      </c>
      <c r="L1197" s="41">
        <f>IFERROR(P1197+T1197,0)</f>
        <v>0</v>
      </c>
      <c r="M1197" s="41">
        <f>IFERROR(Q1197+U1197,0)</f>
        <v>0</v>
      </c>
      <c r="N1197" s="41">
        <f>IFERROR(R1197+V1197,0)</f>
        <v>0</v>
      </c>
      <c r="O1197" s="41">
        <f>IFERROR(P1197+Q1197+R1197,0)</f>
        <v>0</v>
      </c>
      <c r="P1197" s="41">
        <v>0</v>
      </c>
      <c r="Q1197" s="41">
        <v>0</v>
      </c>
      <c r="R1197" s="41">
        <v>0</v>
      </c>
      <c r="S1197" s="41">
        <f>IFERROR(T1197+U1197+V1197,0)</f>
        <v>0</v>
      </c>
      <c r="T1197" s="41">
        <v>0</v>
      </c>
      <c r="U1197" s="41">
        <v>0</v>
      </c>
      <c r="V1197" s="41">
        <v>0</v>
      </c>
      <c r="W1197"/>
      <c r="X1197"/>
    </row>
    <row r="1198" spans="1:24">
      <c r="A1198" s="29">
        <v>1165</v>
      </c>
      <c r="B1198" s="29" t="s">
        <v>117</v>
      </c>
      <c r="C1198" s="50">
        <v>44518</v>
      </c>
      <c r="D1198" s="29" t="s">
        <v>545</v>
      </c>
      <c r="E1198" s="40">
        <v>1</v>
      </c>
      <c r="F1198" s="41">
        <v>15.9</v>
      </c>
      <c r="G1198" s="41">
        <f>IFERROR(H1198+I1198+J1198,0)</f>
        <v>631398</v>
      </c>
      <c r="H1198" s="41">
        <v>631398</v>
      </c>
      <c r="I1198" s="41">
        <v>0</v>
      </c>
      <c r="J1198" s="41">
        <v>0</v>
      </c>
      <c r="K1198" s="41">
        <f>IFERROR(L1198+M1198+N1198,0)</f>
        <v>0</v>
      </c>
      <c r="L1198" s="41">
        <f>IFERROR(P1198+T1198,0)</f>
        <v>0</v>
      </c>
      <c r="M1198" s="41">
        <f>IFERROR(Q1198+U1198,0)</f>
        <v>0</v>
      </c>
      <c r="N1198" s="41">
        <f>IFERROR(R1198+V1198,0)</f>
        <v>0</v>
      </c>
      <c r="O1198" s="41">
        <f>IFERROR(P1198+Q1198+R1198,0)</f>
        <v>0</v>
      </c>
      <c r="P1198" s="41">
        <v>0</v>
      </c>
      <c r="Q1198" s="41">
        <v>0</v>
      </c>
      <c r="R1198" s="41">
        <v>0</v>
      </c>
      <c r="S1198" s="41">
        <f>IFERROR(T1198+U1198+V1198,0)</f>
        <v>0</v>
      </c>
      <c r="T1198" s="41">
        <v>0</v>
      </c>
      <c r="U1198" s="41">
        <v>0</v>
      </c>
      <c r="V1198" s="41">
        <v>0</v>
      </c>
      <c r="W1198"/>
      <c r="X1198"/>
    </row>
    <row r="1199" spans="1:24">
      <c r="A1199" s="29">
        <v>1166</v>
      </c>
      <c r="B1199" s="29" t="s">
        <v>117</v>
      </c>
      <c r="C1199" s="50">
        <v>44522</v>
      </c>
      <c r="D1199" s="29" t="s">
        <v>545</v>
      </c>
      <c r="E1199" s="40">
        <v>1</v>
      </c>
      <c r="F1199" s="41">
        <v>37.5</v>
      </c>
      <c r="G1199" s="41">
        <f>IFERROR(H1199+I1199+J1199,0)</f>
        <v>1457200</v>
      </c>
      <c r="H1199" s="41">
        <v>1457200</v>
      </c>
      <c r="I1199" s="41">
        <v>0</v>
      </c>
      <c r="J1199" s="41">
        <v>0</v>
      </c>
      <c r="K1199" s="41">
        <f>IFERROR(L1199+M1199+N1199,0)</f>
        <v>0</v>
      </c>
      <c r="L1199" s="41">
        <f>IFERROR(P1199+T1199,0)</f>
        <v>0</v>
      </c>
      <c r="M1199" s="41">
        <f>IFERROR(Q1199+U1199,0)</f>
        <v>0</v>
      </c>
      <c r="N1199" s="41">
        <f>IFERROR(R1199+V1199,0)</f>
        <v>0</v>
      </c>
      <c r="O1199" s="41">
        <f>IFERROR(P1199+Q1199+R1199,0)</f>
        <v>0</v>
      </c>
      <c r="P1199" s="41">
        <v>0</v>
      </c>
      <c r="Q1199" s="41">
        <v>0</v>
      </c>
      <c r="R1199" s="41">
        <v>0</v>
      </c>
      <c r="S1199" s="41">
        <f>IFERROR(T1199+U1199+V1199,0)</f>
        <v>0</v>
      </c>
      <c r="T1199" s="41">
        <v>0</v>
      </c>
      <c r="U1199" s="41">
        <v>0</v>
      </c>
      <c r="V1199" s="41">
        <v>0</v>
      </c>
      <c r="W1199"/>
      <c r="X1199"/>
    </row>
    <row r="1200" spans="1:24">
      <c r="A1200" s="29">
        <v>1167</v>
      </c>
      <c r="B1200" s="29" t="s">
        <v>117</v>
      </c>
      <c r="C1200" s="50">
        <v>44525</v>
      </c>
      <c r="D1200" s="29" t="s">
        <v>545</v>
      </c>
      <c r="E1200" s="40">
        <v>1</v>
      </c>
      <c r="F1200" s="41">
        <v>40.2</v>
      </c>
      <c r="G1200" s="41">
        <f>IFERROR(H1200+I1200+J1200,0)</f>
        <v>1904841</v>
      </c>
      <c r="H1200" s="41">
        <v>1904841</v>
      </c>
      <c r="I1200" s="41">
        <v>0</v>
      </c>
      <c r="J1200" s="41">
        <v>0</v>
      </c>
      <c r="K1200" s="41">
        <f>IFERROR(L1200+M1200+N1200,0)</f>
        <v>0</v>
      </c>
      <c r="L1200" s="41">
        <f>IFERROR(P1200+T1200,0)</f>
        <v>0</v>
      </c>
      <c r="M1200" s="41">
        <f>IFERROR(Q1200+U1200,0)</f>
        <v>0</v>
      </c>
      <c r="N1200" s="41">
        <f>IFERROR(R1200+V1200,0)</f>
        <v>0</v>
      </c>
      <c r="O1200" s="41">
        <f>IFERROR(P1200+Q1200+R1200,0)</f>
        <v>0</v>
      </c>
      <c r="P1200" s="41">
        <v>0</v>
      </c>
      <c r="Q1200" s="41">
        <v>0</v>
      </c>
      <c r="R1200" s="41">
        <v>0</v>
      </c>
      <c r="S1200" s="41">
        <f>IFERROR(T1200+U1200+V1200,0)</f>
        <v>0</v>
      </c>
      <c r="T1200" s="41">
        <v>0</v>
      </c>
      <c r="U1200" s="41">
        <v>0</v>
      </c>
      <c r="V1200" s="41">
        <v>0</v>
      </c>
      <c r="W1200"/>
      <c r="X1200"/>
    </row>
    <row r="1201" spans="1:24">
      <c r="A1201" s="29">
        <v>1168</v>
      </c>
      <c r="B1201" s="29" t="s">
        <v>117</v>
      </c>
      <c r="C1201" s="50">
        <v>44525</v>
      </c>
      <c r="D1201" s="29" t="s">
        <v>545</v>
      </c>
      <c r="E1201" s="40">
        <v>1</v>
      </c>
      <c r="F1201" s="41">
        <v>25.9</v>
      </c>
      <c r="G1201" s="41">
        <f>IFERROR(H1201+I1201+J1201,0)</f>
        <v>1010400</v>
      </c>
      <c r="H1201" s="41">
        <v>1010400</v>
      </c>
      <c r="I1201" s="41">
        <v>0</v>
      </c>
      <c r="J1201" s="41">
        <v>0</v>
      </c>
      <c r="K1201" s="41">
        <f>IFERROR(L1201+M1201+N1201,0)</f>
        <v>0</v>
      </c>
      <c r="L1201" s="41">
        <f>IFERROR(P1201+T1201,0)</f>
        <v>0</v>
      </c>
      <c r="M1201" s="41">
        <f>IFERROR(Q1201+U1201,0)</f>
        <v>0</v>
      </c>
      <c r="N1201" s="41">
        <f>IFERROR(R1201+V1201,0)</f>
        <v>0</v>
      </c>
      <c r="O1201" s="41">
        <f>IFERROR(P1201+Q1201+R1201,0)</f>
        <v>0</v>
      </c>
      <c r="P1201" s="41">
        <v>0</v>
      </c>
      <c r="Q1201" s="41">
        <v>0</v>
      </c>
      <c r="R1201" s="41">
        <v>0</v>
      </c>
      <c r="S1201" s="41">
        <f>IFERROR(T1201+U1201+V1201,0)</f>
        <v>0</v>
      </c>
      <c r="T1201" s="41">
        <v>0</v>
      </c>
      <c r="U1201" s="41">
        <v>0</v>
      </c>
      <c r="V1201" s="41">
        <v>0</v>
      </c>
      <c r="W1201"/>
      <c r="X1201"/>
    </row>
    <row r="1202" spans="1:24">
      <c r="A1202" s="29">
        <v>1169</v>
      </c>
      <c r="B1202" s="29" t="s">
        <v>117</v>
      </c>
      <c r="C1202" s="50">
        <v>44525</v>
      </c>
      <c r="D1202" s="29" t="s">
        <v>545</v>
      </c>
      <c r="E1202" s="40">
        <v>1</v>
      </c>
      <c r="F1202" s="41">
        <v>28.3</v>
      </c>
      <c r="G1202" s="41">
        <f>IFERROR(H1202+I1202+J1202,0)</f>
        <v>922104</v>
      </c>
      <c r="H1202" s="41">
        <v>922104</v>
      </c>
      <c r="I1202" s="41">
        <v>0</v>
      </c>
      <c r="J1202" s="41">
        <v>0</v>
      </c>
      <c r="K1202" s="41">
        <f>IFERROR(L1202+M1202+N1202,0)</f>
        <v>0</v>
      </c>
      <c r="L1202" s="41">
        <f>IFERROR(P1202+T1202,0)</f>
        <v>0</v>
      </c>
      <c r="M1202" s="41">
        <f>IFERROR(Q1202+U1202,0)</f>
        <v>0</v>
      </c>
      <c r="N1202" s="41">
        <f>IFERROR(R1202+V1202,0)</f>
        <v>0</v>
      </c>
      <c r="O1202" s="41">
        <f>IFERROR(P1202+Q1202+R1202,0)</f>
        <v>0</v>
      </c>
      <c r="P1202" s="41">
        <v>0</v>
      </c>
      <c r="Q1202" s="41">
        <v>0</v>
      </c>
      <c r="R1202" s="41">
        <v>0</v>
      </c>
      <c r="S1202" s="41">
        <f>IFERROR(T1202+U1202+V1202,0)</f>
        <v>0</v>
      </c>
      <c r="T1202" s="41">
        <v>0</v>
      </c>
      <c r="U1202" s="41">
        <v>0</v>
      </c>
      <c r="V1202" s="41">
        <v>0</v>
      </c>
      <c r="W1202"/>
      <c r="X1202"/>
    </row>
    <row r="1203" spans="1:24">
      <c r="A1203" s="29">
        <v>1170</v>
      </c>
      <c r="B1203" s="29" t="s">
        <v>117</v>
      </c>
      <c r="C1203" s="50">
        <v>44525</v>
      </c>
      <c r="D1203" s="29" t="s">
        <v>545</v>
      </c>
      <c r="E1203" s="40">
        <v>1</v>
      </c>
      <c r="F1203" s="41">
        <v>18</v>
      </c>
      <c r="G1203" s="41">
        <f>IFERROR(H1203+I1203+J1203,0)</f>
        <v>916110</v>
      </c>
      <c r="H1203" s="41">
        <v>916110</v>
      </c>
      <c r="I1203" s="41">
        <v>0</v>
      </c>
      <c r="J1203" s="41">
        <v>0</v>
      </c>
      <c r="K1203" s="41">
        <f>IFERROR(L1203+M1203+N1203,0)</f>
        <v>0</v>
      </c>
      <c r="L1203" s="41">
        <f>IFERROR(P1203+T1203,0)</f>
        <v>0</v>
      </c>
      <c r="M1203" s="41">
        <f>IFERROR(Q1203+U1203,0)</f>
        <v>0</v>
      </c>
      <c r="N1203" s="41">
        <f>IFERROR(R1203+V1203,0)</f>
        <v>0</v>
      </c>
      <c r="O1203" s="41">
        <f>IFERROR(P1203+Q1203+R1203,0)</f>
        <v>0</v>
      </c>
      <c r="P1203" s="41">
        <v>0</v>
      </c>
      <c r="Q1203" s="41">
        <v>0</v>
      </c>
      <c r="R1203" s="41">
        <v>0</v>
      </c>
      <c r="S1203" s="41">
        <f>IFERROR(T1203+U1203+V1203,0)</f>
        <v>0</v>
      </c>
      <c r="T1203" s="41">
        <v>0</v>
      </c>
      <c r="U1203" s="41">
        <v>0</v>
      </c>
      <c r="V1203" s="41">
        <v>0</v>
      </c>
      <c r="W1203"/>
      <c r="X1203"/>
    </row>
    <row r="1204" spans="1:24">
      <c r="A1204" s="29">
        <v>1171</v>
      </c>
      <c r="B1204" s="29" t="s">
        <v>117</v>
      </c>
      <c r="C1204" s="50">
        <v>44525</v>
      </c>
      <c r="D1204" s="29" t="s">
        <v>545</v>
      </c>
      <c r="E1204" s="40">
        <v>1</v>
      </c>
      <c r="F1204" s="41">
        <v>34.9</v>
      </c>
      <c r="G1204" s="41">
        <f>IFERROR(H1204+I1204+J1204,0)</f>
        <v>1663993</v>
      </c>
      <c r="H1204" s="41">
        <v>1663993</v>
      </c>
      <c r="I1204" s="41">
        <v>0</v>
      </c>
      <c r="J1204" s="41">
        <v>0</v>
      </c>
      <c r="K1204" s="41">
        <f>IFERROR(L1204+M1204+N1204,0)</f>
        <v>0</v>
      </c>
      <c r="L1204" s="41">
        <f>IFERROR(P1204+T1204,0)</f>
        <v>0</v>
      </c>
      <c r="M1204" s="41">
        <f>IFERROR(Q1204+U1204,0)</f>
        <v>0</v>
      </c>
      <c r="N1204" s="41">
        <f>IFERROR(R1204+V1204,0)</f>
        <v>0</v>
      </c>
      <c r="O1204" s="41">
        <f>IFERROR(P1204+Q1204+R1204,0)</f>
        <v>0</v>
      </c>
      <c r="P1204" s="41">
        <v>0</v>
      </c>
      <c r="Q1204" s="41">
        <v>0</v>
      </c>
      <c r="R1204" s="41">
        <v>0</v>
      </c>
      <c r="S1204" s="41">
        <f>IFERROR(T1204+U1204+V1204,0)</f>
        <v>0</v>
      </c>
      <c r="T1204" s="41">
        <v>0</v>
      </c>
      <c r="U1204" s="41">
        <v>0</v>
      </c>
      <c r="V1204" s="41">
        <v>0</v>
      </c>
      <c r="W1204"/>
      <c r="X1204"/>
    </row>
    <row r="1205" spans="1:24">
      <c r="A1205" s="29">
        <v>1172</v>
      </c>
      <c r="B1205" s="29" t="s">
        <v>117</v>
      </c>
      <c r="C1205" s="50">
        <v>44525</v>
      </c>
      <c r="D1205" s="29" t="s">
        <v>545</v>
      </c>
      <c r="E1205" s="40">
        <v>1</v>
      </c>
      <c r="F1205" s="41">
        <v>43.1</v>
      </c>
      <c r="G1205" s="41">
        <f>IFERROR(H1205+I1205+J1205,0)</f>
        <v>2044931</v>
      </c>
      <c r="H1205" s="41">
        <v>2044931</v>
      </c>
      <c r="I1205" s="41">
        <v>0</v>
      </c>
      <c r="J1205" s="41">
        <v>0</v>
      </c>
      <c r="K1205" s="41">
        <f>IFERROR(L1205+M1205+N1205,0)</f>
        <v>0</v>
      </c>
      <c r="L1205" s="41">
        <f>IFERROR(P1205+T1205,0)</f>
        <v>0</v>
      </c>
      <c r="M1205" s="41">
        <f>IFERROR(Q1205+U1205,0)</f>
        <v>0</v>
      </c>
      <c r="N1205" s="41">
        <f>IFERROR(R1205+V1205,0)</f>
        <v>0</v>
      </c>
      <c r="O1205" s="41">
        <f>IFERROR(P1205+Q1205+R1205,0)</f>
        <v>0</v>
      </c>
      <c r="P1205" s="41">
        <v>0</v>
      </c>
      <c r="Q1205" s="41">
        <v>0</v>
      </c>
      <c r="R1205" s="41">
        <v>0</v>
      </c>
      <c r="S1205" s="41">
        <f>IFERROR(T1205+U1205+V1205,0)</f>
        <v>0</v>
      </c>
      <c r="T1205" s="41">
        <v>0</v>
      </c>
      <c r="U1205" s="41">
        <v>0</v>
      </c>
      <c r="V1205" s="41">
        <v>0</v>
      </c>
      <c r="W1205"/>
      <c r="X1205"/>
    </row>
    <row r="1206" spans="1:24">
      <c r="A1206" s="29">
        <v>1173</v>
      </c>
      <c r="B1206" s="29" t="s">
        <v>117</v>
      </c>
      <c r="C1206" s="50">
        <v>44525</v>
      </c>
      <c r="D1206" s="29" t="s">
        <v>545</v>
      </c>
      <c r="E1206" s="40">
        <v>1</v>
      </c>
      <c r="F1206" s="41">
        <v>35.5</v>
      </c>
      <c r="G1206" s="41">
        <f>IFERROR(H1206+I1206+J1206,0)</f>
        <v>1682523</v>
      </c>
      <c r="H1206" s="41">
        <v>1682523</v>
      </c>
      <c r="I1206" s="41">
        <v>0</v>
      </c>
      <c r="J1206" s="41">
        <v>0</v>
      </c>
      <c r="K1206" s="41">
        <f>IFERROR(L1206+M1206+N1206,0)</f>
        <v>0</v>
      </c>
      <c r="L1206" s="41">
        <f>IFERROR(P1206+T1206,0)</f>
        <v>0</v>
      </c>
      <c r="M1206" s="41">
        <f>IFERROR(Q1206+U1206,0)</f>
        <v>0</v>
      </c>
      <c r="N1206" s="41">
        <f>IFERROR(R1206+V1206,0)</f>
        <v>0</v>
      </c>
      <c r="O1206" s="41">
        <f>IFERROR(P1206+Q1206+R1206,0)</f>
        <v>0</v>
      </c>
      <c r="P1206" s="41">
        <v>0</v>
      </c>
      <c r="Q1206" s="41">
        <v>0</v>
      </c>
      <c r="R1206" s="41">
        <v>0</v>
      </c>
      <c r="S1206" s="41">
        <f>IFERROR(T1206+U1206+V1206,0)</f>
        <v>0</v>
      </c>
      <c r="T1206" s="41">
        <v>0</v>
      </c>
      <c r="U1206" s="41">
        <v>0</v>
      </c>
      <c r="V1206" s="41">
        <v>0</v>
      </c>
      <c r="W1206"/>
      <c r="X1206"/>
    </row>
    <row r="1207" spans="1:24">
      <c r="A1207" s="29">
        <v>1174</v>
      </c>
      <c r="B1207" s="29" t="s">
        <v>117</v>
      </c>
      <c r="C1207" s="50">
        <v>44525</v>
      </c>
      <c r="D1207" s="29" t="s">
        <v>545</v>
      </c>
      <c r="E1207" s="40">
        <v>1</v>
      </c>
      <c r="F1207" s="41">
        <v>16.5</v>
      </c>
      <c r="G1207" s="41">
        <f>IFERROR(H1207+I1207+J1207,0)</f>
        <v>595018</v>
      </c>
      <c r="H1207" s="41">
        <v>595018</v>
      </c>
      <c r="I1207" s="41">
        <v>0</v>
      </c>
      <c r="J1207" s="41">
        <v>0</v>
      </c>
      <c r="K1207" s="41">
        <f>IFERROR(L1207+M1207+N1207,0)</f>
        <v>0</v>
      </c>
      <c r="L1207" s="41">
        <f>IFERROR(P1207+T1207,0)</f>
        <v>0</v>
      </c>
      <c r="M1207" s="41">
        <f>IFERROR(Q1207+U1207,0)</f>
        <v>0</v>
      </c>
      <c r="N1207" s="41">
        <f>IFERROR(R1207+V1207,0)</f>
        <v>0</v>
      </c>
      <c r="O1207" s="41">
        <f>IFERROR(P1207+Q1207+R1207,0)</f>
        <v>0</v>
      </c>
      <c r="P1207" s="41">
        <v>0</v>
      </c>
      <c r="Q1207" s="41">
        <v>0</v>
      </c>
      <c r="R1207" s="41">
        <v>0</v>
      </c>
      <c r="S1207" s="41">
        <f>IFERROR(T1207+U1207+V1207,0)</f>
        <v>0</v>
      </c>
      <c r="T1207" s="41">
        <v>0</v>
      </c>
      <c r="U1207" s="41">
        <v>0</v>
      </c>
      <c r="V1207" s="41">
        <v>0</v>
      </c>
      <c r="W1207"/>
      <c r="X1207"/>
    </row>
    <row r="1208" spans="1:24">
      <c r="A1208" s="29">
        <v>1175</v>
      </c>
      <c r="B1208" s="29" t="s">
        <v>117</v>
      </c>
      <c r="C1208" s="50">
        <v>44529</v>
      </c>
      <c r="D1208" s="29" t="s">
        <v>545</v>
      </c>
      <c r="E1208" s="40">
        <v>1</v>
      </c>
      <c r="F1208" s="41">
        <v>51.3</v>
      </c>
      <c r="G1208" s="41">
        <f>IFERROR(H1208+I1208+J1208,0)</f>
        <v>2428297</v>
      </c>
      <c r="H1208" s="41">
        <v>2428297</v>
      </c>
      <c r="I1208" s="41">
        <v>0</v>
      </c>
      <c r="J1208" s="41">
        <v>0</v>
      </c>
      <c r="K1208" s="41">
        <f>IFERROR(L1208+M1208+N1208,0)</f>
        <v>0</v>
      </c>
      <c r="L1208" s="41">
        <f>IFERROR(P1208+T1208,0)</f>
        <v>0</v>
      </c>
      <c r="M1208" s="41">
        <f>IFERROR(Q1208+U1208,0)</f>
        <v>0</v>
      </c>
      <c r="N1208" s="41">
        <f>IFERROR(R1208+V1208,0)</f>
        <v>0</v>
      </c>
      <c r="O1208" s="41">
        <f>IFERROR(P1208+Q1208+R1208,0)</f>
        <v>0</v>
      </c>
      <c r="P1208" s="41">
        <v>0</v>
      </c>
      <c r="Q1208" s="41">
        <v>0</v>
      </c>
      <c r="R1208" s="41">
        <v>0</v>
      </c>
      <c r="S1208" s="41">
        <f>IFERROR(T1208+U1208+V1208,0)</f>
        <v>0</v>
      </c>
      <c r="T1208" s="41">
        <v>0</v>
      </c>
      <c r="U1208" s="41">
        <v>0</v>
      </c>
      <c r="V1208" s="41">
        <v>0</v>
      </c>
      <c r="W1208"/>
      <c r="X1208"/>
    </row>
    <row r="1209" spans="1:24">
      <c r="A1209" s="29">
        <v>1176</v>
      </c>
      <c r="B1209" s="29" t="s">
        <v>117</v>
      </c>
      <c r="C1209" s="50">
        <v>44530</v>
      </c>
      <c r="D1209" s="29" t="s">
        <v>545</v>
      </c>
      <c r="E1209" s="40">
        <v>1</v>
      </c>
      <c r="F1209" s="41">
        <v>23.7</v>
      </c>
      <c r="G1209" s="41">
        <f>IFERROR(H1209+I1209+J1209,0)</f>
        <v>895605</v>
      </c>
      <c r="H1209" s="41">
        <v>895605</v>
      </c>
      <c r="I1209" s="41">
        <v>0</v>
      </c>
      <c r="J1209" s="41">
        <v>0</v>
      </c>
      <c r="K1209" s="41">
        <f>IFERROR(L1209+M1209+N1209,0)</f>
        <v>0</v>
      </c>
      <c r="L1209" s="41">
        <f>IFERROR(P1209+T1209,0)</f>
        <v>0</v>
      </c>
      <c r="M1209" s="41">
        <f>IFERROR(Q1209+U1209,0)</f>
        <v>0</v>
      </c>
      <c r="N1209" s="41">
        <f>IFERROR(R1209+V1209,0)</f>
        <v>0</v>
      </c>
      <c r="O1209" s="41">
        <f>IFERROR(P1209+Q1209+R1209,0)</f>
        <v>0</v>
      </c>
      <c r="P1209" s="41">
        <v>0</v>
      </c>
      <c r="Q1209" s="41">
        <v>0</v>
      </c>
      <c r="R1209" s="41">
        <v>0</v>
      </c>
      <c r="S1209" s="41">
        <f>IFERROR(T1209+U1209+V1209,0)</f>
        <v>0</v>
      </c>
      <c r="T1209" s="41">
        <v>0</v>
      </c>
      <c r="U1209" s="41">
        <v>0</v>
      </c>
      <c r="V1209" s="41">
        <v>0</v>
      </c>
      <c r="W1209"/>
      <c r="X1209"/>
    </row>
    <row r="1210" spans="1:24">
      <c r="A1210" s="29">
        <v>1177</v>
      </c>
      <c r="B1210" s="29" t="s">
        <v>117</v>
      </c>
      <c r="C1210" s="50">
        <v>44531</v>
      </c>
      <c r="D1210" s="29" t="s">
        <v>545</v>
      </c>
      <c r="E1210" s="40">
        <v>1</v>
      </c>
      <c r="F1210" s="41">
        <v>15</v>
      </c>
      <c r="G1210" s="41">
        <f>IFERROR(H1210+I1210+J1210,0)</f>
        <v>698000</v>
      </c>
      <c r="H1210" s="41">
        <v>698000</v>
      </c>
      <c r="I1210" s="41">
        <v>0</v>
      </c>
      <c r="J1210" s="41">
        <v>0</v>
      </c>
      <c r="K1210" s="41">
        <f>IFERROR(L1210+M1210+N1210,0)</f>
        <v>0</v>
      </c>
      <c r="L1210" s="41">
        <f>IFERROR(P1210+T1210,0)</f>
        <v>0</v>
      </c>
      <c r="M1210" s="41">
        <f>IFERROR(Q1210+U1210,0)</f>
        <v>0</v>
      </c>
      <c r="N1210" s="41">
        <f>IFERROR(R1210+V1210,0)</f>
        <v>0</v>
      </c>
      <c r="O1210" s="41">
        <f>IFERROR(P1210+Q1210+R1210,0)</f>
        <v>0</v>
      </c>
      <c r="P1210" s="41">
        <v>0</v>
      </c>
      <c r="Q1210" s="41">
        <v>0</v>
      </c>
      <c r="R1210" s="41">
        <v>0</v>
      </c>
      <c r="S1210" s="41">
        <f>IFERROR(T1210+U1210+V1210,0)</f>
        <v>0</v>
      </c>
      <c r="T1210" s="41">
        <v>0</v>
      </c>
      <c r="U1210" s="41">
        <v>0</v>
      </c>
      <c r="V1210" s="41">
        <v>0</v>
      </c>
      <c r="W1210"/>
      <c r="X1210"/>
    </row>
    <row r="1211" spans="1:24">
      <c r="A1211" s="29">
        <v>1178</v>
      </c>
      <c r="B1211" s="29" t="s">
        <v>117</v>
      </c>
      <c r="C1211" s="50">
        <v>44531</v>
      </c>
      <c r="D1211" s="29" t="s">
        <v>545</v>
      </c>
      <c r="E1211" s="40">
        <v>1</v>
      </c>
      <c r="F1211" s="41">
        <v>26.4</v>
      </c>
      <c r="G1211" s="41">
        <f>IFERROR(H1211+I1211+J1211,0)</f>
        <v>1216000</v>
      </c>
      <c r="H1211" s="41">
        <v>1216000</v>
      </c>
      <c r="I1211" s="41">
        <v>0</v>
      </c>
      <c r="J1211" s="41">
        <v>0</v>
      </c>
      <c r="K1211" s="41">
        <f>IFERROR(L1211+M1211+N1211,0)</f>
        <v>0</v>
      </c>
      <c r="L1211" s="41">
        <f>IFERROR(P1211+T1211,0)</f>
        <v>0</v>
      </c>
      <c r="M1211" s="41">
        <f>IFERROR(Q1211+U1211,0)</f>
        <v>0</v>
      </c>
      <c r="N1211" s="41">
        <f>IFERROR(R1211+V1211,0)</f>
        <v>0</v>
      </c>
      <c r="O1211" s="41">
        <f>IFERROR(P1211+Q1211+R1211,0)</f>
        <v>0</v>
      </c>
      <c r="P1211" s="41">
        <v>0</v>
      </c>
      <c r="Q1211" s="41">
        <v>0</v>
      </c>
      <c r="R1211" s="41">
        <v>0</v>
      </c>
      <c r="S1211" s="41">
        <f>IFERROR(T1211+U1211+V1211,0)</f>
        <v>0</v>
      </c>
      <c r="T1211" s="41">
        <v>0</v>
      </c>
      <c r="U1211" s="41">
        <v>0</v>
      </c>
      <c r="V1211" s="41">
        <v>0</v>
      </c>
      <c r="W1211"/>
      <c r="X1211"/>
    </row>
    <row r="1212" spans="1:24">
      <c r="A1212" s="29">
        <v>1179</v>
      </c>
      <c r="B1212" s="29" t="s">
        <v>117</v>
      </c>
      <c r="C1212" s="50">
        <v>44539</v>
      </c>
      <c r="D1212" s="29" t="s">
        <v>545</v>
      </c>
      <c r="E1212" s="40">
        <v>1</v>
      </c>
      <c r="F1212" s="41">
        <v>42.3</v>
      </c>
      <c r="G1212" s="41">
        <f>IFERROR(H1212+I1212+J1212,0)</f>
        <v>2019202</v>
      </c>
      <c r="H1212" s="41">
        <v>2019202</v>
      </c>
      <c r="I1212" s="41">
        <v>0</v>
      </c>
      <c r="J1212" s="41">
        <v>0</v>
      </c>
      <c r="K1212" s="41">
        <f>IFERROR(L1212+M1212+N1212,0)</f>
        <v>0</v>
      </c>
      <c r="L1212" s="41">
        <f>IFERROR(P1212+T1212,0)</f>
        <v>0</v>
      </c>
      <c r="M1212" s="41">
        <f>IFERROR(Q1212+U1212,0)</f>
        <v>0</v>
      </c>
      <c r="N1212" s="41">
        <f>IFERROR(R1212+V1212,0)</f>
        <v>0</v>
      </c>
      <c r="O1212" s="41">
        <f>IFERROR(P1212+Q1212+R1212,0)</f>
        <v>0</v>
      </c>
      <c r="P1212" s="41">
        <v>0</v>
      </c>
      <c r="Q1212" s="41">
        <v>0</v>
      </c>
      <c r="R1212" s="41">
        <v>0</v>
      </c>
      <c r="S1212" s="41">
        <f>IFERROR(T1212+U1212+V1212,0)</f>
        <v>0</v>
      </c>
      <c r="T1212" s="41">
        <v>0</v>
      </c>
      <c r="U1212" s="41">
        <v>0</v>
      </c>
      <c r="V1212" s="41">
        <v>0</v>
      </c>
      <c r="W1212"/>
      <c r="X1212"/>
    </row>
    <row r="1213" spans="1:24">
      <c r="A1213" s="29">
        <v>1180</v>
      </c>
      <c r="B1213" s="29" t="s">
        <v>117</v>
      </c>
      <c r="C1213" s="50">
        <v>44540</v>
      </c>
      <c r="D1213" s="29" t="s">
        <v>545</v>
      </c>
      <c r="E1213" s="40">
        <v>1</v>
      </c>
      <c r="F1213" s="41">
        <v>54.7</v>
      </c>
      <c r="G1213" s="41">
        <f>IFERROR(H1213+I1213+J1213,0)</f>
        <v>2267000</v>
      </c>
      <c r="H1213" s="41">
        <v>2267000</v>
      </c>
      <c r="I1213" s="41">
        <v>0</v>
      </c>
      <c r="J1213" s="41">
        <v>0</v>
      </c>
      <c r="K1213" s="41">
        <f>IFERROR(L1213+M1213+N1213,0)</f>
        <v>0</v>
      </c>
      <c r="L1213" s="41">
        <f>IFERROR(P1213+T1213,0)</f>
        <v>0</v>
      </c>
      <c r="M1213" s="41">
        <f>IFERROR(Q1213+U1213,0)</f>
        <v>0</v>
      </c>
      <c r="N1213" s="41">
        <f>IFERROR(R1213+V1213,0)</f>
        <v>0</v>
      </c>
      <c r="O1213" s="41">
        <f>IFERROR(P1213+Q1213+R1213,0)</f>
        <v>0</v>
      </c>
      <c r="P1213" s="41">
        <v>0</v>
      </c>
      <c r="Q1213" s="41">
        <v>0</v>
      </c>
      <c r="R1213" s="41">
        <v>0</v>
      </c>
      <c r="S1213" s="41">
        <f>IFERROR(T1213+U1213+V1213,0)</f>
        <v>0</v>
      </c>
      <c r="T1213" s="41">
        <v>0</v>
      </c>
      <c r="U1213" s="41">
        <v>0</v>
      </c>
      <c r="V1213" s="41">
        <v>0</v>
      </c>
      <c r="W1213"/>
      <c r="X1213"/>
    </row>
    <row r="1214" spans="1:24">
      <c r="A1214" s="29">
        <v>1181</v>
      </c>
      <c r="B1214" s="29" t="s">
        <v>117</v>
      </c>
      <c r="C1214" s="50">
        <v>44540</v>
      </c>
      <c r="D1214" s="29" t="s">
        <v>545</v>
      </c>
      <c r="E1214" s="40">
        <v>1</v>
      </c>
      <c r="F1214" s="41">
        <v>26.2</v>
      </c>
      <c r="G1214" s="41">
        <f>IFERROR(H1214+I1214+J1214,0)</f>
        <v>977749</v>
      </c>
      <c r="H1214" s="41">
        <v>977749</v>
      </c>
      <c r="I1214" s="41">
        <v>0</v>
      </c>
      <c r="J1214" s="41">
        <v>0</v>
      </c>
      <c r="K1214" s="41">
        <f>IFERROR(L1214+M1214+N1214,0)</f>
        <v>0</v>
      </c>
      <c r="L1214" s="41">
        <f>IFERROR(P1214+T1214,0)</f>
        <v>0</v>
      </c>
      <c r="M1214" s="41">
        <f>IFERROR(Q1214+U1214,0)</f>
        <v>0</v>
      </c>
      <c r="N1214" s="41">
        <f>IFERROR(R1214+V1214,0)</f>
        <v>0</v>
      </c>
      <c r="O1214" s="41">
        <f>IFERROR(P1214+Q1214+R1214,0)</f>
        <v>0</v>
      </c>
      <c r="P1214" s="41">
        <v>0</v>
      </c>
      <c r="Q1214" s="41">
        <v>0</v>
      </c>
      <c r="R1214" s="41">
        <v>0</v>
      </c>
      <c r="S1214" s="41">
        <f>IFERROR(T1214+U1214+V1214,0)</f>
        <v>0</v>
      </c>
      <c r="T1214" s="41">
        <v>0</v>
      </c>
      <c r="U1214" s="41">
        <v>0</v>
      </c>
      <c r="V1214" s="41">
        <v>0</v>
      </c>
      <c r="W1214"/>
      <c r="X1214"/>
    </row>
    <row r="1215" spans="1:24">
      <c r="A1215" s="29">
        <v>1182</v>
      </c>
      <c r="B1215" s="29" t="s">
        <v>117</v>
      </c>
      <c r="C1215" s="50">
        <v>44540</v>
      </c>
      <c r="D1215" s="29" t="s">
        <v>545</v>
      </c>
      <c r="E1215" s="40">
        <v>1</v>
      </c>
      <c r="F1215" s="41">
        <v>51.6</v>
      </c>
      <c r="G1215" s="41">
        <f>IFERROR(H1215+I1215+J1215,0)</f>
        <v>2444640</v>
      </c>
      <c r="H1215" s="41">
        <v>2444640</v>
      </c>
      <c r="I1215" s="41">
        <v>0</v>
      </c>
      <c r="J1215" s="41">
        <v>0</v>
      </c>
      <c r="K1215" s="41">
        <f>IFERROR(L1215+M1215+N1215,0)</f>
        <v>0</v>
      </c>
      <c r="L1215" s="41">
        <f>IFERROR(P1215+T1215,0)</f>
        <v>0</v>
      </c>
      <c r="M1215" s="41">
        <f>IFERROR(Q1215+U1215,0)</f>
        <v>0</v>
      </c>
      <c r="N1215" s="41">
        <f>IFERROR(R1215+V1215,0)</f>
        <v>0</v>
      </c>
      <c r="O1215" s="41">
        <f>IFERROR(P1215+Q1215+R1215,0)</f>
        <v>0</v>
      </c>
      <c r="P1215" s="41">
        <v>0</v>
      </c>
      <c r="Q1215" s="41">
        <v>0</v>
      </c>
      <c r="R1215" s="41">
        <v>0</v>
      </c>
      <c r="S1215" s="41">
        <f>IFERROR(T1215+U1215+V1215,0)</f>
        <v>0</v>
      </c>
      <c r="T1215" s="41">
        <v>0</v>
      </c>
      <c r="U1215" s="41">
        <v>0</v>
      </c>
      <c r="V1215" s="41">
        <v>0</v>
      </c>
      <c r="W1215"/>
      <c r="X1215"/>
    </row>
    <row r="1216" spans="1:24">
      <c r="A1216" s="29">
        <v>1183</v>
      </c>
      <c r="B1216" s="29" t="s">
        <v>117</v>
      </c>
      <c r="C1216" s="50">
        <v>44544</v>
      </c>
      <c r="D1216" s="29" t="s">
        <v>545</v>
      </c>
      <c r="E1216" s="40">
        <v>1</v>
      </c>
      <c r="F1216" s="41">
        <v>31.9</v>
      </c>
      <c r="G1216" s="41">
        <f>IFERROR(H1216+I1216+J1216,0)</f>
        <v>1556824</v>
      </c>
      <c r="H1216" s="41">
        <v>1556824</v>
      </c>
      <c r="I1216" s="41">
        <v>0</v>
      </c>
      <c r="J1216" s="41">
        <v>0</v>
      </c>
      <c r="K1216" s="41">
        <f>IFERROR(L1216+M1216+N1216,0)</f>
        <v>0</v>
      </c>
      <c r="L1216" s="41">
        <f>IFERROR(P1216+T1216,0)</f>
        <v>0</v>
      </c>
      <c r="M1216" s="41">
        <f>IFERROR(Q1216+U1216,0)</f>
        <v>0</v>
      </c>
      <c r="N1216" s="41">
        <f>IFERROR(R1216+V1216,0)</f>
        <v>0</v>
      </c>
      <c r="O1216" s="41">
        <f>IFERROR(P1216+Q1216+R1216,0)</f>
        <v>0</v>
      </c>
      <c r="P1216" s="41">
        <v>0</v>
      </c>
      <c r="Q1216" s="41">
        <v>0</v>
      </c>
      <c r="R1216" s="41">
        <v>0</v>
      </c>
      <c r="S1216" s="41">
        <f>IFERROR(T1216+U1216+V1216,0)</f>
        <v>0</v>
      </c>
      <c r="T1216" s="41">
        <v>0</v>
      </c>
      <c r="U1216" s="41">
        <v>0</v>
      </c>
      <c r="V1216" s="41">
        <v>0</v>
      </c>
      <c r="W1216"/>
      <c r="X1216"/>
    </row>
    <row r="1217" spans="1:24">
      <c r="A1217" s="29">
        <v>1184</v>
      </c>
      <c r="B1217" s="29" t="s">
        <v>117</v>
      </c>
      <c r="C1217" s="50">
        <v>44544</v>
      </c>
      <c r="D1217" s="29" t="s">
        <v>545</v>
      </c>
      <c r="E1217" s="40">
        <v>1</v>
      </c>
      <c r="F1217" s="41">
        <v>35</v>
      </c>
      <c r="G1217" s="41">
        <f>IFERROR(H1217+I1217+J1217,0)</f>
        <v>1668395</v>
      </c>
      <c r="H1217" s="41">
        <v>1668395</v>
      </c>
      <c r="I1217" s="41">
        <v>0</v>
      </c>
      <c r="J1217" s="41">
        <v>0</v>
      </c>
      <c r="K1217" s="41">
        <f>IFERROR(L1217+M1217+N1217,0)</f>
        <v>0</v>
      </c>
      <c r="L1217" s="41">
        <f>IFERROR(P1217+T1217,0)</f>
        <v>0</v>
      </c>
      <c r="M1217" s="41">
        <f>IFERROR(Q1217+U1217,0)</f>
        <v>0</v>
      </c>
      <c r="N1217" s="41">
        <f>IFERROR(R1217+V1217,0)</f>
        <v>0</v>
      </c>
      <c r="O1217" s="41">
        <f>IFERROR(P1217+Q1217+R1217,0)</f>
        <v>0</v>
      </c>
      <c r="P1217" s="41">
        <v>0</v>
      </c>
      <c r="Q1217" s="41">
        <v>0</v>
      </c>
      <c r="R1217" s="41">
        <v>0</v>
      </c>
      <c r="S1217" s="41">
        <f>IFERROR(T1217+U1217+V1217,0)</f>
        <v>0</v>
      </c>
      <c r="T1217" s="41">
        <v>0</v>
      </c>
      <c r="U1217" s="41">
        <v>0</v>
      </c>
      <c r="V1217" s="41">
        <v>0</v>
      </c>
      <c r="W1217"/>
      <c r="X1217"/>
    </row>
    <row r="1218" spans="1:24">
      <c r="A1218" s="29">
        <v>1185</v>
      </c>
      <c r="B1218" s="29" t="s">
        <v>117</v>
      </c>
      <c r="C1218" s="50">
        <v>44544</v>
      </c>
      <c r="D1218" s="29" t="s">
        <v>545</v>
      </c>
      <c r="E1218" s="40">
        <v>1</v>
      </c>
      <c r="F1218" s="41">
        <v>35.1</v>
      </c>
      <c r="G1218" s="41">
        <f>IFERROR(H1218+I1218+J1218,0)</f>
        <v>1665005</v>
      </c>
      <c r="H1218" s="41">
        <v>1665005</v>
      </c>
      <c r="I1218" s="41">
        <v>0</v>
      </c>
      <c r="J1218" s="41">
        <v>0</v>
      </c>
      <c r="K1218" s="41">
        <f>IFERROR(L1218+M1218+N1218,0)</f>
        <v>0</v>
      </c>
      <c r="L1218" s="41">
        <f>IFERROR(P1218+T1218,0)</f>
        <v>0</v>
      </c>
      <c r="M1218" s="41">
        <f>IFERROR(Q1218+U1218,0)</f>
        <v>0</v>
      </c>
      <c r="N1218" s="41">
        <f>IFERROR(R1218+V1218,0)</f>
        <v>0</v>
      </c>
      <c r="O1218" s="41">
        <f>IFERROR(P1218+Q1218+R1218,0)</f>
        <v>0</v>
      </c>
      <c r="P1218" s="41">
        <v>0</v>
      </c>
      <c r="Q1218" s="41">
        <v>0</v>
      </c>
      <c r="R1218" s="41">
        <v>0</v>
      </c>
      <c r="S1218" s="41">
        <f>IFERROR(T1218+U1218+V1218,0)</f>
        <v>0</v>
      </c>
      <c r="T1218" s="41">
        <v>0</v>
      </c>
      <c r="U1218" s="41">
        <v>0</v>
      </c>
      <c r="V1218" s="41">
        <v>0</v>
      </c>
      <c r="W1218"/>
      <c r="X1218"/>
    </row>
    <row r="1219" spans="1:24">
      <c r="A1219" s="29">
        <v>1186</v>
      </c>
      <c r="B1219" s="29" t="s">
        <v>117</v>
      </c>
      <c r="C1219" s="50">
        <v>44550</v>
      </c>
      <c r="D1219" s="29" t="s">
        <v>545</v>
      </c>
      <c r="E1219" s="40">
        <v>1</v>
      </c>
      <c r="F1219" s="41">
        <v>50.1</v>
      </c>
      <c r="G1219" s="41">
        <f>IFERROR(H1219+I1219+J1219,0)</f>
        <v>2356649</v>
      </c>
      <c r="H1219" s="41">
        <v>2356649</v>
      </c>
      <c r="I1219" s="41">
        <v>0</v>
      </c>
      <c r="J1219" s="41">
        <v>0</v>
      </c>
      <c r="K1219" s="41">
        <f>IFERROR(L1219+M1219+N1219,0)</f>
        <v>0</v>
      </c>
      <c r="L1219" s="41">
        <f>IFERROR(P1219+T1219,0)</f>
        <v>0</v>
      </c>
      <c r="M1219" s="41">
        <f>IFERROR(Q1219+U1219,0)</f>
        <v>0</v>
      </c>
      <c r="N1219" s="41">
        <f>IFERROR(R1219+V1219,0)</f>
        <v>0</v>
      </c>
      <c r="O1219" s="41">
        <f>IFERROR(P1219+Q1219+R1219,0)</f>
        <v>0</v>
      </c>
      <c r="P1219" s="41">
        <v>0</v>
      </c>
      <c r="Q1219" s="41">
        <v>0</v>
      </c>
      <c r="R1219" s="41">
        <v>0</v>
      </c>
      <c r="S1219" s="41">
        <f>IFERROR(T1219+U1219+V1219,0)</f>
        <v>0</v>
      </c>
      <c r="T1219" s="41">
        <v>0</v>
      </c>
      <c r="U1219" s="41">
        <v>0</v>
      </c>
      <c r="V1219" s="41">
        <v>0</v>
      </c>
      <c r="W1219"/>
      <c r="X1219"/>
    </row>
    <row r="1220" spans="1:24">
      <c r="A1220" s="29">
        <v>1187</v>
      </c>
      <c r="B1220" s="29" t="s">
        <v>117</v>
      </c>
      <c r="C1220" s="50">
        <v>44645</v>
      </c>
      <c r="D1220" s="29" t="s">
        <v>545</v>
      </c>
      <c r="E1220" s="40">
        <v>1</v>
      </c>
      <c r="F1220" s="41">
        <v>19</v>
      </c>
      <c r="G1220" s="41">
        <f>IFERROR(H1220+I1220+J1220,0)</f>
        <v>959905</v>
      </c>
      <c r="H1220" s="41">
        <v>959905</v>
      </c>
      <c r="I1220" s="41">
        <v>0</v>
      </c>
      <c r="J1220" s="41">
        <v>0</v>
      </c>
      <c r="K1220" s="41">
        <f>IFERROR(L1220+M1220+N1220,0)</f>
        <v>0</v>
      </c>
      <c r="L1220" s="41">
        <f>IFERROR(P1220+T1220,0)</f>
        <v>0</v>
      </c>
      <c r="M1220" s="41">
        <f>IFERROR(Q1220+U1220,0)</f>
        <v>0</v>
      </c>
      <c r="N1220" s="41">
        <f>IFERROR(R1220+V1220,0)</f>
        <v>0</v>
      </c>
      <c r="O1220" s="41">
        <f>IFERROR(P1220+Q1220+R1220,0)</f>
        <v>0</v>
      </c>
      <c r="P1220" s="41">
        <v>0</v>
      </c>
      <c r="Q1220" s="41">
        <v>0</v>
      </c>
      <c r="R1220" s="41">
        <v>0</v>
      </c>
      <c r="S1220" s="41">
        <f>IFERROR(T1220+U1220+V1220,0)</f>
        <v>0</v>
      </c>
      <c r="T1220" s="41">
        <v>0</v>
      </c>
      <c r="U1220" s="41">
        <v>0</v>
      </c>
      <c r="V1220" s="41">
        <v>0</v>
      </c>
      <c r="W1220"/>
      <c r="X1220"/>
    </row>
    <row r="1221" spans="1:24">
      <c r="A1221" s="29">
        <v>1188</v>
      </c>
      <c r="B1221" s="29" t="s">
        <v>117</v>
      </c>
      <c r="C1221" s="50">
        <v>44659</v>
      </c>
      <c r="D1221" s="29" t="s">
        <v>545</v>
      </c>
      <c r="E1221" s="40">
        <v>1</v>
      </c>
      <c r="F1221" s="41">
        <v>38.2</v>
      </c>
      <c r="G1221" s="41">
        <f>IFERROR(H1221+I1221+J1221,0)</f>
        <v>1700000</v>
      </c>
      <c r="H1221" s="41">
        <v>1700000</v>
      </c>
      <c r="I1221" s="41">
        <v>0</v>
      </c>
      <c r="J1221" s="41">
        <v>0</v>
      </c>
      <c r="K1221" s="41">
        <f>IFERROR(L1221+M1221+N1221,0)</f>
        <v>0</v>
      </c>
      <c r="L1221" s="41">
        <f>IFERROR(P1221+T1221,0)</f>
        <v>0</v>
      </c>
      <c r="M1221" s="41">
        <f>IFERROR(Q1221+U1221,0)</f>
        <v>0</v>
      </c>
      <c r="N1221" s="41">
        <f>IFERROR(R1221+V1221,0)</f>
        <v>0</v>
      </c>
      <c r="O1221" s="41">
        <f>IFERROR(P1221+Q1221+R1221,0)</f>
        <v>0</v>
      </c>
      <c r="P1221" s="41">
        <v>0</v>
      </c>
      <c r="Q1221" s="41">
        <v>0</v>
      </c>
      <c r="R1221" s="41">
        <v>0</v>
      </c>
      <c r="S1221" s="41">
        <f>IFERROR(T1221+U1221+V1221,0)</f>
        <v>0</v>
      </c>
      <c r="T1221" s="41">
        <v>0</v>
      </c>
      <c r="U1221" s="41">
        <v>0</v>
      </c>
      <c r="V1221" s="41">
        <v>0</v>
      </c>
      <c r="W1221"/>
      <c r="X1221"/>
    </row>
    <row r="1222" spans="1:24">
      <c r="A1222" s="29">
        <v>1189</v>
      </c>
      <c r="B1222" s="29" t="s">
        <v>117</v>
      </c>
      <c r="C1222" s="50">
        <v>44666</v>
      </c>
      <c r="D1222" s="29" t="s">
        <v>545</v>
      </c>
      <c r="E1222" s="40">
        <v>1</v>
      </c>
      <c r="F1222" s="41">
        <v>27.4</v>
      </c>
      <c r="G1222" s="41">
        <f>IFERROR(H1222+I1222+J1222,0)</f>
        <v>1301054</v>
      </c>
      <c r="H1222" s="41">
        <v>1301054</v>
      </c>
      <c r="I1222" s="41">
        <v>0</v>
      </c>
      <c r="J1222" s="41">
        <v>0</v>
      </c>
      <c r="K1222" s="41">
        <f>IFERROR(L1222+M1222+N1222,0)</f>
        <v>0</v>
      </c>
      <c r="L1222" s="41">
        <f>IFERROR(P1222+T1222,0)</f>
        <v>0</v>
      </c>
      <c r="M1222" s="41">
        <f>IFERROR(Q1222+U1222,0)</f>
        <v>0</v>
      </c>
      <c r="N1222" s="41">
        <f>IFERROR(R1222+V1222,0)</f>
        <v>0</v>
      </c>
      <c r="O1222" s="41">
        <f>IFERROR(P1222+Q1222+R1222,0)</f>
        <v>0</v>
      </c>
      <c r="P1222" s="41">
        <v>0</v>
      </c>
      <c r="Q1222" s="41">
        <v>0</v>
      </c>
      <c r="R1222" s="41">
        <v>0</v>
      </c>
      <c r="S1222" s="41">
        <f>IFERROR(T1222+U1222+V1222,0)</f>
        <v>0</v>
      </c>
      <c r="T1222" s="41">
        <v>0</v>
      </c>
      <c r="U1222" s="41">
        <v>0</v>
      </c>
      <c r="V1222" s="41">
        <v>0</v>
      </c>
      <c r="W1222"/>
      <c r="X1222"/>
    </row>
    <row r="1223" spans="1:24">
      <c r="A1223" s="29">
        <v>1190</v>
      </c>
      <c r="B1223" s="29" t="s">
        <v>117</v>
      </c>
      <c r="C1223" s="50">
        <v>44671</v>
      </c>
      <c r="D1223" s="29" t="s">
        <v>545</v>
      </c>
      <c r="E1223" s="40">
        <v>1</v>
      </c>
      <c r="F1223" s="41">
        <v>25.8</v>
      </c>
      <c r="G1223" s="41">
        <f>IFERROR(H1223+I1223+J1223,0)</f>
        <v>1227893</v>
      </c>
      <c r="H1223" s="41">
        <v>1227893</v>
      </c>
      <c r="I1223" s="41">
        <v>0</v>
      </c>
      <c r="J1223" s="41">
        <v>0</v>
      </c>
      <c r="K1223" s="41">
        <f>IFERROR(L1223+M1223+N1223,0)</f>
        <v>0</v>
      </c>
      <c r="L1223" s="41">
        <f>IFERROR(P1223+T1223,0)</f>
        <v>0</v>
      </c>
      <c r="M1223" s="41">
        <f>IFERROR(Q1223+U1223,0)</f>
        <v>0</v>
      </c>
      <c r="N1223" s="41">
        <f>IFERROR(R1223+V1223,0)</f>
        <v>0</v>
      </c>
      <c r="O1223" s="41">
        <f>IFERROR(P1223+Q1223+R1223,0)</f>
        <v>0</v>
      </c>
      <c r="P1223" s="41">
        <v>0</v>
      </c>
      <c r="Q1223" s="41">
        <v>0</v>
      </c>
      <c r="R1223" s="41">
        <v>0</v>
      </c>
      <c r="S1223" s="41">
        <f>IFERROR(T1223+U1223+V1223,0)</f>
        <v>0</v>
      </c>
      <c r="T1223" s="41">
        <v>0</v>
      </c>
      <c r="U1223" s="41">
        <v>0</v>
      </c>
      <c r="V1223" s="41">
        <v>0</v>
      </c>
      <c r="W1223"/>
      <c r="X1223"/>
    </row>
    <row r="1224" spans="1:24">
      <c r="A1224" s="29">
        <v>1191</v>
      </c>
      <c r="B1224" s="29" t="s">
        <v>117</v>
      </c>
      <c r="C1224" s="50">
        <v>44687</v>
      </c>
      <c r="D1224" s="29" t="s">
        <v>545</v>
      </c>
      <c r="E1224" s="40">
        <v>1</v>
      </c>
      <c r="F1224" s="41">
        <v>5.6</v>
      </c>
      <c r="G1224" s="41">
        <f>IFERROR(H1224+I1224+J1224,0)</f>
        <v>261849.89</v>
      </c>
      <c r="H1224" s="41">
        <v>261849.89</v>
      </c>
      <c r="I1224" s="41">
        <v>0</v>
      </c>
      <c r="J1224" s="41">
        <v>0</v>
      </c>
      <c r="K1224" s="41">
        <f>IFERROR(L1224+M1224+N1224,0)</f>
        <v>0</v>
      </c>
      <c r="L1224" s="41">
        <f>IFERROR(P1224+T1224,0)</f>
        <v>0</v>
      </c>
      <c r="M1224" s="41">
        <f>IFERROR(Q1224+U1224,0)</f>
        <v>0</v>
      </c>
      <c r="N1224" s="41">
        <f>IFERROR(R1224+V1224,0)</f>
        <v>0</v>
      </c>
      <c r="O1224" s="41">
        <f>IFERROR(P1224+Q1224+R1224,0)</f>
        <v>0</v>
      </c>
      <c r="P1224" s="41">
        <v>0</v>
      </c>
      <c r="Q1224" s="41">
        <v>0</v>
      </c>
      <c r="R1224" s="41">
        <v>0</v>
      </c>
      <c r="S1224" s="41">
        <f>IFERROR(T1224+U1224+V1224,0)</f>
        <v>0</v>
      </c>
      <c r="T1224" s="41">
        <v>0</v>
      </c>
      <c r="U1224" s="41">
        <v>0</v>
      </c>
      <c r="V1224" s="41">
        <v>0</v>
      </c>
      <c r="W1224"/>
      <c r="X1224"/>
    </row>
    <row r="1225" spans="1:24">
      <c r="A1225" s="29">
        <v>1192</v>
      </c>
      <c r="B1225" s="29" t="s">
        <v>117</v>
      </c>
      <c r="C1225" s="50">
        <v>44704</v>
      </c>
      <c r="D1225" s="29" t="s">
        <v>545</v>
      </c>
      <c r="E1225" s="40">
        <v>1</v>
      </c>
      <c r="F1225" s="41">
        <v>28.2</v>
      </c>
      <c r="G1225" s="41">
        <f>IFERROR(H1225+I1225+J1225,0)</f>
        <v>1336983</v>
      </c>
      <c r="H1225" s="41">
        <v>1336983</v>
      </c>
      <c r="I1225" s="41">
        <v>0</v>
      </c>
      <c r="J1225" s="41">
        <v>0</v>
      </c>
      <c r="K1225" s="41">
        <f>IFERROR(L1225+M1225+N1225,0)</f>
        <v>0</v>
      </c>
      <c r="L1225" s="41">
        <f>IFERROR(P1225+T1225,0)</f>
        <v>0</v>
      </c>
      <c r="M1225" s="41">
        <f>IFERROR(Q1225+U1225,0)</f>
        <v>0</v>
      </c>
      <c r="N1225" s="41">
        <f>IFERROR(R1225+V1225,0)</f>
        <v>0</v>
      </c>
      <c r="O1225" s="41">
        <f>IFERROR(P1225+Q1225+R1225,0)</f>
        <v>0</v>
      </c>
      <c r="P1225" s="41">
        <v>0</v>
      </c>
      <c r="Q1225" s="41">
        <v>0</v>
      </c>
      <c r="R1225" s="41">
        <v>0</v>
      </c>
      <c r="S1225" s="41">
        <f>IFERROR(T1225+U1225+V1225,0)</f>
        <v>0</v>
      </c>
      <c r="T1225" s="41">
        <v>0</v>
      </c>
      <c r="U1225" s="41">
        <v>0</v>
      </c>
      <c r="V1225" s="41">
        <v>0</v>
      </c>
      <c r="W1225"/>
      <c r="X1225"/>
    </row>
    <row r="1226" spans="1:24">
      <c r="A1226" s="29">
        <v>1193</v>
      </c>
      <c r="B1226" s="29" t="s">
        <v>117</v>
      </c>
      <c r="C1226" s="50">
        <v>44712</v>
      </c>
      <c r="D1226" s="29" t="s">
        <v>545</v>
      </c>
      <c r="E1226" s="40">
        <v>1</v>
      </c>
      <c r="F1226" s="41">
        <v>42.9</v>
      </c>
      <c r="G1226" s="41">
        <f>IFERROR(H1226+I1226+J1226,0)</f>
        <v>2132659</v>
      </c>
      <c r="H1226" s="41">
        <v>2132659</v>
      </c>
      <c r="I1226" s="41">
        <v>0</v>
      </c>
      <c r="J1226" s="41">
        <v>0</v>
      </c>
      <c r="K1226" s="41">
        <f>IFERROR(L1226+M1226+N1226,0)</f>
        <v>0</v>
      </c>
      <c r="L1226" s="41">
        <f>IFERROR(P1226+T1226,0)</f>
        <v>0</v>
      </c>
      <c r="M1226" s="41">
        <f>IFERROR(Q1226+U1226,0)</f>
        <v>0</v>
      </c>
      <c r="N1226" s="41">
        <f>IFERROR(R1226+V1226,0)</f>
        <v>0</v>
      </c>
      <c r="O1226" s="41">
        <f>IFERROR(P1226+Q1226+R1226,0)</f>
        <v>0</v>
      </c>
      <c r="P1226" s="41">
        <v>0</v>
      </c>
      <c r="Q1226" s="41">
        <v>0</v>
      </c>
      <c r="R1226" s="41">
        <v>0</v>
      </c>
      <c r="S1226" s="41">
        <f>IFERROR(T1226+U1226+V1226,0)</f>
        <v>0</v>
      </c>
      <c r="T1226" s="41">
        <v>0</v>
      </c>
      <c r="U1226" s="41">
        <v>0</v>
      </c>
      <c r="V1226" s="41">
        <v>0</v>
      </c>
      <c r="W1226"/>
      <c r="X1226"/>
    </row>
    <row r="1227" spans="1:24">
      <c r="A1227" s="29">
        <v>1194</v>
      </c>
      <c r="B1227" s="29" t="s">
        <v>117</v>
      </c>
      <c r="C1227" s="50">
        <v>44728</v>
      </c>
      <c r="D1227" s="29" t="s">
        <v>545</v>
      </c>
      <c r="E1227" s="40">
        <v>1</v>
      </c>
      <c r="F1227" s="41">
        <v>5.6</v>
      </c>
      <c r="G1227" s="41">
        <f>IFERROR(H1227+I1227+J1227,0)</f>
        <v>261849.89</v>
      </c>
      <c r="H1227" s="41">
        <v>261849.89</v>
      </c>
      <c r="I1227" s="41">
        <v>0</v>
      </c>
      <c r="J1227" s="41">
        <v>0</v>
      </c>
      <c r="K1227" s="41">
        <f>IFERROR(L1227+M1227+N1227,0)</f>
        <v>0</v>
      </c>
      <c r="L1227" s="41">
        <f>IFERROR(P1227+T1227,0)</f>
        <v>0</v>
      </c>
      <c r="M1227" s="41">
        <f>IFERROR(Q1227+U1227,0)</f>
        <v>0</v>
      </c>
      <c r="N1227" s="41">
        <f>IFERROR(R1227+V1227,0)</f>
        <v>0</v>
      </c>
      <c r="O1227" s="41">
        <f>IFERROR(P1227+Q1227+R1227,0)</f>
        <v>0</v>
      </c>
      <c r="P1227" s="41">
        <v>0</v>
      </c>
      <c r="Q1227" s="41">
        <v>0</v>
      </c>
      <c r="R1227" s="41">
        <v>0</v>
      </c>
      <c r="S1227" s="41">
        <f>IFERROR(T1227+U1227+V1227,0)</f>
        <v>0</v>
      </c>
      <c r="T1227" s="41">
        <v>0</v>
      </c>
      <c r="U1227" s="41">
        <v>0</v>
      </c>
      <c r="V1227" s="41">
        <v>0</v>
      </c>
      <c r="W1227"/>
      <c r="X1227"/>
    </row>
    <row r="1228" spans="1:24">
      <c r="A1228" s="29">
        <v>1195</v>
      </c>
      <c r="B1228" s="29" t="s">
        <v>117</v>
      </c>
      <c r="C1228" s="50">
        <v>44746</v>
      </c>
      <c r="D1228" s="29" t="s">
        <v>545</v>
      </c>
      <c r="E1228" s="40">
        <v>1</v>
      </c>
      <c r="F1228" s="41">
        <v>24.8</v>
      </c>
      <c r="G1228" s="41">
        <f>IFERROR(H1228+I1228+J1228,0)</f>
        <v>1218250</v>
      </c>
      <c r="H1228" s="41">
        <v>1157337.5</v>
      </c>
      <c r="I1228" s="41">
        <v>60912.5</v>
      </c>
      <c r="J1228" s="41">
        <v>0</v>
      </c>
      <c r="K1228" s="41">
        <f>IFERROR(L1228+M1228+N1228,0)</f>
        <v>0</v>
      </c>
      <c r="L1228" s="41">
        <f>IFERROR(P1228+T1228,0)</f>
        <v>0</v>
      </c>
      <c r="M1228" s="41">
        <f>IFERROR(Q1228+U1228,0)</f>
        <v>0</v>
      </c>
      <c r="N1228" s="41">
        <f>IFERROR(R1228+V1228,0)</f>
        <v>0</v>
      </c>
      <c r="O1228" s="41">
        <f>IFERROR(P1228+Q1228+R1228,0)</f>
        <v>0</v>
      </c>
      <c r="P1228" s="41">
        <v>0</v>
      </c>
      <c r="Q1228" s="41">
        <v>0</v>
      </c>
      <c r="R1228" s="41">
        <v>0</v>
      </c>
      <c r="S1228" s="41">
        <f>IFERROR(T1228+U1228+V1228,0)</f>
        <v>0</v>
      </c>
      <c r="T1228" s="41">
        <v>0</v>
      </c>
      <c r="U1228" s="41">
        <v>0</v>
      </c>
      <c r="V1228" s="41">
        <v>0</v>
      </c>
      <c r="W1228"/>
      <c r="X1228"/>
    </row>
    <row r="1229" spans="1:24">
      <c r="A1229" s="29">
        <v>1196</v>
      </c>
      <c r="B1229" s="29" t="s">
        <v>117</v>
      </c>
      <c r="C1229" s="50">
        <v>44754</v>
      </c>
      <c r="D1229" s="29" t="s">
        <v>545</v>
      </c>
      <c r="E1229" s="40">
        <v>1</v>
      </c>
      <c r="F1229" s="41">
        <v>52.6</v>
      </c>
      <c r="G1229" s="41">
        <f>IFERROR(H1229+I1229+J1229,0)</f>
        <v>2522670</v>
      </c>
      <c r="H1229" s="41">
        <v>71418.41</v>
      </c>
      <c r="I1229" s="41">
        <v>2451251.59</v>
      </c>
      <c r="J1229" s="41">
        <v>0</v>
      </c>
      <c r="K1229" s="41">
        <f>IFERROR(L1229+M1229+N1229,0)</f>
        <v>0</v>
      </c>
      <c r="L1229" s="41">
        <f>IFERROR(P1229+T1229,0)</f>
        <v>0</v>
      </c>
      <c r="M1229" s="41">
        <f>IFERROR(Q1229+U1229,0)</f>
        <v>0</v>
      </c>
      <c r="N1229" s="41">
        <f>IFERROR(R1229+V1229,0)</f>
        <v>0</v>
      </c>
      <c r="O1229" s="41">
        <f>IFERROR(P1229+Q1229+R1229,0)</f>
        <v>0</v>
      </c>
      <c r="P1229" s="41">
        <v>0</v>
      </c>
      <c r="Q1229" s="41">
        <v>0</v>
      </c>
      <c r="R1229" s="41">
        <v>0</v>
      </c>
      <c r="S1229" s="41">
        <f>IFERROR(T1229+U1229+V1229,0)</f>
        <v>0</v>
      </c>
      <c r="T1229" s="41">
        <v>0</v>
      </c>
      <c r="U1229" s="41">
        <v>0</v>
      </c>
      <c r="V1229" s="41">
        <v>0</v>
      </c>
      <c r="W1229"/>
      <c r="X1229"/>
    </row>
    <row r="1230" spans="1:24">
      <c r="A1230" s="29">
        <v>1197</v>
      </c>
      <c r="B1230" s="29" t="s">
        <v>117</v>
      </c>
      <c r="C1230" s="50">
        <v>44768</v>
      </c>
      <c r="D1230" s="29" t="s">
        <v>545</v>
      </c>
      <c r="E1230" s="40">
        <v>1</v>
      </c>
      <c r="F1230" s="41">
        <v>39.5</v>
      </c>
      <c r="G1230" s="41">
        <f>IFERROR(H1230+I1230+J1230,0)</f>
        <v>1880061</v>
      </c>
      <c r="H1230" s="41">
        <v>1786057.95</v>
      </c>
      <c r="I1230" s="41">
        <v>94003.05</v>
      </c>
      <c r="J1230" s="41">
        <v>0</v>
      </c>
      <c r="K1230" s="41">
        <f>IFERROR(L1230+M1230+N1230,0)</f>
        <v>0</v>
      </c>
      <c r="L1230" s="41">
        <f>IFERROR(P1230+T1230,0)</f>
        <v>0</v>
      </c>
      <c r="M1230" s="41">
        <f>IFERROR(Q1230+U1230,0)</f>
        <v>0</v>
      </c>
      <c r="N1230" s="41">
        <f>IFERROR(R1230+V1230,0)</f>
        <v>0</v>
      </c>
      <c r="O1230" s="41">
        <f>IFERROR(P1230+Q1230+R1230,0)</f>
        <v>0</v>
      </c>
      <c r="P1230" s="41">
        <v>0</v>
      </c>
      <c r="Q1230" s="41">
        <v>0</v>
      </c>
      <c r="R1230" s="41">
        <v>0</v>
      </c>
      <c r="S1230" s="41">
        <f>IFERROR(T1230+U1230+V1230,0)</f>
        <v>0</v>
      </c>
      <c r="T1230" s="41">
        <v>0</v>
      </c>
      <c r="U1230" s="41">
        <v>0</v>
      </c>
      <c r="V1230" s="41">
        <v>0</v>
      </c>
      <c r="W1230"/>
      <c r="X1230"/>
    </row>
    <row r="1231" spans="1:24">
      <c r="A1231" s="29">
        <v>1198</v>
      </c>
      <c r="B1231" s="29" t="s">
        <v>117</v>
      </c>
      <c r="C1231" s="50">
        <v>44795</v>
      </c>
      <c r="D1231" s="29" t="s">
        <v>545</v>
      </c>
      <c r="E1231" s="40">
        <v>1</v>
      </c>
      <c r="F1231" s="41">
        <v>5.6</v>
      </c>
      <c r="G1231" s="41">
        <f>IFERROR(H1231+I1231+J1231,0)</f>
        <v>276387</v>
      </c>
      <c r="H1231" s="41">
        <v>262567.65</v>
      </c>
      <c r="I1231" s="41">
        <v>13819.35</v>
      </c>
      <c r="J1231" s="41">
        <v>0</v>
      </c>
      <c r="K1231" s="41">
        <f>IFERROR(L1231+M1231+N1231,0)</f>
        <v>0</v>
      </c>
      <c r="L1231" s="41">
        <f>IFERROR(P1231+T1231,0)</f>
        <v>0</v>
      </c>
      <c r="M1231" s="41">
        <f>IFERROR(Q1231+U1231,0)</f>
        <v>0</v>
      </c>
      <c r="N1231" s="41">
        <f>IFERROR(R1231+V1231,0)</f>
        <v>0</v>
      </c>
      <c r="O1231" s="41">
        <f>IFERROR(P1231+Q1231+R1231,0)</f>
        <v>0</v>
      </c>
      <c r="P1231" s="41">
        <v>0</v>
      </c>
      <c r="Q1231" s="41">
        <v>0</v>
      </c>
      <c r="R1231" s="41">
        <v>0</v>
      </c>
      <c r="S1231" s="41">
        <f>IFERROR(T1231+U1231+V1231,0)</f>
        <v>0</v>
      </c>
      <c r="T1231" s="41">
        <v>0</v>
      </c>
      <c r="U1231" s="41">
        <v>0</v>
      </c>
      <c r="V1231" s="41">
        <v>0</v>
      </c>
      <c r="W1231"/>
      <c r="X1231"/>
    </row>
    <row r="1232" spans="1:24">
      <c r="A1232" s="29">
        <v>1199</v>
      </c>
      <c r="B1232" s="29" t="s">
        <v>117</v>
      </c>
      <c r="C1232" s="50">
        <v>44798</v>
      </c>
      <c r="D1232" s="29" t="s">
        <v>545</v>
      </c>
      <c r="E1232" s="40">
        <v>1</v>
      </c>
      <c r="F1232" s="41">
        <v>46.1</v>
      </c>
      <c r="G1232" s="41">
        <f>IFERROR(H1232+I1232+J1232,0)</f>
        <v>2325000</v>
      </c>
      <c r="H1232" s="41">
        <v>2208750</v>
      </c>
      <c r="I1232" s="41">
        <v>116250</v>
      </c>
      <c r="J1232" s="41">
        <v>0</v>
      </c>
      <c r="K1232" s="41">
        <f>IFERROR(L1232+M1232+N1232,0)</f>
        <v>0</v>
      </c>
      <c r="L1232" s="41">
        <f>IFERROR(P1232+T1232,0)</f>
        <v>0</v>
      </c>
      <c r="M1232" s="41">
        <f>IFERROR(Q1232+U1232,0)</f>
        <v>0</v>
      </c>
      <c r="N1232" s="41">
        <f>IFERROR(R1232+V1232,0)</f>
        <v>0</v>
      </c>
      <c r="O1232" s="41">
        <f>IFERROR(P1232+Q1232+R1232,0)</f>
        <v>0</v>
      </c>
      <c r="P1232" s="41">
        <v>0</v>
      </c>
      <c r="Q1232" s="41">
        <v>0</v>
      </c>
      <c r="R1232" s="41">
        <v>0</v>
      </c>
      <c r="S1232" s="41">
        <f>IFERROR(T1232+U1232+V1232,0)</f>
        <v>0</v>
      </c>
      <c r="T1232" s="41">
        <v>0</v>
      </c>
      <c r="U1232" s="41">
        <v>0</v>
      </c>
      <c r="V1232" s="41">
        <v>0</v>
      </c>
      <c r="W1232"/>
      <c r="X1232"/>
    </row>
    <row r="1233" spans="1:24">
      <c r="A1233" s="29">
        <v>1200</v>
      </c>
      <c r="B1233" s="29" t="s">
        <v>117</v>
      </c>
      <c r="C1233" s="50">
        <v>44798</v>
      </c>
      <c r="D1233" s="29" t="s">
        <v>545</v>
      </c>
      <c r="E1233" s="40">
        <v>1</v>
      </c>
      <c r="F1233" s="41">
        <v>47</v>
      </c>
      <c r="G1233" s="41">
        <f>IFERROR(H1233+I1233+J1233,0)</f>
        <v>2345200</v>
      </c>
      <c r="H1233" s="41">
        <v>2227940</v>
      </c>
      <c r="I1233" s="41">
        <v>117260</v>
      </c>
      <c r="J1233" s="41">
        <v>0</v>
      </c>
      <c r="K1233" s="41">
        <f>IFERROR(L1233+M1233+N1233,0)</f>
        <v>0</v>
      </c>
      <c r="L1233" s="41">
        <f>IFERROR(P1233+T1233,0)</f>
        <v>0</v>
      </c>
      <c r="M1233" s="41">
        <f>IFERROR(Q1233+U1233,0)</f>
        <v>0</v>
      </c>
      <c r="N1233" s="41">
        <f>IFERROR(R1233+V1233,0)</f>
        <v>0</v>
      </c>
      <c r="O1233" s="41">
        <f>IFERROR(P1233+Q1233+R1233,0)</f>
        <v>0</v>
      </c>
      <c r="P1233" s="41">
        <v>0</v>
      </c>
      <c r="Q1233" s="41">
        <v>0</v>
      </c>
      <c r="R1233" s="41">
        <v>0</v>
      </c>
      <c r="S1233" s="41">
        <f>IFERROR(T1233+U1233+V1233,0)</f>
        <v>0</v>
      </c>
      <c r="T1233" s="41">
        <v>0</v>
      </c>
      <c r="U1233" s="41">
        <v>0</v>
      </c>
      <c r="V1233" s="41">
        <v>0</v>
      </c>
      <c r="W1233"/>
      <c r="X1233"/>
    </row>
    <row r="1234" spans="1:24">
      <c r="A1234" s="29">
        <v>1201</v>
      </c>
      <c r="B1234" s="29" t="s">
        <v>117</v>
      </c>
      <c r="C1234" s="50">
        <v>44799</v>
      </c>
      <c r="D1234" s="29" t="s">
        <v>545</v>
      </c>
      <c r="E1234" s="40">
        <v>1</v>
      </c>
      <c r="F1234" s="41">
        <v>49.5</v>
      </c>
      <c r="G1234" s="41">
        <f>IFERROR(H1234+I1234+J1234,0)</f>
        <v>2466500</v>
      </c>
      <c r="H1234" s="41">
        <v>2343175</v>
      </c>
      <c r="I1234" s="41">
        <v>123325</v>
      </c>
      <c r="J1234" s="41">
        <v>0</v>
      </c>
      <c r="K1234" s="41">
        <f>IFERROR(L1234+M1234+N1234,0)</f>
        <v>0</v>
      </c>
      <c r="L1234" s="41">
        <f>IFERROR(P1234+T1234,0)</f>
        <v>0</v>
      </c>
      <c r="M1234" s="41">
        <f>IFERROR(Q1234+U1234,0)</f>
        <v>0</v>
      </c>
      <c r="N1234" s="41">
        <f>IFERROR(R1234+V1234,0)</f>
        <v>0</v>
      </c>
      <c r="O1234" s="41">
        <f>IFERROR(P1234+Q1234+R1234,0)</f>
        <v>0</v>
      </c>
      <c r="P1234" s="41">
        <v>0</v>
      </c>
      <c r="Q1234" s="41">
        <v>0</v>
      </c>
      <c r="R1234" s="41">
        <v>0</v>
      </c>
      <c r="S1234" s="41">
        <f>IFERROR(T1234+U1234+V1234,0)</f>
        <v>0</v>
      </c>
      <c r="T1234" s="41">
        <v>0</v>
      </c>
      <c r="U1234" s="41">
        <v>0</v>
      </c>
      <c r="V1234" s="41">
        <v>0</v>
      </c>
      <c r="W1234"/>
      <c r="X1234"/>
    </row>
    <row r="1235" spans="1:24">
      <c r="A1235" s="29">
        <v>1202</v>
      </c>
      <c r="B1235" s="29" t="s">
        <v>117</v>
      </c>
      <c r="C1235" s="50">
        <v>44823</v>
      </c>
      <c r="D1235" s="29" t="s">
        <v>545</v>
      </c>
      <c r="E1235" s="40">
        <v>1</v>
      </c>
      <c r="F1235" s="41">
        <v>45.9</v>
      </c>
      <c r="G1235" s="41">
        <f>IFERROR(H1235+I1235+J1235,0)</f>
        <v>2315200</v>
      </c>
      <c r="H1235" s="41">
        <v>2199440</v>
      </c>
      <c r="I1235" s="41">
        <v>115760</v>
      </c>
      <c r="J1235" s="41">
        <v>0</v>
      </c>
      <c r="K1235" s="41">
        <f>IFERROR(L1235+M1235+N1235,0)</f>
        <v>0</v>
      </c>
      <c r="L1235" s="41">
        <f>IFERROR(P1235+T1235,0)</f>
        <v>0</v>
      </c>
      <c r="M1235" s="41">
        <f>IFERROR(Q1235+U1235,0)</f>
        <v>0</v>
      </c>
      <c r="N1235" s="41">
        <f>IFERROR(R1235+V1235,0)</f>
        <v>0</v>
      </c>
      <c r="O1235" s="41">
        <f>IFERROR(P1235+Q1235+R1235,0)</f>
        <v>0</v>
      </c>
      <c r="P1235" s="41">
        <v>0</v>
      </c>
      <c r="Q1235" s="41">
        <v>0</v>
      </c>
      <c r="R1235" s="41">
        <v>0</v>
      </c>
      <c r="S1235" s="41">
        <f>IFERROR(T1235+U1235+V1235,0)</f>
        <v>0</v>
      </c>
      <c r="T1235" s="41">
        <v>0</v>
      </c>
      <c r="U1235" s="41">
        <v>0</v>
      </c>
      <c r="V1235" s="41">
        <v>0</v>
      </c>
      <c r="W1235"/>
      <c r="X1235"/>
    </row>
    <row r="1236" spans="1:24">
      <c r="A1236" s="29">
        <v>1203</v>
      </c>
      <c r="B1236" s="29" t="s">
        <v>117</v>
      </c>
      <c r="C1236" s="50">
        <v>44824</v>
      </c>
      <c r="D1236" s="29" t="s">
        <v>545</v>
      </c>
      <c r="E1236" s="40">
        <v>1</v>
      </c>
      <c r="F1236" s="41">
        <v>24.2</v>
      </c>
      <c r="G1236" s="41">
        <f>IFERROR(H1236+I1236+J1236,0)</f>
        <v>1163424</v>
      </c>
      <c r="H1236" s="41">
        <v>1105252.8</v>
      </c>
      <c r="I1236" s="41">
        <v>58171.2</v>
      </c>
      <c r="J1236" s="41">
        <v>0</v>
      </c>
      <c r="K1236" s="41">
        <f>IFERROR(L1236+M1236+N1236,0)</f>
        <v>0</v>
      </c>
      <c r="L1236" s="41">
        <f>IFERROR(P1236+T1236,0)</f>
        <v>0</v>
      </c>
      <c r="M1236" s="41">
        <f>IFERROR(Q1236+U1236,0)</f>
        <v>0</v>
      </c>
      <c r="N1236" s="41">
        <f>IFERROR(R1236+V1236,0)</f>
        <v>0</v>
      </c>
      <c r="O1236" s="41">
        <f>IFERROR(P1236+Q1236+R1236,0)</f>
        <v>0</v>
      </c>
      <c r="P1236" s="41">
        <v>0</v>
      </c>
      <c r="Q1236" s="41">
        <v>0</v>
      </c>
      <c r="R1236" s="41">
        <v>0</v>
      </c>
      <c r="S1236" s="41">
        <f>IFERROR(T1236+U1236+V1236,0)</f>
        <v>0</v>
      </c>
      <c r="T1236" s="41">
        <v>0</v>
      </c>
      <c r="U1236" s="41">
        <v>0</v>
      </c>
      <c r="V1236" s="41">
        <v>0</v>
      </c>
      <c r="W1236"/>
      <c r="X1236"/>
    </row>
    <row r="1237" spans="1:24">
      <c r="A1237" s="29">
        <v>1204</v>
      </c>
      <c r="B1237" s="29" t="s">
        <v>117</v>
      </c>
      <c r="C1237" s="50">
        <v>44838</v>
      </c>
      <c r="D1237" s="29" t="s">
        <v>545</v>
      </c>
      <c r="E1237" s="40">
        <v>1</v>
      </c>
      <c r="F1237" s="41">
        <v>27.6</v>
      </c>
      <c r="G1237" s="41">
        <f>IFERROR(H1237+I1237+J1237,0)</f>
        <v>1310906</v>
      </c>
      <c r="H1237" s="41">
        <v>1245360.7</v>
      </c>
      <c r="I1237" s="41">
        <v>65545.3</v>
      </c>
      <c r="J1237" s="41">
        <v>0</v>
      </c>
      <c r="K1237" s="41">
        <f>IFERROR(L1237+M1237+N1237,0)</f>
        <v>0</v>
      </c>
      <c r="L1237" s="41">
        <f>IFERROR(P1237+T1237,0)</f>
        <v>0</v>
      </c>
      <c r="M1237" s="41">
        <f>IFERROR(Q1237+U1237,0)</f>
        <v>0</v>
      </c>
      <c r="N1237" s="41">
        <f>IFERROR(R1237+V1237,0)</f>
        <v>0</v>
      </c>
      <c r="O1237" s="41">
        <f>IFERROR(P1237+Q1237+R1237,0)</f>
        <v>0</v>
      </c>
      <c r="P1237" s="41">
        <v>0</v>
      </c>
      <c r="Q1237" s="41">
        <v>0</v>
      </c>
      <c r="R1237" s="41">
        <v>0</v>
      </c>
      <c r="S1237" s="41">
        <f>IFERROR(T1237+U1237+V1237,0)</f>
        <v>0</v>
      </c>
      <c r="T1237" s="41">
        <v>0</v>
      </c>
      <c r="U1237" s="41">
        <v>0</v>
      </c>
      <c r="V1237" s="41">
        <v>0</v>
      </c>
      <c r="W1237"/>
      <c r="X1237"/>
    </row>
    <row r="1238" spans="1:24">
      <c r="A1238" s="29">
        <v>1205</v>
      </c>
      <c r="B1238" s="29" t="s">
        <v>117</v>
      </c>
      <c r="C1238" s="50">
        <v>44872</v>
      </c>
      <c r="D1238" s="29" t="s">
        <v>545</v>
      </c>
      <c r="E1238" s="40">
        <v>1</v>
      </c>
      <c r="F1238" s="41">
        <v>8.3</v>
      </c>
      <c r="G1238" s="41">
        <f>IFERROR(H1238+I1238+J1238,0)</f>
        <v>414580.5</v>
      </c>
      <c r="H1238" s="41">
        <v>393851.48</v>
      </c>
      <c r="I1238" s="41">
        <v>20729.02</v>
      </c>
      <c r="J1238" s="41">
        <v>0</v>
      </c>
      <c r="K1238" s="41">
        <f>IFERROR(L1238+M1238+N1238,0)</f>
        <v>0</v>
      </c>
      <c r="L1238" s="41">
        <f>IFERROR(P1238+T1238,0)</f>
        <v>0</v>
      </c>
      <c r="M1238" s="41">
        <f>IFERROR(Q1238+U1238,0)</f>
        <v>0</v>
      </c>
      <c r="N1238" s="41">
        <f>IFERROR(R1238+V1238,0)</f>
        <v>0</v>
      </c>
      <c r="O1238" s="41">
        <f>IFERROR(P1238+Q1238+R1238,0)</f>
        <v>0</v>
      </c>
      <c r="P1238" s="41">
        <v>0</v>
      </c>
      <c r="Q1238" s="41">
        <v>0</v>
      </c>
      <c r="R1238" s="41">
        <v>0</v>
      </c>
      <c r="S1238" s="41">
        <f>IFERROR(T1238+U1238+V1238,0)</f>
        <v>0</v>
      </c>
      <c r="T1238" s="41">
        <v>0</v>
      </c>
      <c r="U1238" s="41">
        <v>0</v>
      </c>
      <c r="V1238" s="41">
        <v>0</v>
      </c>
      <c r="W1238"/>
      <c r="X1238"/>
    </row>
    <row r="1239" spans="1:24">
      <c r="A1239" s="29">
        <v>1206</v>
      </c>
      <c r="B1239" s="29" t="s">
        <v>117</v>
      </c>
      <c r="C1239" s="50">
        <v>44872</v>
      </c>
      <c r="D1239" s="29" t="s">
        <v>545</v>
      </c>
      <c r="E1239" s="40">
        <v>1</v>
      </c>
      <c r="F1239" s="41">
        <v>5.6</v>
      </c>
      <c r="G1239" s="41">
        <f>IFERROR(H1239+I1239+J1239,0)</f>
        <v>276387</v>
      </c>
      <c r="H1239" s="41">
        <v>262567.65</v>
      </c>
      <c r="I1239" s="41">
        <v>13819.35</v>
      </c>
      <c r="J1239" s="41">
        <v>0</v>
      </c>
      <c r="K1239" s="41">
        <f>IFERROR(L1239+M1239+N1239,0)</f>
        <v>0</v>
      </c>
      <c r="L1239" s="41">
        <f>IFERROR(P1239+T1239,0)</f>
        <v>0</v>
      </c>
      <c r="M1239" s="41">
        <f>IFERROR(Q1239+U1239,0)</f>
        <v>0</v>
      </c>
      <c r="N1239" s="41">
        <f>IFERROR(R1239+V1239,0)</f>
        <v>0</v>
      </c>
      <c r="O1239" s="41">
        <f>IFERROR(P1239+Q1239+R1239,0)</f>
        <v>0</v>
      </c>
      <c r="P1239" s="41">
        <v>0</v>
      </c>
      <c r="Q1239" s="41">
        <v>0</v>
      </c>
      <c r="R1239" s="41">
        <v>0</v>
      </c>
      <c r="S1239" s="41">
        <f>IFERROR(T1239+U1239+V1239,0)</f>
        <v>0</v>
      </c>
      <c r="T1239" s="41">
        <v>0</v>
      </c>
      <c r="U1239" s="41">
        <v>0</v>
      </c>
      <c r="V1239" s="41">
        <v>0</v>
      </c>
      <c r="W1239"/>
      <c r="X1239"/>
    </row>
    <row r="1240" spans="1:24">
      <c r="A1240" s="29">
        <v>1207</v>
      </c>
      <c r="B1240" s="29" t="s">
        <v>117</v>
      </c>
      <c r="C1240" s="50">
        <v>44881</v>
      </c>
      <c r="D1240" s="29" t="s">
        <v>545</v>
      </c>
      <c r="E1240" s="40">
        <v>1</v>
      </c>
      <c r="F1240" s="41">
        <v>5.6</v>
      </c>
      <c r="G1240" s="41">
        <f>IFERROR(H1240+I1240+J1240,0)</f>
        <v>276387</v>
      </c>
      <c r="H1240" s="41">
        <v>262567.65</v>
      </c>
      <c r="I1240" s="41">
        <v>13819.35</v>
      </c>
      <c r="J1240" s="41">
        <v>0</v>
      </c>
      <c r="K1240" s="41">
        <f>IFERROR(L1240+M1240+N1240,0)</f>
        <v>0</v>
      </c>
      <c r="L1240" s="41">
        <f>IFERROR(P1240+T1240,0)</f>
        <v>0</v>
      </c>
      <c r="M1240" s="41">
        <f>IFERROR(Q1240+U1240,0)</f>
        <v>0</v>
      </c>
      <c r="N1240" s="41">
        <f>IFERROR(R1240+V1240,0)</f>
        <v>0</v>
      </c>
      <c r="O1240" s="41">
        <f>IFERROR(P1240+Q1240+R1240,0)</f>
        <v>0</v>
      </c>
      <c r="P1240" s="41">
        <v>0</v>
      </c>
      <c r="Q1240" s="41">
        <v>0</v>
      </c>
      <c r="R1240" s="41">
        <v>0</v>
      </c>
      <c r="S1240" s="41">
        <f>IFERROR(T1240+U1240+V1240,0)</f>
        <v>0</v>
      </c>
      <c r="T1240" s="41">
        <v>0</v>
      </c>
      <c r="U1240" s="41">
        <v>0</v>
      </c>
      <c r="V1240" s="41">
        <v>0</v>
      </c>
      <c r="W1240"/>
      <c r="X1240"/>
    </row>
    <row r="1241" spans="1:24">
      <c r="A1241" s="29">
        <v>1208</v>
      </c>
      <c r="B1241" s="29" t="s">
        <v>117</v>
      </c>
      <c r="C1241" s="50">
        <v>44887</v>
      </c>
      <c r="D1241" s="29" t="s">
        <v>545</v>
      </c>
      <c r="E1241" s="40">
        <v>1</v>
      </c>
      <c r="F1241" s="41">
        <v>5.6</v>
      </c>
      <c r="G1241" s="41">
        <f>IFERROR(H1241+I1241+J1241,0)</f>
        <v>276387</v>
      </c>
      <c r="H1241" s="41">
        <v>262567.65</v>
      </c>
      <c r="I1241" s="41">
        <v>13819.35</v>
      </c>
      <c r="J1241" s="41">
        <v>0</v>
      </c>
      <c r="K1241" s="41">
        <f>IFERROR(L1241+M1241+N1241,0)</f>
        <v>0</v>
      </c>
      <c r="L1241" s="41">
        <f>IFERROR(P1241+T1241,0)</f>
        <v>0</v>
      </c>
      <c r="M1241" s="41">
        <f>IFERROR(Q1241+U1241,0)</f>
        <v>0</v>
      </c>
      <c r="N1241" s="41">
        <f>IFERROR(R1241+V1241,0)</f>
        <v>0</v>
      </c>
      <c r="O1241" s="41">
        <f>IFERROR(P1241+Q1241+R1241,0)</f>
        <v>0</v>
      </c>
      <c r="P1241" s="41">
        <v>0</v>
      </c>
      <c r="Q1241" s="41">
        <v>0</v>
      </c>
      <c r="R1241" s="41">
        <v>0</v>
      </c>
      <c r="S1241" s="41">
        <f>IFERROR(T1241+U1241+V1241,0)</f>
        <v>0</v>
      </c>
      <c r="T1241" s="41">
        <v>0</v>
      </c>
      <c r="U1241" s="41">
        <v>0</v>
      </c>
      <c r="V1241" s="41">
        <v>0</v>
      </c>
      <c r="W1241"/>
      <c r="X1241"/>
    </row>
    <row r="1242" spans="1:24">
      <c r="A1242" s="29">
        <v>1209</v>
      </c>
      <c r="B1242" s="29" t="s">
        <v>117</v>
      </c>
      <c r="C1242" s="50">
        <v>44908</v>
      </c>
      <c r="D1242" s="29" t="s">
        <v>545</v>
      </c>
      <c r="E1242" s="40">
        <v>1</v>
      </c>
      <c r="F1242" s="41">
        <v>31.2</v>
      </c>
      <c r="G1242" s="41">
        <f>IFERROR(H1242+I1242+J1242,0)</f>
        <v>1495960</v>
      </c>
      <c r="H1242" s="41">
        <v>1421162</v>
      </c>
      <c r="I1242" s="41">
        <v>74798</v>
      </c>
      <c r="J1242" s="41">
        <v>0</v>
      </c>
      <c r="K1242" s="41">
        <f>IFERROR(L1242+M1242+N1242,0)</f>
        <v>0</v>
      </c>
      <c r="L1242" s="41">
        <f>IFERROR(P1242+T1242,0)</f>
        <v>0</v>
      </c>
      <c r="M1242" s="41">
        <f>IFERROR(Q1242+U1242,0)</f>
        <v>0</v>
      </c>
      <c r="N1242" s="41">
        <f>IFERROR(R1242+V1242,0)</f>
        <v>0</v>
      </c>
      <c r="O1242" s="41">
        <f>IFERROR(P1242+Q1242+R1242,0)</f>
        <v>0</v>
      </c>
      <c r="P1242" s="41">
        <v>0</v>
      </c>
      <c r="Q1242" s="41">
        <v>0</v>
      </c>
      <c r="R1242" s="41">
        <v>0</v>
      </c>
      <c r="S1242" s="41">
        <f>IFERROR(T1242+U1242+V1242,0)</f>
        <v>0</v>
      </c>
      <c r="T1242" s="41">
        <v>0</v>
      </c>
      <c r="U1242" s="41">
        <v>0</v>
      </c>
      <c r="V1242" s="41">
        <v>0</v>
      </c>
      <c r="W1242"/>
      <c r="X1242"/>
    </row>
    <row r="1243" spans="1:24">
      <c r="A1243" s="29">
        <v>1210</v>
      </c>
      <c r="B1243" s="29" t="s">
        <v>117</v>
      </c>
      <c r="C1243" s="50">
        <v>44911</v>
      </c>
      <c r="D1243" s="29" t="s">
        <v>545</v>
      </c>
      <c r="E1243" s="40">
        <v>1</v>
      </c>
      <c r="F1243" s="41">
        <v>8.2</v>
      </c>
      <c r="G1243" s="41">
        <f>IFERROR(H1243+I1243+J1243,0)</f>
        <v>414580.5</v>
      </c>
      <c r="H1243" s="41">
        <v>393851.48</v>
      </c>
      <c r="I1243" s="41">
        <v>20729.02</v>
      </c>
      <c r="J1243" s="41">
        <v>0</v>
      </c>
      <c r="K1243" s="41">
        <f>IFERROR(L1243+M1243+N1243,0)</f>
        <v>0</v>
      </c>
      <c r="L1243" s="41">
        <f>IFERROR(P1243+T1243,0)</f>
        <v>0</v>
      </c>
      <c r="M1243" s="41">
        <f>IFERROR(Q1243+U1243,0)</f>
        <v>0</v>
      </c>
      <c r="N1243" s="41">
        <f>IFERROR(R1243+V1243,0)</f>
        <v>0</v>
      </c>
      <c r="O1243" s="41">
        <f>IFERROR(P1243+Q1243+R1243,0)</f>
        <v>0</v>
      </c>
      <c r="P1243" s="41">
        <v>0</v>
      </c>
      <c r="Q1243" s="41">
        <v>0</v>
      </c>
      <c r="R1243" s="41">
        <v>0</v>
      </c>
      <c r="S1243" s="41">
        <f>IFERROR(T1243+U1243+V1243,0)</f>
        <v>0</v>
      </c>
      <c r="T1243" s="41">
        <v>0</v>
      </c>
      <c r="U1243" s="41">
        <v>0</v>
      </c>
      <c r="V1243" s="41">
        <v>0</v>
      </c>
      <c r="W1243"/>
      <c r="X1243"/>
    </row>
    <row r="1244" spans="1:24">
      <c r="A1244" s="29">
        <v>1211</v>
      </c>
      <c r="B1244" s="29" t="s">
        <v>117</v>
      </c>
      <c r="C1244" s="50">
        <v>44958</v>
      </c>
      <c r="D1244" s="29" t="s">
        <v>744</v>
      </c>
      <c r="E1244" s="40">
        <v>1</v>
      </c>
      <c r="F1244" s="41">
        <v>37</v>
      </c>
      <c r="G1244" s="41">
        <f>IFERROR(H1244+I1244+J1244,0)</f>
        <v>1957785</v>
      </c>
      <c r="H1244" s="41">
        <v>1859895.75</v>
      </c>
      <c r="I1244" s="41">
        <v>97889.25</v>
      </c>
      <c r="J1244" s="41">
        <v>0</v>
      </c>
      <c r="K1244" s="41">
        <f>IFERROR(L1244+M1244+N1244,0)</f>
        <v>0</v>
      </c>
      <c r="L1244" s="41">
        <f>IFERROR(P1244+T1244,0)</f>
        <v>0</v>
      </c>
      <c r="M1244" s="41">
        <f>IFERROR(Q1244+U1244,0)</f>
        <v>0</v>
      </c>
      <c r="N1244" s="41">
        <f>IFERROR(R1244+V1244,0)</f>
        <v>0</v>
      </c>
      <c r="O1244" s="41">
        <f>IFERROR(P1244+Q1244+R1244,0)</f>
        <v>0</v>
      </c>
      <c r="P1244" s="41">
        <v>0</v>
      </c>
      <c r="Q1244" s="41">
        <v>0</v>
      </c>
      <c r="R1244" s="41">
        <v>0</v>
      </c>
      <c r="S1244" s="41">
        <f>IFERROR(T1244+U1244+V1244,0)</f>
        <v>0</v>
      </c>
      <c r="T1244" s="41">
        <v>0</v>
      </c>
      <c r="U1244" s="41">
        <v>0</v>
      </c>
      <c r="V1244" s="41">
        <v>0</v>
      </c>
      <c r="W1244"/>
      <c r="X1244"/>
    </row>
    <row r="1245" spans="1:24">
      <c r="A1245" s="29">
        <v>1212</v>
      </c>
      <c r="B1245" s="29" t="s">
        <v>117</v>
      </c>
      <c r="C1245" s="50">
        <v>45222</v>
      </c>
      <c r="D1245" s="29" t="s">
        <v>545</v>
      </c>
      <c r="E1245" s="40">
        <v>1</v>
      </c>
      <c r="F1245" s="41">
        <v>43.9</v>
      </c>
      <c r="G1245" s="41">
        <f>IFERROR(H1245+I1245+J1245,0)</f>
        <v>2078401.6</v>
      </c>
      <c r="H1245" s="41">
        <v>1974481.52</v>
      </c>
      <c r="I1245" s="41">
        <v>103920.08</v>
      </c>
      <c r="J1245" s="41">
        <v>0</v>
      </c>
      <c r="K1245" s="41">
        <f>IFERROR(L1245+M1245+N1245,0)</f>
        <v>0</v>
      </c>
      <c r="L1245" s="41">
        <f>IFERROR(P1245+T1245,0)</f>
        <v>0</v>
      </c>
      <c r="M1245" s="41">
        <f>IFERROR(Q1245+U1245,0)</f>
        <v>0</v>
      </c>
      <c r="N1245" s="41">
        <f>IFERROR(R1245+V1245,0)</f>
        <v>0</v>
      </c>
      <c r="O1245" s="41">
        <f>IFERROR(P1245+Q1245+R1245,0)</f>
        <v>0</v>
      </c>
      <c r="P1245" s="41">
        <v>0</v>
      </c>
      <c r="Q1245" s="41">
        <v>0</v>
      </c>
      <c r="R1245" s="41">
        <v>0</v>
      </c>
      <c r="S1245" s="41">
        <f>IFERROR(T1245+U1245+V1245,0)</f>
        <v>0</v>
      </c>
      <c r="T1245" s="41">
        <v>0</v>
      </c>
      <c r="U1245" s="41">
        <v>0</v>
      </c>
      <c r="V1245" s="41">
        <v>0</v>
      </c>
      <c r="W1245"/>
      <c r="X1245"/>
    </row>
    <row r="1246" spans="1:24">
      <c r="A1246" s="29">
        <v>1213</v>
      </c>
      <c r="B1246" s="29" t="s">
        <v>117</v>
      </c>
      <c r="C1246" s="50">
        <v>45223</v>
      </c>
      <c r="D1246" s="29" t="s">
        <v>545</v>
      </c>
      <c r="E1246" s="40">
        <v>1</v>
      </c>
      <c r="F1246" s="41">
        <v>14.9</v>
      </c>
      <c r="G1246" s="41">
        <f>IFERROR(H1246+I1246+J1246,0)</f>
        <v>705425.6</v>
      </c>
      <c r="H1246" s="41">
        <v>0</v>
      </c>
      <c r="I1246" s="41">
        <v>705425.6</v>
      </c>
      <c r="J1246" s="41">
        <v>0</v>
      </c>
      <c r="K1246" s="41">
        <f>IFERROR(L1246+M1246+N1246,0)</f>
        <v>0</v>
      </c>
      <c r="L1246" s="41">
        <f>IFERROR(P1246+T1246,0)</f>
        <v>0</v>
      </c>
      <c r="M1246" s="41">
        <f>IFERROR(Q1246+U1246,0)</f>
        <v>0</v>
      </c>
      <c r="N1246" s="41">
        <f>IFERROR(R1246+V1246,0)</f>
        <v>0</v>
      </c>
      <c r="O1246" s="41">
        <f>IFERROR(P1246+Q1246+R1246,0)</f>
        <v>0</v>
      </c>
      <c r="P1246" s="41">
        <v>0</v>
      </c>
      <c r="Q1246" s="41">
        <v>0</v>
      </c>
      <c r="R1246" s="41">
        <v>0</v>
      </c>
      <c r="S1246" s="41">
        <f>IFERROR(T1246+U1246+V1246,0)</f>
        <v>0</v>
      </c>
      <c r="T1246" s="41">
        <v>0</v>
      </c>
      <c r="U1246" s="41">
        <v>0</v>
      </c>
      <c r="V1246" s="41">
        <v>0</v>
      </c>
      <c r="W1246"/>
      <c r="X1246"/>
    </row>
    <row r="1247" spans="1:24" customHeight="1" ht="34.5">
      <c r="A1247" s="36" t="s">
        <v>85</v>
      </c>
      <c r="B1247" s="36"/>
      <c r="C1247" s="36"/>
      <c r="D1247" s="36"/>
      <c r="E1247" s="37">
        <f>sum(E1248)</f>
        <v>1</v>
      </c>
      <c r="F1247" s="38">
        <f>sum(F1248)</f>
        <v>33.43</v>
      </c>
      <c r="G1247" s="38">
        <f>sum(G1248)</f>
        <v>1441420.5</v>
      </c>
      <c r="H1247" s="38">
        <f>sum(H1248)</f>
        <v>0</v>
      </c>
      <c r="I1247" s="38">
        <f>sum(I1248)</f>
        <v>1441420.5</v>
      </c>
      <c r="J1247" s="38">
        <f>sum(J1248)</f>
        <v>0</v>
      </c>
      <c r="K1247" s="38">
        <f>sum(K1248)</f>
        <v>344789.36</v>
      </c>
      <c r="L1247" s="38">
        <f>sum(L1248)</f>
        <v>0</v>
      </c>
      <c r="M1247" s="38">
        <f>sum(M1248)</f>
        <v>344789.36</v>
      </c>
      <c r="N1247" s="38">
        <f>sum(N1248)</f>
        <v>0</v>
      </c>
      <c r="O1247" s="38">
        <f>sum(O1248)</f>
        <v>344789.36</v>
      </c>
      <c r="P1247" s="38">
        <f>sum(P1248)</f>
        <v>0</v>
      </c>
      <c r="Q1247" s="38">
        <f>sum(Q1248)</f>
        <v>344789.36</v>
      </c>
      <c r="R1247" s="38">
        <f>sum(R1248)</f>
        <v>0</v>
      </c>
      <c r="S1247" s="38">
        <f>sum(S1248)</f>
        <v>0</v>
      </c>
      <c r="T1247" s="38">
        <f>sum(T1248)</f>
        <v>0</v>
      </c>
      <c r="U1247" s="38">
        <f>sum(U1248)</f>
        <v>0</v>
      </c>
      <c r="V1247" s="38">
        <f>sum(V1248)</f>
        <v>0</v>
      </c>
      <c r="W1247"/>
      <c r="X1247"/>
    </row>
    <row r="1248" spans="1:24">
      <c r="A1248" s="29">
        <v>1214</v>
      </c>
      <c r="B1248" s="29" t="s">
        <v>543</v>
      </c>
      <c r="C1248" s="50">
        <v>45134</v>
      </c>
      <c r="D1248" s="29" t="s">
        <v>562</v>
      </c>
      <c r="E1248" s="40">
        <v>1</v>
      </c>
      <c r="F1248" s="41">
        <v>33.43</v>
      </c>
      <c r="G1248" s="41">
        <f>IFERROR(H1248+I1248+J1248,0)</f>
        <v>1441420.5</v>
      </c>
      <c r="H1248" s="41">
        <v>0</v>
      </c>
      <c r="I1248" s="41">
        <v>1441420.5</v>
      </c>
      <c r="J1248" s="41">
        <v>0</v>
      </c>
      <c r="K1248" s="41">
        <f>IFERROR(L1248+M1248+N1248,0)</f>
        <v>344789.36</v>
      </c>
      <c r="L1248" s="41">
        <f>IFERROR(P1248+T1248,0)</f>
        <v>0</v>
      </c>
      <c r="M1248" s="41">
        <f>IFERROR(Q1248+U1248,0)</f>
        <v>344789.36</v>
      </c>
      <c r="N1248" s="41">
        <f>IFERROR(R1248+V1248,0)</f>
        <v>0</v>
      </c>
      <c r="O1248" s="41">
        <f>IFERROR(P1248+Q1248+R1248,0)</f>
        <v>344789.36</v>
      </c>
      <c r="P1248" s="41">
        <v>0</v>
      </c>
      <c r="Q1248" s="41">
        <v>344789.36</v>
      </c>
      <c r="R1248" s="41">
        <v>0</v>
      </c>
      <c r="S1248" s="41">
        <f>IFERROR(T1248+U1248+V1248,0)</f>
        <v>0</v>
      </c>
      <c r="T1248" s="41">
        <v>0</v>
      </c>
      <c r="U1248" s="41">
        <v>0</v>
      </c>
      <c r="V1248" s="41">
        <v>0</v>
      </c>
      <c r="W1248"/>
      <c r="X1248"/>
    </row>
    <row r="1249" spans="1:24" customHeight="1" ht="34.5">
      <c r="A1249" s="36" t="s">
        <v>745</v>
      </c>
      <c r="B1249" s="36"/>
      <c r="C1249" s="36"/>
      <c r="D1249" s="36"/>
      <c r="E1249" s="37">
        <f>sum(E1251)</f>
        <v>2386</v>
      </c>
      <c r="F1249" s="38">
        <f>sum(F1251)</f>
        <v>78654.46</v>
      </c>
      <c r="G1249" s="38">
        <f>sum(G1251)</f>
        <v>3767032166.31</v>
      </c>
      <c r="H1249" s="38">
        <f>sum(H1251)</f>
        <v>3583032880.83</v>
      </c>
      <c r="I1249" s="38">
        <f>sum(I1251)</f>
        <v>183999285.48</v>
      </c>
      <c r="J1249" s="38">
        <f>sum(J1251)</f>
        <v>0</v>
      </c>
      <c r="K1249" s="38">
        <f>sum(K1251)</f>
        <v>74590023.85</v>
      </c>
      <c r="L1249" s="38">
        <f>sum(L1251)</f>
        <v>74590023.85</v>
      </c>
      <c r="M1249" s="38">
        <f>sum(M1251)</f>
        <v>0</v>
      </c>
      <c r="N1249" s="38">
        <f>sum(N1251)</f>
        <v>0</v>
      </c>
      <c r="O1249" s="38">
        <f>sum(O1251)</f>
        <v>74590023.85</v>
      </c>
      <c r="P1249" s="38">
        <f>sum(P1251)</f>
        <v>74590023.85</v>
      </c>
      <c r="Q1249" s="38">
        <f>sum(Q1251)</f>
        <v>0</v>
      </c>
      <c r="R1249" s="38">
        <f>sum(R1251)</f>
        <v>0</v>
      </c>
      <c r="S1249" s="38">
        <f>sum(S1251)</f>
        <v>0</v>
      </c>
      <c r="T1249" s="38">
        <f>sum(T1251)</f>
        <v>0</v>
      </c>
      <c r="U1249" s="38">
        <f>sum(U1251)</f>
        <v>0</v>
      </c>
      <c r="V1249" s="38">
        <f>sum(V1251)</f>
        <v>0</v>
      </c>
      <c r="W1249"/>
      <c r="X1249"/>
    </row>
    <row r="1250" spans="1:24" customHeight="1" ht="18.75">
      <c r="A1250" s="28" t="s">
        <v>35</v>
      </c>
      <c r="B1250" s="28"/>
      <c r="C1250" s="28"/>
      <c r="D1250" s="28"/>
      <c r="E1250" s="28"/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/>
      <c r="X1250"/>
    </row>
    <row r="1251" spans="1:24" customHeight="1" ht="34.5">
      <c r="A1251" s="36" t="s">
        <v>67</v>
      </c>
      <c r="B1251" s="36"/>
      <c r="C1251" s="36"/>
      <c r="D1251" s="36"/>
      <c r="E1251" s="37">
        <f>sum(E1252,E2364,E2835,E3053,E3059,E3116,E3160,E3199,E3266,E3316,E3610,E3629,E3638,E3642,E3645,E3652)</f>
        <v>2386</v>
      </c>
      <c r="F1251" s="38">
        <f>sum(F1252,F2364,F2835,F3053,F3059,F3116,F3160,F3199,F3266,F3316,F3610,F3629,F3638,F3642,F3645,F3652)</f>
        <v>78654.46</v>
      </c>
      <c r="G1251" s="38">
        <f>sum(G1252,G2364,G2835,G3053,G3059,G3116,G3160,G3199,G3266,G3316,G3610,G3629,G3638,G3642,G3645,G3652)</f>
        <v>3767032166.31</v>
      </c>
      <c r="H1251" s="38">
        <f>sum(H1252,H2364,H2835,H3053,H3059,H3116,H3160,H3199,H3266,H3316,H3610,H3629,H3638,H3642,H3645,H3652)</f>
        <v>3583032880.83</v>
      </c>
      <c r="I1251" s="38">
        <f>sum(I1252,I2364,I2835,I3053,I3059,I3116,I3160,I3199,I3266,I3316,I3610,I3629,I3638,I3642,I3645,I3652)</f>
        <v>183999285.48</v>
      </c>
      <c r="J1251" s="38">
        <f>sum(J1252,J2364,J2835,J3053,J3059,J3116,J3160,J3199,J3266,J3316,J3610,J3629,J3638,J3642,J3645,J3652)</f>
        <v>0</v>
      </c>
      <c r="K1251" s="38">
        <f>sum(K1252,K2364,K2835,K3053,K3059,K3116,K3160,K3199,K3266,K3316,K3610,K3629,K3638,K3642,K3645,K3652)</f>
        <v>74590023.85</v>
      </c>
      <c r="L1251" s="38">
        <f>sum(L1252,L2364,L2835,L3053,L3059,L3116,L3160,L3199,L3266,L3316,L3610,L3629,L3638,L3642,L3645,L3652)</f>
        <v>74590023.85</v>
      </c>
      <c r="M1251" s="38">
        <f>sum(M1252,M2364,M2835,M3053,M3059,M3116,M3160,M3199,M3266,M3316,M3610,M3629,M3638,M3642,M3645,M3652)</f>
        <v>0</v>
      </c>
      <c r="N1251" s="38">
        <f>sum(N1252,N2364,N2835,N3053,N3059,N3116,N3160,N3199,N3266,N3316,N3610,N3629,N3638,N3642,N3645,N3652)</f>
        <v>0</v>
      </c>
      <c r="O1251" s="38">
        <f>sum(O1252,O2364,O2835,O3053,O3059,O3116,O3160,O3199,O3266,O3316,O3610,O3629,O3638,O3642,O3645,O3652)</f>
        <v>74590023.85</v>
      </c>
      <c r="P1251" s="38">
        <f>sum(P1252,P2364,P2835,P3053,P3059,P3116,P3160,P3199,P3266,P3316,P3610,P3629,P3638,P3642,P3645,P3652)</f>
        <v>74590023.85</v>
      </c>
      <c r="Q1251" s="38">
        <f>sum(Q1252,Q2364,Q2835,Q3053,Q3059,Q3116,Q3160,Q3199,Q3266,Q3316,Q3610,Q3629,Q3638,Q3642,Q3645,Q3652)</f>
        <v>0</v>
      </c>
      <c r="R1251" s="38">
        <f>sum(R1252,R2364,R2835,R3053,R3059,R3116,R3160,R3199,R3266,R3316,R3610,R3629,R3638,R3642,R3645,R3652)</f>
        <v>0</v>
      </c>
      <c r="S1251" s="38">
        <f>sum(S1252,S2364,S2835,S3053,S3059,S3116,S3160,S3199,S3266,S3316,S3610,S3629,S3638,S3642,S3645,S3652)</f>
        <v>0</v>
      </c>
      <c r="T1251" s="38">
        <f>sum(T1252,T2364,T2835,T3053,T3059,T3116,T3160,T3199,T3266,T3316,T3610,T3629,T3638,T3642,T3645,T3652)</f>
        <v>0</v>
      </c>
      <c r="U1251" s="38">
        <f>sum(U1252,U2364,U2835,U3053,U3059,U3116,U3160,U3199,U3266,U3316,U3610,U3629,U3638,U3642,U3645,U3652)</f>
        <v>0</v>
      </c>
      <c r="V1251" s="38">
        <f>sum(V1252,V2364,V2835,V3053,V3059,V3116,V3160,V3199,V3266,V3316,V3610,V3629,V3638,V3642,V3645,V3652)</f>
        <v>0</v>
      </c>
      <c r="W1251"/>
      <c r="X1251"/>
    </row>
    <row r="1252" spans="1:24" customHeight="1" ht="34.5">
      <c r="A1252" s="36" t="s">
        <v>70</v>
      </c>
      <c r="B1252" s="36"/>
      <c r="C1252" s="36"/>
      <c r="D1252" s="36"/>
      <c r="E1252" s="37">
        <f>sum(E1253:E2363)</f>
        <v>1111</v>
      </c>
      <c r="F1252" s="38">
        <f>sum(F1253:F2363)</f>
        <v>33134.17</v>
      </c>
      <c r="G1252" s="38">
        <f>sum(G1253:G2363)</f>
        <v>1956196287.8</v>
      </c>
      <c r="H1252" s="38">
        <f>sum(H1253:H2363)</f>
        <v>1846662135.49</v>
      </c>
      <c r="I1252" s="38">
        <f>sum(I1253:I2363)</f>
        <v>109534152.31</v>
      </c>
      <c r="J1252" s="38">
        <f>sum(J1253:J2363)</f>
        <v>0</v>
      </c>
      <c r="K1252" s="38">
        <f>sum(K1253:K2363)</f>
        <v>582000.6</v>
      </c>
      <c r="L1252" s="38">
        <f>sum(L1253:L2363)</f>
        <v>582000.6</v>
      </c>
      <c r="M1252" s="38">
        <f>sum(M1253:M2363)</f>
        <v>0</v>
      </c>
      <c r="N1252" s="38">
        <f>sum(N1253:N2363)</f>
        <v>0</v>
      </c>
      <c r="O1252" s="38">
        <f>sum(O1253:O2363)</f>
        <v>582000.6</v>
      </c>
      <c r="P1252" s="38">
        <f>sum(P1253:P2363)</f>
        <v>582000.6</v>
      </c>
      <c r="Q1252" s="38">
        <f>sum(Q1253:Q2363)</f>
        <v>0</v>
      </c>
      <c r="R1252" s="38">
        <f>sum(R1253:R2363)</f>
        <v>0</v>
      </c>
      <c r="S1252" s="38">
        <f>sum(S1253:S2363)</f>
        <v>0</v>
      </c>
      <c r="T1252" s="38">
        <f>sum(T1253:T2363)</f>
        <v>0</v>
      </c>
      <c r="U1252" s="38">
        <f>sum(U1253:U2363)</f>
        <v>0</v>
      </c>
      <c r="V1252" s="38">
        <f>sum(V1253:V2363)</f>
        <v>0</v>
      </c>
      <c r="W1252"/>
      <c r="X1252"/>
    </row>
    <row r="1253" spans="1:24">
      <c r="A1253" s="29">
        <v>1</v>
      </c>
      <c r="B1253" s="29" t="s">
        <v>117</v>
      </c>
      <c r="C1253" s="50">
        <v>44294</v>
      </c>
      <c r="D1253" s="29" t="s">
        <v>746</v>
      </c>
      <c r="E1253" s="40">
        <v>1</v>
      </c>
      <c r="F1253" s="41">
        <v>29.9</v>
      </c>
      <c r="G1253" s="41">
        <f>IFERROR(H1253+I1253+J1253,0)</f>
        <v>1194439</v>
      </c>
      <c r="H1253" s="41">
        <v>1194439</v>
      </c>
      <c r="I1253" s="41">
        <v>0</v>
      </c>
      <c r="J1253" s="41">
        <v>0</v>
      </c>
      <c r="K1253" s="41">
        <f>IFERROR(L1253+M1253+N1253,0)</f>
        <v>0</v>
      </c>
      <c r="L1253" s="41">
        <f>IFERROR(P1253+T1253,0)</f>
        <v>0</v>
      </c>
      <c r="M1253" s="41">
        <f>IFERROR(Q1253+U1253,0)</f>
        <v>0</v>
      </c>
      <c r="N1253" s="41">
        <f>IFERROR(R1253+V1253,0)</f>
        <v>0</v>
      </c>
      <c r="O1253" s="41">
        <f>IFERROR(P1253+Q1253+R1253,0)</f>
        <v>0</v>
      </c>
      <c r="P1253" s="41">
        <v>0</v>
      </c>
      <c r="Q1253" s="41">
        <v>0</v>
      </c>
      <c r="R1253" s="41">
        <v>0</v>
      </c>
      <c r="S1253" s="41">
        <f>IFERROR(T1253+U1253+V1253,0)</f>
        <v>0</v>
      </c>
      <c r="T1253" s="41">
        <v>0</v>
      </c>
      <c r="U1253" s="41">
        <v>0</v>
      </c>
      <c r="V1253" s="41">
        <v>0</v>
      </c>
      <c r="W1253"/>
      <c r="X1253"/>
    </row>
    <row r="1254" spans="1:24">
      <c r="A1254" s="29">
        <v>2</v>
      </c>
      <c r="B1254" s="29" t="s">
        <v>117</v>
      </c>
      <c r="C1254" s="50">
        <v>44397</v>
      </c>
      <c r="D1254" s="29" t="s">
        <v>747</v>
      </c>
      <c r="E1254" s="40">
        <v>1</v>
      </c>
      <c r="F1254" s="41">
        <v>26.6</v>
      </c>
      <c r="G1254" s="41">
        <f>IFERROR(H1254+I1254+J1254,0)</f>
        <v>923620</v>
      </c>
      <c r="H1254" s="41">
        <v>923620</v>
      </c>
      <c r="I1254" s="41">
        <v>0</v>
      </c>
      <c r="J1254" s="41">
        <v>0</v>
      </c>
      <c r="K1254" s="41">
        <f>IFERROR(L1254+M1254+N1254,0)</f>
        <v>0</v>
      </c>
      <c r="L1254" s="41">
        <f>IFERROR(P1254+T1254,0)</f>
        <v>0</v>
      </c>
      <c r="M1254" s="41">
        <f>IFERROR(Q1254+U1254,0)</f>
        <v>0</v>
      </c>
      <c r="N1254" s="41">
        <f>IFERROR(R1254+V1254,0)</f>
        <v>0</v>
      </c>
      <c r="O1254" s="41">
        <f>IFERROR(P1254+Q1254+R1254,0)</f>
        <v>0</v>
      </c>
      <c r="P1254" s="41">
        <v>0</v>
      </c>
      <c r="Q1254" s="41">
        <v>0</v>
      </c>
      <c r="R1254" s="41">
        <v>0</v>
      </c>
      <c r="S1254" s="41">
        <f>IFERROR(T1254+U1254+V1254,0)</f>
        <v>0</v>
      </c>
      <c r="T1254" s="41">
        <v>0</v>
      </c>
      <c r="U1254" s="41">
        <v>0</v>
      </c>
      <c r="V1254" s="41">
        <v>0</v>
      </c>
      <c r="W1254"/>
      <c r="X1254"/>
    </row>
    <row r="1255" spans="1:24">
      <c r="A1255" s="29">
        <v>3</v>
      </c>
      <c r="B1255" s="29" t="s">
        <v>117</v>
      </c>
      <c r="C1255" s="50">
        <v>44454</v>
      </c>
      <c r="D1255" s="29" t="s">
        <v>748</v>
      </c>
      <c r="E1255" s="40">
        <v>1</v>
      </c>
      <c r="F1255" s="41">
        <v>61.4</v>
      </c>
      <c r="G1255" s="41">
        <f>IFERROR(H1255+I1255+J1255,0)</f>
        <v>2395150</v>
      </c>
      <c r="H1255" s="41">
        <v>2395150</v>
      </c>
      <c r="I1255" s="41">
        <v>0</v>
      </c>
      <c r="J1255" s="41">
        <v>0</v>
      </c>
      <c r="K1255" s="41">
        <f>IFERROR(L1255+M1255+N1255,0)</f>
        <v>0</v>
      </c>
      <c r="L1255" s="41">
        <f>IFERROR(P1255+T1255,0)</f>
        <v>0</v>
      </c>
      <c r="M1255" s="41">
        <f>IFERROR(Q1255+U1255,0)</f>
        <v>0</v>
      </c>
      <c r="N1255" s="41">
        <f>IFERROR(R1255+V1255,0)</f>
        <v>0</v>
      </c>
      <c r="O1255" s="41">
        <f>IFERROR(P1255+Q1255+R1255,0)</f>
        <v>0</v>
      </c>
      <c r="P1255" s="41">
        <v>0</v>
      </c>
      <c r="Q1255" s="41">
        <v>0</v>
      </c>
      <c r="R1255" s="41">
        <v>0</v>
      </c>
      <c r="S1255" s="41">
        <f>IFERROR(T1255+U1255+V1255,0)</f>
        <v>0</v>
      </c>
      <c r="T1255" s="41">
        <v>0</v>
      </c>
      <c r="U1255" s="41">
        <v>0</v>
      </c>
      <c r="V1255" s="41">
        <v>0</v>
      </c>
      <c r="W1255"/>
      <c r="X1255"/>
    </row>
    <row r="1256" spans="1:24">
      <c r="A1256" s="29">
        <v>4</v>
      </c>
      <c r="B1256" s="29" t="s">
        <v>117</v>
      </c>
      <c r="C1256" s="50">
        <v>44454</v>
      </c>
      <c r="D1256" s="29" t="s">
        <v>749</v>
      </c>
      <c r="E1256" s="40">
        <v>1</v>
      </c>
      <c r="F1256" s="41">
        <v>12.3</v>
      </c>
      <c r="G1256" s="41">
        <f>IFERROR(H1256+I1256+J1256,0)</f>
        <v>614000</v>
      </c>
      <c r="H1256" s="41">
        <v>614000</v>
      </c>
      <c r="I1256" s="41">
        <v>0</v>
      </c>
      <c r="J1256" s="41">
        <v>0</v>
      </c>
      <c r="K1256" s="41">
        <f>IFERROR(L1256+M1256+N1256,0)</f>
        <v>0</v>
      </c>
      <c r="L1256" s="41">
        <f>IFERROR(P1256+T1256,0)</f>
        <v>0</v>
      </c>
      <c r="M1256" s="41">
        <f>IFERROR(Q1256+U1256,0)</f>
        <v>0</v>
      </c>
      <c r="N1256" s="41">
        <f>IFERROR(R1256+V1256,0)</f>
        <v>0</v>
      </c>
      <c r="O1256" s="41">
        <f>IFERROR(P1256+Q1256+R1256,0)</f>
        <v>0</v>
      </c>
      <c r="P1256" s="41">
        <v>0</v>
      </c>
      <c r="Q1256" s="41">
        <v>0</v>
      </c>
      <c r="R1256" s="41">
        <v>0</v>
      </c>
      <c r="S1256" s="41">
        <f>IFERROR(T1256+U1256+V1256,0)</f>
        <v>0</v>
      </c>
      <c r="T1256" s="41">
        <v>0</v>
      </c>
      <c r="U1256" s="41">
        <v>0</v>
      </c>
      <c r="V1256" s="41">
        <v>0</v>
      </c>
      <c r="W1256"/>
      <c r="X1256"/>
    </row>
    <row r="1257" spans="1:24">
      <c r="A1257" s="29">
        <v>5</v>
      </c>
      <c r="B1257" s="29" t="s">
        <v>117</v>
      </c>
      <c r="C1257" s="50">
        <v>44456</v>
      </c>
      <c r="D1257" s="29" t="s">
        <v>750</v>
      </c>
      <c r="E1257" s="40">
        <v>1</v>
      </c>
      <c r="F1257" s="41">
        <v>21.9</v>
      </c>
      <c r="G1257" s="41">
        <f>IFERROR(H1257+I1257+J1257,0)</f>
        <v>1099400</v>
      </c>
      <c r="H1257" s="41">
        <v>1099400</v>
      </c>
      <c r="I1257" s="41">
        <v>0</v>
      </c>
      <c r="J1257" s="41">
        <v>0</v>
      </c>
      <c r="K1257" s="41">
        <f>IFERROR(L1257+M1257+N1257,0)</f>
        <v>0</v>
      </c>
      <c r="L1257" s="41">
        <f>IFERROR(P1257+T1257,0)</f>
        <v>0</v>
      </c>
      <c r="M1257" s="41">
        <f>IFERROR(Q1257+U1257,0)</f>
        <v>0</v>
      </c>
      <c r="N1257" s="41">
        <f>IFERROR(R1257+V1257,0)</f>
        <v>0</v>
      </c>
      <c r="O1257" s="41">
        <f>IFERROR(P1257+Q1257+R1257,0)</f>
        <v>0</v>
      </c>
      <c r="P1257" s="41">
        <v>0</v>
      </c>
      <c r="Q1257" s="41">
        <v>0</v>
      </c>
      <c r="R1257" s="41">
        <v>0</v>
      </c>
      <c r="S1257" s="41">
        <f>IFERROR(T1257+U1257+V1257,0)</f>
        <v>0</v>
      </c>
      <c r="T1257" s="41">
        <v>0</v>
      </c>
      <c r="U1257" s="41">
        <v>0</v>
      </c>
      <c r="V1257" s="41">
        <v>0</v>
      </c>
      <c r="W1257"/>
      <c r="X1257"/>
    </row>
    <row r="1258" spans="1:24">
      <c r="A1258" s="29">
        <v>6</v>
      </c>
      <c r="B1258" s="29" t="s">
        <v>117</v>
      </c>
      <c r="C1258" s="50">
        <v>44460</v>
      </c>
      <c r="D1258" s="29" t="s">
        <v>751</v>
      </c>
      <c r="E1258" s="40">
        <v>1</v>
      </c>
      <c r="F1258" s="41">
        <v>29.8</v>
      </c>
      <c r="G1258" s="41">
        <f>IFERROR(H1258+I1258+J1258,0)</f>
        <v>1584100</v>
      </c>
      <c r="H1258" s="41">
        <v>1584100</v>
      </c>
      <c r="I1258" s="41">
        <v>0</v>
      </c>
      <c r="J1258" s="41">
        <v>0</v>
      </c>
      <c r="K1258" s="41">
        <f>IFERROR(L1258+M1258+N1258,0)</f>
        <v>0</v>
      </c>
      <c r="L1258" s="41">
        <f>IFERROR(P1258+T1258,0)</f>
        <v>0</v>
      </c>
      <c r="M1258" s="41">
        <f>IFERROR(Q1258+U1258,0)</f>
        <v>0</v>
      </c>
      <c r="N1258" s="41">
        <f>IFERROR(R1258+V1258,0)</f>
        <v>0</v>
      </c>
      <c r="O1258" s="41">
        <f>IFERROR(P1258+Q1258+R1258,0)</f>
        <v>0</v>
      </c>
      <c r="P1258" s="41">
        <v>0</v>
      </c>
      <c r="Q1258" s="41">
        <v>0</v>
      </c>
      <c r="R1258" s="41">
        <v>0</v>
      </c>
      <c r="S1258" s="41">
        <f>IFERROR(T1258+U1258+V1258,0)</f>
        <v>0</v>
      </c>
      <c r="T1258" s="41">
        <v>0</v>
      </c>
      <c r="U1258" s="41">
        <v>0</v>
      </c>
      <c r="V1258" s="41">
        <v>0</v>
      </c>
      <c r="W1258"/>
      <c r="X1258"/>
    </row>
    <row r="1259" spans="1:24">
      <c r="A1259" s="29">
        <v>7</v>
      </c>
      <c r="B1259" s="29" t="s">
        <v>117</v>
      </c>
      <c r="C1259" s="50">
        <v>44468</v>
      </c>
      <c r="D1259" s="29" t="s">
        <v>752</v>
      </c>
      <c r="E1259" s="40">
        <v>1</v>
      </c>
      <c r="F1259" s="41">
        <v>28.2</v>
      </c>
      <c r="G1259" s="41">
        <f>IFERROR(H1259+I1259+J1259,0)</f>
        <v>2155000</v>
      </c>
      <c r="H1259" s="41">
        <v>2155000</v>
      </c>
      <c r="I1259" s="41">
        <v>0</v>
      </c>
      <c r="J1259" s="41">
        <v>0</v>
      </c>
      <c r="K1259" s="41">
        <f>IFERROR(L1259+M1259+N1259,0)</f>
        <v>0</v>
      </c>
      <c r="L1259" s="41">
        <f>IFERROR(P1259+T1259,0)</f>
        <v>0</v>
      </c>
      <c r="M1259" s="41">
        <f>IFERROR(Q1259+U1259,0)</f>
        <v>0</v>
      </c>
      <c r="N1259" s="41">
        <f>IFERROR(R1259+V1259,0)</f>
        <v>0</v>
      </c>
      <c r="O1259" s="41">
        <f>IFERROR(P1259+Q1259+R1259,0)</f>
        <v>0</v>
      </c>
      <c r="P1259" s="41">
        <v>0</v>
      </c>
      <c r="Q1259" s="41">
        <v>0</v>
      </c>
      <c r="R1259" s="41">
        <v>0</v>
      </c>
      <c r="S1259" s="41">
        <f>IFERROR(T1259+U1259+V1259,0)</f>
        <v>0</v>
      </c>
      <c r="T1259" s="41">
        <v>0</v>
      </c>
      <c r="U1259" s="41">
        <v>0</v>
      </c>
      <c r="V1259" s="41">
        <v>0</v>
      </c>
      <c r="W1259"/>
      <c r="X1259"/>
    </row>
    <row r="1260" spans="1:24">
      <c r="A1260" s="29">
        <v>8</v>
      </c>
      <c r="B1260" s="29" t="s">
        <v>117</v>
      </c>
      <c r="C1260" s="50">
        <v>44469</v>
      </c>
      <c r="D1260" s="29" t="s">
        <v>753</v>
      </c>
      <c r="E1260" s="40">
        <v>1</v>
      </c>
      <c r="F1260" s="41">
        <v>15</v>
      </c>
      <c r="G1260" s="41">
        <f>IFERROR(H1260+I1260+J1260,0)</f>
        <v>573400</v>
      </c>
      <c r="H1260" s="41">
        <v>573400</v>
      </c>
      <c r="I1260" s="41">
        <v>0</v>
      </c>
      <c r="J1260" s="41">
        <v>0</v>
      </c>
      <c r="K1260" s="41">
        <f>IFERROR(L1260+M1260+N1260,0)</f>
        <v>0</v>
      </c>
      <c r="L1260" s="41">
        <f>IFERROR(P1260+T1260,0)</f>
        <v>0</v>
      </c>
      <c r="M1260" s="41">
        <f>IFERROR(Q1260+U1260,0)</f>
        <v>0</v>
      </c>
      <c r="N1260" s="41">
        <f>IFERROR(R1260+V1260,0)</f>
        <v>0</v>
      </c>
      <c r="O1260" s="41">
        <f>IFERROR(P1260+Q1260+R1260,0)</f>
        <v>0</v>
      </c>
      <c r="P1260" s="41">
        <v>0</v>
      </c>
      <c r="Q1260" s="41">
        <v>0</v>
      </c>
      <c r="R1260" s="41">
        <v>0</v>
      </c>
      <c r="S1260" s="41">
        <f>IFERROR(T1260+U1260+V1260,0)</f>
        <v>0</v>
      </c>
      <c r="T1260" s="41">
        <v>0</v>
      </c>
      <c r="U1260" s="41">
        <v>0</v>
      </c>
      <c r="V1260" s="41">
        <v>0</v>
      </c>
      <c r="W1260"/>
      <c r="X1260"/>
    </row>
    <row r="1261" spans="1:24">
      <c r="A1261" s="29">
        <v>9</v>
      </c>
      <c r="B1261" s="29" t="s">
        <v>117</v>
      </c>
      <c r="C1261" s="50">
        <v>44480</v>
      </c>
      <c r="D1261" s="29" t="s">
        <v>754</v>
      </c>
      <c r="E1261" s="40">
        <v>1</v>
      </c>
      <c r="F1261" s="41">
        <v>25.8</v>
      </c>
      <c r="G1261" s="41">
        <f>IFERROR(H1261+I1261+J1261,0)</f>
        <v>1448000</v>
      </c>
      <c r="H1261" s="41">
        <v>1448000</v>
      </c>
      <c r="I1261" s="41">
        <v>0</v>
      </c>
      <c r="J1261" s="41">
        <v>0</v>
      </c>
      <c r="K1261" s="41">
        <f>IFERROR(L1261+M1261+N1261,0)</f>
        <v>0</v>
      </c>
      <c r="L1261" s="41">
        <f>IFERROR(P1261+T1261,0)</f>
        <v>0</v>
      </c>
      <c r="M1261" s="41">
        <f>IFERROR(Q1261+U1261,0)</f>
        <v>0</v>
      </c>
      <c r="N1261" s="41">
        <f>IFERROR(R1261+V1261,0)</f>
        <v>0</v>
      </c>
      <c r="O1261" s="41">
        <f>IFERROR(P1261+Q1261+R1261,0)</f>
        <v>0</v>
      </c>
      <c r="P1261" s="41">
        <v>0</v>
      </c>
      <c r="Q1261" s="41">
        <v>0</v>
      </c>
      <c r="R1261" s="41">
        <v>0</v>
      </c>
      <c r="S1261" s="41">
        <f>IFERROR(T1261+U1261+V1261,0)</f>
        <v>0</v>
      </c>
      <c r="T1261" s="41">
        <v>0</v>
      </c>
      <c r="U1261" s="41">
        <v>0</v>
      </c>
      <c r="V1261" s="41">
        <v>0</v>
      </c>
      <c r="W1261"/>
      <c r="X1261"/>
    </row>
    <row r="1262" spans="1:24">
      <c r="A1262" s="29">
        <v>10</v>
      </c>
      <c r="B1262" s="29" t="s">
        <v>117</v>
      </c>
      <c r="C1262" s="50">
        <v>44484</v>
      </c>
      <c r="D1262" s="29" t="s">
        <v>283</v>
      </c>
      <c r="E1262" s="40">
        <v>1</v>
      </c>
      <c r="F1262" s="41">
        <v>22</v>
      </c>
      <c r="G1262" s="41">
        <f>IFERROR(H1262+I1262+J1262,0)</f>
        <v>880100</v>
      </c>
      <c r="H1262" s="41">
        <v>880100</v>
      </c>
      <c r="I1262" s="41">
        <v>0</v>
      </c>
      <c r="J1262" s="41">
        <v>0</v>
      </c>
      <c r="K1262" s="41">
        <f>IFERROR(L1262+M1262+N1262,0)</f>
        <v>0</v>
      </c>
      <c r="L1262" s="41">
        <f>IFERROR(P1262+T1262,0)</f>
        <v>0</v>
      </c>
      <c r="M1262" s="41">
        <f>IFERROR(Q1262+U1262,0)</f>
        <v>0</v>
      </c>
      <c r="N1262" s="41">
        <f>IFERROR(R1262+V1262,0)</f>
        <v>0</v>
      </c>
      <c r="O1262" s="41">
        <f>IFERROR(P1262+Q1262+R1262,0)</f>
        <v>0</v>
      </c>
      <c r="P1262" s="41">
        <v>0</v>
      </c>
      <c r="Q1262" s="41">
        <v>0</v>
      </c>
      <c r="R1262" s="41">
        <v>0</v>
      </c>
      <c r="S1262" s="41">
        <f>IFERROR(T1262+U1262+V1262,0)</f>
        <v>0</v>
      </c>
      <c r="T1262" s="41">
        <v>0</v>
      </c>
      <c r="U1262" s="41">
        <v>0</v>
      </c>
      <c r="V1262" s="41">
        <v>0</v>
      </c>
      <c r="W1262"/>
      <c r="X1262"/>
    </row>
    <row r="1263" spans="1:24">
      <c r="A1263" s="29">
        <v>11</v>
      </c>
      <c r="B1263" s="29" t="s">
        <v>117</v>
      </c>
      <c r="C1263" s="50">
        <v>44488</v>
      </c>
      <c r="D1263" s="29" t="s">
        <v>755</v>
      </c>
      <c r="E1263" s="40">
        <v>1</v>
      </c>
      <c r="F1263" s="41">
        <v>22.9</v>
      </c>
      <c r="G1263" s="41">
        <f>IFERROR(H1263+I1263+J1263,0)</f>
        <v>1061906.01</v>
      </c>
      <c r="H1263" s="41">
        <v>1061906.01</v>
      </c>
      <c r="I1263" s="41">
        <v>0</v>
      </c>
      <c r="J1263" s="41">
        <v>0</v>
      </c>
      <c r="K1263" s="41">
        <f>IFERROR(L1263+M1263+N1263,0)</f>
        <v>0</v>
      </c>
      <c r="L1263" s="41">
        <f>IFERROR(P1263+T1263,0)</f>
        <v>0</v>
      </c>
      <c r="M1263" s="41">
        <f>IFERROR(Q1263+U1263,0)</f>
        <v>0</v>
      </c>
      <c r="N1263" s="41">
        <f>IFERROR(R1263+V1263,0)</f>
        <v>0</v>
      </c>
      <c r="O1263" s="41">
        <f>IFERROR(P1263+Q1263+R1263,0)</f>
        <v>0</v>
      </c>
      <c r="P1263" s="41">
        <v>0</v>
      </c>
      <c r="Q1263" s="41">
        <v>0</v>
      </c>
      <c r="R1263" s="41">
        <v>0</v>
      </c>
      <c r="S1263" s="41">
        <f>IFERROR(T1263+U1263+V1263,0)</f>
        <v>0</v>
      </c>
      <c r="T1263" s="41">
        <v>0</v>
      </c>
      <c r="U1263" s="41">
        <v>0</v>
      </c>
      <c r="V1263" s="41">
        <v>0</v>
      </c>
      <c r="W1263"/>
      <c r="X1263"/>
    </row>
    <row r="1264" spans="1:24">
      <c r="A1264" s="29">
        <v>12</v>
      </c>
      <c r="B1264" s="29" t="s">
        <v>117</v>
      </c>
      <c r="C1264" s="50">
        <v>44491</v>
      </c>
      <c r="D1264" s="29" t="s">
        <v>756</v>
      </c>
      <c r="E1264" s="40">
        <v>1</v>
      </c>
      <c r="F1264" s="41">
        <v>38.5</v>
      </c>
      <c r="G1264" s="41">
        <f>IFERROR(H1264+I1264+J1264,0)</f>
        <v>1853215</v>
      </c>
      <c r="H1264" s="41">
        <v>1853215</v>
      </c>
      <c r="I1264" s="41">
        <v>0</v>
      </c>
      <c r="J1264" s="41">
        <v>0</v>
      </c>
      <c r="K1264" s="41">
        <f>IFERROR(L1264+M1264+N1264,0)</f>
        <v>0</v>
      </c>
      <c r="L1264" s="41">
        <f>IFERROR(P1264+T1264,0)</f>
        <v>0</v>
      </c>
      <c r="M1264" s="41">
        <f>IFERROR(Q1264+U1264,0)</f>
        <v>0</v>
      </c>
      <c r="N1264" s="41">
        <f>IFERROR(R1264+V1264,0)</f>
        <v>0</v>
      </c>
      <c r="O1264" s="41">
        <f>IFERROR(P1264+Q1264+R1264,0)</f>
        <v>0</v>
      </c>
      <c r="P1264" s="41">
        <v>0</v>
      </c>
      <c r="Q1264" s="41">
        <v>0</v>
      </c>
      <c r="R1264" s="41">
        <v>0</v>
      </c>
      <c r="S1264" s="41">
        <f>IFERROR(T1264+U1264+V1264,0)</f>
        <v>0</v>
      </c>
      <c r="T1264" s="41">
        <v>0</v>
      </c>
      <c r="U1264" s="41">
        <v>0</v>
      </c>
      <c r="V1264" s="41">
        <v>0</v>
      </c>
      <c r="W1264"/>
      <c r="X1264"/>
    </row>
    <row r="1265" spans="1:24">
      <c r="A1265" s="29">
        <v>13</v>
      </c>
      <c r="B1265" s="29" t="s">
        <v>117</v>
      </c>
      <c r="C1265" s="50">
        <v>44491</v>
      </c>
      <c r="D1265" s="29" t="s">
        <v>757</v>
      </c>
      <c r="E1265" s="40">
        <v>1</v>
      </c>
      <c r="F1265" s="41">
        <v>62.1</v>
      </c>
      <c r="G1265" s="41">
        <f>IFERROR(H1265+I1265+J1265,0)</f>
        <v>2955844</v>
      </c>
      <c r="H1265" s="41">
        <v>2955844</v>
      </c>
      <c r="I1265" s="41">
        <v>0</v>
      </c>
      <c r="J1265" s="41">
        <v>0</v>
      </c>
      <c r="K1265" s="41">
        <f>IFERROR(L1265+M1265+N1265,0)</f>
        <v>0</v>
      </c>
      <c r="L1265" s="41">
        <f>IFERROR(P1265+T1265,0)</f>
        <v>0</v>
      </c>
      <c r="M1265" s="41">
        <f>IFERROR(Q1265+U1265,0)</f>
        <v>0</v>
      </c>
      <c r="N1265" s="41">
        <f>IFERROR(R1265+V1265,0)</f>
        <v>0</v>
      </c>
      <c r="O1265" s="41">
        <f>IFERROR(P1265+Q1265+R1265,0)</f>
        <v>0</v>
      </c>
      <c r="P1265" s="41">
        <v>0</v>
      </c>
      <c r="Q1265" s="41">
        <v>0</v>
      </c>
      <c r="R1265" s="41">
        <v>0</v>
      </c>
      <c r="S1265" s="41">
        <f>IFERROR(T1265+U1265+V1265,0)</f>
        <v>0</v>
      </c>
      <c r="T1265" s="41">
        <v>0</v>
      </c>
      <c r="U1265" s="41">
        <v>0</v>
      </c>
      <c r="V1265" s="41">
        <v>0</v>
      </c>
      <c r="W1265"/>
      <c r="X1265"/>
    </row>
    <row r="1266" spans="1:24">
      <c r="A1266" s="29">
        <v>14</v>
      </c>
      <c r="B1266" s="29" t="s">
        <v>117</v>
      </c>
      <c r="C1266" s="50">
        <v>44497</v>
      </c>
      <c r="D1266" s="29" t="s">
        <v>758</v>
      </c>
      <c r="E1266" s="40">
        <v>1</v>
      </c>
      <c r="F1266" s="41">
        <v>36.9</v>
      </c>
      <c r="G1266" s="41">
        <f>IFERROR(H1266+I1266+J1266,0)</f>
        <v>2058000</v>
      </c>
      <c r="H1266" s="41">
        <v>2058000</v>
      </c>
      <c r="I1266" s="41">
        <v>0</v>
      </c>
      <c r="J1266" s="41">
        <v>0</v>
      </c>
      <c r="K1266" s="41">
        <f>IFERROR(L1266+M1266+N1266,0)</f>
        <v>0</v>
      </c>
      <c r="L1266" s="41">
        <f>IFERROR(P1266+T1266,0)</f>
        <v>0</v>
      </c>
      <c r="M1266" s="41">
        <f>IFERROR(Q1266+U1266,0)</f>
        <v>0</v>
      </c>
      <c r="N1266" s="41">
        <f>IFERROR(R1266+V1266,0)</f>
        <v>0</v>
      </c>
      <c r="O1266" s="41">
        <f>IFERROR(P1266+Q1266+R1266,0)</f>
        <v>0</v>
      </c>
      <c r="P1266" s="41">
        <v>0</v>
      </c>
      <c r="Q1266" s="41">
        <v>0</v>
      </c>
      <c r="R1266" s="41">
        <v>0</v>
      </c>
      <c r="S1266" s="41">
        <f>IFERROR(T1266+U1266+V1266,0)</f>
        <v>0</v>
      </c>
      <c r="T1266" s="41">
        <v>0</v>
      </c>
      <c r="U1266" s="41">
        <v>0</v>
      </c>
      <c r="V1266" s="41">
        <v>0</v>
      </c>
      <c r="W1266"/>
      <c r="X1266"/>
    </row>
    <row r="1267" spans="1:24">
      <c r="A1267" s="29">
        <v>15</v>
      </c>
      <c r="B1267" s="29" t="s">
        <v>117</v>
      </c>
      <c r="C1267" s="50">
        <v>44508</v>
      </c>
      <c r="D1267" s="29" t="s">
        <v>759</v>
      </c>
      <c r="E1267" s="40">
        <v>1</v>
      </c>
      <c r="F1267" s="41">
        <v>47.4</v>
      </c>
      <c r="G1267" s="41">
        <f>IFERROR(H1267+I1267+J1267,0)</f>
        <v>2905645</v>
      </c>
      <c r="H1267" s="41">
        <v>2905645</v>
      </c>
      <c r="I1267" s="41">
        <v>0</v>
      </c>
      <c r="J1267" s="41">
        <v>0</v>
      </c>
      <c r="K1267" s="41">
        <f>IFERROR(L1267+M1267+N1267,0)</f>
        <v>0</v>
      </c>
      <c r="L1267" s="41">
        <f>IFERROR(P1267+T1267,0)</f>
        <v>0</v>
      </c>
      <c r="M1267" s="41">
        <f>IFERROR(Q1267+U1267,0)</f>
        <v>0</v>
      </c>
      <c r="N1267" s="41">
        <f>IFERROR(R1267+V1267,0)</f>
        <v>0</v>
      </c>
      <c r="O1267" s="41">
        <f>IFERROR(P1267+Q1267+R1267,0)</f>
        <v>0</v>
      </c>
      <c r="P1267" s="41">
        <v>0</v>
      </c>
      <c r="Q1267" s="41">
        <v>0</v>
      </c>
      <c r="R1267" s="41">
        <v>0</v>
      </c>
      <c r="S1267" s="41">
        <f>IFERROR(T1267+U1267+V1267,0)</f>
        <v>0</v>
      </c>
      <c r="T1267" s="41">
        <v>0</v>
      </c>
      <c r="U1267" s="41">
        <v>0</v>
      </c>
      <c r="V1267" s="41">
        <v>0</v>
      </c>
      <c r="W1267"/>
      <c r="X1267"/>
    </row>
    <row r="1268" spans="1:24">
      <c r="A1268" s="29">
        <v>16</v>
      </c>
      <c r="B1268" s="29" t="s">
        <v>117</v>
      </c>
      <c r="C1268" s="50">
        <v>44509</v>
      </c>
      <c r="D1268" s="29" t="s">
        <v>760</v>
      </c>
      <c r="E1268" s="40">
        <v>1</v>
      </c>
      <c r="F1268" s="41">
        <v>52.9</v>
      </c>
      <c r="G1268" s="41">
        <f>IFERROR(H1268+I1268+J1268,0)</f>
        <v>2655400</v>
      </c>
      <c r="H1268" s="41">
        <v>2655400</v>
      </c>
      <c r="I1268" s="41">
        <v>0</v>
      </c>
      <c r="J1268" s="41">
        <v>0</v>
      </c>
      <c r="K1268" s="41">
        <f>IFERROR(L1268+M1268+N1268,0)</f>
        <v>0</v>
      </c>
      <c r="L1268" s="41">
        <f>IFERROR(P1268+T1268,0)</f>
        <v>0</v>
      </c>
      <c r="M1268" s="41">
        <f>IFERROR(Q1268+U1268,0)</f>
        <v>0</v>
      </c>
      <c r="N1268" s="41">
        <f>IFERROR(R1268+V1268,0)</f>
        <v>0</v>
      </c>
      <c r="O1268" s="41">
        <f>IFERROR(P1268+Q1268+R1268,0)</f>
        <v>0</v>
      </c>
      <c r="P1268" s="41">
        <v>0</v>
      </c>
      <c r="Q1268" s="41">
        <v>0</v>
      </c>
      <c r="R1268" s="41">
        <v>0</v>
      </c>
      <c r="S1268" s="41">
        <f>IFERROR(T1268+U1268+V1268,0)</f>
        <v>0</v>
      </c>
      <c r="T1268" s="41">
        <v>0</v>
      </c>
      <c r="U1268" s="41">
        <v>0</v>
      </c>
      <c r="V1268" s="41">
        <v>0</v>
      </c>
      <c r="W1268"/>
      <c r="X1268"/>
    </row>
    <row r="1269" spans="1:24">
      <c r="A1269" s="29">
        <v>17</v>
      </c>
      <c r="B1269" s="29" t="s">
        <v>117</v>
      </c>
      <c r="C1269" s="50">
        <v>44512</v>
      </c>
      <c r="D1269" s="29" t="s">
        <v>761</v>
      </c>
      <c r="E1269" s="40">
        <v>1</v>
      </c>
      <c r="F1269" s="41">
        <v>48.9</v>
      </c>
      <c r="G1269" s="41">
        <f>IFERROR(H1269+I1269+J1269,0)</f>
        <v>1868400</v>
      </c>
      <c r="H1269" s="41">
        <v>1868400</v>
      </c>
      <c r="I1269" s="41">
        <v>0</v>
      </c>
      <c r="J1269" s="41">
        <v>0</v>
      </c>
      <c r="K1269" s="41">
        <f>IFERROR(L1269+M1269+N1269,0)</f>
        <v>0</v>
      </c>
      <c r="L1269" s="41">
        <f>IFERROR(P1269+T1269,0)</f>
        <v>0</v>
      </c>
      <c r="M1269" s="41">
        <f>IFERROR(Q1269+U1269,0)</f>
        <v>0</v>
      </c>
      <c r="N1269" s="41">
        <f>IFERROR(R1269+V1269,0)</f>
        <v>0</v>
      </c>
      <c r="O1269" s="41">
        <f>IFERROR(P1269+Q1269+R1269,0)</f>
        <v>0</v>
      </c>
      <c r="P1269" s="41">
        <v>0</v>
      </c>
      <c r="Q1269" s="41">
        <v>0</v>
      </c>
      <c r="R1269" s="41">
        <v>0</v>
      </c>
      <c r="S1269" s="41">
        <f>IFERROR(T1269+U1269+V1269,0)</f>
        <v>0</v>
      </c>
      <c r="T1269" s="41">
        <v>0</v>
      </c>
      <c r="U1269" s="41">
        <v>0</v>
      </c>
      <c r="V1269" s="41">
        <v>0</v>
      </c>
      <c r="W1269"/>
      <c r="X1269"/>
    </row>
    <row r="1270" spans="1:24">
      <c r="A1270" s="29">
        <v>18</v>
      </c>
      <c r="B1270" s="29" t="s">
        <v>117</v>
      </c>
      <c r="C1270" s="50">
        <v>44523</v>
      </c>
      <c r="D1270" s="29" t="s">
        <v>762</v>
      </c>
      <c r="E1270" s="40">
        <v>1</v>
      </c>
      <c r="F1270" s="41">
        <v>40.5</v>
      </c>
      <c r="G1270" s="41">
        <f>IFERROR(H1270+I1270+J1270,0)</f>
        <v>1200000</v>
      </c>
      <c r="H1270" s="41">
        <v>1200000</v>
      </c>
      <c r="I1270" s="41">
        <v>0</v>
      </c>
      <c r="J1270" s="41">
        <v>0</v>
      </c>
      <c r="K1270" s="41">
        <f>IFERROR(L1270+M1270+N1270,0)</f>
        <v>0</v>
      </c>
      <c r="L1270" s="41">
        <f>IFERROR(P1270+T1270,0)</f>
        <v>0</v>
      </c>
      <c r="M1270" s="41">
        <f>IFERROR(Q1270+U1270,0)</f>
        <v>0</v>
      </c>
      <c r="N1270" s="41">
        <f>IFERROR(R1270+V1270,0)</f>
        <v>0</v>
      </c>
      <c r="O1270" s="41">
        <f>IFERROR(P1270+Q1270+R1270,0)</f>
        <v>0</v>
      </c>
      <c r="P1270" s="41">
        <v>0</v>
      </c>
      <c r="Q1270" s="41">
        <v>0</v>
      </c>
      <c r="R1270" s="41">
        <v>0</v>
      </c>
      <c r="S1270" s="41">
        <f>IFERROR(T1270+U1270+V1270,0)</f>
        <v>0</v>
      </c>
      <c r="T1270" s="41">
        <v>0</v>
      </c>
      <c r="U1270" s="41">
        <v>0</v>
      </c>
      <c r="V1270" s="41">
        <v>0</v>
      </c>
      <c r="W1270"/>
      <c r="X1270"/>
    </row>
    <row r="1271" spans="1:24">
      <c r="A1271" s="29">
        <v>19</v>
      </c>
      <c r="B1271" s="29" t="s">
        <v>117</v>
      </c>
      <c r="C1271" s="50">
        <v>44524</v>
      </c>
      <c r="D1271" s="29" t="s">
        <v>763</v>
      </c>
      <c r="E1271" s="40">
        <v>1</v>
      </c>
      <c r="F1271" s="41">
        <v>35.3</v>
      </c>
      <c r="G1271" s="41">
        <f>IFERROR(H1271+I1271+J1271,0)</f>
        <v>1778000</v>
      </c>
      <c r="H1271" s="41">
        <v>1778000</v>
      </c>
      <c r="I1271" s="41">
        <v>0</v>
      </c>
      <c r="J1271" s="41">
        <v>0</v>
      </c>
      <c r="K1271" s="41">
        <f>IFERROR(L1271+M1271+N1271,0)</f>
        <v>0</v>
      </c>
      <c r="L1271" s="41">
        <f>IFERROR(P1271+T1271,0)</f>
        <v>0</v>
      </c>
      <c r="M1271" s="41">
        <f>IFERROR(Q1271+U1271,0)</f>
        <v>0</v>
      </c>
      <c r="N1271" s="41">
        <f>IFERROR(R1271+V1271,0)</f>
        <v>0</v>
      </c>
      <c r="O1271" s="41">
        <f>IFERROR(P1271+Q1271+R1271,0)</f>
        <v>0</v>
      </c>
      <c r="P1271" s="41">
        <v>0</v>
      </c>
      <c r="Q1271" s="41">
        <v>0</v>
      </c>
      <c r="R1271" s="41">
        <v>0</v>
      </c>
      <c r="S1271" s="41">
        <f>IFERROR(T1271+U1271+V1271,0)</f>
        <v>0</v>
      </c>
      <c r="T1271" s="41">
        <v>0</v>
      </c>
      <c r="U1271" s="41">
        <v>0</v>
      </c>
      <c r="V1271" s="41">
        <v>0</v>
      </c>
      <c r="W1271"/>
      <c r="X1271"/>
    </row>
    <row r="1272" spans="1:24">
      <c r="A1272" s="29">
        <v>20</v>
      </c>
      <c r="B1272" s="29" t="s">
        <v>117</v>
      </c>
      <c r="C1272" s="50">
        <v>44525</v>
      </c>
      <c r="D1272" s="29" t="s">
        <v>764</v>
      </c>
      <c r="E1272" s="40">
        <v>1</v>
      </c>
      <c r="F1272" s="41">
        <v>60</v>
      </c>
      <c r="G1272" s="41">
        <f>IFERROR(H1272+I1272+J1272,0)</f>
        <v>2515000</v>
      </c>
      <c r="H1272" s="41">
        <v>2515000</v>
      </c>
      <c r="I1272" s="41">
        <v>0</v>
      </c>
      <c r="J1272" s="41">
        <v>0</v>
      </c>
      <c r="K1272" s="41">
        <f>IFERROR(L1272+M1272+N1272,0)</f>
        <v>0</v>
      </c>
      <c r="L1272" s="41">
        <f>IFERROR(P1272+T1272,0)</f>
        <v>0</v>
      </c>
      <c r="M1272" s="41">
        <f>IFERROR(Q1272+U1272,0)</f>
        <v>0</v>
      </c>
      <c r="N1272" s="41">
        <f>IFERROR(R1272+V1272,0)</f>
        <v>0</v>
      </c>
      <c r="O1272" s="41">
        <f>IFERROR(P1272+Q1272+R1272,0)</f>
        <v>0</v>
      </c>
      <c r="P1272" s="41">
        <v>0</v>
      </c>
      <c r="Q1272" s="41">
        <v>0</v>
      </c>
      <c r="R1272" s="41">
        <v>0</v>
      </c>
      <c r="S1272" s="41">
        <f>IFERROR(T1272+U1272+V1272,0)</f>
        <v>0</v>
      </c>
      <c r="T1272" s="41">
        <v>0</v>
      </c>
      <c r="U1272" s="41">
        <v>0</v>
      </c>
      <c r="V1272" s="41">
        <v>0</v>
      </c>
      <c r="W1272"/>
      <c r="X1272"/>
    </row>
    <row r="1273" spans="1:24">
      <c r="A1273" s="29">
        <v>21</v>
      </c>
      <c r="B1273" s="29" t="s">
        <v>117</v>
      </c>
      <c r="C1273" s="50">
        <v>44531</v>
      </c>
      <c r="D1273" s="29" t="s">
        <v>340</v>
      </c>
      <c r="E1273" s="40">
        <v>1</v>
      </c>
      <c r="F1273" s="41">
        <v>17.8</v>
      </c>
      <c r="G1273" s="41">
        <f>IFERROR(H1273+I1273+J1273,0)</f>
        <v>622000</v>
      </c>
      <c r="H1273" s="41">
        <v>622000</v>
      </c>
      <c r="I1273" s="41">
        <v>0</v>
      </c>
      <c r="J1273" s="41">
        <v>0</v>
      </c>
      <c r="K1273" s="41">
        <f>IFERROR(L1273+M1273+N1273,0)</f>
        <v>0</v>
      </c>
      <c r="L1273" s="41">
        <f>IFERROR(P1273+T1273,0)</f>
        <v>0</v>
      </c>
      <c r="M1273" s="41">
        <f>IFERROR(Q1273+U1273,0)</f>
        <v>0</v>
      </c>
      <c r="N1273" s="41">
        <f>IFERROR(R1273+V1273,0)</f>
        <v>0</v>
      </c>
      <c r="O1273" s="41">
        <f>IFERROR(P1273+Q1273+R1273,0)</f>
        <v>0</v>
      </c>
      <c r="P1273" s="41">
        <v>0</v>
      </c>
      <c r="Q1273" s="41">
        <v>0</v>
      </c>
      <c r="R1273" s="41">
        <v>0</v>
      </c>
      <c r="S1273" s="41">
        <f>IFERROR(T1273+U1273+V1273,0)</f>
        <v>0</v>
      </c>
      <c r="T1273" s="41">
        <v>0</v>
      </c>
      <c r="U1273" s="41">
        <v>0</v>
      </c>
      <c r="V1273" s="41">
        <v>0</v>
      </c>
      <c r="W1273"/>
      <c r="X1273"/>
    </row>
    <row r="1274" spans="1:24">
      <c r="A1274" s="29">
        <v>22</v>
      </c>
      <c r="B1274" s="29" t="s">
        <v>117</v>
      </c>
      <c r="C1274" s="50">
        <v>44531</v>
      </c>
      <c r="D1274" s="29" t="s">
        <v>765</v>
      </c>
      <c r="E1274" s="40">
        <v>1</v>
      </c>
      <c r="F1274" s="41">
        <v>19.3</v>
      </c>
      <c r="G1274" s="41">
        <f>IFERROR(H1274+I1274+J1274,0)</f>
        <v>792000</v>
      </c>
      <c r="H1274" s="41">
        <v>792000</v>
      </c>
      <c r="I1274" s="41">
        <v>0</v>
      </c>
      <c r="J1274" s="41">
        <v>0</v>
      </c>
      <c r="K1274" s="41">
        <f>IFERROR(L1274+M1274+N1274,0)</f>
        <v>0</v>
      </c>
      <c r="L1274" s="41">
        <f>IFERROR(P1274+T1274,0)</f>
        <v>0</v>
      </c>
      <c r="M1274" s="41">
        <f>IFERROR(Q1274+U1274,0)</f>
        <v>0</v>
      </c>
      <c r="N1274" s="41">
        <f>IFERROR(R1274+V1274,0)</f>
        <v>0</v>
      </c>
      <c r="O1274" s="41">
        <f>IFERROR(P1274+Q1274+R1274,0)</f>
        <v>0</v>
      </c>
      <c r="P1274" s="41">
        <v>0</v>
      </c>
      <c r="Q1274" s="41">
        <v>0</v>
      </c>
      <c r="R1274" s="41">
        <v>0</v>
      </c>
      <c r="S1274" s="41">
        <f>IFERROR(T1274+U1274+V1274,0)</f>
        <v>0</v>
      </c>
      <c r="T1274" s="41">
        <v>0</v>
      </c>
      <c r="U1274" s="41">
        <v>0</v>
      </c>
      <c r="V1274" s="41">
        <v>0</v>
      </c>
      <c r="W1274"/>
      <c r="X1274"/>
    </row>
    <row r="1275" spans="1:24">
      <c r="A1275" s="29">
        <v>23</v>
      </c>
      <c r="B1275" s="29" t="s">
        <v>117</v>
      </c>
      <c r="C1275" s="50">
        <v>44531</v>
      </c>
      <c r="D1275" s="29" t="s">
        <v>345</v>
      </c>
      <c r="E1275" s="40">
        <v>1</v>
      </c>
      <c r="F1275" s="41">
        <v>48.1</v>
      </c>
      <c r="G1275" s="41">
        <f>IFERROR(H1275+I1275+J1275,0)</f>
        <v>2075000</v>
      </c>
      <c r="H1275" s="41">
        <v>2075000</v>
      </c>
      <c r="I1275" s="41">
        <v>0</v>
      </c>
      <c r="J1275" s="41">
        <v>0</v>
      </c>
      <c r="K1275" s="41">
        <f>IFERROR(L1275+M1275+N1275,0)</f>
        <v>0</v>
      </c>
      <c r="L1275" s="41">
        <f>IFERROR(P1275+T1275,0)</f>
        <v>0</v>
      </c>
      <c r="M1275" s="41">
        <f>IFERROR(Q1275+U1275,0)</f>
        <v>0</v>
      </c>
      <c r="N1275" s="41">
        <f>IFERROR(R1275+V1275,0)</f>
        <v>0</v>
      </c>
      <c r="O1275" s="41">
        <f>IFERROR(P1275+Q1275+R1275,0)</f>
        <v>0</v>
      </c>
      <c r="P1275" s="41">
        <v>0</v>
      </c>
      <c r="Q1275" s="41">
        <v>0</v>
      </c>
      <c r="R1275" s="41">
        <v>0</v>
      </c>
      <c r="S1275" s="41">
        <f>IFERROR(T1275+U1275+V1275,0)</f>
        <v>0</v>
      </c>
      <c r="T1275" s="41">
        <v>0</v>
      </c>
      <c r="U1275" s="41">
        <v>0</v>
      </c>
      <c r="V1275" s="41">
        <v>0</v>
      </c>
      <c r="W1275"/>
      <c r="X1275"/>
    </row>
    <row r="1276" spans="1:24">
      <c r="A1276" s="29">
        <v>24</v>
      </c>
      <c r="B1276" s="29" t="s">
        <v>117</v>
      </c>
      <c r="C1276" s="50">
        <v>44531</v>
      </c>
      <c r="D1276" s="29" t="s">
        <v>766</v>
      </c>
      <c r="E1276" s="40">
        <v>1</v>
      </c>
      <c r="F1276" s="41">
        <v>36.6</v>
      </c>
      <c r="G1276" s="41">
        <f>IFERROR(H1276+I1276+J1276,0)</f>
        <v>1861800</v>
      </c>
      <c r="H1276" s="41">
        <v>1861800</v>
      </c>
      <c r="I1276" s="41">
        <v>0</v>
      </c>
      <c r="J1276" s="41">
        <v>0</v>
      </c>
      <c r="K1276" s="41">
        <f>IFERROR(L1276+M1276+N1276,0)</f>
        <v>0</v>
      </c>
      <c r="L1276" s="41">
        <f>IFERROR(P1276+T1276,0)</f>
        <v>0</v>
      </c>
      <c r="M1276" s="41">
        <f>IFERROR(Q1276+U1276,0)</f>
        <v>0</v>
      </c>
      <c r="N1276" s="41">
        <f>IFERROR(R1276+V1276,0)</f>
        <v>0</v>
      </c>
      <c r="O1276" s="41">
        <f>IFERROR(P1276+Q1276+R1276,0)</f>
        <v>0</v>
      </c>
      <c r="P1276" s="41">
        <v>0</v>
      </c>
      <c r="Q1276" s="41">
        <v>0</v>
      </c>
      <c r="R1276" s="41">
        <v>0</v>
      </c>
      <c r="S1276" s="41">
        <f>IFERROR(T1276+U1276+V1276,0)</f>
        <v>0</v>
      </c>
      <c r="T1276" s="41">
        <v>0</v>
      </c>
      <c r="U1276" s="41">
        <v>0</v>
      </c>
      <c r="V1276" s="41">
        <v>0</v>
      </c>
      <c r="W1276"/>
      <c r="X1276"/>
    </row>
    <row r="1277" spans="1:24">
      <c r="A1277" s="29">
        <v>25</v>
      </c>
      <c r="B1277" s="29" t="s">
        <v>117</v>
      </c>
      <c r="C1277" s="50">
        <v>44531</v>
      </c>
      <c r="D1277" s="29" t="s">
        <v>767</v>
      </c>
      <c r="E1277" s="40">
        <v>1</v>
      </c>
      <c r="F1277" s="41">
        <v>22.6</v>
      </c>
      <c r="G1277" s="41">
        <f>IFERROR(H1277+I1277+J1277,0)</f>
        <v>1004600</v>
      </c>
      <c r="H1277" s="41">
        <v>1004600</v>
      </c>
      <c r="I1277" s="41">
        <v>0</v>
      </c>
      <c r="J1277" s="41">
        <v>0</v>
      </c>
      <c r="K1277" s="41">
        <f>IFERROR(L1277+M1277+N1277,0)</f>
        <v>0</v>
      </c>
      <c r="L1277" s="41">
        <f>IFERROR(P1277+T1277,0)</f>
        <v>0</v>
      </c>
      <c r="M1277" s="41">
        <f>IFERROR(Q1277+U1277,0)</f>
        <v>0</v>
      </c>
      <c r="N1277" s="41">
        <f>IFERROR(R1277+V1277,0)</f>
        <v>0</v>
      </c>
      <c r="O1277" s="41">
        <f>IFERROR(P1277+Q1277+R1277,0)</f>
        <v>0</v>
      </c>
      <c r="P1277" s="41">
        <v>0</v>
      </c>
      <c r="Q1277" s="41">
        <v>0</v>
      </c>
      <c r="R1277" s="41">
        <v>0</v>
      </c>
      <c r="S1277" s="41">
        <f>IFERROR(T1277+U1277+V1277,0)</f>
        <v>0</v>
      </c>
      <c r="T1277" s="41">
        <v>0</v>
      </c>
      <c r="U1277" s="41">
        <v>0</v>
      </c>
      <c r="V1277" s="41">
        <v>0</v>
      </c>
      <c r="W1277"/>
      <c r="X1277"/>
    </row>
    <row r="1278" spans="1:24">
      <c r="A1278" s="29">
        <v>26</v>
      </c>
      <c r="B1278" s="29" t="s">
        <v>117</v>
      </c>
      <c r="C1278" s="50">
        <v>44531</v>
      </c>
      <c r="D1278" s="29" t="s">
        <v>768</v>
      </c>
      <c r="E1278" s="40">
        <v>1</v>
      </c>
      <c r="F1278" s="41">
        <v>28</v>
      </c>
      <c r="G1278" s="41">
        <f>IFERROR(H1278+I1278+J1278,0)</f>
        <v>1408000</v>
      </c>
      <c r="H1278" s="41">
        <v>1408000</v>
      </c>
      <c r="I1278" s="41">
        <v>0</v>
      </c>
      <c r="J1278" s="41">
        <v>0</v>
      </c>
      <c r="K1278" s="41">
        <f>IFERROR(L1278+M1278+N1278,0)</f>
        <v>0</v>
      </c>
      <c r="L1278" s="41">
        <f>IFERROR(P1278+T1278,0)</f>
        <v>0</v>
      </c>
      <c r="M1278" s="41">
        <f>IFERROR(Q1278+U1278,0)</f>
        <v>0</v>
      </c>
      <c r="N1278" s="41">
        <f>IFERROR(R1278+V1278,0)</f>
        <v>0</v>
      </c>
      <c r="O1278" s="41">
        <f>IFERROR(P1278+Q1278+R1278,0)</f>
        <v>0</v>
      </c>
      <c r="P1278" s="41">
        <v>0</v>
      </c>
      <c r="Q1278" s="41">
        <v>0</v>
      </c>
      <c r="R1278" s="41">
        <v>0</v>
      </c>
      <c r="S1278" s="41">
        <f>IFERROR(T1278+U1278+V1278,0)</f>
        <v>0</v>
      </c>
      <c r="T1278" s="41">
        <v>0</v>
      </c>
      <c r="U1278" s="41">
        <v>0</v>
      </c>
      <c r="V1278" s="41">
        <v>0</v>
      </c>
      <c r="W1278"/>
      <c r="X1278"/>
    </row>
    <row r="1279" spans="1:24">
      <c r="A1279" s="29">
        <v>27</v>
      </c>
      <c r="B1279" s="29" t="s">
        <v>117</v>
      </c>
      <c r="C1279" s="50">
        <v>44531</v>
      </c>
      <c r="D1279" s="29" t="s">
        <v>769</v>
      </c>
      <c r="E1279" s="40">
        <v>1</v>
      </c>
      <c r="F1279" s="41">
        <v>38.7</v>
      </c>
      <c r="G1279" s="41">
        <f>IFERROR(H1279+I1279+J1279,0)</f>
        <v>1811870</v>
      </c>
      <c r="H1279" s="41">
        <v>1811870</v>
      </c>
      <c r="I1279" s="41">
        <v>0</v>
      </c>
      <c r="J1279" s="41">
        <v>0</v>
      </c>
      <c r="K1279" s="41">
        <f>IFERROR(L1279+M1279+N1279,0)</f>
        <v>0</v>
      </c>
      <c r="L1279" s="41">
        <f>IFERROR(P1279+T1279,0)</f>
        <v>0</v>
      </c>
      <c r="M1279" s="41">
        <f>IFERROR(Q1279+U1279,0)</f>
        <v>0</v>
      </c>
      <c r="N1279" s="41">
        <f>IFERROR(R1279+V1279,0)</f>
        <v>0</v>
      </c>
      <c r="O1279" s="41">
        <f>IFERROR(P1279+Q1279+R1279,0)</f>
        <v>0</v>
      </c>
      <c r="P1279" s="41">
        <v>0</v>
      </c>
      <c r="Q1279" s="41">
        <v>0</v>
      </c>
      <c r="R1279" s="41">
        <v>0</v>
      </c>
      <c r="S1279" s="41">
        <f>IFERROR(T1279+U1279+V1279,0)</f>
        <v>0</v>
      </c>
      <c r="T1279" s="41">
        <v>0</v>
      </c>
      <c r="U1279" s="41">
        <v>0</v>
      </c>
      <c r="V1279" s="41">
        <v>0</v>
      </c>
      <c r="W1279"/>
      <c r="X1279"/>
    </row>
    <row r="1280" spans="1:24">
      <c r="A1280" s="29">
        <v>28</v>
      </c>
      <c r="B1280" s="29" t="s">
        <v>117</v>
      </c>
      <c r="C1280" s="50">
        <v>44531</v>
      </c>
      <c r="D1280" s="29" t="s">
        <v>770</v>
      </c>
      <c r="E1280" s="40">
        <v>1</v>
      </c>
      <c r="F1280" s="41">
        <v>21.1</v>
      </c>
      <c r="G1280" s="41">
        <f>IFERROR(H1280+I1280+J1280,0)</f>
        <v>876644</v>
      </c>
      <c r="H1280" s="41">
        <v>876644</v>
      </c>
      <c r="I1280" s="41">
        <v>0</v>
      </c>
      <c r="J1280" s="41">
        <v>0</v>
      </c>
      <c r="K1280" s="41">
        <f>IFERROR(L1280+M1280+N1280,0)</f>
        <v>0</v>
      </c>
      <c r="L1280" s="41">
        <f>IFERROR(P1280+T1280,0)</f>
        <v>0</v>
      </c>
      <c r="M1280" s="41">
        <f>IFERROR(Q1280+U1280,0)</f>
        <v>0</v>
      </c>
      <c r="N1280" s="41">
        <f>IFERROR(R1280+V1280,0)</f>
        <v>0</v>
      </c>
      <c r="O1280" s="41">
        <f>IFERROR(P1280+Q1280+R1280,0)</f>
        <v>0</v>
      </c>
      <c r="P1280" s="41">
        <v>0</v>
      </c>
      <c r="Q1280" s="41">
        <v>0</v>
      </c>
      <c r="R1280" s="41">
        <v>0</v>
      </c>
      <c r="S1280" s="41">
        <f>IFERROR(T1280+U1280+V1280,0)</f>
        <v>0</v>
      </c>
      <c r="T1280" s="41">
        <v>0</v>
      </c>
      <c r="U1280" s="41">
        <v>0</v>
      </c>
      <c r="V1280" s="41">
        <v>0</v>
      </c>
      <c r="W1280"/>
      <c r="X1280"/>
    </row>
    <row r="1281" spans="1:24">
      <c r="A1281" s="29">
        <v>29</v>
      </c>
      <c r="B1281" s="29" t="s">
        <v>117</v>
      </c>
      <c r="C1281" s="50">
        <v>44531</v>
      </c>
      <c r="D1281" s="29" t="s">
        <v>771</v>
      </c>
      <c r="E1281" s="40">
        <v>1</v>
      </c>
      <c r="F1281" s="41">
        <v>45.1</v>
      </c>
      <c r="G1281" s="41">
        <f>IFERROR(H1281+I1281+J1281,0)</f>
        <v>2629626</v>
      </c>
      <c r="H1281" s="41">
        <v>2629626</v>
      </c>
      <c r="I1281" s="41">
        <v>0</v>
      </c>
      <c r="J1281" s="41">
        <v>0</v>
      </c>
      <c r="K1281" s="41">
        <f>IFERROR(L1281+M1281+N1281,0)</f>
        <v>0</v>
      </c>
      <c r="L1281" s="41">
        <f>IFERROR(P1281+T1281,0)</f>
        <v>0</v>
      </c>
      <c r="M1281" s="41">
        <f>IFERROR(Q1281+U1281,0)</f>
        <v>0</v>
      </c>
      <c r="N1281" s="41">
        <f>IFERROR(R1281+V1281,0)</f>
        <v>0</v>
      </c>
      <c r="O1281" s="41">
        <f>IFERROR(P1281+Q1281+R1281,0)</f>
        <v>0</v>
      </c>
      <c r="P1281" s="41">
        <v>0</v>
      </c>
      <c r="Q1281" s="41">
        <v>0</v>
      </c>
      <c r="R1281" s="41">
        <v>0</v>
      </c>
      <c r="S1281" s="41">
        <f>IFERROR(T1281+U1281+V1281,0)</f>
        <v>0</v>
      </c>
      <c r="T1281" s="41">
        <v>0</v>
      </c>
      <c r="U1281" s="41">
        <v>0</v>
      </c>
      <c r="V1281" s="41">
        <v>0</v>
      </c>
      <c r="W1281"/>
      <c r="X1281"/>
    </row>
    <row r="1282" spans="1:24">
      <c r="A1282" s="29">
        <v>30</v>
      </c>
      <c r="B1282" s="29" t="s">
        <v>117</v>
      </c>
      <c r="C1282" s="50">
        <v>44531</v>
      </c>
      <c r="D1282" s="29" t="s">
        <v>772</v>
      </c>
      <c r="E1282" s="40">
        <v>1</v>
      </c>
      <c r="F1282" s="41">
        <v>25.6</v>
      </c>
      <c r="G1282" s="41">
        <f>IFERROR(H1282+I1282+J1282,0)</f>
        <v>1167000</v>
      </c>
      <c r="H1282" s="41">
        <v>1167000</v>
      </c>
      <c r="I1282" s="41">
        <v>0</v>
      </c>
      <c r="J1282" s="41">
        <v>0</v>
      </c>
      <c r="K1282" s="41">
        <f>IFERROR(L1282+M1282+N1282,0)</f>
        <v>0</v>
      </c>
      <c r="L1282" s="41">
        <f>IFERROR(P1282+T1282,0)</f>
        <v>0</v>
      </c>
      <c r="M1282" s="41">
        <f>IFERROR(Q1282+U1282,0)</f>
        <v>0</v>
      </c>
      <c r="N1282" s="41">
        <f>IFERROR(R1282+V1282,0)</f>
        <v>0</v>
      </c>
      <c r="O1282" s="41">
        <f>IFERROR(P1282+Q1282+R1282,0)</f>
        <v>0</v>
      </c>
      <c r="P1282" s="41">
        <v>0</v>
      </c>
      <c r="Q1282" s="41">
        <v>0</v>
      </c>
      <c r="R1282" s="41">
        <v>0</v>
      </c>
      <c r="S1282" s="41">
        <f>IFERROR(T1282+U1282+V1282,0)</f>
        <v>0</v>
      </c>
      <c r="T1282" s="41">
        <v>0</v>
      </c>
      <c r="U1282" s="41">
        <v>0</v>
      </c>
      <c r="V1282" s="41">
        <v>0</v>
      </c>
      <c r="W1282"/>
      <c r="X1282"/>
    </row>
    <row r="1283" spans="1:24">
      <c r="A1283" s="29">
        <v>31</v>
      </c>
      <c r="B1283" s="29" t="s">
        <v>117</v>
      </c>
      <c r="C1283" s="50">
        <v>44531</v>
      </c>
      <c r="D1283" s="29" t="s">
        <v>773</v>
      </c>
      <c r="E1283" s="40">
        <v>1</v>
      </c>
      <c r="F1283" s="41">
        <v>41.8</v>
      </c>
      <c r="G1283" s="41">
        <f>IFERROR(H1283+I1283+J1283,0)</f>
        <v>2051800</v>
      </c>
      <c r="H1283" s="41">
        <v>2051800</v>
      </c>
      <c r="I1283" s="41">
        <v>0</v>
      </c>
      <c r="J1283" s="41">
        <v>0</v>
      </c>
      <c r="K1283" s="41">
        <f>IFERROR(L1283+M1283+N1283,0)</f>
        <v>0</v>
      </c>
      <c r="L1283" s="41">
        <f>IFERROR(P1283+T1283,0)</f>
        <v>0</v>
      </c>
      <c r="M1283" s="41">
        <f>IFERROR(Q1283+U1283,0)</f>
        <v>0</v>
      </c>
      <c r="N1283" s="41">
        <f>IFERROR(R1283+V1283,0)</f>
        <v>0</v>
      </c>
      <c r="O1283" s="41">
        <f>IFERROR(P1283+Q1283+R1283,0)</f>
        <v>0</v>
      </c>
      <c r="P1283" s="41">
        <v>0</v>
      </c>
      <c r="Q1283" s="41">
        <v>0</v>
      </c>
      <c r="R1283" s="41">
        <v>0</v>
      </c>
      <c r="S1283" s="41">
        <f>IFERROR(T1283+U1283+V1283,0)</f>
        <v>0</v>
      </c>
      <c r="T1283" s="41">
        <v>0</v>
      </c>
      <c r="U1283" s="41">
        <v>0</v>
      </c>
      <c r="V1283" s="41">
        <v>0</v>
      </c>
      <c r="W1283"/>
      <c r="X1283"/>
    </row>
    <row r="1284" spans="1:24">
      <c r="A1284" s="29">
        <v>32</v>
      </c>
      <c r="B1284" s="29" t="s">
        <v>117</v>
      </c>
      <c r="C1284" s="50">
        <v>44532</v>
      </c>
      <c r="D1284" s="29" t="s">
        <v>774</v>
      </c>
      <c r="E1284" s="40">
        <v>1</v>
      </c>
      <c r="F1284" s="41">
        <v>18.2</v>
      </c>
      <c r="G1284" s="41">
        <f>IFERROR(H1284+I1284+J1284,0)</f>
        <v>718700</v>
      </c>
      <c r="H1284" s="41">
        <v>718700</v>
      </c>
      <c r="I1284" s="41">
        <v>0</v>
      </c>
      <c r="J1284" s="41">
        <v>0</v>
      </c>
      <c r="K1284" s="41">
        <f>IFERROR(L1284+M1284+N1284,0)</f>
        <v>0</v>
      </c>
      <c r="L1284" s="41">
        <f>IFERROR(P1284+T1284,0)</f>
        <v>0</v>
      </c>
      <c r="M1284" s="41">
        <f>IFERROR(Q1284+U1284,0)</f>
        <v>0</v>
      </c>
      <c r="N1284" s="41">
        <f>IFERROR(R1284+V1284,0)</f>
        <v>0</v>
      </c>
      <c r="O1284" s="41">
        <f>IFERROR(P1284+Q1284+R1284,0)</f>
        <v>0</v>
      </c>
      <c r="P1284" s="41">
        <v>0</v>
      </c>
      <c r="Q1284" s="41">
        <v>0</v>
      </c>
      <c r="R1284" s="41">
        <v>0</v>
      </c>
      <c r="S1284" s="41">
        <f>IFERROR(T1284+U1284+V1284,0)</f>
        <v>0</v>
      </c>
      <c r="T1284" s="41">
        <v>0</v>
      </c>
      <c r="U1284" s="41">
        <v>0</v>
      </c>
      <c r="V1284" s="41">
        <v>0</v>
      </c>
      <c r="W1284"/>
      <c r="X1284"/>
    </row>
    <row r="1285" spans="1:24">
      <c r="A1285" s="29">
        <v>33</v>
      </c>
      <c r="B1285" s="29" t="s">
        <v>117</v>
      </c>
      <c r="C1285" s="50">
        <v>44532</v>
      </c>
      <c r="D1285" s="29" t="s">
        <v>775</v>
      </c>
      <c r="E1285" s="40">
        <v>1</v>
      </c>
      <c r="F1285" s="41">
        <v>60.86</v>
      </c>
      <c r="G1285" s="41">
        <f>IFERROR(H1285+I1285+J1285,0)</f>
        <v>3149500</v>
      </c>
      <c r="H1285" s="41">
        <v>3149500</v>
      </c>
      <c r="I1285" s="41">
        <v>0</v>
      </c>
      <c r="J1285" s="41">
        <v>0</v>
      </c>
      <c r="K1285" s="41">
        <f>IFERROR(L1285+M1285+N1285,0)</f>
        <v>0</v>
      </c>
      <c r="L1285" s="41">
        <f>IFERROR(P1285+T1285,0)</f>
        <v>0</v>
      </c>
      <c r="M1285" s="41">
        <f>IFERROR(Q1285+U1285,0)</f>
        <v>0</v>
      </c>
      <c r="N1285" s="41">
        <f>IFERROR(R1285+V1285,0)</f>
        <v>0</v>
      </c>
      <c r="O1285" s="41">
        <f>IFERROR(P1285+Q1285+R1285,0)</f>
        <v>0</v>
      </c>
      <c r="P1285" s="41">
        <v>0</v>
      </c>
      <c r="Q1285" s="41">
        <v>0</v>
      </c>
      <c r="R1285" s="41">
        <v>0</v>
      </c>
      <c r="S1285" s="41">
        <f>IFERROR(T1285+U1285+V1285,0)</f>
        <v>0</v>
      </c>
      <c r="T1285" s="41">
        <v>0</v>
      </c>
      <c r="U1285" s="41">
        <v>0</v>
      </c>
      <c r="V1285" s="41">
        <v>0</v>
      </c>
      <c r="W1285"/>
      <c r="X1285"/>
    </row>
    <row r="1286" spans="1:24">
      <c r="A1286" s="29">
        <v>34</v>
      </c>
      <c r="B1286" s="29" t="s">
        <v>117</v>
      </c>
      <c r="C1286" s="50">
        <v>44532</v>
      </c>
      <c r="D1286" s="29" t="s">
        <v>776</v>
      </c>
      <c r="E1286" s="40">
        <v>1</v>
      </c>
      <c r="F1286" s="41">
        <v>25.95</v>
      </c>
      <c r="G1286" s="41">
        <f>IFERROR(H1286+I1286+J1286,0)</f>
        <v>1402117.5</v>
      </c>
      <c r="H1286" s="41">
        <v>1402117.5</v>
      </c>
      <c r="I1286" s="41">
        <v>0</v>
      </c>
      <c r="J1286" s="41">
        <v>0</v>
      </c>
      <c r="K1286" s="41">
        <f>IFERROR(L1286+M1286+N1286,0)</f>
        <v>0</v>
      </c>
      <c r="L1286" s="41">
        <f>IFERROR(P1286+T1286,0)</f>
        <v>0</v>
      </c>
      <c r="M1286" s="41">
        <f>IFERROR(Q1286+U1286,0)</f>
        <v>0</v>
      </c>
      <c r="N1286" s="41">
        <f>IFERROR(R1286+V1286,0)</f>
        <v>0</v>
      </c>
      <c r="O1286" s="41">
        <f>IFERROR(P1286+Q1286+R1286,0)</f>
        <v>0</v>
      </c>
      <c r="P1286" s="41">
        <v>0</v>
      </c>
      <c r="Q1286" s="41">
        <v>0</v>
      </c>
      <c r="R1286" s="41">
        <v>0</v>
      </c>
      <c r="S1286" s="41">
        <f>IFERROR(T1286+U1286+V1286,0)</f>
        <v>0</v>
      </c>
      <c r="T1286" s="41">
        <v>0</v>
      </c>
      <c r="U1286" s="41">
        <v>0</v>
      </c>
      <c r="V1286" s="41">
        <v>0</v>
      </c>
      <c r="W1286"/>
      <c r="X1286"/>
    </row>
    <row r="1287" spans="1:24">
      <c r="A1287" s="29">
        <v>35</v>
      </c>
      <c r="B1287" s="29" t="s">
        <v>117</v>
      </c>
      <c r="C1287" s="50">
        <v>44532</v>
      </c>
      <c r="D1287" s="29" t="s">
        <v>777</v>
      </c>
      <c r="E1287" s="40">
        <v>1</v>
      </c>
      <c r="F1287" s="41">
        <v>67.66</v>
      </c>
      <c r="G1287" s="41">
        <f>IFERROR(H1287+I1287+J1287,0)</f>
        <v>3551800</v>
      </c>
      <c r="H1287" s="41">
        <v>3551800</v>
      </c>
      <c r="I1287" s="41">
        <v>0</v>
      </c>
      <c r="J1287" s="41">
        <v>0</v>
      </c>
      <c r="K1287" s="41">
        <f>IFERROR(L1287+M1287+N1287,0)</f>
        <v>0</v>
      </c>
      <c r="L1287" s="41">
        <f>IFERROR(P1287+T1287,0)</f>
        <v>0</v>
      </c>
      <c r="M1287" s="41">
        <f>IFERROR(Q1287+U1287,0)</f>
        <v>0</v>
      </c>
      <c r="N1287" s="41">
        <f>IFERROR(R1287+V1287,0)</f>
        <v>0</v>
      </c>
      <c r="O1287" s="41">
        <f>IFERROR(P1287+Q1287+R1287,0)</f>
        <v>0</v>
      </c>
      <c r="P1287" s="41">
        <v>0</v>
      </c>
      <c r="Q1287" s="41">
        <v>0</v>
      </c>
      <c r="R1287" s="41">
        <v>0</v>
      </c>
      <c r="S1287" s="41">
        <f>IFERROR(T1287+U1287+V1287,0)</f>
        <v>0</v>
      </c>
      <c r="T1287" s="41">
        <v>0</v>
      </c>
      <c r="U1287" s="41">
        <v>0</v>
      </c>
      <c r="V1287" s="41">
        <v>0</v>
      </c>
      <c r="W1287"/>
      <c r="X1287"/>
    </row>
    <row r="1288" spans="1:24">
      <c r="A1288" s="29">
        <v>36</v>
      </c>
      <c r="B1288" s="29" t="s">
        <v>117</v>
      </c>
      <c r="C1288" s="50">
        <v>44532</v>
      </c>
      <c r="D1288" s="29" t="s">
        <v>778</v>
      </c>
      <c r="E1288" s="40">
        <v>1</v>
      </c>
      <c r="F1288" s="41">
        <v>15.4</v>
      </c>
      <c r="G1288" s="41">
        <f>IFERROR(H1288+I1288+J1288,0)</f>
        <v>928600</v>
      </c>
      <c r="H1288" s="41">
        <v>928600</v>
      </c>
      <c r="I1288" s="41">
        <v>0</v>
      </c>
      <c r="J1288" s="41">
        <v>0</v>
      </c>
      <c r="K1288" s="41">
        <f>IFERROR(L1288+M1288+N1288,0)</f>
        <v>0</v>
      </c>
      <c r="L1288" s="41">
        <f>IFERROR(P1288+T1288,0)</f>
        <v>0</v>
      </c>
      <c r="M1288" s="41">
        <f>IFERROR(Q1288+U1288,0)</f>
        <v>0</v>
      </c>
      <c r="N1288" s="41">
        <f>IFERROR(R1288+V1288,0)</f>
        <v>0</v>
      </c>
      <c r="O1288" s="41">
        <f>IFERROR(P1288+Q1288+R1288,0)</f>
        <v>0</v>
      </c>
      <c r="P1288" s="41">
        <v>0</v>
      </c>
      <c r="Q1288" s="41">
        <v>0</v>
      </c>
      <c r="R1288" s="41">
        <v>0</v>
      </c>
      <c r="S1288" s="41">
        <f>IFERROR(T1288+U1288+V1288,0)</f>
        <v>0</v>
      </c>
      <c r="T1288" s="41">
        <v>0</v>
      </c>
      <c r="U1288" s="41">
        <v>0</v>
      </c>
      <c r="V1288" s="41">
        <v>0</v>
      </c>
      <c r="W1288"/>
      <c r="X1288"/>
    </row>
    <row r="1289" spans="1:24">
      <c r="A1289" s="29">
        <v>37</v>
      </c>
      <c r="B1289" s="29" t="s">
        <v>117</v>
      </c>
      <c r="C1289" s="50">
        <v>44533</v>
      </c>
      <c r="D1289" s="29" t="s">
        <v>779</v>
      </c>
      <c r="E1289" s="40">
        <v>1</v>
      </c>
      <c r="F1289" s="41">
        <v>58.5</v>
      </c>
      <c r="G1289" s="41">
        <f>IFERROR(H1289+I1289+J1289,0)</f>
        <v>2955500</v>
      </c>
      <c r="H1289" s="41">
        <v>2955500</v>
      </c>
      <c r="I1289" s="41">
        <v>0</v>
      </c>
      <c r="J1289" s="41">
        <v>0</v>
      </c>
      <c r="K1289" s="41">
        <f>IFERROR(L1289+M1289+N1289,0)</f>
        <v>0</v>
      </c>
      <c r="L1289" s="41">
        <f>IFERROR(P1289+T1289,0)</f>
        <v>0</v>
      </c>
      <c r="M1289" s="41">
        <f>IFERROR(Q1289+U1289,0)</f>
        <v>0</v>
      </c>
      <c r="N1289" s="41">
        <f>IFERROR(R1289+V1289,0)</f>
        <v>0</v>
      </c>
      <c r="O1289" s="41">
        <f>IFERROR(P1289+Q1289+R1289,0)</f>
        <v>0</v>
      </c>
      <c r="P1289" s="41">
        <v>0</v>
      </c>
      <c r="Q1289" s="41">
        <v>0</v>
      </c>
      <c r="R1289" s="41">
        <v>0</v>
      </c>
      <c r="S1289" s="41">
        <f>IFERROR(T1289+U1289+V1289,0)</f>
        <v>0</v>
      </c>
      <c r="T1289" s="41">
        <v>0</v>
      </c>
      <c r="U1289" s="41">
        <v>0</v>
      </c>
      <c r="V1289" s="41">
        <v>0</v>
      </c>
      <c r="W1289"/>
      <c r="X1289"/>
    </row>
    <row r="1290" spans="1:24">
      <c r="A1290" s="29">
        <v>38</v>
      </c>
      <c r="B1290" s="29" t="s">
        <v>117</v>
      </c>
      <c r="C1290" s="50">
        <v>44533</v>
      </c>
      <c r="D1290" s="29" t="s">
        <v>780</v>
      </c>
      <c r="E1290" s="40">
        <v>1</v>
      </c>
      <c r="F1290" s="41">
        <v>18.6</v>
      </c>
      <c r="G1290" s="41">
        <f>IFERROR(H1290+I1290+J1290,0)</f>
        <v>766046</v>
      </c>
      <c r="H1290" s="41">
        <v>766046</v>
      </c>
      <c r="I1290" s="41">
        <v>0</v>
      </c>
      <c r="J1290" s="41">
        <v>0</v>
      </c>
      <c r="K1290" s="41">
        <f>IFERROR(L1290+M1290+N1290,0)</f>
        <v>0</v>
      </c>
      <c r="L1290" s="41">
        <f>IFERROR(P1290+T1290,0)</f>
        <v>0</v>
      </c>
      <c r="M1290" s="41">
        <f>IFERROR(Q1290+U1290,0)</f>
        <v>0</v>
      </c>
      <c r="N1290" s="41">
        <f>IFERROR(R1290+V1290,0)</f>
        <v>0</v>
      </c>
      <c r="O1290" s="41">
        <f>IFERROR(P1290+Q1290+R1290,0)</f>
        <v>0</v>
      </c>
      <c r="P1290" s="41">
        <v>0</v>
      </c>
      <c r="Q1290" s="41">
        <v>0</v>
      </c>
      <c r="R1290" s="41">
        <v>0</v>
      </c>
      <c r="S1290" s="41">
        <f>IFERROR(T1290+U1290+V1290,0)</f>
        <v>0</v>
      </c>
      <c r="T1290" s="41">
        <v>0</v>
      </c>
      <c r="U1290" s="41">
        <v>0</v>
      </c>
      <c r="V1290" s="41">
        <v>0</v>
      </c>
      <c r="W1290"/>
      <c r="X1290"/>
    </row>
    <row r="1291" spans="1:24">
      <c r="A1291" s="29">
        <v>39</v>
      </c>
      <c r="B1291" s="29" t="s">
        <v>117</v>
      </c>
      <c r="C1291" s="50">
        <v>44536</v>
      </c>
      <c r="D1291" s="29" t="s">
        <v>781</v>
      </c>
      <c r="E1291" s="40">
        <v>1</v>
      </c>
      <c r="F1291" s="41">
        <v>16.9</v>
      </c>
      <c r="G1291" s="41">
        <f>IFERROR(H1291+I1291+J1291,0)</f>
        <v>891588</v>
      </c>
      <c r="H1291" s="41">
        <v>891588</v>
      </c>
      <c r="I1291" s="41">
        <v>0</v>
      </c>
      <c r="J1291" s="41">
        <v>0</v>
      </c>
      <c r="K1291" s="41">
        <f>IFERROR(L1291+M1291+N1291,0)</f>
        <v>0</v>
      </c>
      <c r="L1291" s="41">
        <f>IFERROR(P1291+T1291,0)</f>
        <v>0</v>
      </c>
      <c r="M1291" s="41">
        <f>IFERROR(Q1291+U1291,0)</f>
        <v>0</v>
      </c>
      <c r="N1291" s="41">
        <f>IFERROR(R1291+V1291,0)</f>
        <v>0</v>
      </c>
      <c r="O1291" s="41">
        <f>IFERROR(P1291+Q1291+R1291,0)</f>
        <v>0</v>
      </c>
      <c r="P1291" s="41">
        <v>0</v>
      </c>
      <c r="Q1291" s="41">
        <v>0</v>
      </c>
      <c r="R1291" s="41">
        <v>0</v>
      </c>
      <c r="S1291" s="41">
        <f>IFERROR(T1291+U1291+V1291,0)</f>
        <v>0</v>
      </c>
      <c r="T1291" s="41">
        <v>0</v>
      </c>
      <c r="U1291" s="41">
        <v>0</v>
      </c>
      <c r="V1291" s="41">
        <v>0</v>
      </c>
      <c r="W1291"/>
      <c r="X1291"/>
    </row>
    <row r="1292" spans="1:24">
      <c r="A1292" s="29">
        <v>40</v>
      </c>
      <c r="B1292" s="29" t="s">
        <v>117</v>
      </c>
      <c r="C1292" s="50">
        <v>44536</v>
      </c>
      <c r="D1292" s="29" t="s">
        <v>782</v>
      </c>
      <c r="E1292" s="40">
        <v>1</v>
      </c>
      <c r="F1292" s="41">
        <v>28</v>
      </c>
      <c r="G1292" s="41">
        <f>IFERROR(H1292+I1292+J1292,0)</f>
        <v>1324360</v>
      </c>
      <c r="H1292" s="41">
        <v>1324360</v>
      </c>
      <c r="I1292" s="41">
        <v>0</v>
      </c>
      <c r="J1292" s="41">
        <v>0</v>
      </c>
      <c r="K1292" s="41">
        <f>IFERROR(L1292+M1292+N1292,0)</f>
        <v>0</v>
      </c>
      <c r="L1292" s="41">
        <f>IFERROR(P1292+T1292,0)</f>
        <v>0</v>
      </c>
      <c r="M1292" s="41">
        <f>IFERROR(Q1292+U1292,0)</f>
        <v>0</v>
      </c>
      <c r="N1292" s="41">
        <f>IFERROR(R1292+V1292,0)</f>
        <v>0</v>
      </c>
      <c r="O1292" s="41">
        <f>IFERROR(P1292+Q1292+R1292,0)</f>
        <v>0</v>
      </c>
      <c r="P1292" s="41">
        <v>0</v>
      </c>
      <c r="Q1292" s="41">
        <v>0</v>
      </c>
      <c r="R1292" s="41">
        <v>0</v>
      </c>
      <c r="S1292" s="41">
        <f>IFERROR(T1292+U1292+V1292,0)</f>
        <v>0</v>
      </c>
      <c r="T1292" s="41">
        <v>0</v>
      </c>
      <c r="U1292" s="41">
        <v>0</v>
      </c>
      <c r="V1292" s="41">
        <v>0</v>
      </c>
      <c r="W1292"/>
      <c r="X1292"/>
    </row>
    <row r="1293" spans="1:24">
      <c r="A1293" s="29">
        <v>41</v>
      </c>
      <c r="B1293" s="29" t="s">
        <v>117</v>
      </c>
      <c r="C1293" s="50">
        <v>44536</v>
      </c>
      <c r="D1293" s="29" t="s">
        <v>783</v>
      </c>
      <c r="E1293" s="40">
        <v>1</v>
      </c>
      <c r="F1293" s="41">
        <v>62</v>
      </c>
      <c r="G1293" s="41">
        <f>IFERROR(H1293+I1293+J1293,0)</f>
        <v>3384082</v>
      </c>
      <c r="H1293" s="41">
        <v>3384082</v>
      </c>
      <c r="I1293" s="41">
        <v>0</v>
      </c>
      <c r="J1293" s="41">
        <v>0</v>
      </c>
      <c r="K1293" s="41">
        <f>IFERROR(L1293+M1293+N1293,0)</f>
        <v>0</v>
      </c>
      <c r="L1293" s="41">
        <f>IFERROR(P1293+T1293,0)</f>
        <v>0</v>
      </c>
      <c r="M1293" s="41">
        <f>IFERROR(Q1293+U1293,0)</f>
        <v>0</v>
      </c>
      <c r="N1293" s="41">
        <f>IFERROR(R1293+V1293,0)</f>
        <v>0</v>
      </c>
      <c r="O1293" s="41">
        <f>IFERROR(P1293+Q1293+R1293,0)</f>
        <v>0</v>
      </c>
      <c r="P1293" s="41">
        <v>0</v>
      </c>
      <c r="Q1293" s="41">
        <v>0</v>
      </c>
      <c r="R1293" s="41">
        <v>0</v>
      </c>
      <c r="S1293" s="41">
        <f>IFERROR(T1293+U1293+V1293,0)</f>
        <v>0</v>
      </c>
      <c r="T1293" s="41">
        <v>0</v>
      </c>
      <c r="U1293" s="41">
        <v>0</v>
      </c>
      <c r="V1293" s="41">
        <v>0</v>
      </c>
      <c r="W1293"/>
      <c r="X1293"/>
    </row>
    <row r="1294" spans="1:24">
      <c r="A1294" s="29">
        <v>42</v>
      </c>
      <c r="B1294" s="29" t="s">
        <v>117</v>
      </c>
      <c r="C1294" s="50">
        <v>44536</v>
      </c>
      <c r="D1294" s="29" t="s">
        <v>784</v>
      </c>
      <c r="E1294" s="40">
        <v>1</v>
      </c>
      <c r="F1294" s="41">
        <v>18.7</v>
      </c>
      <c r="G1294" s="41">
        <f>IFERROR(H1294+I1294+J1294,0)</f>
        <v>1032000</v>
      </c>
      <c r="H1294" s="41">
        <v>1032000</v>
      </c>
      <c r="I1294" s="41">
        <v>0</v>
      </c>
      <c r="J1294" s="41">
        <v>0</v>
      </c>
      <c r="K1294" s="41">
        <f>IFERROR(L1294+M1294+N1294,0)</f>
        <v>0</v>
      </c>
      <c r="L1294" s="41">
        <f>IFERROR(P1294+T1294,0)</f>
        <v>0</v>
      </c>
      <c r="M1294" s="41">
        <f>IFERROR(Q1294+U1294,0)</f>
        <v>0</v>
      </c>
      <c r="N1294" s="41">
        <f>IFERROR(R1294+V1294,0)</f>
        <v>0</v>
      </c>
      <c r="O1294" s="41">
        <f>IFERROR(P1294+Q1294+R1294,0)</f>
        <v>0</v>
      </c>
      <c r="P1294" s="41">
        <v>0</v>
      </c>
      <c r="Q1294" s="41">
        <v>0</v>
      </c>
      <c r="R1294" s="41">
        <v>0</v>
      </c>
      <c r="S1294" s="41">
        <f>IFERROR(T1294+U1294+V1294,0)</f>
        <v>0</v>
      </c>
      <c r="T1294" s="41">
        <v>0</v>
      </c>
      <c r="U1294" s="41">
        <v>0</v>
      </c>
      <c r="V1294" s="41">
        <v>0</v>
      </c>
      <c r="W1294"/>
      <c r="X1294"/>
    </row>
    <row r="1295" spans="1:24">
      <c r="A1295" s="29">
        <v>43</v>
      </c>
      <c r="B1295" s="29" t="s">
        <v>117</v>
      </c>
      <c r="C1295" s="50">
        <v>44536</v>
      </c>
      <c r="D1295" s="29" t="s">
        <v>349</v>
      </c>
      <c r="E1295" s="40">
        <v>1</v>
      </c>
      <c r="F1295" s="41">
        <v>24.1</v>
      </c>
      <c r="G1295" s="41">
        <f>IFERROR(H1295+I1295+J1295,0)</f>
        <v>1015698</v>
      </c>
      <c r="H1295" s="41">
        <v>1015698</v>
      </c>
      <c r="I1295" s="41">
        <v>0</v>
      </c>
      <c r="J1295" s="41">
        <v>0</v>
      </c>
      <c r="K1295" s="41">
        <f>IFERROR(L1295+M1295+N1295,0)</f>
        <v>0</v>
      </c>
      <c r="L1295" s="41">
        <f>IFERROR(P1295+T1295,0)</f>
        <v>0</v>
      </c>
      <c r="M1295" s="41">
        <f>IFERROR(Q1295+U1295,0)</f>
        <v>0</v>
      </c>
      <c r="N1295" s="41">
        <f>IFERROR(R1295+V1295,0)</f>
        <v>0</v>
      </c>
      <c r="O1295" s="41">
        <f>IFERROR(P1295+Q1295+R1295,0)</f>
        <v>0</v>
      </c>
      <c r="P1295" s="41">
        <v>0</v>
      </c>
      <c r="Q1295" s="41">
        <v>0</v>
      </c>
      <c r="R1295" s="41">
        <v>0</v>
      </c>
      <c r="S1295" s="41">
        <f>IFERROR(T1295+U1295+V1295,0)</f>
        <v>0</v>
      </c>
      <c r="T1295" s="41">
        <v>0</v>
      </c>
      <c r="U1295" s="41">
        <v>0</v>
      </c>
      <c r="V1295" s="41">
        <v>0</v>
      </c>
      <c r="W1295"/>
      <c r="X1295"/>
    </row>
    <row r="1296" spans="1:24">
      <c r="A1296" s="29">
        <v>44</v>
      </c>
      <c r="B1296" s="29" t="s">
        <v>117</v>
      </c>
      <c r="C1296" s="50">
        <v>44536</v>
      </c>
      <c r="D1296" s="29" t="s">
        <v>785</v>
      </c>
      <c r="E1296" s="40">
        <v>1</v>
      </c>
      <c r="F1296" s="41">
        <v>16.6</v>
      </c>
      <c r="G1296" s="41">
        <f>IFERROR(H1296+I1296+J1296,0)</f>
        <v>950000</v>
      </c>
      <c r="H1296" s="41">
        <v>950000</v>
      </c>
      <c r="I1296" s="41">
        <v>0</v>
      </c>
      <c r="J1296" s="41">
        <v>0</v>
      </c>
      <c r="K1296" s="41">
        <f>IFERROR(L1296+M1296+N1296,0)</f>
        <v>0</v>
      </c>
      <c r="L1296" s="41">
        <f>IFERROR(P1296+T1296,0)</f>
        <v>0</v>
      </c>
      <c r="M1296" s="41">
        <f>IFERROR(Q1296+U1296,0)</f>
        <v>0</v>
      </c>
      <c r="N1296" s="41">
        <f>IFERROR(R1296+V1296,0)</f>
        <v>0</v>
      </c>
      <c r="O1296" s="41">
        <f>IFERROR(P1296+Q1296+R1296,0)</f>
        <v>0</v>
      </c>
      <c r="P1296" s="41">
        <v>0</v>
      </c>
      <c r="Q1296" s="41">
        <v>0</v>
      </c>
      <c r="R1296" s="41">
        <v>0</v>
      </c>
      <c r="S1296" s="41">
        <f>IFERROR(T1296+U1296+V1296,0)</f>
        <v>0</v>
      </c>
      <c r="T1296" s="41">
        <v>0</v>
      </c>
      <c r="U1296" s="41">
        <v>0</v>
      </c>
      <c r="V1296" s="41">
        <v>0</v>
      </c>
      <c r="W1296"/>
      <c r="X1296"/>
    </row>
    <row r="1297" spans="1:24">
      <c r="A1297" s="29">
        <v>45</v>
      </c>
      <c r="B1297" s="29" t="s">
        <v>117</v>
      </c>
      <c r="C1297" s="50">
        <v>44536</v>
      </c>
      <c r="D1297" s="29" t="s">
        <v>786</v>
      </c>
      <c r="E1297" s="40">
        <v>1</v>
      </c>
      <c r="F1297" s="41">
        <v>41.5</v>
      </c>
      <c r="G1297" s="41">
        <f>IFERROR(H1297+I1297+J1297,0)</f>
        <v>1520400</v>
      </c>
      <c r="H1297" s="41">
        <v>1520400</v>
      </c>
      <c r="I1297" s="41">
        <v>0</v>
      </c>
      <c r="J1297" s="41">
        <v>0</v>
      </c>
      <c r="K1297" s="41">
        <f>IFERROR(L1297+M1297+N1297,0)</f>
        <v>0</v>
      </c>
      <c r="L1297" s="41">
        <f>IFERROR(P1297+T1297,0)</f>
        <v>0</v>
      </c>
      <c r="M1297" s="41">
        <f>IFERROR(Q1297+U1297,0)</f>
        <v>0</v>
      </c>
      <c r="N1297" s="41">
        <f>IFERROR(R1297+V1297,0)</f>
        <v>0</v>
      </c>
      <c r="O1297" s="41">
        <f>IFERROR(P1297+Q1297+R1297,0)</f>
        <v>0</v>
      </c>
      <c r="P1297" s="41">
        <v>0</v>
      </c>
      <c r="Q1297" s="41">
        <v>0</v>
      </c>
      <c r="R1297" s="41">
        <v>0</v>
      </c>
      <c r="S1297" s="41">
        <f>IFERROR(T1297+U1297+V1297,0)</f>
        <v>0</v>
      </c>
      <c r="T1297" s="41">
        <v>0</v>
      </c>
      <c r="U1297" s="41">
        <v>0</v>
      </c>
      <c r="V1297" s="41">
        <v>0</v>
      </c>
      <c r="W1297"/>
      <c r="X1297"/>
    </row>
    <row r="1298" spans="1:24">
      <c r="A1298" s="29">
        <v>46</v>
      </c>
      <c r="B1298" s="29" t="s">
        <v>117</v>
      </c>
      <c r="C1298" s="50">
        <v>44536</v>
      </c>
      <c r="D1298" s="29" t="s">
        <v>787</v>
      </c>
      <c r="E1298" s="40">
        <v>1</v>
      </c>
      <c r="F1298" s="41">
        <v>53.7</v>
      </c>
      <c r="G1298" s="41">
        <f>IFERROR(H1298+I1298+J1298,0)</f>
        <v>2242991</v>
      </c>
      <c r="H1298" s="41">
        <v>2242991</v>
      </c>
      <c r="I1298" s="41">
        <v>0</v>
      </c>
      <c r="J1298" s="41">
        <v>0</v>
      </c>
      <c r="K1298" s="41">
        <f>IFERROR(L1298+M1298+N1298,0)</f>
        <v>0</v>
      </c>
      <c r="L1298" s="41">
        <f>IFERROR(P1298+T1298,0)</f>
        <v>0</v>
      </c>
      <c r="M1298" s="41">
        <f>IFERROR(Q1298+U1298,0)</f>
        <v>0</v>
      </c>
      <c r="N1298" s="41">
        <f>IFERROR(R1298+V1298,0)</f>
        <v>0</v>
      </c>
      <c r="O1298" s="41">
        <f>IFERROR(P1298+Q1298+R1298,0)</f>
        <v>0</v>
      </c>
      <c r="P1298" s="41">
        <v>0</v>
      </c>
      <c r="Q1298" s="41">
        <v>0</v>
      </c>
      <c r="R1298" s="41">
        <v>0</v>
      </c>
      <c r="S1298" s="41">
        <f>IFERROR(T1298+U1298+V1298,0)</f>
        <v>0</v>
      </c>
      <c r="T1298" s="41">
        <v>0</v>
      </c>
      <c r="U1298" s="41">
        <v>0</v>
      </c>
      <c r="V1298" s="41">
        <v>0</v>
      </c>
      <c r="W1298"/>
      <c r="X1298"/>
    </row>
    <row r="1299" spans="1:24">
      <c r="A1299" s="29">
        <v>47</v>
      </c>
      <c r="B1299" s="29" t="s">
        <v>117</v>
      </c>
      <c r="C1299" s="50">
        <v>44536</v>
      </c>
      <c r="D1299" s="29" t="s">
        <v>351</v>
      </c>
      <c r="E1299" s="40">
        <v>1</v>
      </c>
      <c r="F1299" s="41">
        <v>27.9</v>
      </c>
      <c r="G1299" s="41">
        <f>IFERROR(H1299+I1299+J1299,0)</f>
        <v>1403000</v>
      </c>
      <c r="H1299" s="41">
        <v>1403000</v>
      </c>
      <c r="I1299" s="41">
        <v>0</v>
      </c>
      <c r="J1299" s="41">
        <v>0</v>
      </c>
      <c r="K1299" s="41">
        <f>IFERROR(L1299+M1299+N1299,0)</f>
        <v>0</v>
      </c>
      <c r="L1299" s="41">
        <f>IFERROR(P1299+T1299,0)</f>
        <v>0</v>
      </c>
      <c r="M1299" s="41">
        <f>IFERROR(Q1299+U1299,0)</f>
        <v>0</v>
      </c>
      <c r="N1299" s="41">
        <f>IFERROR(R1299+V1299,0)</f>
        <v>0</v>
      </c>
      <c r="O1299" s="41">
        <f>IFERROR(P1299+Q1299+R1299,0)</f>
        <v>0</v>
      </c>
      <c r="P1299" s="41">
        <v>0</v>
      </c>
      <c r="Q1299" s="41">
        <v>0</v>
      </c>
      <c r="R1299" s="41">
        <v>0</v>
      </c>
      <c r="S1299" s="41">
        <f>IFERROR(T1299+U1299+V1299,0)</f>
        <v>0</v>
      </c>
      <c r="T1299" s="41">
        <v>0</v>
      </c>
      <c r="U1299" s="41">
        <v>0</v>
      </c>
      <c r="V1299" s="41">
        <v>0</v>
      </c>
      <c r="W1299"/>
      <c r="X1299"/>
    </row>
    <row r="1300" spans="1:24">
      <c r="A1300" s="29">
        <v>48</v>
      </c>
      <c r="B1300" s="29" t="s">
        <v>117</v>
      </c>
      <c r="C1300" s="50">
        <v>44536</v>
      </c>
      <c r="D1300" s="29" t="s">
        <v>788</v>
      </c>
      <c r="E1300" s="40">
        <v>1</v>
      </c>
      <c r="F1300" s="41">
        <v>18.8</v>
      </c>
      <c r="G1300" s="41">
        <f>IFERROR(H1300+I1300+J1300,0)</f>
        <v>969320</v>
      </c>
      <c r="H1300" s="41">
        <v>969320</v>
      </c>
      <c r="I1300" s="41">
        <v>0</v>
      </c>
      <c r="J1300" s="41">
        <v>0</v>
      </c>
      <c r="K1300" s="41">
        <f>IFERROR(L1300+M1300+N1300,0)</f>
        <v>0</v>
      </c>
      <c r="L1300" s="41">
        <f>IFERROR(P1300+T1300,0)</f>
        <v>0</v>
      </c>
      <c r="M1300" s="41">
        <f>IFERROR(Q1300+U1300,0)</f>
        <v>0</v>
      </c>
      <c r="N1300" s="41">
        <f>IFERROR(R1300+V1300,0)</f>
        <v>0</v>
      </c>
      <c r="O1300" s="41">
        <f>IFERROR(P1300+Q1300+R1300,0)</f>
        <v>0</v>
      </c>
      <c r="P1300" s="41">
        <v>0</v>
      </c>
      <c r="Q1300" s="41">
        <v>0</v>
      </c>
      <c r="R1300" s="41">
        <v>0</v>
      </c>
      <c r="S1300" s="41">
        <f>IFERROR(T1300+U1300+V1300,0)</f>
        <v>0</v>
      </c>
      <c r="T1300" s="41">
        <v>0</v>
      </c>
      <c r="U1300" s="41">
        <v>0</v>
      </c>
      <c r="V1300" s="41">
        <v>0</v>
      </c>
      <c r="W1300"/>
      <c r="X1300"/>
    </row>
    <row r="1301" spans="1:24">
      <c r="A1301" s="29">
        <v>49</v>
      </c>
      <c r="B1301" s="29" t="s">
        <v>117</v>
      </c>
      <c r="C1301" s="50">
        <v>44537</v>
      </c>
      <c r="D1301" s="29" t="s">
        <v>789</v>
      </c>
      <c r="E1301" s="40">
        <v>1</v>
      </c>
      <c r="F1301" s="41">
        <v>62</v>
      </c>
      <c r="G1301" s="41">
        <f>IFERROR(H1301+I1301+J1301,0)</f>
        <v>3597085</v>
      </c>
      <c r="H1301" s="41">
        <v>3597085</v>
      </c>
      <c r="I1301" s="41">
        <v>0</v>
      </c>
      <c r="J1301" s="41">
        <v>0</v>
      </c>
      <c r="K1301" s="41">
        <f>IFERROR(L1301+M1301+N1301,0)</f>
        <v>0</v>
      </c>
      <c r="L1301" s="41">
        <f>IFERROR(P1301+T1301,0)</f>
        <v>0</v>
      </c>
      <c r="M1301" s="41">
        <f>IFERROR(Q1301+U1301,0)</f>
        <v>0</v>
      </c>
      <c r="N1301" s="41">
        <f>IFERROR(R1301+V1301,0)</f>
        <v>0</v>
      </c>
      <c r="O1301" s="41">
        <f>IFERROR(P1301+Q1301+R1301,0)</f>
        <v>0</v>
      </c>
      <c r="P1301" s="41">
        <v>0</v>
      </c>
      <c r="Q1301" s="41">
        <v>0</v>
      </c>
      <c r="R1301" s="41">
        <v>0</v>
      </c>
      <c r="S1301" s="41">
        <f>IFERROR(T1301+U1301+V1301,0)</f>
        <v>0</v>
      </c>
      <c r="T1301" s="41">
        <v>0</v>
      </c>
      <c r="U1301" s="41">
        <v>0</v>
      </c>
      <c r="V1301" s="41">
        <v>0</v>
      </c>
      <c r="W1301"/>
      <c r="X1301"/>
    </row>
    <row r="1302" spans="1:24">
      <c r="A1302" s="29">
        <v>50</v>
      </c>
      <c r="B1302" s="29" t="s">
        <v>117</v>
      </c>
      <c r="C1302" s="50">
        <v>44537</v>
      </c>
      <c r="D1302" s="29" t="s">
        <v>790</v>
      </c>
      <c r="E1302" s="40">
        <v>1</v>
      </c>
      <c r="F1302" s="41">
        <v>56.2</v>
      </c>
      <c r="G1302" s="41">
        <f>IFERROR(H1302+I1302+J1302,0)</f>
        <v>2730524</v>
      </c>
      <c r="H1302" s="41">
        <v>2730524</v>
      </c>
      <c r="I1302" s="41">
        <v>0</v>
      </c>
      <c r="J1302" s="41">
        <v>0</v>
      </c>
      <c r="K1302" s="41">
        <f>IFERROR(L1302+M1302+N1302,0)</f>
        <v>0</v>
      </c>
      <c r="L1302" s="41">
        <f>IFERROR(P1302+T1302,0)</f>
        <v>0</v>
      </c>
      <c r="M1302" s="41">
        <f>IFERROR(Q1302+U1302,0)</f>
        <v>0</v>
      </c>
      <c r="N1302" s="41">
        <f>IFERROR(R1302+V1302,0)</f>
        <v>0</v>
      </c>
      <c r="O1302" s="41">
        <f>IFERROR(P1302+Q1302+R1302,0)</f>
        <v>0</v>
      </c>
      <c r="P1302" s="41">
        <v>0</v>
      </c>
      <c r="Q1302" s="41">
        <v>0</v>
      </c>
      <c r="R1302" s="41">
        <v>0</v>
      </c>
      <c r="S1302" s="41">
        <f>IFERROR(T1302+U1302+V1302,0)</f>
        <v>0</v>
      </c>
      <c r="T1302" s="41">
        <v>0</v>
      </c>
      <c r="U1302" s="41">
        <v>0</v>
      </c>
      <c r="V1302" s="41">
        <v>0</v>
      </c>
      <c r="W1302"/>
      <c r="X1302"/>
    </row>
    <row r="1303" spans="1:24">
      <c r="A1303" s="29">
        <v>51</v>
      </c>
      <c r="B1303" s="29" t="s">
        <v>117</v>
      </c>
      <c r="C1303" s="50">
        <v>44537</v>
      </c>
      <c r="D1303" s="29" t="s">
        <v>791</v>
      </c>
      <c r="E1303" s="40">
        <v>1</v>
      </c>
      <c r="F1303" s="41">
        <v>32.5</v>
      </c>
      <c r="G1303" s="41">
        <f>IFERROR(H1303+I1303+J1303,0)</f>
        <v>1158848</v>
      </c>
      <c r="H1303" s="41">
        <v>1158848</v>
      </c>
      <c r="I1303" s="41">
        <v>0</v>
      </c>
      <c r="J1303" s="41">
        <v>0</v>
      </c>
      <c r="K1303" s="41">
        <f>IFERROR(L1303+M1303+N1303,0)</f>
        <v>0</v>
      </c>
      <c r="L1303" s="41">
        <f>IFERROR(P1303+T1303,0)</f>
        <v>0</v>
      </c>
      <c r="M1303" s="41">
        <f>IFERROR(Q1303+U1303,0)</f>
        <v>0</v>
      </c>
      <c r="N1303" s="41">
        <f>IFERROR(R1303+V1303,0)</f>
        <v>0</v>
      </c>
      <c r="O1303" s="41">
        <f>IFERROR(P1303+Q1303+R1303,0)</f>
        <v>0</v>
      </c>
      <c r="P1303" s="41">
        <v>0</v>
      </c>
      <c r="Q1303" s="41">
        <v>0</v>
      </c>
      <c r="R1303" s="41">
        <v>0</v>
      </c>
      <c r="S1303" s="41">
        <f>IFERROR(T1303+U1303+V1303,0)</f>
        <v>0</v>
      </c>
      <c r="T1303" s="41">
        <v>0</v>
      </c>
      <c r="U1303" s="41">
        <v>0</v>
      </c>
      <c r="V1303" s="41">
        <v>0</v>
      </c>
      <c r="W1303"/>
      <c r="X1303"/>
    </row>
    <row r="1304" spans="1:24">
      <c r="A1304" s="29">
        <v>52</v>
      </c>
      <c r="B1304" s="29" t="s">
        <v>117</v>
      </c>
      <c r="C1304" s="50">
        <v>44538</v>
      </c>
      <c r="D1304" s="29" t="s">
        <v>792</v>
      </c>
      <c r="E1304" s="40">
        <v>1</v>
      </c>
      <c r="F1304" s="41">
        <v>47.1</v>
      </c>
      <c r="G1304" s="41">
        <f>IFERROR(H1304+I1304+J1304,0)</f>
        <v>2435856</v>
      </c>
      <c r="H1304" s="41">
        <v>2435856</v>
      </c>
      <c r="I1304" s="41">
        <v>0</v>
      </c>
      <c r="J1304" s="41">
        <v>0</v>
      </c>
      <c r="K1304" s="41">
        <f>IFERROR(L1304+M1304+N1304,0)</f>
        <v>0</v>
      </c>
      <c r="L1304" s="41">
        <f>IFERROR(P1304+T1304,0)</f>
        <v>0</v>
      </c>
      <c r="M1304" s="41">
        <f>IFERROR(Q1304+U1304,0)</f>
        <v>0</v>
      </c>
      <c r="N1304" s="41">
        <f>IFERROR(R1304+V1304,0)</f>
        <v>0</v>
      </c>
      <c r="O1304" s="41">
        <f>IFERROR(P1304+Q1304+R1304,0)</f>
        <v>0</v>
      </c>
      <c r="P1304" s="41">
        <v>0</v>
      </c>
      <c r="Q1304" s="41">
        <v>0</v>
      </c>
      <c r="R1304" s="41">
        <v>0</v>
      </c>
      <c r="S1304" s="41">
        <f>IFERROR(T1304+U1304+V1304,0)</f>
        <v>0</v>
      </c>
      <c r="T1304" s="41">
        <v>0</v>
      </c>
      <c r="U1304" s="41">
        <v>0</v>
      </c>
      <c r="V1304" s="41">
        <v>0</v>
      </c>
      <c r="W1304"/>
      <c r="X1304"/>
    </row>
    <row r="1305" spans="1:24">
      <c r="A1305" s="29">
        <v>53</v>
      </c>
      <c r="B1305" s="29" t="s">
        <v>117</v>
      </c>
      <c r="C1305" s="50">
        <v>44538</v>
      </c>
      <c r="D1305" s="29" t="s">
        <v>353</v>
      </c>
      <c r="E1305" s="40">
        <v>1</v>
      </c>
      <c r="F1305" s="41">
        <v>29.3</v>
      </c>
      <c r="G1305" s="41">
        <f>IFERROR(H1305+I1305+J1305,0)</f>
        <v>1332594</v>
      </c>
      <c r="H1305" s="41">
        <v>1332594</v>
      </c>
      <c r="I1305" s="41">
        <v>0</v>
      </c>
      <c r="J1305" s="41">
        <v>0</v>
      </c>
      <c r="K1305" s="41">
        <f>IFERROR(L1305+M1305+N1305,0)</f>
        <v>0</v>
      </c>
      <c r="L1305" s="41">
        <f>IFERROR(P1305+T1305,0)</f>
        <v>0</v>
      </c>
      <c r="M1305" s="41">
        <f>IFERROR(Q1305+U1305,0)</f>
        <v>0</v>
      </c>
      <c r="N1305" s="41">
        <f>IFERROR(R1305+V1305,0)</f>
        <v>0</v>
      </c>
      <c r="O1305" s="41">
        <f>IFERROR(P1305+Q1305+R1305,0)</f>
        <v>0</v>
      </c>
      <c r="P1305" s="41">
        <v>0</v>
      </c>
      <c r="Q1305" s="41">
        <v>0</v>
      </c>
      <c r="R1305" s="41">
        <v>0</v>
      </c>
      <c r="S1305" s="41">
        <f>IFERROR(T1305+U1305+V1305,0)</f>
        <v>0</v>
      </c>
      <c r="T1305" s="41">
        <v>0</v>
      </c>
      <c r="U1305" s="41">
        <v>0</v>
      </c>
      <c r="V1305" s="41">
        <v>0</v>
      </c>
      <c r="W1305"/>
      <c r="X1305"/>
    </row>
    <row r="1306" spans="1:24">
      <c r="A1306" s="29">
        <v>54</v>
      </c>
      <c r="B1306" s="29" t="s">
        <v>117</v>
      </c>
      <c r="C1306" s="50">
        <v>44538</v>
      </c>
      <c r="D1306" s="29" t="s">
        <v>793</v>
      </c>
      <c r="E1306" s="40">
        <v>1</v>
      </c>
      <c r="F1306" s="41">
        <v>44.3</v>
      </c>
      <c r="G1306" s="41">
        <f>IFERROR(H1306+I1306+J1306,0)</f>
        <v>2575000</v>
      </c>
      <c r="H1306" s="41">
        <v>2575000</v>
      </c>
      <c r="I1306" s="41">
        <v>0</v>
      </c>
      <c r="J1306" s="41">
        <v>0</v>
      </c>
      <c r="K1306" s="41">
        <f>IFERROR(L1306+M1306+N1306,0)</f>
        <v>0</v>
      </c>
      <c r="L1306" s="41">
        <f>IFERROR(P1306+T1306,0)</f>
        <v>0</v>
      </c>
      <c r="M1306" s="41">
        <f>IFERROR(Q1306+U1306,0)</f>
        <v>0</v>
      </c>
      <c r="N1306" s="41">
        <f>IFERROR(R1306+V1306,0)</f>
        <v>0</v>
      </c>
      <c r="O1306" s="41">
        <f>IFERROR(P1306+Q1306+R1306,0)</f>
        <v>0</v>
      </c>
      <c r="P1306" s="41">
        <v>0</v>
      </c>
      <c r="Q1306" s="41">
        <v>0</v>
      </c>
      <c r="R1306" s="41">
        <v>0</v>
      </c>
      <c r="S1306" s="41">
        <f>IFERROR(T1306+U1306+V1306,0)</f>
        <v>0</v>
      </c>
      <c r="T1306" s="41">
        <v>0</v>
      </c>
      <c r="U1306" s="41">
        <v>0</v>
      </c>
      <c r="V1306" s="41">
        <v>0</v>
      </c>
      <c r="W1306"/>
      <c r="X1306"/>
    </row>
    <row r="1307" spans="1:24">
      <c r="A1307" s="29">
        <v>55</v>
      </c>
      <c r="B1307" s="29" t="s">
        <v>117</v>
      </c>
      <c r="C1307" s="50">
        <v>44538</v>
      </c>
      <c r="D1307" s="29" t="s">
        <v>794</v>
      </c>
      <c r="E1307" s="40">
        <v>1</v>
      </c>
      <c r="F1307" s="41">
        <v>14.8</v>
      </c>
      <c r="G1307" s="41">
        <f>IFERROR(H1307+I1307+J1307,0)</f>
        <v>932600</v>
      </c>
      <c r="H1307" s="41">
        <v>932600</v>
      </c>
      <c r="I1307" s="41">
        <v>0</v>
      </c>
      <c r="J1307" s="41">
        <v>0</v>
      </c>
      <c r="K1307" s="41">
        <f>IFERROR(L1307+M1307+N1307,0)</f>
        <v>0</v>
      </c>
      <c r="L1307" s="41">
        <f>IFERROR(P1307+T1307,0)</f>
        <v>0</v>
      </c>
      <c r="M1307" s="41">
        <f>IFERROR(Q1307+U1307,0)</f>
        <v>0</v>
      </c>
      <c r="N1307" s="41">
        <f>IFERROR(R1307+V1307,0)</f>
        <v>0</v>
      </c>
      <c r="O1307" s="41">
        <f>IFERROR(P1307+Q1307+R1307,0)</f>
        <v>0</v>
      </c>
      <c r="P1307" s="41">
        <v>0</v>
      </c>
      <c r="Q1307" s="41">
        <v>0</v>
      </c>
      <c r="R1307" s="41">
        <v>0</v>
      </c>
      <c r="S1307" s="41">
        <f>IFERROR(T1307+U1307+V1307,0)</f>
        <v>0</v>
      </c>
      <c r="T1307" s="41">
        <v>0</v>
      </c>
      <c r="U1307" s="41">
        <v>0</v>
      </c>
      <c r="V1307" s="41">
        <v>0</v>
      </c>
      <c r="W1307"/>
      <c r="X1307"/>
    </row>
    <row r="1308" spans="1:24">
      <c r="A1308" s="29">
        <v>56</v>
      </c>
      <c r="B1308" s="29" t="s">
        <v>117</v>
      </c>
      <c r="C1308" s="50">
        <v>44538</v>
      </c>
      <c r="D1308" s="29" t="s">
        <v>795</v>
      </c>
      <c r="E1308" s="40">
        <v>1</v>
      </c>
      <c r="F1308" s="41">
        <v>44.1</v>
      </c>
      <c r="G1308" s="41">
        <f>IFERROR(H1308+I1308+J1308,0)</f>
        <v>2150000</v>
      </c>
      <c r="H1308" s="41">
        <v>2150000</v>
      </c>
      <c r="I1308" s="41">
        <v>0</v>
      </c>
      <c r="J1308" s="41">
        <v>0</v>
      </c>
      <c r="K1308" s="41">
        <f>IFERROR(L1308+M1308+N1308,0)</f>
        <v>0</v>
      </c>
      <c r="L1308" s="41">
        <f>IFERROR(P1308+T1308,0)</f>
        <v>0</v>
      </c>
      <c r="M1308" s="41">
        <f>IFERROR(Q1308+U1308,0)</f>
        <v>0</v>
      </c>
      <c r="N1308" s="41">
        <f>IFERROR(R1308+V1308,0)</f>
        <v>0</v>
      </c>
      <c r="O1308" s="41">
        <f>IFERROR(P1308+Q1308+R1308,0)</f>
        <v>0</v>
      </c>
      <c r="P1308" s="41">
        <v>0</v>
      </c>
      <c r="Q1308" s="41">
        <v>0</v>
      </c>
      <c r="R1308" s="41">
        <v>0</v>
      </c>
      <c r="S1308" s="41">
        <f>IFERROR(T1308+U1308+V1308,0)</f>
        <v>0</v>
      </c>
      <c r="T1308" s="41">
        <v>0</v>
      </c>
      <c r="U1308" s="41">
        <v>0</v>
      </c>
      <c r="V1308" s="41">
        <v>0</v>
      </c>
      <c r="W1308"/>
      <c r="X1308"/>
    </row>
    <row r="1309" spans="1:24">
      <c r="A1309" s="29">
        <v>57</v>
      </c>
      <c r="B1309" s="29" t="s">
        <v>117</v>
      </c>
      <c r="C1309" s="50">
        <v>44539</v>
      </c>
      <c r="D1309" s="29" t="s">
        <v>796</v>
      </c>
      <c r="E1309" s="40">
        <v>1</v>
      </c>
      <c r="F1309" s="41">
        <v>44.5</v>
      </c>
      <c r="G1309" s="41">
        <f>IFERROR(H1309+I1309+J1309,0)</f>
        <v>2309000</v>
      </c>
      <c r="H1309" s="41">
        <v>2309000</v>
      </c>
      <c r="I1309" s="41">
        <v>0</v>
      </c>
      <c r="J1309" s="41">
        <v>0</v>
      </c>
      <c r="K1309" s="41">
        <f>IFERROR(L1309+M1309+N1309,0)</f>
        <v>0</v>
      </c>
      <c r="L1309" s="41">
        <f>IFERROR(P1309+T1309,0)</f>
        <v>0</v>
      </c>
      <c r="M1309" s="41">
        <f>IFERROR(Q1309+U1309,0)</f>
        <v>0</v>
      </c>
      <c r="N1309" s="41">
        <f>IFERROR(R1309+V1309,0)</f>
        <v>0</v>
      </c>
      <c r="O1309" s="41">
        <f>IFERROR(P1309+Q1309+R1309,0)</f>
        <v>0</v>
      </c>
      <c r="P1309" s="41">
        <v>0</v>
      </c>
      <c r="Q1309" s="41">
        <v>0</v>
      </c>
      <c r="R1309" s="41">
        <v>0</v>
      </c>
      <c r="S1309" s="41">
        <f>IFERROR(T1309+U1309+V1309,0)</f>
        <v>0</v>
      </c>
      <c r="T1309" s="41">
        <v>0</v>
      </c>
      <c r="U1309" s="41">
        <v>0</v>
      </c>
      <c r="V1309" s="41">
        <v>0</v>
      </c>
      <c r="W1309"/>
      <c r="X1309"/>
    </row>
    <row r="1310" spans="1:24">
      <c r="A1310" s="29">
        <v>58</v>
      </c>
      <c r="B1310" s="29" t="s">
        <v>117</v>
      </c>
      <c r="C1310" s="50">
        <v>44539</v>
      </c>
      <c r="D1310" s="29" t="s">
        <v>126</v>
      </c>
      <c r="E1310" s="40">
        <v>1</v>
      </c>
      <c r="F1310" s="41">
        <v>42.5</v>
      </c>
      <c r="G1310" s="41">
        <f>IFERROR(H1310+I1310+J1310,0)</f>
        <v>2414000</v>
      </c>
      <c r="H1310" s="41">
        <v>2414000</v>
      </c>
      <c r="I1310" s="41">
        <v>0</v>
      </c>
      <c r="J1310" s="41">
        <v>0</v>
      </c>
      <c r="K1310" s="41">
        <f>IFERROR(L1310+M1310+N1310,0)</f>
        <v>0</v>
      </c>
      <c r="L1310" s="41">
        <f>IFERROR(P1310+T1310,0)</f>
        <v>0</v>
      </c>
      <c r="M1310" s="41">
        <f>IFERROR(Q1310+U1310,0)</f>
        <v>0</v>
      </c>
      <c r="N1310" s="41">
        <f>IFERROR(R1310+V1310,0)</f>
        <v>0</v>
      </c>
      <c r="O1310" s="41">
        <f>IFERROR(P1310+Q1310+R1310,0)</f>
        <v>0</v>
      </c>
      <c r="P1310" s="41">
        <v>0</v>
      </c>
      <c r="Q1310" s="41">
        <v>0</v>
      </c>
      <c r="R1310" s="41">
        <v>0</v>
      </c>
      <c r="S1310" s="41">
        <f>IFERROR(T1310+U1310+V1310,0)</f>
        <v>0</v>
      </c>
      <c r="T1310" s="41">
        <v>0</v>
      </c>
      <c r="U1310" s="41">
        <v>0</v>
      </c>
      <c r="V1310" s="41">
        <v>0</v>
      </c>
      <c r="W1310"/>
      <c r="X1310"/>
    </row>
    <row r="1311" spans="1:24">
      <c r="A1311" s="29">
        <v>59</v>
      </c>
      <c r="B1311" s="29" t="s">
        <v>117</v>
      </c>
      <c r="C1311" s="50">
        <v>44540</v>
      </c>
      <c r="D1311" s="29" t="s">
        <v>797</v>
      </c>
      <c r="E1311" s="40">
        <v>1</v>
      </c>
      <c r="F1311" s="41">
        <v>34.9</v>
      </c>
      <c r="G1311" s="41">
        <f>IFERROR(H1311+I1311+J1311,0)</f>
        <v>1901975.32</v>
      </c>
      <c r="H1311" s="41">
        <v>1901975.32</v>
      </c>
      <c r="I1311" s="41">
        <v>0</v>
      </c>
      <c r="J1311" s="41">
        <v>0</v>
      </c>
      <c r="K1311" s="41">
        <f>IFERROR(L1311+M1311+N1311,0)</f>
        <v>0</v>
      </c>
      <c r="L1311" s="41">
        <f>IFERROR(P1311+T1311,0)</f>
        <v>0</v>
      </c>
      <c r="M1311" s="41">
        <f>IFERROR(Q1311+U1311,0)</f>
        <v>0</v>
      </c>
      <c r="N1311" s="41">
        <f>IFERROR(R1311+V1311,0)</f>
        <v>0</v>
      </c>
      <c r="O1311" s="41">
        <f>IFERROR(P1311+Q1311+R1311,0)</f>
        <v>0</v>
      </c>
      <c r="P1311" s="41">
        <v>0</v>
      </c>
      <c r="Q1311" s="41">
        <v>0</v>
      </c>
      <c r="R1311" s="41">
        <v>0</v>
      </c>
      <c r="S1311" s="41">
        <f>IFERROR(T1311+U1311+V1311,0)</f>
        <v>0</v>
      </c>
      <c r="T1311" s="41">
        <v>0</v>
      </c>
      <c r="U1311" s="41">
        <v>0</v>
      </c>
      <c r="V1311" s="41">
        <v>0</v>
      </c>
      <c r="W1311"/>
      <c r="X1311"/>
    </row>
    <row r="1312" spans="1:24">
      <c r="A1312" s="29">
        <v>60</v>
      </c>
      <c r="B1312" s="29" t="s">
        <v>117</v>
      </c>
      <c r="C1312" s="50">
        <v>44543</v>
      </c>
      <c r="D1312" s="29" t="s">
        <v>798</v>
      </c>
      <c r="E1312" s="40">
        <v>1</v>
      </c>
      <c r="F1312" s="41">
        <v>47.4</v>
      </c>
      <c r="G1312" s="41">
        <f>IFERROR(H1312+I1312+J1312,0)</f>
        <v>2023000</v>
      </c>
      <c r="H1312" s="41">
        <v>2023000</v>
      </c>
      <c r="I1312" s="41">
        <v>0</v>
      </c>
      <c r="J1312" s="41">
        <v>0</v>
      </c>
      <c r="K1312" s="41">
        <f>IFERROR(L1312+M1312+N1312,0)</f>
        <v>0</v>
      </c>
      <c r="L1312" s="41">
        <f>IFERROR(P1312+T1312,0)</f>
        <v>0</v>
      </c>
      <c r="M1312" s="41">
        <f>IFERROR(Q1312+U1312,0)</f>
        <v>0</v>
      </c>
      <c r="N1312" s="41">
        <f>IFERROR(R1312+V1312,0)</f>
        <v>0</v>
      </c>
      <c r="O1312" s="41">
        <f>IFERROR(P1312+Q1312+R1312,0)</f>
        <v>0</v>
      </c>
      <c r="P1312" s="41">
        <v>0</v>
      </c>
      <c r="Q1312" s="41">
        <v>0</v>
      </c>
      <c r="R1312" s="41">
        <v>0</v>
      </c>
      <c r="S1312" s="41">
        <f>IFERROR(T1312+U1312+V1312,0)</f>
        <v>0</v>
      </c>
      <c r="T1312" s="41">
        <v>0</v>
      </c>
      <c r="U1312" s="41">
        <v>0</v>
      </c>
      <c r="V1312" s="41">
        <v>0</v>
      </c>
      <c r="W1312"/>
      <c r="X1312"/>
    </row>
    <row r="1313" spans="1:24">
      <c r="A1313" s="29">
        <v>61</v>
      </c>
      <c r="B1313" s="29" t="s">
        <v>117</v>
      </c>
      <c r="C1313" s="50">
        <v>44544</v>
      </c>
      <c r="D1313" s="29" t="s">
        <v>355</v>
      </c>
      <c r="E1313" s="40">
        <v>1</v>
      </c>
      <c r="F1313" s="41">
        <v>28.6</v>
      </c>
      <c r="G1313" s="41">
        <f>IFERROR(H1313+I1313+J1313,0)</f>
        <v>2066300</v>
      </c>
      <c r="H1313" s="41">
        <v>2066300</v>
      </c>
      <c r="I1313" s="41">
        <v>0</v>
      </c>
      <c r="J1313" s="41">
        <v>0</v>
      </c>
      <c r="K1313" s="41">
        <f>IFERROR(L1313+M1313+N1313,0)</f>
        <v>0</v>
      </c>
      <c r="L1313" s="41">
        <f>IFERROR(P1313+T1313,0)</f>
        <v>0</v>
      </c>
      <c r="M1313" s="41">
        <f>IFERROR(Q1313+U1313,0)</f>
        <v>0</v>
      </c>
      <c r="N1313" s="41">
        <f>IFERROR(R1313+V1313,0)</f>
        <v>0</v>
      </c>
      <c r="O1313" s="41">
        <f>IFERROR(P1313+Q1313+R1313,0)</f>
        <v>0</v>
      </c>
      <c r="P1313" s="41">
        <v>0</v>
      </c>
      <c r="Q1313" s="41">
        <v>0</v>
      </c>
      <c r="R1313" s="41">
        <v>0</v>
      </c>
      <c r="S1313" s="41">
        <f>IFERROR(T1313+U1313+V1313,0)</f>
        <v>0</v>
      </c>
      <c r="T1313" s="41">
        <v>0</v>
      </c>
      <c r="U1313" s="41">
        <v>0</v>
      </c>
      <c r="V1313" s="41">
        <v>0</v>
      </c>
      <c r="W1313"/>
      <c r="X1313"/>
    </row>
    <row r="1314" spans="1:24">
      <c r="A1314" s="29">
        <v>62</v>
      </c>
      <c r="B1314" s="29" t="s">
        <v>117</v>
      </c>
      <c r="C1314" s="50">
        <v>44544</v>
      </c>
      <c r="D1314" s="29" t="s">
        <v>799</v>
      </c>
      <c r="E1314" s="40">
        <v>1</v>
      </c>
      <c r="F1314" s="41">
        <v>23.4</v>
      </c>
      <c r="G1314" s="41">
        <f>IFERROR(H1314+I1314+J1314,0)</f>
        <v>1076600</v>
      </c>
      <c r="H1314" s="41">
        <v>1076600</v>
      </c>
      <c r="I1314" s="41">
        <v>0</v>
      </c>
      <c r="J1314" s="41">
        <v>0</v>
      </c>
      <c r="K1314" s="41">
        <f>IFERROR(L1314+M1314+N1314,0)</f>
        <v>0</v>
      </c>
      <c r="L1314" s="41">
        <f>IFERROR(P1314+T1314,0)</f>
        <v>0</v>
      </c>
      <c r="M1314" s="41">
        <f>IFERROR(Q1314+U1314,0)</f>
        <v>0</v>
      </c>
      <c r="N1314" s="41">
        <f>IFERROR(R1314+V1314,0)</f>
        <v>0</v>
      </c>
      <c r="O1314" s="41">
        <f>IFERROR(P1314+Q1314+R1314,0)</f>
        <v>0</v>
      </c>
      <c r="P1314" s="41">
        <v>0</v>
      </c>
      <c r="Q1314" s="41">
        <v>0</v>
      </c>
      <c r="R1314" s="41">
        <v>0</v>
      </c>
      <c r="S1314" s="41">
        <f>IFERROR(T1314+U1314+V1314,0)</f>
        <v>0</v>
      </c>
      <c r="T1314" s="41">
        <v>0</v>
      </c>
      <c r="U1314" s="41">
        <v>0</v>
      </c>
      <c r="V1314" s="41">
        <v>0</v>
      </c>
      <c r="W1314"/>
      <c r="X1314"/>
    </row>
    <row r="1315" spans="1:24">
      <c r="A1315" s="29">
        <v>63</v>
      </c>
      <c r="B1315" s="29" t="s">
        <v>117</v>
      </c>
      <c r="C1315" s="50">
        <v>44545</v>
      </c>
      <c r="D1315" s="29" t="s">
        <v>800</v>
      </c>
      <c r="E1315" s="40">
        <v>1</v>
      </c>
      <c r="F1315" s="41">
        <v>30.7</v>
      </c>
      <c r="G1315" s="41">
        <f>IFERROR(H1315+I1315+J1315,0)</f>
        <v>1697530</v>
      </c>
      <c r="H1315" s="41">
        <v>1697530</v>
      </c>
      <c r="I1315" s="41">
        <v>0</v>
      </c>
      <c r="J1315" s="41">
        <v>0</v>
      </c>
      <c r="K1315" s="41">
        <f>IFERROR(L1315+M1315+N1315,0)</f>
        <v>0</v>
      </c>
      <c r="L1315" s="41">
        <f>IFERROR(P1315+T1315,0)</f>
        <v>0</v>
      </c>
      <c r="M1315" s="41">
        <f>IFERROR(Q1315+U1315,0)</f>
        <v>0</v>
      </c>
      <c r="N1315" s="41">
        <f>IFERROR(R1315+V1315,0)</f>
        <v>0</v>
      </c>
      <c r="O1315" s="41">
        <f>IFERROR(P1315+Q1315+R1315,0)</f>
        <v>0</v>
      </c>
      <c r="P1315" s="41">
        <v>0</v>
      </c>
      <c r="Q1315" s="41">
        <v>0</v>
      </c>
      <c r="R1315" s="41">
        <v>0</v>
      </c>
      <c r="S1315" s="41">
        <f>IFERROR(T1315+U1315+V1315,0)</f>
        <v>0</v>
      </c>
      <c r="T1315" s="41">
        <v>0</v>
      </c>
      <c r="U1315" s="41">
        <v>0</v>
      </c>
      <c r="V1315" s="41">
        <v>0</v>
      </c>
      <c r="W1315"/>
      <c r="X1315"/>
    </row>
    <row r="1316" spans="1:24">
      <c r="A1316" s="29">
        <v>64</v>
      </c>
      <c r="B1316" s="29" t="s">
        <v>117</v>
      </c>
      <c r="C1316" s="50">
        <v>44545</v>
      </c>
      <c r="D1316" s="29" t="s">
        <v>801</v>
      </c>
      <c r="E1316" s="40">
        <v>1</v>
      </c>
      <c r="F1316" s="41">
        <v>30.1</v>
      </c>
      <c r="G1316" s="41">
        <f>IFERROR(H1316+I1316+J1316,0)</f>
        <v>1539160</v>
      </c>
      <c r="H1316" s="41">
        <v>1539160</v>
      </c>
      <c r="I1316" s="41">
        <v>0</v>
      </c>
      <c r="J1316" s="41">
        <v>0</v>
      </c>
      <c r="K1316" s="41">
        <f>IFERROR(L1316+M1316+N1316,0)</f>
        <v>0</v>
      </c>
      <c r="L1316" s="41">
        <f>IFERROR(P1316+T1316,0)</f>
        <v>0</v>
      </c>
      <c r="M1316" s="41">
        <f>IFERROR(Q1316+U1316,0)</f>
        <v>0</v>
      </c>
      <c r="N1316" s="41">
        <f>IFERROR(R1316+V1316,0)</f>
        <v>0</v>
      </c>
      <c r="O1316" s="41">
        <f>IFERROR(P1316+Q1316+R1316,0)</f>
        <v>0</v>
      </c>
      <c r="P1316" s="41">
        <v>0</v>
      </c>
      <c r="Q1316" s="41">
        <v>0</v>
      </c>
      <c r="R1316" s="41">
        <v>0</v>
      </c>
      <c r="S1316" s="41">
        <f>IFERROR(T1316+U1316+V1316,0)</f>
        <v>0</v>
      </c>
      <c r="T1316" s="41">
        <v>0</v>
      </c>
      <c r="U1316" s="41">
        <v>0</v>
      </c>
      <c r="V1316" s="41">
        <v>0</v>
      </c>
      <c r="W1316"/>
      <c r="X1316"/>
    </row>
    <row r="1317" spans="1:24">
      <c r="A1317" s="29">
        <v>65</v>
      </c>
      <c r="B1317" s="29" t="s">
        <v>117</v>
      </c>
      <c r="C1317" s="50">
        <v>44545</v>
      </c>
      <c r="D1317" s="29" t="s">
        <v>802</v>
      </c>
      <c r="E1317" s="40">
        <v>1</v>
      </c>
      <c r="F1317" s="41">
        <v>12.9</v>
      </c>
      <c r="G1317" s="41">
        <f>IFERROR(H1317+I1317+J1317,0)</f>
        <v>790000</v>
      </c>
      <c r="H1317" s="41">
        <v>790000</v>
      </c>
      <c r="I1317" s="41">
        <v>0</v>
      </c>
      <c r="J1317" s="41">
        <v>0</v>
      </c>
      <c r="K1317" s="41">
        <f>IFERROR(L1317+M1317+N1317,0)</f>
        <v>0</v>
      </c>
      <c r="L1317" s="41">
        <f>IFERROR(P1317+T1317,0)</f>
        <v>0</v>
      </c>
      <c r="M1317" s="41">
        <f>IFERROR(Q1317+U1317,0)</f>
        <v>0</v>
      </c>
      <c r="N1317" s="41">
        <f>IFERROR(R1317+V1317,0)</f>
        <v>0</v>
      </c>
      <c r="O1317" s="41">
        <f>IFERROR(P1317+Q1317+R1317,0)</f>
        <v>0</v>
      </c>
      <c r="P1317" s="41">
        <v>0</v>
      </c>
      <c r="Q1317" s="41">
        <v>0</v>
      </c>
      <c r="R1317" s="41">
        <v>0</v>
      </c>
      <c r="S1317" s="41">
        <f>IFERROR(T1317+U1317+V1317,0)</f>
        <v>0</v>
      </c>
      <c r="T1317" s="41">
        <v>0</v>
      </c>
      <c r="U1317" s="41">
        <v>0</v>
      </c>
      <c r="V1317" s="41">
        <v>0</v>
      </c>
      <c r="W1317"/>
      <c r="X1317"/>
    </row>
    <row r="1318" spans="1:24">
      <c r="A1318" s="29">
        <v>66</v>
      </c>
      <c r="B1318" s="29" t="s">
        <v>117</v>
      </c>
      <c r="C1318" s="50">
        <v>44546</v>
      </c>
      <c r="D1318" s="29" t="s">
        <v>803</v>
      </c>
      <c r="E1318" s="40">
        <v>1</v>
      </c>
      <c r="F1318" s="41">
        <v>13.5</v>
      </c>
      <c r="G1318" s="41">
        <f>IFERROR(H1318+I1318+J1318,0)</f>
        <v>695650</v>
      </c>
      <c r="H1318" s="41">
        <v>695650</v>
      </c>
      <c r="I1318" s="41">
        <v>0</v>
      </c>
      <c r="J1318" s="41">
        <v>0</v>
      </c>
      <c r="K1318" s="41">
        <f>IFERROR(L1318+M1318+N1318,0)</f>
        <v>0</v>
      </c>
      <c r="L1318" s="41">
        <f>IFERROR(P1318+T1318,0)</f>
        <v>0</v>
      </c>
      <c r="M1318" s="41">
        <f>IFERROR(Q1318+U1318,0)</f>
        <v>0</v>
      </c>
      <c r="N1318" s="41">
        <f>IFERROR(R1318+V1318,0)</f>
        <v>0</v>
      </c>
      <c r="O1318" s="41">
        <f>IFERROR(P1318+Q1318+R1318,0)</f>
        <v>0</v>
      </c>
      <c r="P1318" s="41">
        <v>0</v>
      </c>
      <c r="Q1318" s="41">
        <v>0</v>
      </c>
      <c r="R1318" s="41">
        <v>0</v>
      </c>
      <c r="S1318" s="41">
        <f>IFERROR(T1318+U1318+V1318,0)</f>
        <v>0</v>
      </c>
      <c r="T1318" s="41">
        <v>0</v>
      </c>
      <c r="U1318" s="41">
        <v>0</v>
      </c>
      <c r="V1318" s="41">
        <v>0</v>
      </c>
      <c r="W1318"/>
      <c r="X1318"/>
    </row>
    <row r="1319" spans="1:24">
      <c r="A1319" s="29">
        <v>67</v>
      </c>
      <c r="B1319" s="29" t="s">
        <v>117</v>
      </c>
      <c r="C1319" s="50">
        <v>44546</v>
      </c>
      <c r="D1319" s="29" t="s">
        <v>804</v>
      </c>
      <c r="E1319" s="40">
        <v>1</v>
      </c>
      <c r="F1319" s="41">
        <v>41.6</v>
      </c>
      <c r="G1319" s="41">
        <f>IFERROR(H1319+I1319+J1319,0)</f>
        <v>2695000</v>
      </c>
      <c r="H1319" s="41">
        <v>2695000</v>
      </c>
      <c r="I1319" s="41">
        <v>0</v>
      </c>
      <c r="J1319" s="41">
        <v>0</v>
      </c>
      <c r="K1319" s="41">
        <f>IFERROR(L1319+M1319+N1319,0)</f>
        <v>0</v>
      </c>
      <c r="L1319" s="41">
        <f>IFERROR(P1319+T1319,0)</f>
        <v>0</v>
      </c>
      <c r="M1319" s="41">
        <f>IFERROR(Q1319+U1319,0)</f>
        <v>0</v>
      </c>
      <c r="N1319" s="41">
        <f>IFERROR(R1319+V1319,0)</f>
        <v>0</v>
      </c>
      <c r="O1319" s="41">
        <f>IFERROR(P1319+Q1319+R1319,0)</f>
        <v>0</v>
      </c>
      <c r="P1319" s="41">
        <v>0</v>
      </c>
      <c r="Q1319" s="41">
        <v>0</v>
      </c>
      <c r="R1319" s="41">
        <v>0</v>
      </c>
      <c r="S1319" s="41">
        <f>IFERROR(T1319+U1319+V1319,0)</f>
        <v>0</v>
      </c>
      <c r="T1319" s="41">
        <v>0</v>
      </c>
      <c r="U1319" s="41">
        <v>0</v>
      </c>
      <c r="V1319" s="41">
        <v>0</v>
      </c>
      <c r="W1319"/>
      <c r="X1319"/>
    </row>
    <row r="1320" spans="1:24">
      <c r="A1320" s="29">
        <v>68</v>
      </c>
      <c r="B1320" s="29" t="s">
        <v>117</v>
      </c>
      <c r="C1320" s="50">
        <v>44546</v>
      </c>
      <c r="D1320" s="29" t="s">
        <v>805</v>
      </c>
      <c r="E1320" s="40">
        <v>1</v>
      </c>
      <c r="F1320" s="41">
        <v>42.8</v>
      </c>
      <c r="G1320" s="41">
        <f>IFERROR(H1320+I1320+J1320,0)</f>
        <v>2205950</v>
      </c>
      <c r="H1320" s="41">
        <v>2205950</v>
      </c>
      <c r="I1320" s="41">
        <v>0</v>
      </c>
      <c r="J1320" s="41">
        <v>0</v>
      </c>
      <c r="K1320" s="41">
        <f>IFERROR(L1320+M1320+N1320,0)</f>
        <v>0</v>
      </c>
      <c r="L1320" s="41">
        <f>IFERROR(P1320+T1320,0)</f>
        <v>0</v>
      </c>
      <c r="M1320" s="41">
        <f>IFERROR(Q1320+U1320,0)</f>
        <v>0</v>
      </c>
      <c r="N1320" s="41">
        <f>IFERROR(R1320+V1320,0)</f>
        <v>0</v>
      </c>
      <c r="O1320" s="41">
        <f>IFERROR(P1320+Q1320+R1320,0)</f>
        <v>0</v>
      </c>
      <c r="P1320" s="41">
        <v>0</v>
      </c>
      <c r="Q1320" s="41">
        <v>0</v>
      </c>
      <c r="R1320" s="41">
        <v>0</v>
      </c>
      <c r="S1320" s="41">
        <f>IFERROR(T1320+U1320+V1320,0)</f>
        <v>0</v>
      </c>
      <c r="T1320" s="41">
        <v>0</v>
      </c>
      <c r="U1320" s="41">
        <v>0</v>
      </c>
      <c r="V1320" s="41">
        <v>0</v>
      </c>
      <c r="W1320"/>
      <c r="X1320"/>
    </row>
    <row r="1321" spans="1:24">
      <c r="A1321" s="29">
        <v>69</v>
      </c>
      <c r="B1321" s="29" t="s">
        <v>117</v>
      </c>
      <c r="C1321" s="50">
        <v>44546</v>
      </c>
      <c r="D1321" s="29" t="s">
        <v>806</v>
      </c>
      <c r="E1321" s="40">
        <v>1</v>
      </c>
      <c r="F1321" s="41">
        <v>24.7</v>
      </c>
      <c r="G1321" s="41">
        <f>IFERROR(H1321+I1321+J1321,0)</f>
        <v>1278500</v>
      </c>
      <c r="H1321" s="41">
        <v>1278500</v>
      </c>
      <c r="I1321" s="41">
        <v>0</v>
      </c>
      <c r="J1321" s="41">
        <v>0</v>
      </c>
      <c r="K1321" s="41">
        <f>IFERROR(L1321+M1321+N1321,0)</f>
        <v>0</v>
      </c>
      <c r="L1321" s="41">
        <f>IFERROR(P1321+T1321,0)</f>
        <v>0</v>
      </c>
      <c r="M1321" s="41">
        <f>IFERROR(Q1321+U1321,0)</f>
        <v>0</v>
      </c>
      <c r="N1321" s="41">
        <f>IFERROR(R1321+V1321,0)</f>
        <v>0</v>
      </c>
      <c r="O1321" s="41">
        <f>IFERROR(P1321+Q1321+R1321,0)</f>
        <v>0</v>
      </c>
      <c r="P1321" s="41">
        <v>0</v>
      </c>
      <c r="Q1321" s="41">
        <v>0</v>
      </c>
      <c r="R1321" s="41">
        <v>0</v>
      </c>
      <c r="S1321" s="41">
        <f>IFERROR(T1321+U1321+V1321,0)</f>
        <v>0</v>
      </c>
      <c r="T1321" s="41">
        <v>0</v>
      </c>
      <c r="U1321" s="41">
        <v>0</v>
      </c>
      <c r="V1321" s="41">
        <v>0</v>
      </c>
      <c r="W1321"/>
      <c r="X1321"/>
    </row>
    <row r="1322" spans="1:24">
      <c r="A1322" s="29">
        <v>70</v>
      </c>
      <c r="B1322" s="29" t="s">
        <v>117</v>
      </c>
      <c r="C1322" s="50">
        <v>44546</v>
      </c>
      <c r="D1322" s="29" t="s">
        <v>807</v>
      </c>
      <c r="E1322" s="40">
        <v>1</v>
      </c>
      <c r="F1322" s="41">
        <v>23.3</v>
      </c>
      <c r="G1322" s="41">
        <f>IFERROR(H1322+I1322+J1322,0)</f>
        <v>1130500</v>
      </c>
      <c r="H1322" s="41">
        <v>1130500</v>
      </c>
      <c r="I1322" s="41">
        <v>0</v>
      </c>
      <c r="J1322" s="41">
        <v>0</v>
      </c>
      <c r="K1322" s="41">
        <f>IFERROR(L1322+M1322+N1322,0)</f>
        <v>0</v>
      </c>
      <c r="L1322" s="41">
        <f>IFERROR(P1322+T1322,0)</f>
        <v>0</v>
      </c>
      <c r="M1322" s="41">
        <f>IFERROR(Q1322+U1322,0)</f>
        <v>0</v>
      </c>
      <c r="N1322" s="41">
        <f>IFERROR(R1322+V1322,0)</f>
        <v>0</v>
      </c>
      <c r="O1322" s="41">
        <f>IFERROR(P1322+Q1322+R1322,0)</f>
        <v>0</v>
      </c>
      <c r="P1322" s="41">
        <v>0</v>
      </c>
      <c r="Q1322" s="41">
        <v>0</v>
      </c>
      <c r="R1322" s="41">
        <v>0</v>
      </c>
      <c r="S1322" s="41">
        <f>IFERROR(T1322+U1322+V1322,0)</f>
        <v>0</v>
      </c>
      <c r="T1322" s="41">
        <v>0</v>
      </c>
      <c r="U1322" s="41">
        <v>0</v>
      </c>
      <c r="V1322" s="41">
        <v>0</v>
      </c>
      <c r="W1322"/>
      <c r="X1322"/>
    </row>
    <row r="1323" spans="1:24">
      <c r="A1323" s="29">
        <v>71</v>
      </c>
      <c r="B1323" s="29" t="s">
        <v>117</v>
      </c>
      <c r="C1323" s="50">
        <v>44547</v>
      </c>
      <c r="D1323" s="29" t="s">
        <v>808</v>
      </c>
      <c r="E1323" s="40">
        <v>1</v>
      </c>
      <c r="F1323" s="41">
        <v>15.7</v>
      </c>
      <c r="G1323" s="41">
        <f>IFERROR(H1323+I1323+J1323,0)</f>
        <v>929856.8</v>
      </c>
      <c r="H1323" s="41">
        <v>929856.8</v>
      </c>
      <c r="I1323" s="41">
        <v>0</v>
      </c>
      <c r="J1323" s="41">
        <v>0</v>
      </c>
      <c r="K1323" s="41">
        <f>IFERROR(L1323+M1323+N1323,0)</f>
        <v>0</v>
      </c>
      <c r="L1323" s="41">
        <f>IFERROR(P1323+T1323,0)</f>
        <v>0</v>
      </c>
      <c r="M1323" s="41">
        <f>IFERROR(Q1323+U1323,0)</f>
        <v>0</v>
      </c>
      <c r="N1323" s="41">
        <f>IFERROR(R1323+V1323,0)</f>
        <v>0</v>
      </c>
      <c r="O1323" s="41">
        <f>IFERROR(P1323+Q1323+R1323,0)</f>
        <v>0</v>
      </c>
      <c r="P1323" s="41">
        <v>0</v>
      </c>
      <c r="Q1323" s="41">
        <v>0</v>
      </c>
      <c r="R1323" s="41">
        <v>0</v>
      </c>
      <c r="S1323" s="41">
        <f>IFERROR(T1323+U1323+V1323,0)</f>
        <v>0</v>
      </c>
      <c r="T1323" s="41">
        <v>0</v>
      </c>
      <c r="U1323" s="41">
        <v>0</v>
      </c>
      <c r="V1323" s="41">
        <v>0</v>
      </c>
      <c r="W1323"/>
      <c r="X1323"/>
    </row>
    <row r="1324" spans="1:24">
      <c r="A1324" s="29">
        <v>72</v>
      </c>
      <c r="B1324" s="29" t="s">
        <v>117</v>
      </c>
      <c r="C1324" s="50">
        <v>44547</v>
      </c>
      <c r="D1324" s="29" t="s">
        <v>809</v>
      </c>
      <c r="E1324" s="40">
        <v>1</v>
      </c>
      <c r="F1324" s="41">
        <v>34.6</v>
      </c>
      <c r="G1324" s="41">
        <f>IFERROR(H1324+I1324+J1324,0)</f>
        <v>1981300</v>
      </c>
      <c r="H1324" s="41">
        <v>1981300</v>
      </c>
      <c r="I1324" s="41">
        <v>0</v>
      </c>
      <c r="J1324" s="41">
        <v>0</v>
      </c>
      <c r="K1324" s="41">
        <f>IFERROR(L1324+M1324+N1324,0)</f>
        <v>0</v>
      </c>
      <c r="L1324" s="41">
        <f>IFERROR(P1324+T1324,0)</f>
        <v>0</v>
      </c>
      <c r="M1324" s="41">
        <f>IFERROR(Q1324+U1324,0)</f>
        <v>0</v>
      </c>
      <c r="N1324" s="41">
        <f>IFERROR(R1324+V1324,0)</f>
        <v>0</v>
      </c>
      <c r="O1324" s="41">
        <f>IFERROR(P1324+Q1324+R1324,0)</f>
        <v>0</v>
      </c>
      <c r="P1324" s="41">
        <v>0</v>
      </c>
      <c r="Q1324" s="41">
        <v>0</v>
      </c>
      <c r="R1324" s="41">
        <v>0</v>
      </c>
      <c r="S1324" s="41">
        <f>IFERROR(T1324+U1324+V1324,0)</f>
        <v>0</v>
      </c>
      <c r="T1324" s="41">
        <v>0</v>
      </c>
      <c r="U1324" s="41">
        <v>0</v>
      </c>
      <c r="V1324" s="41">
        <v>0</v>
      </c>
      <c r="W1324"/>
      <c r="X1324"/>
    </row>
    <row r="1325" spans="1:24">
      <c r="A1325" s="29">
        <v>73</v>
      </c>
      <c r="B1325" s="29" t="s">
        <v>117</v>
      </c>
      <c r="C1325" s="50">
        <v>44547</v>
      </c>
      <c r="D1325" s="29" t="s">
        <v>810</v>
      </c>
      <c r="E1325" s="40">
        <v>1</v>
      </c>
      <c r="F1325" s="41">
        <v>44.3</v>
      </c>
      <c r="G1325" s="41">
        <f>IFERROR(H1325+I1325+J1325,0)</f>
        <v>2228000</v>
      </c>
      <c r="H1325" s="41">
        <v>2228000</v>
      </c>
      <c r="I1325" s="41">
        <v>0</v>
      </c>
      <c r="J1325" s="41">
        <v>0</v>
      </c>
      <c r="K1325" s="41">
        <f>IFERROR(L1325+M1325+N1325,0)</f>
        <v>0</v>
      </c>
      <c r="L1325" s="41">
        <f>IFERROR(P1325+T1325,0)</f>
        <v>0</v>
      </c>
      <c r="M1325" s="41">
        <f>IFERROR(Q1325+U1325,0)</f>
        <v>0</v>
      </c>
      <c r="N1325" s="41">
        <f>IFERROR(R1325+V1325,0)</f>
        <v>0</v>
      </c>
      <c r="O1325" s="41">
        <f>IFERROR(P1325+Q1325+R1325,0)</f>
        <v>0</v>
      </c>
      <c r="P1325" s="41">
        <v>0</v>
      </c>
      <c r="Q1325" s="41">
        <v>0</v>
      </c>
      <c r="R1325" s="41">
        <v>0</v>
      </c>
      <c r="S1325" s="41">
        <f>IFERROR(T1325+U1325+V1325,0)</f>
        <v>0</v>
      </c>
      <c r="T1325" s="41">
        <v>0</v>
      </c>
      <c r="U1325" s="41">
        <v>0</v>
      </c>
      <c r="V1325" s="41">
        <v>0</v>
      </c>
      <c r="W1325"/>
      <c r="X1325"/>
    </row>
    <row r="1326" spans="1:24">
      <c r="A1326" s="29">
        <v>74</v>
      </c>
      <c r="B1326" s="29" t="s">
        <v>117</v>
      </c>
      <c r="C1326" s="50">
        <v>44550</v>
      </c>
      <c r="D1326" s="29" t="s">
        <v>811</v>
      </c>
      <c r="E1326" s="40">
        <v>1</v>
      </c>
      <c r="F1326" s="41">
        <v>24.1</v>
      </c>
      <c r="G1326" s="41">
        <f>IFERROR(H1326+I1326+J1326,0)</f>
        <v>1298343</v>
      </c>
      <c r="H1326" s="41">
        <v>1298343</v>
      </c>
      <c r="I1326" s="41">
        <v>0</v>
      </c>
      <c r="J1326" s="41">
        <v>0</v>
      </c>
      <c r="K1326" s="41">
        <f>IFERROR(L1326+M1326+N1326,0)</f>
        <v>0</v>
      </c>
      <c r="L1326" s="41">
        <f>IFERROR(P1326+T1326,0)</f>
        <v>0</v>
      </c>
      <c r="M1326" s="41">
        <f>IFERROR(Q1326+U1326,0)</f>
        <v>0</v>
      </c>
      <c r="N1326" s="41">
        <f>IFERROR(R1326+V1326,0)</f>
        <v>0</v>
      </c>
      <c r="O1326" s="41">
        <f>IFERROR(P1326+Q1326+R1326,0)</f>
        <v>0</v>
      </c>
      <c r="P1326" s="41">
        <v>0</v>
      </c>
      <c r="Q1326" s="41">
        <v>0</v>
      </c>
      <c r="R1326" s="41">
        <v>0</v>
      </c>
      <c r="S1326" s="41">
        <f>IFERROR(T1326+U1326+V1326,0)</f>
        <v>0</v>
      </c>
      <c r="T1326" s="41">
        <v>0</v>
      </c>
      <c r="U1326" s="41">
        <v>0</v>
      </c>
      <c r="V1326" s="41">
        <v>0</v>
      </c>
      <c r="W1326"/>
      <c r="X1326"/>
    </row>
    <row r="1327" spans="1:24">
      <c r="A1327" s="29">
        <v>75</v>
      </c>
      <c r="B1327" s="29" t="s">
        <v>117</v>
      </c>
      <c r="C1327" s="50">
        <v>44550</v>
      </c>
      <c r="D1327" s="29" t="s">
        <v>343</v>
      </c>
      <c r="E1327" s="40">
        <v>1</v>
      </c>
      <c r="F1327" s="41">
        <v>20.4</v>
      </c>
      <c r="G1327" s="41">
        <f>IFERROR(H1327+I1327+J1327,0)</f>
        <v>1043000</v>
      </c>
      <c r="H1327" s="41">
        <v>1043000</v>
      </c>
      <c r="I1327" s="41">
        <v>0</v>
      </c>
      <c r="J1327" s="41">
        <v>0</v>
      </c>
      <c r="K1327" s="41">
        <f>IFERROR(L1327+M1327+N1327,0)</f>
        <v>0</v>
      </c>
      <c r="L1327" s="41">
        <f>IFERROR(P1327+T1327,0)</f>
        <v>0</v>
      </c>
      <c r="M1327" s="41">
        <f>IFERROR(Q1327+U1327,0)</f>
        <v>0</v>
      </c>
      <c r="N1327" s="41">
        <f>IFERROR(R1327+V1327,0)</f>
        <v>0</v>
      </c>
      <c r="O1327" s="41">
        <f>IFERROR(P1327+Q1327+R1327,0)</f>
        <v>0</v>
      </c>
      <c r="P1327" s="41">
        <v>0</v>
      </c>
      <c r="Q1327" s="41">
        <v>0</v>
      </c>
      <c r="R1327" s="41">
        <v>0</v>
      </c>
      <c r="S1327" s="41">
        <f>IFERROR(T1327+U1327+V1327,0)</f>
        <v>0</v>
      </c>
      <c r="T1327" s="41">
        <v>0</v>
      </c>
      <c r="U1327" s="41">
        <v>0</v>
      </c>
      <c r="V1327" s="41">
        <v>0</v>
      </c>
      <c r="W1327"/>
      <c r="X1327"/>
    </row>
    <row r="1328" spans="1:24">
      <c r="A1328" s="29">
        <v>76</v>
      </c>
      <c r="B1328" s="29" t="s">
        <v>117</v>
      </c>
      <c r="C1328" s="50">
        <v>44550</v>
      </c>
      <c r="D1328" s="29" t="s">
        <v>812</v>
      </c>
      <c r="E1328" s="40">
        <v>1</v>
      </c>
      <c r="F1328" s="41">
        <v>49.5</v>
      </c>
      <c r="G1328" s="41">
        <f>IFERROR(H1328+I1328+J1328,0)</f>
        <v>2571000</v>
      </c>
      <c r="H1328" s="41">
        <v>2571000</v>
      </c>
      <c r="I1328" s="41">
        <v>0</v>
      </c>
      <c r="J1328" s="41">
        <v>0</v>
      </c>
      <c r="K1328" s="41">
        <f>IFERROR(L1328+M1328+N1328,0)</f>
        <v>0</v>
      </c>
      <c r="L1328" s="41">
        <f>IFERROR(P1328+T1328,0)</f>
        <v>0</v>
      </c>
      <c r="M1328" s="41">
        <f>IFERROR(Q1328+U1328,0)</f>
        <v>0</v>
      </c>
      <c r="N1328" s="41">
        <f>IFERROR(R1328+V1328,0)</f>
        <v>0</v>
      </c>
      <c r="O1328" s="41">
        <f>IFERROR(P1328+Q1328+R1328,0)</f>
        <v>0</v>
      </c>
      <c r="P1328" s="41">
        <v>0</v>
      </c>
      <c r="Q1328" s="41">
        <v>0</v>
      </c>
      <c r="R1328" s="41">
        <v>0</v>
      </c>
      <c r="S1328" s="41">
        <f>IFERROR(T1328+U1328+V1328,0)</f>
        <v>0</v>
      </c>
      <c r="T1328" s="41">
        <v>0</v>
      </c>
      <c r="U1328" s="41">
        <v>0</v>
      </c>
      <c r="V1328" s="41">
        <v>0</v>
      </c>
      <c r="W1328"/>
      <c r="X1328"/>
    </row>
    <row r="1329" spans="1:24">
      <c r="A1329" s="29">
        <v>77</v>
      </c>
      <c r="B1329" s="29" t="s">
        <v>117</v>
      </c>
      <c r="C1329" s="50">
        <v>44550</v>
      </c>
      <c r="D1329" s="29" t="s">
        <v>813</v>
      </c>
      <c r="E1329" s="40">
        <v>1</v>
      </c>
      <c r="F1329" s="41">
        <v>35.03</v>
      </c>
      <c r="G1329" s="41">
        <f>IFERROR(H1329+I1329+J1329,0)</f>
        <v>1842100</v>
      </c>
      <c r="H1329" s="41">
        <v>1842100</v>
      </c>
      <c r="I1329" s="41">
        <v>0</v>
      </c>
      <c r="J1329" s="41">
        <v>0</v>
      </c>
      <c r="K1329" s="41">
        <f>IFERROR(L1329+M1329+N1329,0)</f>
        <v>0</v>
      </c>
      <c r="L1329" s="41">
        <f>IFERROR(P1329+T1329,0)</f>
        <v>0</v>
      </c>
      <c r="M1329" s="41">
        <f>IFERROR(Q1329+U1329,0)</f>
        <v>0</v>
      </c>
      <c r="N1329" s="41">
        <f>IFERROR(R1329+V1329,0)</f>
        <v>0</v>
      </c>
      <c r="O1329" s="41">
        <f>IFERROR(P1329+Q1329+R1329,0)</f>
        <v>0</v>
      </c>
      <c r="P1329" s="41">
        <v>0</v>
      </c>
      <c r="Q1329" s="41">
        <v>0</v>
      </c>
      <c r="R1329" s="41">
        <v>0</v>
      </c>
      <c r="S1329" s="41">
        <f>IFERROR(T1329+U1329+V1329,0)</f>
        <v>0</v>
      </c>
      <c r="T1329" s="41">
        <v>0</v>
      </c>
      <c r="U1329" s="41">
        <v>0</v>
      </c>
      <c r="V1329" s="41">
        <v>0</v>
      </c>
      <c r="W1329"/>
      <c r="X1329"/>
    </row>
    <row r="1330" spans="1:24">
      <c r="A1330" s="29">
        <v>78</v>
      </c>
      <c r="B1330" s="29" t="s">
        <v>117</v>
      </c>
      <c r="C1330" s="50">
        <v>44550</v>
      </c>
      <c r="D1330" s="29" t="s">
        <v>814</v>
      </c>
      <c r="E1330" s="40">
        <v>1</v>
      </c>
      <c r="F1330" s="41">
        <v>35.4</v>
      </c>
      <c r="G1330" s="41">
        <f>IFERROR(H1330+I1330+J1330,0)</f>
        <v>1888107</v>
      </c>
      <c r="H1330" s="41">
        <v>1888107</v>
      </c>
      <c r="I1330" s="41">
        <v>0</v>
      </c>
      <c r="J1330" s="41">
        <v>0</v>
      </c>
      <c r="K1330" s="41">
        <f>IFERROR(L1330+M1330+N1330,0)</f>
        <v>0</v>
      </c>
      <c r="L1330" s="41">
        <f>IFERROR(P1330+T1330,0)</f>
        <v>0</v>
      </c>
      <c r="M1330" s="41">
        <f>IFERROR(Q1330+U1330,0)</f>
        <v>0</v>
      </c>
      <c r="N1330" s="41">
        <f>IFERROR(R1330+V1330,0)</f>
        <v>0</v>
      </c>
      <c r="O1330" s="41">
        <f>IFERROR(P1330+Q1330+R1330,0)</f>
        <v>0</v>
      </c>
      <c r="P1330" s="41">
        <v>0</v>
      </c>
      <c r="Q1330" s="41">
        <v>0</v>
      </c>
      <c r="R1330" s="41">
        <v>0</v>
      </c>
      <c r="S1330" s="41">
        <f>IFERROR(T1330+U1330+V1330,0)</f>
        <v>0</v>
      </c>
      <c r="T1330" s="41">
        <v>0</v>
      </c>
      <c r="U1330" s="41">
        <v>0</v>
      </c>
      <c r="V1330" s="41">
        <v>0</v>
      </c>
      <c r="W1330"/>
      <c r="X1330"/>
    </row>
    <row r="1331" spans="1:24">
      <c r="A1331" s="29">
        <v>79</v>
      </c>
      <c r="B1331" s="29" t="s">
        <v>117</v>
      </c>
      <c r="C1331" s="50">
        <v>44550</v>
      </c>
      <c r="D1331" s="29" t="s">
        <v>815</v>
      </c>
      <c r="E1331" s="40">
        <v>1</v>
      </c>
      <c r="F1331" s="41">
        <v>32.7</v>
      </c>
      <c r="G1331" s="41">
        <f>IFERROR(H1331+I1331+J1331,0)</f>
        <v>1788084</v>
      </c>
      <c r="H1331" s="41">
        <v>1788084</v>
      </c>
      <c r="I1331" s="41">
        <v>0</v>
      </c>
      <c r="J1331" s="41">
        <v>0</v>
      </c>
      <c r="K1331" s="41">
        <f>IFERROR(L1331+M1331+N1331,0)</f>
        <v>0</v>
      </c>
      <c r="L1331" s="41">
        <f>IFERROR(P1331+T1331,0)</f>
        <v>0</v>
      </c>
      <c r="M1331" s="41">
        <f>IFERROR(Q1331+U1331,0)</f>
        <v>0</v>
      </c>
      <c r="N1331" s="41">
        <f>IFERROR(R1331+V1331,0)</f>
        <v>0</v>
      </c>
      <c r="O1331" s="41">
        <f>IFERROR(P1331+Q1331+R1331,0)</f>
        <v>0</v>
      </c>
      <c r="P1331" s="41">
        <v>0</v>
      </c>
      <c r="Q1331" s="41">
        <v>0</v>
      </c>
      <c r="R1331" s="41">
        <v>0</v>
      </c>
      <c r="S1331" s="41">
        <f>IFERROR(T1331+U1331+V1331,0)</f>
        <v>0</v>
      </c>
      <c r="T1331" s="41">
        <v>0</v>
      </c>
      <c r="U1331" s="41">
        <v>0</v>
      </c>
      <c r="V1331" s="41">
        <v>0</v>
      </c>
      <c r="W1331"/>
      <c r="X1331"/>
    </row>
    <row r="1332" spans="1:24">
      <c r="A1332" s="29">
        <v>80</v>
      </c>
      <c r="B1332" s="29" t="s">
        <v>117</v>
      </c>
      <c r="C1332" s="50">
        <v>44550</v>
      </c>
      <c r="D1332" s="29" t="s">
        <v>816</v>
      </c>
      <c r="E1332" s="40">
        <v>1</v>
      </c>
      <c r="F1332" s="41">
        <v>25.8</v>
      </c>
      <c r="G1332" s="41">
        <f>IFERROR(H1332+I1332+J1332,0)</f>
        <v>742050</v>
      </c>
      <c r="H1332" s="41">
        <v>742050</v>
      </c>
      <c r="I1332" s="41">
        <v>0</v>
      </c>
      <c r="J1332" s="41">
        <v>0</v>
      </c>
      <c r="K1332" s="41">
        <f>IFERROR(L1332+M1332+N1332,0)</f>
        <v>0</v>
      </c>
      <c r="L1332" s="41">
        <f>IFERROR(P1332+T1332,0)</f>
        <v>0</v>
      </c>
      <c r="M1332" s="41">
        <f>IFERROR(Q1332+U1332,0)</f>
        <v>0</v>
      </c>
      <c r="N1332" s="41">
        <f>IFERROR(R1332+V1332,0)</f>
        <v>0</v>
      </c>
      <c r="O1332" s="41">
        <f>IFERROR(P1332+Q1332+R1332,0)</f>
        <v>0</v>
      </c>
      <c r="P1332" s="41">
        <v>0</v>
      </c>
      <c r="Q1332" s="41">
        <v>0</v>
      </c>
      <c r="R1332" s="41">
        <v>0</v>
      </c>
      <c r="S1332" s="41">
        <f>IFERROR(T1332+U1332+V1332,0)</f>
        <v>0</v>
      </c>
      <c r="T1332" s="41">
        <v>0</v>
      </c>
      <c r="U1332" s="41">
        <v>0</v>
      </c>
      <c r="V1332" s="41">
        <v>0</v>
      </c>
      <c r="W1332"/>
      <c r="X1332"/>
    </row>
    <row r="1333" spans="1:24">
      <c r="A1333" s="29">
        <v>81</v>
      </c>
      <c r="B1333" s="29" t="s">
        <v>117</v>
      </c>
      <c r="C1333" s="50">
        <v>44551</v>
      </c>
      <c r="D1333" s="29" t="s">
        <v>817</v>
      </c>
      <c r="E1333" s="40">
        <v>1</v>
      </c>
      <c r="F1333" s="41">
        <v>12.5</v>
      </c>
      <c r="G1333" s="41">
        <f>IFERROR(H1333+I1333+J1333,0)</f>
        <v>916150</v>
      </c>
      <c r="H1333" s="41">
        <v>916150</v>
      </c>
      <c r="I1333" s="41">
        <v>0</v>
      </c>
      <c r="J1333" s="41">
        <v>0</v>
      </c>
      <c r="K1333" s="41">
        <f>IFERROR(L1333+M1333+N1333,0)</f>
        <v>0</v>
      </c>
      <c r="L1333" s="41">
        <f>IFERROR(P1333+T1333,0)</f>
        <v>0</v>
      </c>
      <c r="M1333" s="41">
        <f>IFERROR(Q1333+U1333,0)</f>
        <v>0</v>
      </c>
      <c r="N1333" s="41">
        <f>IFERROR(R1333+V1333,0)</f>
        <v>0</v>
      </c>
      <c r="O1333" s="41">
        <f>IFERROR(P1333+Q1333+R1333,0)</f>
        <v>0</v>
      </c>
      <c r="P1333" s="41">
        <v>0</v>
      </c>
      <c r="Q1333" s="41">
        <v>0</v>
      </c>
      <c r="R1333" s="41">
        <v>0</v>
      </c>
      <c r="S1333" s="41">
        <f>IFERROR(T1333+U1333+V1333,0)</f>
        <v>0</v>
      </c>
      <c r="T1333" s="41">
        <v>0</v>
      </c>
      <c r="U1333" s="41">
        <v>0</v>
      </c>
      <c r="V1333" s="41">
        <v>0</v>
      </c>
      <c r="W1333"/>
      <c r="X1333"/>
    </row>
    <row r="1334" spans="1:24">
      <c r="A1334" s="29">
        <v>82</v>
      </c>
      <c r="B1334" s="29" t="s">
        <v>117</v>
      </c>
      <c r="C1334" s="50">
        <v>44551</v>
      </c>
      <c r="D1334" s="29" t="s">
        <v>818</v>
      </c>
      <c r="E1334" s="40">
        <v>1</v>
      </c>
      <c r="F1334" s="41">
        <v>47.1</v>
      </c>
      <c r="G1334" s="41">
        <f>IFERROR(H1334+I1334+J1334,0)</f>
        <v>2737023</v>
      </c>
      <c r="H1334" s="41">
        <v>2432848</v>
      </c>
      <c r="I1334" s="41">
        <v>304175</v>
      </c>
      <c r="J1334" s="41">
        <v>0</v>
      </c>
      <c r="K1334" s="41">
        <f>IFERROR(L1334+M1334+N1334,0)</f>
        <v>0</v>
      </c>
      <c r="L1334" s="41">
        <f>IFERROR(P1334+T1334,0)</f>
        <v>0</v>
      </c>
      <c r="M1334" s="41">
        <f>IFERROR(Q1334+U1334,0)</f>
        <v>0</v>
      </c>
      <c r="N1334" s="41">
        <f>IFERROR(R1334+V1334,0)</f>
        <v>0</v>
      </c>
      <c r="O1334" s="41">
        <f>IFERROR(P1334+Q1334+R1334,0)</f>
        <v>0</v>
      </c>
      <c r="P1334" s="41">
        <v>0</v>
      </c>
      <c r="Q1334" s="41">
        <v>0</v>
      </c>
      <c r="R1334" s="41">
        <v>0</v>
      </c>
      <c r="S1334" s="41">
        <f>IFERROR(T1334+U1334+V1334,0)</f>
        <v>0</v>
      </c>
      <c r="T1334" s="41">
        <v>0</v>
      </c>
      <c r="U1334" s="41">
        <v>0</v>
      </c>
      <c r="V1334" s="41">
        <v>0</v>
      </c>
      <c r="W1334"/>
      <c r="X1334"/>
    </row>
    <row r="1335" spans="1:24">
      <c r="A1335" s="29">
        <v>83</v>
      </c>
      <c r="B1335" s="29" t="s">
        <v>117</v>
      </c>
      <c r="C1335" s="50">
        <v>44551</v>
      </c>
      <c r="D1335" s="29" t="s">
        <v>819</v>
      </c>
      <c r="E1335" s="40">
        <v>1</v>
      </c>
      <c r="F1335" s="41">
        <v>34</v>
      </c>
      <c r="G1335" s="41">
        <f>IFERROR(H1335+I1335+J1335,0)</f>
        <v>2215500</v>
      </c>
      <c r="H1335" s="41">
        <v>2215500</v>
      </c>
      <c r="I1335" s="41">
        <v>0</v>
      </c>
      <c r="J1335" s="41">
        <v>0</v>
      </c>
      <c r="K1335" s="41">
        <f>IFERROR(L1335+M1335+N1335,0)</f>
        <v>0</v>
      </c>
      <c r="L1335" s="41">
        <f>IFERROR(P1335+T1335,0)</f>
        <v>0</v>
      </c>
      <c r="M1335" s="41">
        <f>IFERROR(Q1335+U1335,0)</f>
        <v>0</v>
      </c>
      <c r="N1335" s="41">
        <f>IFERROR(R1335+V1335,0)</f>
        <v>0</v>
      </c>
      <c r="O1335" s="41">
        <f>IFERROR(P1335+Q1335+R1335,0)</f>
        <v>0</v>
      </c>
      <c r="P1335" s="41">
        <v>0</v>
      </c>
      <c r="Q1335" s="41">
        <v>0</v>
      </c>
      <c r="R1335" s="41">
        <v>0</v>
      </c>
      <c r="S1335" s="41">
        <f>IFERROR(T1335+U1335+V1335,0)</f>
        <v>0</v>
      </c>
      <c r="T1335" s="41">
        <v>0</v>
      </c>
      <c r="U1335" s="41">
        <v>0</v>
      </c>
      <c r="V1335" s="41">
        <v>0</v>
      </c>
      <c r="W1335"/>
      <c r="X1335"/>
    </row>
    <row r="1336" spans="1:24">
      <c r="A1336" s="29">
        <v>84</v>
      </c>
      <c r="B1336" s="29" t="s">
        <v>117</v>
      </c>
      <c r="C1336" s="50">
        <v>44551</v>
      </c>
      <c r="D1336" s="29" t="s">
        <v>817</v>
      </c>
      <c r="E1336" s="40">
        <v>1</v>
      </c>
      <c r="F1336" s="41">
        <v>22.3</v>
      </c>
      <c r="G1336" s="41">
        <f>IFERROR(H1336+I1336+J1336,0)</f>
        <v>916150</v>
      </c>
      <c r="H1336" s="41">
        <v>916150</v>
      </c>
      <c r="I1336" s="41">
        <v>0</v>
      </c>
      <c r="J1336" s="41">
        <v>0</v>
      </c>
      <c r="K1336" s="41">
        <f>IFERROR(L1336+M1336+N1336,0)</f>
        <v>0</v>
      </c>
      <c r="L1336" s="41">
        <f>IFERROR(P1336+T1336,0)</f>
        <v>0</v>
      </c>
      <c r="M1336" s="41">
        <f>IFERROR(Q1336+U1336,0)</f>
        <v>0</v>
      </c>
      <c r="N1336" s="41">
        <f>IFERROR(R1336+V1336,0)</f>
        <v>0</v>
      </c>
      <c r="O1336" s="41">
        <f>IFERROR(P1336+Q1336+R1336,0)</f>
        <v>0</v>
      </c>
      <c r="P1336" s="41">
        <v>0</v>
      </c>
      <c r="Q1336" s="41">
        <v>0</v>
      </c>
      <c r="R1336" s="41">
        <v>0</v>
      </c>
      <c r="S1336" s="41">
        <f>IFERROR(T1336+U1336+V1336,0)</f>
        <v>0</v>
      </c>
      <c r="T1336" s="41">
        <v>0</v>
      </c>
      <c r="U1336" s="41">
        <v>0</v>
      </c>
      <c r="V1336" s="41">
        <v>0</v>
      </c>
      <c r="W1336"/>
      <c r="X1336"/>
    </row>
    <row r="1337" spans="1:24">
      <c r="A1337" s="29">
        <v>85</v>
      </c>
      <c r="B1337" s="29" t="s">
        <v>117</v>
      </c>
      <c r="C1337" s="50">
        <v>44551</v>
      </c>
      <c r="D1337" s="29" t="s">
        <v>820</v>
      </c>
      <c r="E1337" s="40">
        <v>1</v>
      </c>
      <c r="F1337" s="41">
        <v>21.8</v>
      </c>
      <c r="G1337" s="41">
        <f>IFERROR(H1337+I1337+J1337,0)</f>
        <v>1138981</v>
      </c>
      <c r="H1337" s="41">
        <v>1138981</v>
      </c>
      <c r="I1337" s="41">
        <v>0</v>
      </c>
      <c r="J1337" s="41">
        <v>0</v>
      </c>
      <c r="K1337" s="41">
        <f>IFERROR(L1337+M1337+N1337,0)</f>
        <v>0</v>
      </c>
      <c r="L1337" s="41">
        <f>IFERROR(P1337+T1337,0)</f>
        <v>0</v>
      </c>
      <c r="M1337" s="41">
        <f>IFERROR(Q1337+U1337,0)</f>
        <v>0</v>
      </c>
      <c r="N1337" s="41">
        <f>IFERROR(R1337+V1337,0)</f>
        <v>0</v>
      </c>
      <c r="O1337" s="41">
        <f>IFERROR(P1337+Q1337+R1337,0)</f>
        <v>0</v>
      </c>
      <c r="P1337" s="41">
        <v>0</v>
      </c>
      <c r="Q1337" s="41">
        <v>0</v>
      </c>
      <c r="R1337" s="41">
        <v>0</v>
      </c>
      <c r="S1337" s="41">
        <f>IFERROR(T1337+U1337+V1337,0)</f>
        <v>0</v>
      </c>
      <c r="T1337" s="41">
        <v>0</v>
      </c>
      <c r="U1337" s="41">
        <v>0</v>
      </c>
      <c r="V1337" s="41">
        <v>0</v>
      </c>
      <c r="W1337"/>
      <c r="X1337"/>
    </row>
    <row r="1338" spans="1:24">
      <c r="A1338" s="29">
        <v>86</v>
      </c>
      <c r="B1338" s="29" t="s">
        <v>117</v>
      </c>
      <c r="C1338" s="50">
        <v>44551</v>
      </c>
      <c r="D1338" s="29" t="s">
        <v>821</v>
      </c>
      <c r="E1338" s="40">
        <v>1</v>
      </c>
      <c r="F1338" s="41">
        <v>23.3</v>
      </c>
      <c r="G1338" s="41">
        <f>IFERROR(H1338+I1338+J1338,0)</f>
        <v>1165100</v>
      </c>
      <c r="H1338" s="41">
        <v>1165100</v>
      </c>
      <c r="I1338" s="41">
        <v>0</v>
      </c>
      <c r="J1338" s="41">
        <v>0</v>
      </c>
      <c r="K1338" s="41">
        <f>IFERROR(L1338+M1338+N1338,0)</f>
        <v>0</v>
      </c>
      <c r="L1338" s="41">
        <f>IFERROR(P1338+T1338,0)</f>
        <v>0</v>
      </c>
      <c r="M1338" s="41">
        <f>IFERROR(Q1338+U1338,0)</f>
        <v>0</v>
      </c>
      <c r="N1338" s="41">
        <f>IFERROR(R1338+V1338,0)</f>
        <v>0</v>
      </c>
      <c r="O1338" s="41">
        <f>IFERROR(P1338+Q1338+R1338,0)</f>
        <v>0</v>
      </c>
      <c r="P1338" s="41">
        <v>0</v>
      </c>
      <c r="Q1338" s="41">
        <v>0</v>
      </c>
      <c r="R1338" s="41">
        <v>0</v>
      </c>
      <c r="S1338" s="41">
        <f>IFERROR(T1338+U1338+V1338,0)</f>
        <v>0</v>
      </c>
      <c r="T1338" s="41">
        <v>0</v>
      </c>
      <c r="U1338" s="41">
        <v>0</v>
      </c>
      <c r="V1338" s="41">
        <v>0</v>
      </c>
      <c r="W1338"/>
      <c r="X1338"/>
    </row>
    <row r="1339" spans="1:24">
      <c r="A1339" s="29">
        <v>87</v>
      </c>
      <c r="B1339" s="29" t="s">
        <v>117</v>
      </c>
      <c r="C1339" s="50">
        <v>44552</v>
      </c>
      <c r="D1339" s="29" t="s">
        <v>822</v>
      </c>
      <c r="E1339" s="40">
        <v>1</v>
      </c>
      <c r="F1339" s="41">
        <v>23.9</v>
      </c>
      <c r="G1339" s="41">
        <f>IFERROR(H1339+I1339+J1339,0)</f>
        <v>1303200</v>
      </c>
      <c r="H1339" s="41">
        <v>1303200</v>
      </c>
      <c r="I1339" s="41">
        <v>0</v>
      </c>
      <c r="J1339" s="41">
        <v>0</v>
      </c>
      <c r="K1339" s="41">
        <f>IFERROR(L1339+M1339+N1339,0)</f>
        <v>0</v>
      </c>
      <c r="L1339" s="41">
        <f>IFERROR(P1339+T1339,0)</f>
        <v>0</v>
      </c>
      <c r="M1339" s="41">
        <f>IFERROR(Q1339+U1339,0)</f>
        <v>0</v>
      </c>
      <c r="N1339" s="41">
        <f>IFERROR(R1339+V1339,0)</f>
        <v>0</v>
      </c>
      <c r="O1339" s="41">
        <f>IFERROR(P1339+Q1339+R1339,0)</f>
        <v>0</v>
      </c>
      <c r="P1339" s="41">
        <v>0</v>
      </c>
      <c r="Q1339" s="41">
        <v>0</v>
      </c>
      <c r="R1339" s="41">
        <v>0</v>
      </c>
      <c r="S1339" s="41">
        <f>IFERROR(T1339+U1339+V1339,0)</f>
        <v>0</v>
      </c>
      <c r="T1339" s="41">
        <v>0</v>
      </c>
      <c r="U1339" s="41">
        <v>0</v>
      </c>
      <c r="V1339" s="41">
        <v>0</v>
      </c>
      <c r="W1339"/>
      <c r="X1339"/>
    </row>
    <row r="1340" spans="1:24">
      <c r="A1340" s="29">
        <v>88</v>
      </c>
      <c r="B1340" s="29" t="s">
        <v>117</v>
      </c>
      <c r="C1340" s="50">
        <v>44552</v>
      </c>
      <c r="D1340" s="29" t="s">
        <v>823</v>
      </c>
      <c r="E1340" s="40">
        <v>1</v>
      </c>
      <c r="F1340" s="41">
        <v>21.2</v>
      </c>
      <c r="G1340" s="41">
        <f>IFERROR(H1340+I1340+J1340,0)</f>
        <v>1633400</v>
      </c>
      <c r="H1340" s="41">
        <v>1633400</v>
      </c>
      <c r="I1340" s="41">
        <v>0</v>
      </c>
      <c r="J1340" s="41">
        <v>0</v>
      </c>
      <c r="K1340" s="41">
        <f>IFERROR(L1340+M1340+N1340,0)</f>
        <v>0</v>
      </c>
      <c r="L1340" s="41">
        <f>IFERROR(P1340+T1340,0)</f>
        <v>0</v>
      </c>
      <c r="M1340" s="41">
        <f>IFERROR(Q1340+U1340,0)</f>
        <v>0</v>
      </c>
      <c r="N1340" s="41">
        <f>IFERROR(R1340+V1340,0)</f>
        <v>0</v>
      </c>
      <c r="O1340" s="41">
        <f>IFERROR(P1340+Q1340+R1340,0)</f>
        <v>0</v>
      </c>
      <c r="P1340" s="41">
        <v>0</v>
      </c>
      <c r="Q1340" s="41">
        <v>0</v>
      </c>
      <c r="R1340" s="41">
        <v>0</v>
      </c>
      <c r="S1340" s="41">
        <f>IFERROR(T1340+U1340+V1340,0)</f>
        <v>0</v>
      </c>
      <c r="T1340" s="41">
        <v>0</v>
      </c>
      <c r="U1340" s="41">
        <v>0</v>
      </c>
      <c r="V1340" s="41">
        <v>0</v>
      </c>
      <c r="W1340"/>
      <c r="X1340"/>
    </row>
    <row r="1341" spans="1:24">
      <c r="A1341" s="29">
        <v>89</v>
      </c>
      <c r="B1341" s="29" t="s">
        <v>117</v>
      </c>
      <c r="C1341" s="50">
        <v>44552</v>
      </c>
      <c r="D1341" s="29" t="s">
        <v>824</v>
      </c>
      <c r="E1341" s="40">
        <v>1</v>
      </c>
      <c r="F1341" s="41">
        <v>57.1</v>
      </c>
      <c r="G1341" s="41">
        <f>IFERROR(H1341+I1341+J1341,0)</f>
        <v>2990000</v>
      </c>
      <c r="H1341" s="41">
        <v>2990000</v>
      </c>
      <c r="I1341" s="41">
        <v>0</v>
      </c>
      <c r="J1341" s="41">
        <v>0</v>
      </c>
      <c r="K1341" s="41">
        <f>IFERROR(L1341+M1341+N1341,0)</f>
        <v>0</v>
      </c>
      <c r="L1341" s="41">
        <f>IFERROR(P1341+T1341,0)</f>
        <v>0</v>
      </c>
      <c r="M1341" s="41">
        <f>IFERROR(Q1341+U1341,0)</f>
        <v>0</v>
      </c>
      <c r="N1341" s="41">
        <f>IFERROR(R1341+V1341,0)</f>
        <v>0</v>
      </c>
      <c r="O1341" s="41">
        <f>IFERROR(P1341+Q1341+R1341,0)</f>
        <v>0</v>
      </c>
      <c r="P1341" s="41">
        <v>0</v>
      </c>
      <c r="Q1341" s="41">
        <v>0</v>
      </c>
      <c r="R1341" s="41">
        <v>0</v>
      </c>
      <c r="S1341" s="41">
        <f>IFERROR(T1341+U1341+V1341,0)</f>
        <v>0</v>
      </c>
      <c r="T1341" s="41">
        <v>0</v>
      </c>
      <c r="U1341" s="41">
        <v>0</v>
      </c>
      <c r="V1341" s="41">
        <v>0</v>
      </c>
      <c r="W1341"/>
      <c r="X1341"/>
    </row>
    <row r="1342" spans="1:24">
      <c r="A1342" s="29">
        <v>90</v>
      </c>
      <c r="B1342" s="29" t="s">
        <v>117</v>
      </c>
      <c r="C1342" s="50">
        <v>44553</v>
      </c>
      <c r="D1342" s="29" t="s">
        <v>825</v>
      </c>
      <c r="E1342" s="40">
        <v>1</v>
      </c>
      <c r="F1342" s="41">
        <v>22.6</v>
      </c>
      <c r="G1342" s="41">
        <f>IFERROR(H1342+I1342+J1342,0)</f>
        <v>1230900</v>
      </c>
      <c r="H1342" s="41">
        <v>1230900</v>
      </c>
      <c r="I1342" s="41">
        <v>0</v>
      </c>
      <c r="J1342" s="41">
        <v>0</v>
      </c>
      <c r="K1342" s="41">
        <f>IFERROR(L1342+M1342+N1342,0)</f>
        <v>0</v>
      </c>
      <c r="L1342" s="41">
        <f>IFERROR(P1342+T1342,0)</f>
        <v>0</v>
      </c>
      <c r="M1342" s="41">
        <f>IFERROR(Q1342+U1342,0)</f>
        <v>0</v>
      </c>
      <c r="N1342" s="41">
        <f>IFERROR(R1342+V1342,0)</f>
        <v>0</v>
      </c>
      <c r="O1342" s="41">
        <f>IFERROR(P1342+Q1342+R1342,0)</f>
        <v>0</v>
      </c>
      <c r="P1342" s="41">
        <v>0</v>
      </c>
      <c r="Q1342" s="41">
        <v>0</v>
      </c>
      <c r="R1342" s="41">
        <v>0</v>
      </c>
      <c r="S1342" s="41">
        <f>IFERROR(T1342+U1342+V1342,0)</f>
        <v>0</v>
      </c>
      <c r="T1342" s="41">
        <v>0</v>
      </c>
      <c r="U1342" s="41">
        <v>0</v>
      </c>
      <c r="V1342" s="41">
        <v>0</v>
      </c>
      <c r="W1342"/>
      <c r="X1342"/>
    </row>
    <row r="1343" spans="1:24">
      <c r="A1343" s="29">
        <v>91</v>
      </c>
      <c r="B1343" s="29" t="s">
        <v>117</v>
      </c>
      <c r="C1343" s="50">
        <v>44553</v>
      </c>
      <c r="D1343" s="29" t="s">
        <v>826</v>
      </c>
      <c r="E1343" s="40">
        <v>1</v>
      </c>
      <c r="F1343" s="41">
        <v>17</v>
      </c>
      <c r="G1343" s="41">
        <f>IFERROR(H1343+I1343+J1343,0)</f>
        <v>852700</v>
      </c>
      <c r="H1343" s="41">
        <v>852700</v>
      </c>
      <c r="I1343" s="41">
        <v>0</v>
      </c>
      <c r="J1343" s="41">
        <v>0</v>
      </c>
      <c r="K1343" s="41">
        <f>IFERROR(L1343+M1343+N1343,0)</f>
        <v>0</v>
      </c>
      <c r="L1343" s="41">
        <f>IFERROR(P1343+T1343,0)</f>
        <v>0</v>
      </c>
      <c r="M1343" s="41">
        <f>IFERROR(Q1343+U1343,0)</f>
        <v>0</v>
      </c>
      <c r="N1343" s="41">
        <f>IFERROR(R1343+V1343,0)</f>
        <v>0</v>
      </c>
      <c r="O1343" s="41">
        <f>IFERROR(P1343+Q1343+R1343,0)</f>
        <v>0</v>
      </c>
      <c r="P1343" s="41">
        <v>0</v>
      </c>
      <c r="Q1343" s="41">
        <v>0</v>
      </c>
      <c r="R1343" s="41">
        <v>0</v>
      </c>
      <c r="S1343" s="41">
        <f>IFERROR(T1343+U1343+V1343,0)</f>
        <v>0</v>
      </c>
      <c r="T1343" s="41">
        <v>0</v>
      </c>
      <c r="U1343" s="41">
        <v>0</v>
      </c>
      <c r="V1343" s="41">
        <v>0</v>
      </c>
      <c r="W1343"/>
      <c r="X1343"/>
    </row>
    <row r="1344" spans="1:24">
      <c r="A1344" s="29">
        <v>92</v>
      </c>
      <c r="B1344" s="29" t="s">
        <v>117</v>
      </c>
      <c r="C1344" s="50">
        <v>44553</v>
      </c>
      <c r="D1344" s="29" t="s">
        <v>827</v>
      </c>
      <c r="E1344" s="40">
        <v>1</v>
      </c>
      <c r="F1344" s="41">
        <v>27.7</v>
      </c>
      <c r="G1344" s="41">
        <f>IFERROR(H1344+I1344+J1344,0)</f>
        <v>1404400</v>
      </c>
      <c r="H1344" s="41">
        <v>1404400</v>
      </c>
      <c r="I1344" s="41">
        <v>0</v>
      </c>
      <c r="J1344" s="41">
        <v>0</v>
      </c>
      <c r="K1344" s="41">
        <f>IFERROR(L1344+M1344+N1344,0)</f>
        <v>0</v>
      </c>
      <c r="L1344" s="41">
        <f>IFERROR(P1344+T1344,0)</f>
        <v>0</v>
      </c>
      <c r="M1344" s="41">
        <f>IFERROR(Q1344+U1344,0)</f>
        <v>0</v>
      </c>
      <c r="N1344" s="41">
        <f>IFERROR(R1344+V1344,0)</f>
        <v>0</v>
      </c>
      <c r="O1344" s="41">
        <f>IFERROR(P1344+Q1344+R1344,0)</f>
        <v>0</v>
      </c>
      <c r="P1344" s="41">
        <v>0</v>
      </c>
      <c r="Q1344" s="41">
        <v>0</v>
      </c>
      <c r="R1344" s="41">
        <v>0</v>
      </c>
      <c r="S1344" s="41">
        <f>IFERROR(T1344+U1344+V1344,0)</f>
        <v>0</v>
      </c>
      <c r="T1344" s="41">
        <v>0</v>
      </c>
      <c r="U1344" s="41">
        <v>0</v>
      </c>
      <c r="V1344" s="41">
        <v>0</v>
      </c>
      <c r="W1344"/>
      <c r="X1344"/>
    </row>
    <row r="1345" spans="1:24">
      <c r="A1345" s="29">
        <v>93</v>
      </c>
      <c r="B1345" s="29" t="s">
        <v>117</v>
      </c>
      <c r="C1345" s="50">
        <v>44553</v>
      </c>
      <c r="D1345" s="29" t="s">
        <v>828</v>
      </c>
      <c r="E1345" s="40">
        <v>1</v>
      </c>
      <c r="F1345" s="41">
        <v>26.6</v>
      </c>
      <c r="G1345" s="41">
        <f>IFERROR(H1345+I1345+J1345,0)</f>
        <v>1371984</v>
      </c>
      <c r="H1345" s="41">
        <v>1371984</v>
      </c>
      <c r="I1345" s="41">
        <v>0</v>
      </c>
      <c r="J1345" s="41">
        <v>0</v>
      </c>
      <c r="K1345" s="41">
        <f>IFERROR(L1345+M1345+N1345,0)</f>
        <v>0</v>
      </c>
      <c r="L1345" s="41">
        <f>IFERROR(P1345+T1345,0)</f>
        <v>0</v>
      </c>
      <c r="M1345" s="41">
        <f>IFERROR(Q1345+U1345,0)</f>
        <v>0</v>
      </c>
      <c r="N1345" s="41">
        <f>IFERROR(R1345+V1345,0)</f>
        <v>0</v>
      </c>
      <c r="O1345" s="41">
        <f>IFERROR(P1345+Q1345+R1345,0)</f>
        <v>0</v>
      </c>
      <c r="P1345" s="41">
        <v>0</v>
      </c>
      <c r="Q1345" s="41">
        <v>0</v>
      </c>
      <c r="R1345" s="41">
        <v>0</v>
      </c>
      <c r="S1345" s="41">
        <f>IFERROR(T1345+U1345+V1345,0)</f>
        <v>0</v>
      </c>
      <c r="T1345" s="41">
        <v>0</v>
      </c>
      <c r="U1345" s="41">
        <v>0</v>
      </c>
      <c r="V1345" s="41">
        <v>0</v>
      </c>
      <c r="W1345"/>
      <c r="X1345"/>
    </row>
    <row r="1346" spans="1:24">
      <c r="A1346" s="29">
        <v>94</v>
      </c>
      <c r="B1346" s="29" t="s">
        <v>117</v>
      </c>
      <c r="C1346" s="50">
        <v>44553</v>
      </c>
      <c r="D1346" s="29" t="s">
        <v>829</v>
      </c>
      <c r="E1346" s="40">
        <v>1</v>
      </c>
      <c r="F1346" s="41">
        <v>21</v>
      </c>
      <c r="G1346" s="41">
        <f>IFERROR(H1346+I1346+J1346,0)</f>
        <v>1006200</v>
      </c>
      <c r="H1346" s="41">
        <v>1006200</v>
      </c>
      <c r="I1346" s="41">
        <v>0</v>
      </c>
      <c r="J1346" s="41">
        <v>0</v>
      </c>
      <c r="K1346" s="41">
        <f>IFERROR(L1346+M1346+N1346,0)</f>
        <v>0</v>
      </c>
      <c r="L1346" s="41">
        <f>IFERROR(P1346+T1346,0)</f>
        <v>0</v>
      </c>
      <c r="M1346" s="41">
        <f>IFERROR(Q1346+U1346,0)</f>
        <v>0</v>
      </c>
      <c r="N1346" s="41">
        <f>IFERROR(R1346+V1346,0)</f>
        <v>0</v>
      </c>
      <c r="O1346" s="41">
        <f>IFERROR(P1346+Q1346+R1346,0)</f>
        <v>0</v>
      </c>
      <c r="P1346" s="41">
        <v>0</v>
      </c>
      <c r="Q1346" s="41">
        <v>0</v>
      </c>
      <c r="R1346" s="41">
        <v>0</v>
      </c>
      <c r="S1346" s="41">
        <f>IFERROR(T1346+U1346+V1346,0)</f>
        <v>0</v>
      </c>
      <c r="T1346" s="41">
        <v>0</v>
      </c>
      <c r="U1346" s="41">
        <v>0</v>
      </c>
      <c r="V1346" s="41">
        <v>0</v>
      </c>
      <c r="W1346"/>
      <c r="X1346"/>
    </row>
    <row r="1347" spans="1:24">
      <c r="A1347" s="29">
        <v>95</v>
      </c>
      <c r="B1347" s="29" t="s">
        <v>117</v>
      </c>
      <c r="C1347" s="50">
        <v>44553</v>
      </c>
      <c r="D1347" s="29" t="s">
        <v>830</v>
      </c>
      <c r="E1347" s="40">
        <v>1</v>
      </c>
      <c r="F1347" s="41">
        <v>56.1</v>
      </c>
      <c r="G1347" s="41">
        <f>IFERROR(H1347+I1347+J1347,0)</f>
        <v>2979785</v>
      </c>
      <c r="H1347" s="41">
        <v>2979785</v>
      </c>
      <c r="I1347" s="41">
        <v>0</v>
      </c>
      <c r="J1347" s="41">
        <v>0</v>
      </c>
      <c r="K1347" s="41">
        <f>IFERROR(L1347+M1347+N1347,0)</f>
        <v>0</v>
      </c>
      <c r="L1347" s="41">
        <f>IFERROR(P1347+T1347,0)</f>
        <v>0</v>
      </c>
      <c r="M1347" s="41">
        <f>IFERROR(Q1347+U1347,0)</f>
        <v>0</v>
      </c>
      <c r="N1347" s="41">
        <f>IFERROR(R1347+V1347,0)</f>
        <v>0</v>
      </c>
      <c r="O1347" s="41">
        <f>IFERROR(P1347+Q1347+R1347,0)</f>
        <v>0</v>
      </c>
      <c r="P1347" s="41">
        <v>0</v>
      </c>
      <c r="Q1347" s="41">
        <v>0</v>
      </c>
      <c r="R1347" s="41">
        <v>0</v>
      </c>
      <c r="S1347" s="41">
        <f>IFERROR(T1347+U1347+V1347,0)</f>
        <v>0</v>
      </c>
      <c r="T1347" s="41">
        <v>0</v>
      </c>
      <c r="U1347" s="41">
        <v>0</v>
      </c>
      <c r="V1347" s="41">
        <v>0</v>
      </c>
      <c r="W1347"/>
      <c r="X1347"/>
    </row>
    <row r="1348" spans="1:24">
      <c r="A1348" s="29">
        <v>96</v>
      </c>
      <c r="B1348" s="29" t="s">
        <v>117</v>
      </c>
      <c r="C1348" s="50">
        <v>44553</v>
      </c>
      <c r="D1348" s="29" t="s">
        <v>831</v>
      </c>
      <c r="E1348" s="40">
        <v>1</v>
      </c>
      <c r="F1348" s="41">
        <v>46.7</v>
      </c>
      <c r="G1348" s="41">
        <f>IFERROR(H1348+I1348+J1348,0)</f>
        <v>2081414</v>
      </c>
      <c r="H1348" s="41">
        <v>2081414</v>
      </c>
      <c r="I1348" s="41">
        <v>0</v>
      </c>
      <c r="J1348" s="41">
        <v>0</v>
      </c>
      <c r="K1348" s="41">
        <f>IFERROR(L1348+M1348+N1348,0)</f>
        <v>0</v>
      </c>
      <c r="L1348" s="41">
        <f>IFERROR(P1348+T1348,0)</f>
        <v>0</v>
      </c>
      <c r="M1348" s="41">
        <f>IFERROR(Q1348+U1348,0)</f>
        <v>0</v>
      </c>
      <c r="N1348" s="41">
        <f>IFERROR(R1348+V1348,0)</f>
        <v>0</v>
      </c>
      <c r="O1348" s="41">
        <f>IFERROR(P1348+Q1348+R1348,0)</f>
        <v>0</v>
      </c>
      <c r="P1348" s="41">
        <v>0</v>
      </c>
      <c r="Q1348" s="41">
        <v>0</v>
      </c>
      <c r="R1348" s="41">
        <v>0</v>
      </c>
      <c r="S1348" s="41">
        <f>IFERROR(T1348+U1348+V1348,0)</f>
        <v>0</v>
      </c>
      <c r="T1348" s="41">
        <v>0</v>
      </c>
      <c r="U1348" s="41">
        <v>0</v>
      </c>
      <c r="V1348" s="41">
        <v>0</v>
      </c>
      <c r="W1348"/>
      <c r="X1348"/>
    </row>
    <row r="1349" spans="1:24">
      <c r="A1349" s="29">
        <v>97</v>
      </c>
      <c r="B1349" s="29" t="s">
        <v>117</v>
      </c>
      <c r="C1349" s="50">
        <v>44553</v>
      </c>
      <c r="D1349" s="29" t="s">
        <v>832</v>
      </c>
      <c r="E1349" s="40">
        <v>1</v>
      </c>
      <c r="F1349" s="41">
        <v>16.3</v>
      </c>
      <c r="G1349" s="41">
        <f>IFERROR(H1349+I1349+J1349,0)</f>
        <v>950458</v>
      </c>
      <c r="H1349" s="41">
        <v>950458</v>
      </c>
      <c r="I1349" s="41">
        <v>0</v>
      </c>
      <c r="J1349" s="41">
        <v>0</v>
      </c>
      <c r="K1349" s="41">
        <f>IFERROR(L1349+M1349+N1349,0)</f>
        <v>0</v>
      </c>
      <c r="L1349" s="41">
        <f>IFERROR(P1349+T1349,0)</f>
        <v>0</v>
      </c>
      <c r="M1349" s="41">
        <f>IFERROR(Q1349+U1349,0)</f>
        <v>0</v>
      </c>
      <c r="N1349" s="41">
        <f>IFERROR(R1349+V1349,0)</f>
        <v>0</v>
      </c>
      <c r="O1349" s="41">
        <f>IFERROR(P1349+Q1349+R1349,0)</f>
        <v>0</v>
      </c>
      <c r="P1349" s="41">
        <v>0</v>
      </c>
      <c r="Q1349" s="41">
        <v>0</v>
      </c>
      <c r="R1349" s="41">
        <v>0</v>
      </c>
      <c r="S1349" s="41">
        <f>IFERROR(T1349+U1349+V1349,0)</f>
        <v>0</v>
      </c>
      <c r="T1349" s="41">
        <v>0</v>
      </c>
      <c r="U1349" s="41">
        <v>0</v>
      </c>
      <c r="V1349" s="41">
        <v>0</v>
      </c>
      <c r="W1349"/>
      <c r="X1349"/>
    </row>
    <row r="1350" spans="1:24">
      <c r="A1350" s="29">
        <v>98</v>
      </c>
      <c r="B1350" s="29" t="s">
        <v>117</v>
      </c>
      <c r="C1350" s="50">
        <v>44553</v>
      </c>
      <c r="D1350" s="29" t="s">
        <v>833</v>
      </c>
      <c r="E1350" s="40">
        <v>1</v>
      </c>
      <c r="F1350" s="41">
        <v>19.7</v>
      </c>
      <c r="G1350" s="41">
        <f>IFERROR(H1350+I1350+J1350,0)</f>
        <v>1125238</v>
      </c>
      <c r="H1350" s="41">
        <v>1125238</v>
      </c>
      <c r="I1350" s="41">
        <v>0</v>
      </c>
      <c r="J1350" s="41">
        <v>0</v>
      </c>
      <c r="K1350" s="41">
        <f>IFERROR(L1350+M1350+N1350,0)</f>
        <v>0</v>
      </c>
      <c r="L1350" s="41">
        <f>IFERROR(P1350+T1350,0)</f>
        <v>0</v>
      </c>
      <c r="M1350" s="41">
        <f>IFERROR(Q1350+U1350,0)</f>
        <v>0</v>
      </c>
      <c r="N1350" s="41">
        <f>IFERROR(R1350+V1350,0)</f>
        <v>0</v>
      </c>
      <c r="O1350" s="41">
        <f>IFERROR(P1350+Q1350+R1350,0)</f>
        <v>0</v>
      </c>
      <c r="P1350" s="41">
        <v>0</v>
      </c>
      <c r="Q1350" s="41">
        <v>0</v>
      </c>
      <c r="R1350" s="41">
        <v>0</v>
      </c>
      <c r="S1350" s="41">
        <f>IFERROR(T1350+U1350+V1350,0)</f>
        <v>0</v>
      </c>
      <c r="T1350" s="41">
        <v>0</v>
      </c>
      <c r="U1350" s="41">
        <v>0</v>
      </c>
      <c r="V1350" s="41">
        <v>0</v>
      </c>
      <c r="W1350"/>
      <c r="X1350"/>
    </row>
    <row r="1351" spans="1:24">
      <c r="A1351" s="29">
        <v>99</v>
      </c>
      <c r="B1351" s="29" t="s">
        <v>117</v>
      </c>
      <c r="C1351" s="50">
        <v>44553</v>
      </c>
      <c r="D1351" s="29" t="s">
        <v>834</v>
      </c>
      <c r="E1351" s="40">
        <v>1</v>
      </c>
      <c r="F1351" s="41">
        <v>34.6</v>
      </c>
      <c r="G1351" s="41">
        <f>IFERROR(H1351+I1351+J1351,0)</f>
        <v>2180029.46</v>
      </c>
      <c r="H1351" s="41">
        <v>2180029.46</v>
      </c>
      <c r="I1351" s="41">
        <v>0</v>
      </c>
      <c r="J1351" s="41">
        <v>0</v>
      </c>
      <c r="K1351" s="41">
        <f>IFERROR(L1351+M1351+N1351,0)</f>
        <v>0</v>
      </c>
      <c r="L1351" s="41">
        <f>IFERROR(P1351+T1351,0)</f>
        <v>0</v>
      </c>
      <c r="M1351" s="41">
        <f>IFERROR(Q1351+U1351,0)</f>
        <v>0</v>
      </c>
      <c r="N1351" s="41">
        <f>IFERROR(R1351+V1351,0)</f>
        <v>0</v>
      </c>
      <c r="O1351" s="41">
        <f>IFERROR(P1351+Q1351+R1351,0)</f>
        <v>0</v>
      </c>
      <c r="P1351" s="41">
        <v>0</v>
      </c>
      <c r="Q1351" s="41">
        <v>0</v>
      </c>
      <c r="R1351" s="41">
        <v>0</v>
      </c>
      <c r="S1351" s="41">
        <f>IFERROR(T1351+U1351+V1351,0)</f>
        <v>0</v>
      </c>
      <c r="T1351" s="41">
        <v>0</v>
      </c>
      <c r="U1351" s="41">
        <v>0</v>
      </c>
      <c r="V1351" s="41">
        <v>0</v>
      </c>
      <c r="W1351"/>
      <c r="X1351"/>
    </row>
    <row r="1352" spans="1:24">
      <c r="A1352" s="29">
        <v>100</v>
      </c>
      <c r="B1352" s="29" t="s">
        <v>117</v>
      </c>
      <c r="C1352" s="50">
        <v>44554</v>
      </c>
      <c r="D1352" s="29" t="s">
        <v>835</v>
      </c>
      <c r="E1352" s="40">
        <v>1</v>
      </c>
      <c r="F1352" s="41">
        <v>29.9</v>
      </c>
      <c r="G1352" s="41">
        <f>IFERROR(H1352+I1352+J1352,0)</f>
        <v>1745400</v>
      </c>
      <c r="H1352" s="41">
        <v>1745400</v>
      </c>
      <c r="I1352" s="41">
        <v>0</v>
      </c>
      <c r="J1352" s="41">
        <v>0</v>
      </c>
      <c r="K1352" s="41">
        <f>IFERROR(L1352+M1352+N1352,0)</f>
        <v>0</v>
      </c>
      <c r="L1352" s="41">
        <f>IFERROR(P1352+T1352,0)</f>
        <v>0</v>
      </c>
      <c r="M1352" s="41">
        <f>IFERROR(Q1352+U1352,0)</f>
        <v>0</v>
      </c>
      <c r="N1352" s="41">
        <f>IFERROR(R1352+V1352,0)</f>
        <v>0</v>
      </c>
      <c r="O1352" s="41">
        <f>IFERROR(P1352+Q1352+R1352,0)</f>
        <v>0</v>
      </c>
      <c r="P1352" s="41">
        <v>0</v>
      </c>
      <c r="Q1352" s="41">
        <v>0</v>
      </c>
      <c r="R1352" s="41">
        <v>0</v>
      </c>
      <c r="S1352" s="41">
        <f>IFERROR(T1352+U1352+V1352,0)</f>
        <v>0</v>
      </c>
      <c r="T1352" s="41">
        <v>0</v>
      </c>
      <c r="U1352" s="41">
        <v>0</v>
      </c>
      <c r="V1352" s="41">
        <v>0</v>
      </c>
      <c r="W1352"/>
      <c r="X1352"/>
    </row>
    <row r="1353" spans="1:24">
      <c r="A1353" s="29">
        <v>101</v>
      </c>
      <c r="B1353" s="29" t="s">
        <v>117</v>
      </c>
      <c r="C1353" s="50">
        <v>44554</v>
      </c>
      <c r="D1353" s="29" t="s">
        <v>836</v>
      </c>
      <c r="E1353" s="40">
        <v>1</v>
      </c>
      <c r="F1353" s="41">
        <v>26.3</v>
      </c>
      <c r="G1353" s="41">
        <f>IFERROR(H1353+I1353+J1353,0)</f>
        <v>1375587</v>
      </c>
      <c r="H1353" s="41">
        <v>1375587</v>
      </c>
      <c r="I1353" s="41">
        <v>0</v>
      </c>
      <c r="J1353" s="41">
        <v>0</v>
      </c>
      <c r="K1353" s="41">
        <f>IFERROR(L1353+M1353+N1353,0)</f>
        <v>0</v>
      </c>
      <c r="L1353" s="41">
        <f>IFERROR(P1353+T1353,0)</f>
        <v>0</v>
      </c>
      <c r="M1353" s="41">
        <f>IFERROR(Q1353+U1353,0)</f>
        <v>0</v>
      </c>
      <c r="N1353" s="41">
        <f>IFERROR(R1353+V1353,0)</f>
        <v>0</v>
      </c>
      <c r="O1353" s="41">
        <f>IFERROR(P1353+Q1353+R1353,0)</f>
        <v>0</v>
      </c>
      <c r="P1353" s="41">
        <v>0</v>
      </c>
      <c r="Q1353" s="41">
        <v>0</v>
      </c>
      <c r="R1353" s="41">
        <v>0</v>
      </c>
      <c r="S1353" s="41">
        <f>IFERROR(T1353+U1353+V1353,0)</f>
        <v>0</v>
      </c>
      <c r="T1353" s="41">
        <v>0</v>
      </c>
      <c r="U1353" s="41">
        <v>0</v>
      </c>
      <c r="V1353" s="41">
        <v>0</v>
      </c>
      <c r="W1353"/>
      <c r="X1353"/>
    </row>
    <row r="1354" spans="1:24">
      <c r="A1354" s="29">
        <v>102</v>
      </c>
      <c r="B1354" s="29" t="s">
        <v>117</v>
      </c>
      <c r="C1354" s="50">
        <v>44554</v>
      </c>
      <c r="D1354" s="29" t="s">
        <v>371</v>
      </c>
      <c r="E1354" s="40">
        <v>1</v>
      </c>
      <c r="F1354" s="41">
        <v>21.6</v>
      </c>
      <c r="G1354" s="41">
        <f>IFERROR(H1354+I1354+J1354,0)</f>
        <v>1158000</v>
      </c>
      <c r="H1354" s="41">
        <v>1158000</v>
      </c>
      <c r="I1354" s="41">
        <v>0</v>
      </c>
      <c r="J1354" s="41">
        <v>0</v>
      </c>
      <c r="K1354" s="41">
        <f>IFERROR(L1354+M1354+N1354,0)</f>
        <v>0</v>
      </c>
      <c r="L1354" s="41">
        <f>IFERROR(P1354+T1354,0)</f>
        <v>0</v>
      </c>
      <c r="M1354" s="41">
        <f>IFERROR(Q1354+U1354,0)</f>
        <v>0</v>
      </c>
      <c r="N1354" s="41">
        <f>IFERROR(R1354+V1354,0)</f>
        <v>0</v>
      </c>
      <c r="O1354" s="41">
        <f>IFERROR(P1354+Q1354+R1354,0)</f>
        <v>0</v>
      </c>
      <c r="P1354" s="41">
        <v>0</v>
      </c>
      <c r="Q1354" s="41">
        <v>0</v>
      </c>
      <c r="R1354" s="41">
        <v>0</v>
      </c>
      <c r="S1354" s="41">
        <f>IFERROR(T1354+U1354+V1354,0)</f>
        <v>0</v>
      </c>
      <c r="T1354" s="41">
        <v>0</v>
      </c>
      <c r="U1354" s="41">
        <v>0</v>
      </c>
      <c r="V1354" s="41">
        <v>0</v>
      </c>
      <c r="W1354"/>
      <c r="X1354"/>
    </row>
    <row r="1355" spans="1:24">
      <c r="A1355" s="29">
        <v>103</v>
      </c>
      <c r="B1355" s="29" t="s">
        <v>117</v>
      </c>
      <c r="C1355" s="50">
        <v>44557</v>
      </c>
      <c r="D1355" s="29" t="s">
        <v>837</v>
      </c>
      <c r="E1355" s="40">
        <v>1</v>
      </c>
      <c r="F1355" s="41">
        <v>47.1</v>
      </c>
      <c r="G1355" s="41">
        <f>IFERROR(H1355+I1355+J1355,0)</f>
        <v>2256000</v>
      </c>
      <c r="H1355" s="41">
        <v>2256000</v>
      </c>
      <c r="I1355" s="41">
        <v>0</v>
      </c>
      <c r="J1355" s="41">
        <v>0</v>
      </c>
      <c r="K1355" s="41">
        <f>IFERROR(L1355+M1355+N1355,0)</f>
        <v>0</v>
      </c>
      <c r="L1355" s="41">
        <f>IFERROR(P1355+T1355,0)</f>
        <v>0</v>
      </c>
      <c r="M1355" s="41">
        <f>IFERROR(Q1355+U1355,0)</f>
        <v>0</v>
      </c>
      <c r="N1355" s="41">
        <f>IFERROR(R1355+V1355,0)</f>
        <v>0</v>
      </c>
      <c r="O1355" s="41">
        <f>IFERROR(P1355+Q1355+R1355,0)</f>
        <v>0</v>
      </c>
      <c r="P1355" s="41">
        <v>0</v>
      </c>
      <c r="Q1355" s="41">
        <v>0</v>
      </c>
      <c r="R1355" s="41">
        <v>0</v>
      </c>
      <c r="S1355" s="41">
        <f>IFERROR(T1355+U1355+V1355,0)</f>
        <v>0</v>
      </c>
      <c r="T1355" s="41">
        <v>0</v>
      </c>
      <c r="U1355" s="41">
        <v>0</v>
      </c>
      <c r="V1355" s="41">
        <v>0</v>
      </c>
      <c r="W1355"/>
      <c r="X1355"/>
    </row>
    <row r="1356" spans="1:24">
      <c r="A1356" s="29">
        <v>104</v>
      </c>
      <c r="B1356" s="29" t="s">
        <v>117</v>
      </c>
      <c r="C1356" s="50">
        <v>44557</v>
      </c>
      <c r="D1356" s="29" t="s">
        <v>838</v>
      </c>
      <c r="E1356" s="40">
        <v>1</v>
      </c>
      <c r="F1356" s="41">
        <v>73</v>
      </c>
      <c r="G1356" s="41">
        <f>IFERROR(H1356+I1356+J1356,0)</f>
        <v>3614000</v>
      </c>
      <c r="H1356" s="41">
        <v>3614000</v>
      </c>
      <c r="I1356" s="41">
        <v>0</v>
      </c>
      <c r="J1356" s="41">
        <v>0</v>
      </c>
      <c r="K1356" s="41">
        <f>IFERROR(L1356+M1356+N1356,0)</f>
        <v>0</v>
      </c>
      <c r="L1356" s="41">
        <f>IFERROR(P1356+T1356,0)</f>
        <v>0</v>
      </c>
      <c r="M1356" s="41">
        <f>IFERROR(Q1356+U1356,0)</f>
        <v>0</v>
      </c>
      <c r="N1356" s="41">
        <f>IFERROR(R1356+V1356,0)</f>
        <v>0</v>
      </c>
      <c r="O1356" s="41">
        <f>IFERROR(P1356+Q1356+R1356,0)</f>
        <v>0</v>
      </c>
      <c r="P1356" s="41">
        <v>0</v>
      </c>
      <c r="Q1356" s="41">
        <v>0</v>
      </c>
      <c r="R1356" s="41">
        <v>0</v>
      </c>
      <c r="S1356" s="41">
        <f>IFERROR(T1356+U1356+V1356,0)</f>
        <v>0</v>
      </c>
      <c r="T1356" s="41">
        <v>0</v>
      </c>
      <c r="U1356" s="41">
        <v>0</v>
      </c>
      <c r="V1356" s="41">
        <v>0</v>
      </c>
      <c r="W1356"/>
      <c r="X1356"/>
    </row>
    <row r="1357" spans="1:24">
      <c r="A1357" s="29">
        <v>105</v>
      </c>
      <c r="B1357" s="29" t="s">
        <v>117</v>
      </c>
      <c r="C1357" s="50">
        <v>44557</v>
      </c>
      <c r="D1357" s="29" t="s">
        <v>839</v>
      </c>
      <c r="E1357" s="40">
        <v>1</v>
      </c>
      <c r="F1357" s="41">
        <v>22.3</v>
      </c>
      <c r="G1357" s="41">
        <f>IFERROR(H1357+I1357+J1357,0)</f>
        <v>1026400</v>
      </c>
      <c r="H1357" s="41">
        <v>1026400</v>
      </c>
      <c r="I1357" s="41">
        <v>0</v>
      </c>
      <c r="J1357" s="41">
        <v>0</v>
      </c>
      <c r="K1357" s="41">
        <f>IFERROR(L1357+M1357+N1357,0)</f>
        <v>0</v>
      </c>
      <c r="L1357" s="41">
        <f>IFERROR(P1357+T1357,0)</f>
        <v>0</v>
      </c>
      <c r="M1357" s="41">
        <f>IFERROR(Q1357+U1357,0)</f>
        <v>0</v>
      </c>
      <c r="N1357" s="41">
        <f>IFERROR(R1357+V1357,0)</f>
        <v>0</v>
      </c>
      <c r="O1357" s="41">
        <f>IFERROR(P1357+Q1357+R1357,0)</f>
        <v>0</v>
      </c>
      <c r="P1357" s="41">
        <v>0</v>
      </c>
      <c r="Q1357" s="41">
        <v>0</v>
      </c>
      <c r="R1357" s="41">
        <v>0</v>
      </c>
      <c r="S1357" s="41">
        <f>IFERROR(T1357+U1357+V1357,0)</f>
        <v>0</v>
      </c>
      <c r="T1357" s="41">
        <v>0</v>
      </c>
      <c r="U1357" s="41">
        <v>0</v>
      </c>
      <c r="V1357" s="41">
        <v>0</v>
      </c>
      <c r="W1357"/>
      <c r="X1357"/>
    </row>
    <row r="1358" spans="1:24">
      <c r="A1358" s="29">
        <v>106</v>
      </c>
      <c r="B1358" s="29" t="s">
        <v>117</v>
      </c>
      <c r="C1358" s="50">
        <v>44557</v>
      </c>
      <c r="D1358" s="29" t="s">
        <v>840</v>
      </c>
      <c r="E1358" s="40">
        <v>1</v>
      </c>
      <c r="F1358" s="41">
        <v>22.2</v>
      </c>
      <c r="G1358" s="41">
        <f>IFERROR(H1358+I1358+J1358,0)</f>
        <v>967200</v>
      </c>
      <c r="H1358" s="41">
        <v>967200</v>
      </c>
      <c r="I1358" s="41">
        <v>0</v>
      </c>
      <c r="J1358" s="41">
        <v>0</v>
      </c>
      <c r="K1358" s="41">
        <f>IFERROR(L1358+M1358+N1358,0)</f>
        <v>0</v>
      </c>
      <c r="L1358" s="41">
        <f>IFERROR(P1358+T1358,0)</f>
        <v>0</v>
      </c>
      <c r="M1358" s="41">
        <f>IFERROR(Q1358+U1358,0)</f>
        <v>0</v>
      </c>
      <c r="N1358" s="41">
        <f>IFERROR(R1358+V1358,0)</f>
        <v>0</v>
      </c>
      <c r="O1358" s="41">
        <f>IFERROR(P1358+Q1358+R1358,0)</f>
        <v>0</v>
      </c>
      <c r="P1358" s="41">
        <v>0</v>
      </c>
      <c r="Q1358" s="41">
        <v>0</v>
      </c>
      <c r="R1358" s="41">
        <v>0</v>
      </c>
      <c r="S1358" s="41">
        <f>IFERROR(T1358+U1358+V1358,0)</f>
        <v>0</v>
      </c>
      <c r="T1358" s="41">
        <v>0</v>
      </c>
      <c r="U1358" s="41">
        <v>0</v>
      </c>
      <c r="V1358" s="41">
        <v>0</v>
      </c>
      <c r="W1358"/>
      <c r="X1358"/>
    </row>
    <row r="1359" spans="1:24">
      <c r="A1359" s="29">
        <v>107</v>
      </c>
      <c r="B1359" s="29" t="s">
        <v>117</v>
      </c>
      <c r="C1359" s="50">
        <v>44557</v>
      </c>
      <c r="D1359" s="29" t="s">
        <v>841</v>
      </c>
      <c r="E1359" s="40">
        <v>1</v>
      </c>
      <c r="F1359" s="41">
        <v>23.2</v>
      </c>
      <c r="G1359" s="41">
        <f>IFERROR(H1359+I1359+J1359,0)</f>
        <v>1096400</v>
      </c>
      <c r="H1359" s="41">
        <v>1096400</v>
      </c>
      <c r="I1359" s="41">
        <v>0</v>
      </c>
      <c r="J1359" s="41">
        <v>0</v>
      </c>
      <c r="K1359" s="41">
        <f>IFERROR(L1359+M1359+N1359,0)</f>
        <v>0</v>
      </c>
      <c r="L1359" s="41">
        <f>IFERROR(P1359+T1359,0)</f>
        <v>0</v>
      </c>
      <c r="M1359" s="41">
        <f>IFERROR(Q1359+U1359,0)</f>
        <v>0</v>
      </c>
      <c r="N1359" s="41">
        <f>IFERROR(R1359+V1359,0)</f>
        <v>0</v>
      </c>
      <c r="O1359" s="41">
        <f>IFERROR(P1359+Q1359+R1359,0)</f>
        <v>0</v>
      </c>
      <c r="P1359" s="41">
        <v>0</v>
      </c>
      <c r="Q1359" s="41">
        <v>0</v>
      </c>
      <c r="R1359" s="41">
        <v>0</v>
      </c>
      <c r="S1359" s="41">
        <f>IFERROR(T1359+U1359+V1359,0)</f>
        <v>0</v>
      </c>
      <c r="T1359" s="41">
        <v>0</v>
      </c>
      <c r="U1359" s="41">
        <v>0</v>
      </c>
      <c r="V1359" s="41">
        <v>0</v>
      </c>
      <c r="W1359"/>
      <c r="X1359"/>
    </row>
    <row r="1360" spans="1:24">
      <c r="A1360" s="29">
        <v>108</v>
      </c>
      <c r="B1360" s="29" t="s">
        <v>117</v>
      </c>
      <c r="C1360" s="50">
        <v>44558</v>
      </c>
      <c r="D1360" s="29" t="s">
        <v>842</v>
      </c>
      <c r="E1360" s="40">
        <v>1</v>
      </c>
      <c r="F1360" s="41">
        <v>37.2</v>
      </c>
      <c r="G1360" s="41">
        <f>IFERROR(H1360+I1360+J1360,0)</f>
        <v>2109261</v>
      </c>
      <c r="H1360" s="41">
        <v>2109261</v>
      </c>
      <c r="I1360" s="41">
        <v>0</v>
      </c>
      <c r="J1360" s="41">
        <v>0</v>
      </c>
      <c r="K1360" s="41">
        <f>IFERROR(L1360+M1360+N1360,0)</f>
        <v>0</v>
      </c>
      <c r="L1360" s="41">
        <f>IFERROR(P1360+T1360,0)</f>
        <v>0</v>
      </c>
      <c r="M1360" s="41">
        <f>IFERROR(Q1360+U1360,0)</f>
        <v>0</v>
      </c>
      <c r="N1360" s="41">
        <f>IFERROR(R1360+V1360,0)</f>
        <v>0</v>
      </c>
      <c r="O1360" s="41">
        <f>IFERROR(P1360+Q1360+R1360,0)</f>
        <v>0</v>
      </c>
      <c r="P1360" s="41">
        <v>0</v>
      </c>
      <c r="Q1360" s="41">
        <v>0</v>
      </c>
      <c r="R1360" s="41">
        <v>0</v>
      </c>
      <c r="S1360" s="41">
        <f>IFERROR(T1360+U1360+V1360,0)</f>
        <v>0</v>
      </c>
      <c r="T1360" s="41">
        <v>0</v>
      </c>
      <c r="U1360" s="41">
        <v>0</v>
      </c>
      <c r="V1360" s="41">
        <v>0</v>
      </c>
      <c r="W1360"/>
      <c r="X1360"/>
    </row>
    <row r="1361" spans="1:24">
      <c r="A1361" s="29">
        <v>109</v>
      </c>
      <c r="B1361" s="29" t="s">
        <v>117</v>
      </c>
      <c r="C1361" s="50">
        <v>44558</v>
      </c>
      <c r="D1361" s="29" t="s">
        <v>375</v>
      </c>
      <c r="E1361" s="40">
        <v>1</v>
      </c>
      <c r="F1361" s="41">
        <v>17</v>
      </c>
      <c r="G1361" s="41">
        <f>IFERROR(H1361+I1361+J1361,0)</f>
        <v>893100</v>
      </c>
      <c r="H1361" s="41">
        <v>893100</v>
      </c>
      <c r="I1361" s="41">
        <v>0</v>
      </c>
      <c r="J1361" s="41">
        <v>0</v>
      </c>
      <c r="K1361" s="41">
        <f>IFERROR(L1361+M1361+N1361,0)</f>
        <v>0</v>
      </c>
      <c r="L1361" s="41">
        <f>IFERROR(P1361+T1361,0)</f>
        <v>0</v>
      </c>
      <c r="M1361" s="41">
        <f>IFERROR(Q1361+U1361,0)</f>
        <v>0</v>
      </c>
      <c r="N1361" s="41">
        <f>IFERROR(R1361+V1361,0)</f>
        <v>0</v>
      </c>
      <c r="O1361" s="41">
        <f>IFERROR(P1361+Q1361+R1361,0)</f>
        <v>0</v>
      </c>
      <c r="P1361" s="41">
        <v>0</v>
      </c>
      <c r="Q1361" s="41">
        <v>0</v>
      </c>
      <c r="R1361" s="41">
        <v>0</v>
      </c>
      <c r="S1361" s="41">
        <f>IFERROR(T1361+U1361+V1361,0)</f>
        <v>0</v>
      </c>
      <c r="T1361" s="41">
        <v>0</v>
      </c>
      <c r="U1361" s="41">
        <v>0</v>
      </c>
      <c r="V1361" s="41">
        <v>0</v>
      </c>
      <c r="W1361"/>
      <c r="X1361"/>
    </row>
    <row r="1362" spans="1:24">
      <c r="A1362" s="29">
        <v>110</v>
      </c>
      <c r="B1362" s="29" t="s">
        <v>117</v>
      </c>
      <c r="C1362" s="50">
        <v>44558</v>
      </c>
      <c r="D1362" s="29" t="s">
        <v>372</v>
      </c>
      <c r="E1362" s="40">
        <v>1</v>
      </c>
      <c r="F1362" s="41">
        <v>28.6</v>
      </c>
      <c r="G1362" s="41">
        <f>IFERROR(H1362+I1362+J1362,0)</f>
        <v>1769700</v>
      </c>
      <c r="H1362" s="41">
        <v>1769700</v>
      </c>
      <c r="I1362" s="41">
        <v>0</v>
      </c>
      <c r="J1362" s="41">
        <v>0</v>
      </c>
      <c r="K1362" s="41">
        <f>IFERROR(L1362+M1362+N1362,0)</f>
        <v>0</v>
      </c>
      <c r="L1362" s="41">
        <f>IFERROR(P1362+T1362,0)</f>
        <v>0</v>
      </c>
      <c r="M1362" s="41">
        <f>IFERROR(Q1362+U1362,0)</f>
        <v>0</v>
      </c>
      <c r="N1362" s="41">
        <f>IFERROR(R1362+V1362,0)</f>
        <v>0</v>
      </c>
      <c r="O1362" s="41">
        <f>IFERROR(P1362+Q1362+R1362,0)</f>
        <v>0</v>
      </c>
      <c r="P1362" s="41">
        <v>0</v>
      </c>
      <c r="Q1362" s="41">
        <v>0</v>
      </c>
      <c r="R1362" s="41">
        <v>0</v>
      </c>
      <c r="S1362" s="41">
        <f>IFERROR(T1362+U1362+V1362,0)</f>
        <v>0</v>
      </c>
      <c r="T1362" s="41">
        <v>0</v>
      </c>
      <c r="U1362" s="41">
        <v>0</v>
      </c>
      <c r="V1362" s="41">
        <v>0</v>
      </c>
      <c r="W1362"/>
      <c r="X1362"/>
    </row>
    <row r="1363" spans="1:24">
      <c r="A1363" s="29">
        <v>111</v>
      </c>
      <c r="B1363" s="29" t="s">
        <v>117</v>
      </c>
      <c r="C1363" s="50">
        <v>44558</v>
      </c>
      <c r="D1363" s="29" t="s">
        <v>843</v>
      </c>
      <c r="E1363" s="40">
        <v>1</v>
      </c>
      <c r="F1363" s="41">
        <v>18.8</v>
      </c>
      <c r="G1363" s="41">
        <f>IFERROR(H1363+I1363+J1363,0)</f>
        <v>969000</v>
      </c>
      <c r="H1363" s="41">
        <v>969000</v>
      </c>
      <c r="I1363" s="41">
        <v>0</v>
      </c>
      <c r="J1363" s="41">
        <v>0</v>
      </c>
      <c r="K1363" s="41">
        <f>IFERROR(L1363+M1363+N1363,0)</f>
        <v>0</v>
      </c>
      <c r="L1363" s="41">
        <f>IFERROR(P1363+T1363,0)</f>
        <v>0</v>
      </c>
      <c r="M1363" s="41">
        <f>IFERROR(Q1363+U1363,0)</f>
        <v>0</v>
      </c>
      <c r="N1363" s="41">
        <f>IFERROR(R1363+V1363,0)</f>
        <v>0</v>
      </c>
      <c r="O1363" s="41">
        <f>IFERROR(P1363+Q1363+R1363,0)</f>
        <v>0</v>
      </c>
      <c r="P1363" s="41">
        <v>0</v>
      </c>
      <c r="Q1363" s="41">
        <v>0</v>
      </c>
      <c r="R1363" s="41">
        <v>0</v>
      </c>
      <c r="S1363" s="41">
        <f>IFERROR(T1363+U1363+V1363,0)</f>
        <v>0</v>
      </c>
      <c r="T1363" s="41">
        <v>0</v>
      </c>
      <c r="U1363" s="41">
        <v>0</v>
      </c>
      <c r="V1363" s="41">
        <v>0</v>
      </c>
      <c r="W1363"/>
      <c r="X1363"/>
    </row>
    <row r="1364" spans="1:24">
      <c r="A1364" s="29">
        <v>112</v>
      </c>
      <c r="B1364" s="29" t="s">
        <v>117</v>
      </c>
      <c r="C1364" s="50">
        <v>44558</v>
      </c>
      <c r="D1364" s="29" t="s">
        <v>844</v>
      </c>
      <c r="E1364" s="40">
        <v>1</v>
      </c>
      <c r="F1364" s="41">
        <v>46.1</v>
      </c>
      <c r="G1364" s="41">
        <f>IFERROR(H1364+I1364+J1364,0)</f>
        <v>2365000</v>
      </c>
      <c r="H1364" s="41">
        <v>2365000</v>
      </c>
      <c r="I1364" s="41">
        <v>0</v>
      </c>
      <c r="J1364" s="41">
        <v>0</v>
      </c>
      <c r="K1364" s="41">
        <f>IFERROR(L1364+M1364+N1364,0)</f>
        <v>0</v>
      </c>
      <c r="L1364" s="41">
        <f>IFERROR(P1364+T1364,0)</f>
        <v>0</v>
      </c>
      <c r="M1364" s="41">
        <f>IFERROR(Q1364+U1364,0)</f>
        <v>0</v>
      </c>
      <c r="N1364" s="41">
        <f>IFERROR(R1364+V1364,0)</f>
        <v>0</v>
      </c>
      <c r="O1364" s="41">
        <f>IFERROR(P1364+Q1364+R1364,0)</f>
        <v>0</v>
      </c>
      <c r="P1364" s="41">
        <v>0</v>
      </c>
      <c r="Q1364" s="41">
        <v>0</v>
      </c>
      <c r="R1364" s="41">
        <v>0</v>
      </c>
      <c r="S1364" s="41">
        <f>IFERROR(T1364+U1364+V1364,0)</f>
        <v>0</v>
      </c>
      <c r="T1364" s="41">
        <v>0</v>
      </c>
      <c r="U1364" s="41">
        <v>0</v>
      </c>
      <c r="V1364" s="41">
        <v>0</v>
      </c>
      <c r="W1364"/>
      <c r="X1364"/>
    </row>
    <row r="1365" spans="1:24">
      <c r="A1365" s="29">
        <v>113</v>
      </c>
      <c r="B1365" s="29" t="s">
        <v>117</v>
      </c>
      <c r="C1365" s="50">
        <v>44558</v>
      </c>
      <c r="D1365" s="29" t="s">
        <v>845</v>
      </c>
      <c r="E1365" s="40">
        <v>1</v>
      </c>
      <c r="F1365" s="41">
        <v>17.3</v>
      </c>
      <c r="G1365" s="41">
        <f>IFERROR(H1365+I1365+J1365,0)</f>
        <v>887314</v>
      </c>
      <c r="H1365" s="41">
        <v>887314</v>
      </c>
      <c r="I1365" s="41">
        <v>0</v>
      </c>
      <c r="J1365" s="41">
        <v>0</v>
      </c>
      <c r="K1365" s="41">
        <f>IFERROR(L1365+M1365+N1365,0)</f>
        <v>0</v>
      </c>
      <c r="L1365" s="41">
        <f>IFERROR(P1365+T1365,0)</f>
        <v>0</v>
      </c>
      <c r="M1365" s="41">
        <f>IFERROR(Q1365+U1365,0)</f>
        <v>0</v>
      </c>
      <c r="N1365" s="41">
        <f>IFERROR(R1365+V1365,0)</f>
        <v>0</v>
      </c>
      <c r="O1365" s="41">
        <f>IFERROR(P1365+Q1365+R1365,0)</f>
        <v>0</v>
      </c>
      <c r="P1365" s="41">
        <v>0</v>
      </c>
      <c r="Q1365" s="41">
        <v>0</v>
      </c>
      <c r="R1365" s="41">
        <v>0</v>
      </c>
      <c r="S1365" s="41">
        <f>IFERROR(T1365+U1365+V1365,0)</f>
        <v>0</v>
      </c>
      <c r="T1365" s="41">
        <v>0</v>
      </c>
      <c r="U1365" s="41">
        <v>0</v>
      </c>
      <c r="V1365" s="41">
        <v>0</v>
      </c>
      <c r="W1365"/>
      <c r="X1365"/>
    </row>
    <row r="1366" spans="1:24">
      <c r="A1366" s="29">
        <v>114</v>
      </c>
      <c r="B1366" s="29" t="s">
        <v>117</v>
      </c>
      <c r="C1366" s="50">
        <v>44558</v>
      </c>
      <c r="D1366" s="29" t="s">
        <v>846</v>
      </c>
      <c r="E1366" s="40">
        <v>1</v>
      </c>
      <c r="F1366" s="41">
        <v>19.3</v>
      </c>
      <c r="G1366" s="41">
        <f>IFERROR(H1366+I1366+J1366,0)</f>
        <v>844400</v>
      </c>
      <c r="H1366" s="41">
        <v>844400</v>
      </c>
      <c r="I1366" s="41">
        <v>0</v>
      </c>
      <c r="J1366" s="41">
        <v>0</v>
      </c>
      <c r="K1366" s="41">
        <f>IFERROR(L1366+M1366+N1366,0)</f>
        <v>0</v>
      </c>
      <c r="L1366" s="41">
        <f>IFERROR(P1366+T1366,0)</f>
        <v>0</v>
      </c>
      <c r="M1366" s="41">
        <f>IFERROR(Q1366+U1366,0)</f>
        <v>0</v>
      </c>
      <c r="N1366" s="41">
        <f>IFERROR(R1366+V1366,0)</f>
        <v>0</v>
      </c>
      <c r="O1366" s="41">
        <f>IFERROR(P1366+Q1366+R1366,0)</f>
        <v>0</v>
      </c>
      <c r="P1366" s="41">
        <v>0</v>
      </c>
      <c r="Q1366" s="41">
        <v>0</v>
      </c>
      <c r="R1366" s="41">
        <v>0</v>
      </c>
      <c r="S1366" s="41">
        <f>IFERROR(T1366+U1366+V1366,0)</f>
        <v>0</v>
      </c>
      <c r="T1366" s="41">
        <v>0</v>
      </c>
      <c r="U1366" s="41">
        <v>0</v>
      </c>
      <c r="V1366" s="41">
        <v>0</v>
      </c>
      <c r="W1366"/>
      <c r="X1366"/>
    </row>
    <row r="1367" spans="1:24">
      <c r="A1367" s="29">
        <v>115</v>
      </c>
      <c r="B1367" s="29" t="s">
        <v>117</v>
      </c>
      <c r="C1367" s="50">
        <v>44559</v>
      </c>
      <c r="D1367" s="29" t="s">
        <v>847</v>
      </c>
      <c r="E1367" s="40">
        <v>1</v>
      </c>
      <c r="F1367" s="41">
        <v>48.4</v>
      </c>
      <c r="G1367" s="41">
        <f>IFERROR(H1367+I1367+J1367,0)</f>
        <v>2316000</v>
      </c>
      <c r="H1367" s="41">
        <v>2316000</v>
      </c>
      <c r="I1367" s="41">
        <v>0</v>
      </c>
      <c r="J1367" s="41">
        <v>0</v>
      </c>
      <c r="K1367" s="41">
        <f>IFERROR(L1367+M1367+N1367,0)</f>
        <v>0</v>
      </c>
      <c r="L1367" s="41">
        <f>IFERROR(P1367+T1367,0)</f>
        <v>0</v>
      </c>
      <c r="M1367" s="41">
        <f>IFERROR(Q1367+U1367,0)</f>
        <v>0</v>
      </c>
      <c r="N1367" s="41">
        <f>IFERROR(R1367+V1367,0)</f>
        <v>0</v>
      </c>
      <c r="O1367" s="41">
        <f>IFERROR(P1367+Q1367+R1367,0)</f>
        <v>0</v>
      </c>
      <c r="P1367" s="41">
        <v>0</v>
      </c>
      <c r="Q1367" s="41">
        <v>0</v>
      </c>
      <c r="R1367" s="41">
        <v>0</v>
      </c>
      <c r="S1367" s="41">
        <f>IFERROR(T1367+U1367+V1367,0)</f>
        <v>0</v>
      </c>
      <c r="T1367" s="41">
        <v>0</v>
      </c>
      <c r="U1367" s="41">
        <v>0</v>
      </c>
      <c r="V1367" s="41">
        <v>0</v>
      </c>
      <c r="W1367"/>
      <c r="X1367"/>
    </row>
    <row r="1368" spans="1:24">
      <c r="A1368" s="29">
        <v>116</v>
      </c>
      <c r="B1368" s="29" t="s">
        <v>117</v>
      </c>
      <c r="C1368" s="50">
        <v>44559</v>
      </c>
      <c r="D1368" s="29" t="s">
        <v>848</v>
      </c>
      <c r="E1368" s="40">
        <v>1</v>
      </c>
      <c r="F1368" s="41">
        <v>42.1</v>
      </c>
      <c r="G1368" s="41">
        <f>IFERROR(H1368+I1368+J1368,0)</f>
        <v>2357700</v>
      </c>
      <c r="H1368" s="41">
        <v>2357700</v>
      </c>
      <c r="I1368" s="41">
        <v>0</v>
      </c>
      <c r="J1368" s="41">
        <v>0</v>
      </c>
      <c r="K1368" s="41">
        <f>IFERROR(L1368+M1368+N1368,0)</f>
        <v>0</v>
      </c>
      <c r="L1368" s="41">
        <f>IFERROR(P1368+T1368,0)</f>
        <v>0</v>
      </c>
      <c r="M1368" s="41">
        <f>IFERROR(Q1368+U1368,0)</f>
        <v>0</v>
      </c>
      <c r="N1368" s="41">
        <f>IFERROR(R1368+V1368,0)</f>
        <v>0</v>
      </c>
      <c r="O1368" s="41">
        <f>IFERROR(P1368+Q1368+R1368,0)</f>
        <v>0</v>
      </c>
      <c r="P1368" s="41">
        <v>0</v>
      </c>
      <c r="Q1368" s="41">
        <v>0</v>
      </c>
      <c r="R1368" s="41">
        <v>0</v>
      </c>
      <c r="S1368" s="41">
        <f>IFERROR(T1368+U1368+V1368,0)</f>
        <v>0</v>
      </c>
      <c r="T1368" s="41">
        <v>0</v>
      </c>
      <c r="U1368" s="41">
        <v>0</v>
      </c>
      <c r="V1368" s="41">
        <v>0</v>
      </c>
      <c r="W1368"/>
      <c r="X1368"/>
    </row>
    <row r="1369" spans="1:24">
      <c r="A1369" s="29">
        <v>117</v>
      </c>
      <c r="B1369" s="29" t="s">
        <v>117</v>
      </c>
      <c r="C1369" s="50">
        <v>44559</v>
      </c>
      <c r="D1369" s="29" t="s">
        <v>849</v>
      </c>
      <c r="E1369" s="40">
        <v>1</v>
      </c>
      <c r="F1369" s="41">
        <v>25.9</v>
      </c>
      <c r="G1369" s="41">
        <f>IFERROR(H1369+I1369+J1369,0)</f>
        <v>1331900</v>
      </c>
      <c r="H1369" s="41">
        <v>1331900</v>
      </c>
      <c r="I1369" s="41">
        <v>0</v>
      </c>
      <c r="J1369" s="41">
        <v>0</v>
      </c>
      <c r="K1369" s="41">
        <f>IFERROR(L1369+M1369+N1369,0)</f>
        <v>0</v>
      </c>
      <c r="L1369" s="41">
        <f>IFERROR(P1369+T1369,0)</f>
        <v>0</v>
      </c>
      <c r="M1369" s="41">
        <f>IFERROR(Q1369+U1369,0)</f>
        <v>0</v>
      </c>
      <c r="N1369" s="41">
        <f>IFERROR(R1369+V1369,0)</f>
        <v>0</v>
      </c>
      <c r="O1369" s="41">
        <f>IFERROR(P1369+Q1369+R1369,0)</f>
        <v>0</v>
      </c>
      <c r="P1369" s="41">
        <v>0</v>
      </c>
      <c r="Q1369" s="41">
        <v>0</v>
      </c>
      <c r="R1369" s="41">
        <v>0</v>
      </c>
      <c r="S1369" s="41">
        <f>IFERROR(T1369+U1369+V1369,0)</f>
        <v>0</v>
      </c>
      <c r="T1369" s="41">
        <v>0</v>
      </c>
      <c r="U1369" s="41">
        <v>0</v>
      </c>
      <c r="V1369" s="41">
        <v>0</v>
      </c>
      <c r="W1369"/>
      <c r="X1369"/>
    </row>
    <row r="1370" spans="1:24">
      <c r="A1370" s="29">
        <v>118</v>
      </c>
      <c r="B1370" s="29" t="s">
        <v>117</v>
      </c>
      <c r="C1370" s="50">
        <v>44559</v>
      </c>
      <c r="D1370" s="29" t="s">
        <v>850</v>
      </c>
      <c r="E1370" s="40">
        <v>1</v>
      </c>
      <c r="F1370" s="41">
        <v>13.7</v>
      </c>
      <c r="G1370" s="41">
        <f>IFERROR(H1370+I1370+J1370,0)</f>
        <v>591132</v>
      </c>
      <c r="H1370" s="41">
        <v>591132</v>
      </c>
      <c r="I1370" s="41">
        <v>0</v>
      </c>
      <c r="J1370" s="41">
        <v>0</v>
      </c>
      <c r="K1370" s="41">
        <f>IFERROR(L1370+M1370+N1370,0)</f>
        <v>0</v>
      </c>
      <c r="L1370" s="41">
        <f>IFERROR(P1370+T1370,0)</f>
        <v>0</v>
      </c>
      <c r="M1370" s="41">
        <f>IFERROR(Q1370+U1370,0)</f>
        <v>0</v>
      </c>
      <c r="N1370" s="41">
        <f>IFERROR(R1370+V1370,0)</f>
        <v>0</v>
      </c>
      <c r="O1370" s="41">
        <f>IFERROR(P1370+Q1370+R1370,0)</f>
        <v>0</v>
      </c>
      <c r="P1370" s="41">
        <v>0</v>
      </c>
      <c r="Q1370" s="41">
        <v>0</v>
      </c>
      <c r="R1370" s="41">
        <v>0</v>
      </c>
      <c r="S1370" s="41">
        <f>IFERROR(T1370+U1370+V1370,0)</f>
        <v>0</v>
      </c>
      <c r="T1370" s="41">
        <v>0</v>
      </c>
      <c r="U1370" s="41">
        <v>0</v>
      </c>
      <c r="V1370" s="41">
        <v>0</v>
      </c>
      <c r="W1370"/>
      <c r="X1370"/>
    </row>
    <row r="1371" spans="1:24">
      <c r="A1371" s="29">
        <v>119</v>
      </c>
      <c r="B1371" s="29" t="s">
        <v>117</v>
      </c>
      <c r="C1371" s="50">
        <v>44559</v>
      </c>
      <c r="D1371" s="29" t="s">
        <v>851</v>
      </c>
      <c r="E1371" s="40">
        <v>1</v>
      </c>
      <c r="F1371" s="41">
        <v>28.6</v>
      </c>
      <c r="G1371" s="41">
        <f>IFERROR(H1371+I1371+J1371,0)</f>
        <v>1707270</v>
      </c>
      <c r="H1371" s="41">
        <v>1707270</v>
      </c>
      <c r="I1371" s="41">
        <v>0</v>
      </c>
      <c r="J1371" s="41">
        <v>0</v>
      </c>
      <c r="K1371" s="41">
        <f>IFERROR(L1371+M1371+N1371,0)</f>
        <v>0</v>
      </c>
      <c r="L1371" s="41">
        <f>IFERROR(P1371+T1371,0)</f>
        <v>0</v>
      </c>
      <c r="M1371" s="41">
        <f>IFERROR(Q1371+U1371,0)</f>
        <v>0</v>
      </c>
      <c r="N1371" s="41">
        <f>IFERROR(R1371+V1371,0)</f>
        <v>0</v>
      </c>
      <c r="O1371" s="41">
        <f>IFERROR(P1371+Q1371+R1371,0)</f>
        <v>0</v>
      </c>
      <c r="P1371" s="41">
        <v>0</v>
      </c>
      <c r="Q1371" s="41">
        <v>0</v>
      </c>
      <c r="R1371" s="41">
        <v>0</v>
      </c>
      <c r="S1371" s="41">
        <f>IFERROR(T1371+U1371+V1371,0)</f>
        <v>0</v>
      </c>
      <c r="T1371" s="41">
        <v>0</v>
      </c>
      <c r="U1371" s="41">
        <v>0</v>
      </c>
      <c r="V1371" s="41">
        <v>0</v>
      </c>
      <c r="W1371"/>
      <c r="X1371"/>
    </row>
    <row r="1372" spans="1:24">
      <c r="A1372" s="29">
        <v>120</v>
      </c>
      <c r="B1372" s="29" t="s">
        <v>117</v>
      </c>
      <c r="C1372" s="50">
        <v>44559</v>
      </c>
      <c r="D1372" s="29" t="s">
        <v>852</v>
      </c>
      <c r="E1372" s="40">
        <v>1</v>
      </c>
      <c r="F1372" s="41">
        <v>43.9</v>
      </c>
      <c r="G1372" s="41">
        <f>IFERROR(H1372+I1372+J1372,0)</f>
        <v>2388000</v>
      </c>
      <c r="H1372" s="41">
        <v>2388000</v>
      </c>
      <c r="I1372" s="41">
        <v>0</v>
      </c>
      <c r="J1372" s="41">
        <v>0</v>
      </c>
      <c r="K1372" s="41">
        <f>IFERROR(L1372+M1372+N1372,0)</f>
        <v>0</v>
      </c>
      <c r="L1372" s="41">
        <f>IFERROR(P1372+T1372,0)</f>
        <v>0</v>
      </c>
      <c r="M1372" s="41">
        <f>IFERROR(Q1372+U1372,0)</f>
        <v>0</v>
      </c>
      <c r="N1372" s="41">
        <f>IFERROR(R1372+V1372,0)</f>
        <v>0</v>
      </c>
      <c r="O1372" s="41">
        <f>IFERROR(P1372+Q1372+R1372,0)</f>
        <v>0</v>
      </c>
      <c r="P1372" s="41">
        <v>0</v>
      </c>
      <c r="Q1372" s="41">
        <v>0</v>
      </c>
      <c r="R1372" s="41">
        <v>0</v>
      </c>
      <c r="S1372" s="41">
        <f>IFERROR(T1372+U1372+V1372,0)</f>
        <v>0</v>
      </c>
      <c r="T1372" s="41">
        <v>0</v>
      </c>
      <c r="U1372" s="41">
        <v>0</v>
      </c>
      <c r="V1372" s="41">
        <v>0</v>
      </c>
      <c r="W1372"/>
      <c r="X1372"/>
    </row>
    <row r="1373" spans="1:24">
      <c r="A1373" s="29">
        <v>121</v>
      </c>
      <c r="B1373" s="29" t="s">
        <v>117</v>
      </c>
      <c r="C1373" s="50">
        <v>44559</v>
      </c>
      <c r="D1373" s="29" t="s">
        <v>853</v>
      </c>
      <c r="E1373" s="40">
        <v>1</v>
      </c>
      <c r="F1373" s="41">
        <v>55.6</v>
      </c>
      <c r="G1373" s="41">
        <f>IFERROR(H1373+I1373+J1373,0)</f>
        <v>3045800</v>
      </c>
      <c r="H1373" s="41">
        <v>3045800</v>
      </c>
      <c r="I1373" s="41">
        <v>0</v>
      </c>
      <c r="J1373" s="41">
        <v>0</v>
      </c>
      <c r="K1373" s="41">
        <f>IFERROR(L1373+M1373+N1373,0)</f>
        <v>0</v>
      </c>
      <c r="L1373" s="41">
        <f>IFERROR(P1373+T1373,0)</f>
        <v>0</v>
      </c>
      <c r="M1373" s="41">
        <f>IFERROR(Q1373+U1373,0)</f>
        <v>0</v>
      </c>
      <c r="N1373" s="41">
        <f>IFERROR(R1373+V1373,0)</f>
        <v>0</v>
      </c>
      <c r="O1373" s="41">
        <f>IFERROR(P1373+Q1373+R1373,0)</f>
        <v>0</v>
      </c>
      <c r="P1373" s="41">
        <v>0</v>
      </c>
      <c r="Q1373" s="41">
        <v>0</v>
      </c>
      <c r="R1373" s="41">
        <v>0</v>
      </c>
      <c r="S1373" s="41">
        <f>IFERROR(T1373+U1373+V1373,0)</f>
        <v>0</v>
      </c>
      <c r="T1373" s="41">
        <v>0</v>
      </c>
      <c r="U1373" s="41">
        <v>0</v>
      </c>
      <c r="V1373" s="41">
        <v>0</v>
      </c>
      <c r="W1373"/>
      <c r="X1373"/>
    </row>
    <row r="1374" spans="1:24">
      <c r="A1374" s="29">
        <v>122</v>
      </c>
      <c r="B1374" s="29" t="s">
        <v>117</v>
      </c>
      <c r="C1374" s="50">
        <v>44559</v>
      </c>
      <c r="D1374" s="29" t="s">
        <v>854</v>
      </c>
      <c r="E1374" s="40">
        <v>1</v>
      </c>
      <c r="F1374" s="41">
        <v>56.1</v>
      </c>
      <c r="G1374" s="41">
        <f>IFERROR(H1374+I1374+J1374,0)</f>
        <v>3172679</v>
      </c>
      <c r="H1374" s="41">
        <v>2805174</v>
      </c>
      <c r="I1374" s="41">
        <v>367505</v>
      </c>
      <c r="J1374" s="41">
        <v>0</v>
      </c>
      <c r="K1374" s="41">
        <f>IFERROR(L1374+M1374+N1374,0)</f>
        <v>0</v>
      </c>
      <c r="L1374" s="41">
        <f>IFERROR(P1374+T1374,0)</f>
        <v>0</v>
      </c>
      <c r="M1374" s="41">
        <f>IFERROR(Q1374+U1374,0)</f>
        <v>0</v>
      </c>
      <c r="N1374" s="41">
        <f>IFERROR(R1374+V1374,0)</f>
        <v>0</v>
      </c>
      <c r="O1374" s="41">
        <f>IFERROR(P1374+Q1374+R1374,0)</f>
        <v>0</v>
      </c>
      <c r="P1374" s="41">
        <v>0</v>
      </c>
      <c r="Q1374" s="41">
        <v>0</v>
      </c>
      <c r="R1374" s="41">
        <v>0</v>
      </c>
      <c r="S1374" s="41">
        <f>IFERROR(T1374+U1374+V1374,0)</f>
        <v>0</v>
      </c>
      <c r="T1374" s="41">
        <v>0</v>
      </c>
      <c r="U1374" s="41">
        <v>0</v>
      </c>
      <c r="V1374" s="41">
        <v>0</v>
      </c>
      <c r="W1374"/>
      <c r="X1374"/>
    </row>
    <row r="1375" spans="1:24">
      <c r="A1375" s="29">
        <v>123</v>
      </c>
      <c r="B1375" s="29" t="s">
        <v>117</v>
      </c>
      <c r="C1375" s="50">
        <v>44560</v>
      </c>
      <c r="D1375" s="29" t="s">
        <v>855</v>
      </c>
      <c r="E1375" s="40">
        <v>1</v>
      </c>
      <c r="F1375" s="41">
        <v>42.1</v>
      </c>
      <c r="G1375" s="41">
        <f>IFERROR(H1375+I1375+J1375,0)</f>
        <v>2497911</v>
      </c>
      <c r="H1375" s="41">
        <v>2497911</v>
      </c>
      <c r="I1375" s="41">
        <v>0</v>
      </c>
      <c r="J1375" s="41">
        <v>0</v>
      </c>
      <c r="K1375" s="41">
        <f>IFERROR(L1375+M1375+N1375,0)</f>
        <v>0</v>
      </c>
      <c r="L1375" s="41">
        <f>IFERROR(P1375+T1375,0)</f>
        <v>0</v>
      </c>
      <c r="M1375" s="41">
        <f>IFERROR(Q1375+U1375,0)</f>
        <v>0</v>
      </c>
      <c r="N1375" s="41">
        <f>IFERROR(R1375+V1375,0)</f>
        <v>0</v>
      </c>
      <c r="O1375" s="41">
        <f>IFERROR(P1375+Q1375+R1375,0)</f>
        <v>0</v>
      </c>
      <c r="P1375" s="41">
        <v>0</v>
      </c>
      <c r="Q1375" s="41">
        <v>0</v>
      </c>
      <c r="R1375" s="41">
        <v>0</v>
      </c>
      <c r="S1375" s="41">
        <f>IFERROR(T1375+U1375+V1375,0)</f>
        <v>0</v>
      </c>
      <c r="T1375" s="41">
        <v>0</v>
      </c>
      <c r="U1375" s="41">
        <v>0</v>
      </c>
      <c r="V1375" s="41">
        <v>0</v>
      </c>
      <c r="W1375"/>
      <c r="X1375"/>
    </row>
    <row r="1376" spans="1:24">
      <c r="A1376" s="29">
        <v>124</v>
      </c>
      <c r="B1376" s="29" t="s">
        <v>117</v>
      </c>
      <c r="C1376" s="50">
        <v>44560</v>
      </c>
      <c r="D1376" s="29" t="s">
        <v>856</v>
      </c>
      <c r="E1376" s="40">
        <v>1</v>
      </c>
      <c r="F1376" s="41">
        <v>57.2</v>
      </c>
      <c r="G1376" s="41">
        <f>IFERROR(H1376+I1376+J1376,0)</f>
        <v>3138728</v>
      </c>
      <c r="H1376" s="41">
        <v>3138728</v>
      </c>
      <c r="I1376" s="41">
        <v>0</v>
      </c>
      <c r="J1376" s="41">
        <v>0</v>
      </c>
      <c r="K1376" s="41">
        <f>IFERROR(L1376+M1376+N1376,0)</f>
        <v>0</v>
      </c>
      <c r="L1376" s="41">
        <f>IFERROR(P1376+T1376,0)</f>
        <v>0</v>
      </c>
      <c r="M1376" s="41">
        <f>IFERROR(Q1376+U1376,0)</f>
        <v>0</v>
      </c>
      <c r="N1376" s="41">
        <f>IFERROR(R1376+V1376,0)</f>
        <v>0</v>
      </c>
      <c r="O1376" s="41">
        <f>IFERROR(P1376+Q1376+R1376,0)</f>
        <v>0</v>
      </c>
      <c r="P1376" s="41">
        <v>0</v>
      </c>
      <c r="Q1376" s="41">
        <v>0</v>
      </c>
      <c r="R1376" s="41">
        <v>0</v>
      </c>
      <c r="S1376" s="41">
        <f>IFERROR(T1376+U1376+V1376,0)</f>
        <v>0</v>
      </c>
      <c r="T1376" s="41">
        <v>0</v>
      </c>
      <c r="U1376" s="41">
        <v>0</v>
      </c>
      <c r="V1376" s="41">
        <v>0</v>
      </c>
      <c r="W1376"/>
      <c r="X1376"/>
    </row>
    <row r="1377" spans="1:24">
      <c r="A1377" s="29">
        <v>125</v>
      </c>
      <c r="B1377" s="29" t="s">
        <v>117</v>
      </c>
      <c r="C1377" s="50">
        <v>44560</v>
      </c>
      <c r="D1377" s="29" t="s">
        <v>857</v>
      </c>
      <c r="E1377" s="40">
        <v>1</v>
      </c>
      <c r="F1377" s="41">
        <v>33</v>
      </c>
      <c r="G1377" s="41">
        <f>IFERROR(H1377+I1377+J1377,0)</f>
        <v>1962699</v>
      </c>
      <c r="H1377" s="41">
        <v>1962699</v>
      </c>
      <c r="I1377" s="41">
        <v>0</v>
      </c>
      <c r="J1377" s="41">
        <v>0</v>
      </c>
      <c r="K1377" s="41">
        <f>IFERROR(L1377+M1377+N1377,0)</f>
        <v>0</v>
      </c>
      <c r="L1377" s="41">
        <f>IFERROR(P1377+T1377,0)</f>
        <v>0</v>
      </c>
      <c r="M1377" s="41">
        <f>IFERROR(Q1377+U1377,0)</f>
        <v>0</v>
      </c>
      <c r="N1377" s="41">
        <f>IFERROR(R1377+V1377,0)</f>
        <v>0</v>
      </c>
      <c r="O1377" s="41">
        <f>IFERROR(P1377+Q1377+R1377,0)</f>
        <v>0</v>
      </c>
      <c r="P1377" s="41">
        <v>0</v>
      </c>
      <c r="Q1377" s="41">
        <v>0</v>
      </c>
      <c r="R1377" s="41">
        <v>0</v>
      </c>
      <c r="S1377" s="41">
        <f>IFERROR(T1377+U1377+V1377,0)</f>
        <v>0</v>
      </c>
      <c r="T1377" s="41">
        <v>0</v>
      </c>
      <c r="U1377" s="41">
        <v>0</v>
      </c>
      <c r="V1377" s="41">
        <v>0</v>
      </c>
      <c r="W1377"/>
      <c r="X1377"/>
    </row>
    <row r="1378" spans="1:24">
      <c r="A1378" s="29">
        <v>126</v>
      </c>
      <c r="B1378" s="29" t="s">
        <v>117</v>
      </c>
      <c r="C1378" s="50">
        <v>44560</v>
      </c>
      <c r="D1378" s="29" t="s">
        <v>858</v>
      </c>
      <c r="E1378" s="40">
        <v>1</v>
      </c>
      <c r="F1378" s="41">
        <v>30.8</v>
      </c>
      <c r="G1378" s="41">
        <f>IFERROR(H1378+I1378+J1378,0)</f>
        <v>1571000</v>
      </c>
      <c r="H1378" s="41">
        <v>1571000</v>
      </c>
      <c r="I1378" s="41">
        <v>0</v>
      </c>
      <c r="J1378" s="41">
        <v>0</v>
      </c>
      <c r="K1378" s="41">
        <f>IFERROR(L1378+M1378+N1378,0)</f>
        <v>0</v>
      </c>
      <c r="L1378" s="41">
        <f>IFERROR(P1378+T1378,0)</f>
        <v>0</v>
      </c>
      <c r="M1378" s="41">
        <f>IFERROR(Q1378+U1378,0)</f>
        <v>0</v>
      </c>
      <c r="N1378" s="41">
        <f>IFERROR(R1378+V1378,0)</f>
        <v>0</v>
      </c>
      <c r="O1378" s="41">
        <f>IFERROR(P1378+Q1378+R1378,0)</f>
        <v>0</v>
      </c>
      <c r="P1378" s="41">
        <v>0</v>
      </c>
      <c r="Q1378" s="41">
        <v>0</v>
      </c>
      <c r="R1378" s="41">
        <v>0</v>
      </c>
      <c r="S1378" s="41">
        <f>IFERROR(T1378+U1378+V1378,0)</f>
        <v>0</v>
      </c>
      <c r="T1378" s="41">
        <v>0</v>
      </c>
      <c r="U1378" s="41">
        <v>0</v>
      </c>
      <c r="V1378" s="41">
        <v>0</v>
      </c>
      <c r="W1378"/>
      <c r="X1378"/>
    </row>
    <row r="1379" spans="1:24">
      <c r="A1379" s="29">
        <v>127</v>
      </c>
      <c r="B1379" s="29" t="s">
        <v>117</v>
      </c>
      <c r="C1379" s="50">
        <v>44560</v>
      </c>
      <c r="D1379" s="29" t="s">
        <v>859</v>
      </c>
      <c r="E1379" s="40">
        <v>1</v>
      </c>
      <c r="F1379" s="41">
        <v>49.7</v>
      </c>
      <c r="G1379" s="41">
        <f>IFERROR(H1379+I1379+J1379,0)</f>
        <v>2681299</v>
      </c>
      <c r="H1379" s="41">
        <v>2681299</v>
      </c>
      <c r="I1379" s="41">
        <v>0</v>
      </c>
      <c r="J1379" s="41">
        <v>0</v>
      </c>
      <c r="K1379" s="41">
        <f>IFERROR(L1379+M1379+N1379,0)</f>
        <v>0</v>
      </c>
      <c r="L1379" s="41">
        <f>IFERROR(P1379+T1379,0)</f>
        <v>0</v>
      </c>
      <c r="M1379" s="41">
        <f>IFERROR(Q1379+U1379,0)</f>
        <v>0</v>
      </c>
      <c r="N1379" s="41">
        <f>IFERROR(R1379+V1379,0)</f>
        <v>0</v>
      </c>
      <c r="O1379" s="41">
        <f>IFERROR(P1379+Q1379+R1379,0)</f>
        <v>0</v>
      </c>
      <c r="P1379" s="41">
        <v>0</v>
      </c>
      <c r="Q1379" s="41">
        <v>0</v>
      </c>
      <c r="R1379" s="41">
        <v>0</v>
      </c>
      <c r="S1379" s="41">
        <f>IFERROR(T1379+U1379+V1379,0)</f>
        <v>0</v>
      </c>
      <c r="T1379" s="41">
        <v>0</v>
      </c>
      <c r="U1379" s="41">
        <v>0</v>
      </c>
      <c r="V1379" s="41">
        <v>0</v>
      </c>
      <c r="W1379"/>
      <c r="X1379"/>
    </row>
    <row r="1380" spans="1:24">
      <c r="A1380" s="29">
        <v>128</v>
      </c>
      <c r="B1380" s="29" t="s">
        <v>117</v>
      </c>
      <c r="C1380" s="50">
        <v>44560</v>
      </c>
      <c r="D1380" s="29" t="s">
        <v>860</v>
      </c>
      <c r="E1380" s="40">
        <v>1</v>
      </c>
      <c r="F1380" s="41">
        <v>14.3</v>
      </c>
      <c r="G1380" s="41">
        <f>IFERROR(H1380+I1380+J1380,0)</f>
        <v>513000</v>
      </c>
      <c r="H1380" s="41">
        <v>513000</v>
      </c>
      <c r="I1380" s="41">
        <v>0</v>
      </c>
      <c r="J1380" s="41">
        <v>0</v>
      </c>
      <c r="K1380" s="41">
        <f>IFERROR(L1380+M1380+N1380,0)</f>
        <v>0</v>
      </c>
      <c r="L1380" s="41">
        <f>IFERROR(P1380+T1380,0)</f>
        <v>0</v>
      </c>
      <c r="M1380" s="41">
        <f>IFERROR(Q1380+U1380,0)</f>
        <v>0</v>
      </c>
      <c r="N1380" s="41">
        <f>IFERROR(R1380+V1380,0)</f>
        <v>0</v>
      </c>
      <c r="O1380" s="41">
        <f>IFERROR(P1380+Q1380+R1380,0)</f>
        <v>0</v>
      </c>
      <c r="P1380" s="41">
        <v>0</v>
      </c>
      <c r="Q1380" s="41">
        <v>0</v>
      </c>
      <c r="R1380" s="41">
        <v>0</v>
      </c>
      <c r="S1380" s="41">
        <f>IFERROR(T1380+U1380+V1380,0)</f>
        <v>0</v>
      </c>
      <c r="T1380" s="41">
        <v>0</v>
      </c>
      <c r="U1380" s="41">
        <v>0</v>
      </c>
      <c r="V1380" s="41">
        <v>0</v>
      </c>
      <c r="W1380"/>
      <c r="X1380"/>
    </row>
    <row r="1381" spans="1:24">
      <c r="A1381" s="29">
        <v>129</v>
      </c>
      <c r="B1381" s="29" t="s">
        <v>117</v>
      </c>
      <c r="C1381" s="50">
        <v>44560</v>
      </c>
      <c r="D1381" s="29" t="s">
        <v>861</v>
      </c>
      <c r="E1381" s="40">
        <v>1</v>
      </c>
      <c r="F1381" s="41">
        <v>35.3</v>
      </c>
      <c r="G1381" s="41">
        <f>IFERROR(H1381+I1381+J1381,0)</f>
        <v>1837184</v>
      </c>
      <c r="H1381" s="41">
        <v>1837184</v>
      </c>
      <c r="I1381" s="41">
        <v>0</v>
      </c>
      <c r="J1381" s="41">
        <v>0</v>
      </c>
      <c r="K1381" s="41">
        <f>IFERROR(L1381+M1381+N1381,0)</f>
        <v>0</v>
      </c>
      <c r="L1381" s="41">
        <f>IFERROR(P1381+T1381,0)</f>
        <v>0</v>
      </c>
      <c r="M1381" s="41">
        <f>IFERROR(Q1381+U1381,0)</f>
        <v>0</v>
      </c>
      <c r="N1381" s="41">
        <f>IFERROR(R1381+V1381,0)</f>
        <v>0</v>
      </c>
      <c r="O1381" s="41">
        <f>IFERROR(P1381+Q1381+R1381,0)</f>
        <v>0</v>
      </c>
      <c r="P1381" s="41">
        <v>0</v>
      </c>
      <c r="Q1381" s="41">
        <v>0</v>
      </c>
      <c r="R1381" s="41">
        <v>0</v>
      </c>
      <c r="S1381" s="41">
        <f>IFERROR(T1381+U1381+V1381,0)</f>
        <v>0</v>
      </c>
      <c r="T1381" s="41">
        <v>0</v>
      </c>
      <c r="U1381" s="41">
        <v>0</v>
      </c>
      <c r="V1381" s="41">
        <v>0</v>
      </c>
      <c r="W1381"/>
      <c r="X1381"/>
    </row>
    <row r="1382" spans="1:24">
      <c r="A1382" s="29">
        <v>130</v>
      </c>
      <c r="B1382" s="29" t="s">
        <v>117</v>
      </c>
      <c r="C1382" s="50">
        <v>44571</v>
      </c>
      <c r="D1382" s="29" t="s">
        <v>862</v>
      </c>
      <c r="E1382" s="40">
        <v>1</v>
      </c>
      <c r="F1382" s="41">
        <v>22</v>
      </c>
      <c r="G1382" s="41">
        <f>IFERROR(H1382+I1382+J1382,0)</f>
        <v>1294673</v>
      </c>
      <c r="H1382" s="41">
        <v>1294673</v>
      </c>
      <c r="I1382" s="41">
        <v>0</v>
      </c>
      <c r="J1382" s="41">
        <v>0</v>
      </c>
      <c r="K1382" s="41">
        <f>IFERROR(L1382+M1382+N1382,0)</f>
        <v>0</v>
      </c>
      <c r="L1382" s="41">
        <f>IFERROR(P1382+T1382,0)</f>
        <v>0</v>
      </c>
      <c r="M1382" s="41">
        <f>IFERROR(Q1382+U1382,0)</f>
        <v>0</v>
      </c>
      <c r="N1382" s="41">
        <f>IFERROR(R1382+V1382,0)</f>
        <v>0</v>
      </c>
      <c r="O1382" s="41">
        <f>IFERROR(P1382+Q1382+R1382,0)</f>
        <v>0</v>
      </c>
      <c r="P1382" s="41">
        <v>0</v>
      </c>
      <c r="Q1382" s="41">
        <v>0</v>
      </c>
      <c r="R1382" s="41">
        <v>0</v>
      </c>
      <c r="S1382" s="41">
        <f>IFERROR(T1382+U1382+V1382,0)</f>
        <v>0</v>
      </c>
      <c r="T1382" s="41">
        <v>0</v>
      </c>
      <c r="U1382" s="41">
        <v>0</v>
      </c>
      <c r="V1382" s="41">
        <v>0</v>
      </c>
      <c r="W1382"/>
      <c r="X1382"/>
    </row>
    <row r="1383" spans="1:24">
      <c r="A1383" s="29">
        <v>131</v>
      </c>
      <c r="B1383" s="29" t="s">
        <v>117</v>
      </c>
      <c r="C1383" s="50">
        <v>44571</v>
      </c>
      <c r="D1383" s="29" t="s">
        <v>863</v>
      </c>
      <c r="E1383" s="40">
        <v>1</v>
      </c>
      <c r="F1383" s="41">
        <v>20.7</v>
      </c>
      <c r="G1383" s="41">
        <f>IFERROR(H1383+I1383+J1383,0)</f>
        <v>1209280.7</v>
      </c>
      <c r="H1383" s="41">
        <v>1209280.7</v>
      </c>
      <c r="I1383" s="41">
        <v>0</v>
      </c>
      <c r="J1383" s="41">
        <v>0</v>
      </c>
      <c r="K1383" s="41">
        <f>IFERROR(L1383+M1383+N1383,0)</f>
        <v>0</v>
      </c>
      <c r="L1383" s="41">
        <f>IFERROR(P1383+T1383,0)</f>
        <v>0</v>
      </c>
      <c r="M1383" s="41">
        <f>IFERROR(Q1383+U1383,0)</f>
        <v>0</v>
      </c>
      <c r="N1383" s="41">
        <f>IFERROR(R1383+V1383,0)</f>
        <v>0</v>
      </c>
      <c r="O1383" s="41">
        <f>IFERROR(P1383+Q1383+R1383,0)</f>
        <v>0</v>
      </c>
      <c r="P1383" s="41">
        <v>0</v>
      </c>
      <c r="Q1383" s="41">
        <v>0</v>
      </c>
      <c r="R1383" s="41">
        <v>0</v>
      </c>
      <c r="S1383" s="41">
        <f>IFERROR(T1383+U1383+V1383,0)</f>
        <v>0</v>
      </c>
      <c r="T1383" s="41">
        <v>0</v>
      </c>
      <c r="U1383" s="41">
        <v>0</v>
      </c>
      <c r="V1383" s="41">
        <v>0</v>
      </c>
      <c r="W1383"/>
      <c r="X1383"/>
    </row>
    <row r="1384" spans="1:24">
      <c r="A1384" s="29">
        <v>132</v>
      </c>
      <c r="B1384" s="29" t="s">
        <v>117</v>
      </c>
      <c r="C1384" s="50">
        <v>44571</v>
      </c>
      <c r="D1384" s="29" t="s">
        <v>864</v>
      </c>
      <c r="E1384" s="40">
        <v>1</v>
      </c>
      <c r="F1384" s="41">
        <v>71.3</v>
      </c>
      <c r="G1384" s="41">
        <f>IFERROR(H1384+I1384+J1384,0)</f>
        <v>3690374</v>
      </c>
      <c r="H1384" s="41">
        <v>3690374</v>
      </c>
      <c r="I1384" s="41">
        <v>0</v>
      </c>
      <c r="J1384" s="41">
        <v>0</v>
      </c>
      <c r="K1384" s="41">
        <f>IFERROR(L1384+M1384+N1384,0)</f>
        <v>0</v>
      </c>
      <c r="L1384" s="41">
        <f>IFERROR(P1384+T1384,0)</f>
        <v>0</v>
      </c>
      <c r="M1384" s="41">
        <f>IFERROR(Q1384+U1384,0)</f>
        <v>0</v>
      </c>
      <c r="N1384" s="41">
        <f>IFERROR(R1384+V1384,0)</f>
        <v>0</v>
      </c>
      <c r="O1384" s="41">
        <f>IFERROR(P1384+Q1384+R1384,0)</f>
        <v>0</v>
      </c>
      <c r="P1384" s="41">
        <v>0</v>
      </c>
      <c r="Q1384" s="41">
        <v>0</v>
      </c>
      <c r="R1384" s="41">
        <v>0</v>
      </c>
      <c r="S1384" s="41">
        <f>IFERROR(T1384+U1384+V1384,0)</f>
        <v>0</v>
      </c>
      <c r="T1384" s="41">
        <v>0</v>
      </c>
      <c r="U1384" s="41">
        <v>0</v>
      </c>
      <c r="V1384" s="41">
        <v>0</v>
      </c>
      <c r="W1384"/>
      <c r="X1384"/>
    </row>
    <row r="1385" spans="1:24">
      <c r="A1385" s="29">
        <v>133</v>
      </c>
      <c r="B1385" s="29" t="s">
        <v>117</v>
      </c>
      <c r="C1385" s="50">
        <v>44571</v>
      </c>
      <c r="D1385" s="29" t="s">
        <v>865</v>
      </c>
      <c r="E1385" s="40">
        <v>1</v>
      </c>
      <c r="F1385" s="41">
        <v>39.7</v>
      </c>
      <c r="G1385" s="41">
        <f>IFERROR(H1385+I1385+J1385,0)</f>
        <v>2166100</v>
      </c>
      <c r="H1385" s="41">
        <v>2166100</v>
      </c>
      <c r="I1385" s="41">
        <v>0</v>
      </c>
      <c r="J1385" s="41">
        <v>0</v>
      </c>
      <c r="K1385" s="41">
        <f>IFERROR(L1385+M1385+N1385,0)</f>
        <v>0</v>
      </c>
      <c r="L1385" s="41">
        <f>IFERROR(P1385+T1385,0)</f>
        <v>0</v>
      </c>
      <c r="M1385" s="41">
        <f>IFERROR(Q1385+U1385,0)</f>
        <v>0</v>
      </c>
      <c r="N1385" s="41">
        <f>IFERROR(R1385+V1385,0)</f>
        <v>0</v>
      </c>
      <c r="O1385" s="41">
        <f>IFERROR(P1385+Q1385+R1385,0)</f>
        <v>0</v>
      </c>
      <c r="P1385" s="41">
        <v>0</v>
      </c>
      <c r="Q1385" s="41">
        <v>0</v>
      </c>
      <c r="R1385" s="41">
        <v>0</v>
      </c>
      <c r="S1385" s="41">
        <f>IFERROR(T1385+U1385+V1385,0)</f>
        <v>0</v>
      </c>
      <c r="T1385" s="41">
        <v>0</v>
      </c>
      <c r="U1385" s="41">
        <v>0</v>
      </c>
      <c r="V1385" s="41">
        <v>0</v>
      </c>
      <c r="W1385"/>
      <c r="X1385"/>
    </row>
    <row r="1386" spans="1:24">
      <c r="A1386" s="29">
        <v>134</v>
      </c>
      <c r="B1386" s="29" t="s">
        <v>117</v>
      </c>
      <c r="C1386" s="50">
        <v>44571</v>
      </c>
      <c r="D1386" s="29" t="s">
        <v>866</v>
      </c>
      <c r="E1386" s="40">
        <v>1</v>
      </c>
      <c r="F1386" s="41">
        <v>87.4</v>
      </c>
      <c r="G1386" s="41">
        <f>IFERROR(H1386+I1386+J1386,0)</f>
        <v>4386000</v>
      </c>
      <c r="H1386" s="41">
        <v>4386000</v>
      </c>
      <c r="I1386" s="41">
        <v>0</v>
      </c>
      <c r="J1386" s="41">
        <v>0</v>
      </c>
      <c r="K1386" s="41">
        <f>IFERROR(L1386+M1386+N1386,0)</f>
        <v>0</v>
      </c>
      <c r="L1386" s="41">
        <f>IFERROR(P1386+T1386,0)</f>
        <v>0</v>
      </c>
      <c r="M1386" s="41">
        <f>IFERROR(Q1386+U1386,0)</f>
        <v>0</v>
      </c>
      <c r="N1386" s="41">
        <f>IFERROR(R1386+V1386,0)</f>
        <v>0</v>
      </c>
      <c r="O1386" s="41">
        <f>IFERROR(P1386+Q1386+R1386,0)</f>
        <v>0</v>
      </c>
      <c r="P1386" s="41">
        <v>0</v>
      </c>
      <c r="Q1386" s="41">
        <v>0</v>
      </c>
      <c r="R1386" s="41">
        <v>0</v>
      </c>
      <c r="S1386" s="41">
        <f>IFERROR(T1386+U1386+V1386,0)</f>
        <v>0</v>
      </c>
      <c r="T1386" s="41">
        <v>0</v>
      </c>
      <c r="U1386" s="41">
        <v>0</v>
      </c>
      <c r="V1386" s="41">
        <v>0</v>
      </c>
      <c r="W1386"/>
      <c r="X1386"/>
    </row>
    <row r="1387" spans="1:24">
      <c r="A1387" s="29">
        <v>135</v>
      </c>
      <c r="B1387" s="29" t="s">
        <v>117</v>
      </c>
      <c r="C1387" s="50">
        <v>44572</v>
      </c>
      <c r="D1387" s="29" t="s">
        <v>867</v>
      </c>
      <c r="E1387" s="40">
        <v>1</v>
      </c>
      <c r="F1387" s="41">
        <v>24.6</v>
      </c>
      <c r="G1387" s="41">
        <f>IFERROR(H1387+I1387+J1387,0)</f>
        <v>1368500</v>
      </c>
      <c r="H1387" s="41">
        <v>1368500</v>
      </c>
      <c r="I1387" s="41">
        <v>0</v>
      </c>
      <c r="J1387" s="41">
        <v>0</v>
      </c>
      <c r="K1387" s="41">
        <f>IFERROR(L1387+M1387+N1387,0)</f>
        <v>0</v>
      </c>
      <c r="L1387" s="41">
        <f>IFERROR(P1387+T1387,0)</f>
        <v>0</v>
      </c>
      <c r="M1387" s="41">
        <f>IFERROR(Q1387+U1387,0)</f>
        <v>0</v>
      </c>
      <c r="N1387" s="41">
        <f>IFERROR(R1387+V1387,0)</f>
        <v>0</v>
      </c>
      <c r="O1387" s="41">
        <f>IFERROR(P1387+Q1387+R1387,0)</f>
        <v>0</v>
      </c>
      <c r="P1387" s="41">
        <v>0</v>
      </c>
      <c r="Q1387" s="41">
        <v>0</v>
      </c>
      <c r="R1387" s="41">
        <v>0</v>
      </c>
      <c r="S1387" s="41">
        <f>IFERROR(T1387+U1387+V1387,0)</f>
        <v>0</v>
      </c>
      <c r="T1387" s="41">
        <v>0</v>
      </c>
      <c r="U1387" s="41">
        <v>0</v>
      </c>
      <c r="V1387" s="41">
        <v>0</v>
      </c>
      <c r="W1387"/>
      <c r="X1387"/>
    </row>
    <row r="1388" spans="1:24">
      <c r="A1388" s="29">
        <v>136</v>
      </c>
      <c r="B1388" s="29" t="s">
        <v>117</v>
      </c>
      <c r="C1388" s="50">
        <v>44572</v>
      </c>
      <c r="D1388" s="29" t="s">
        <v>868</v>
      </c>
      <c r="E1388" s="40">
        <v>1</v>
      </c>
      <c r="F1388" s="41">
        <v>17.3</v>
      </c>
      <c r="G1388" s="41">
        <f>IFERROR(H1388+I1388+J1388,0)</f>
        <v>766500</v>
      </c>
      <c r="H1388" s="41">
        <v>766500</v>
      </c>
      <c r="I1388" s="41">
        <v>0</v>
      </c>
      <c r="J1388" s="41">
        <v>0</v>
      </c>
      <c r="K1388" s="41">
        <f>IFERROR(L1388+M1388+N1388,0)</f>
        <v>0</v>
      </c>
      <c r="L1388" s="41">
        <f>IFERROR(P1388+T1388,0)</f>
        <v>0</v>
      </c>
      <c r="M1388" s="41">
        <f>IFERROR(Q1388+U1388,0)</f>
        <v>0</v>
      </c>
      <c r="N1388" s="41">
        <f>IFERROR(R1388+V1388,0)</f>
        <v>0</v>
      </c>
      <c r="O1388" s="41">
        <f>IFERROR(P1388+Q1388+R1388,0)</f>
        <v>0</v>
      </c>
      <c r="P1388" s="41">
        <v>0</v>
      </c>
      <c r="Q1388" s="41">
        <v>0</v>
      </c>
      <c r="R1388" s="41">
        <v>0</v>
      </c>
      <c r="S1388" s="41">
        <f>IFERROR(T1388+U1388+V1388,0)</f>
        <v>0</v>
      </c>
      <c r="T1388" s="41">
        <v>0</v>
      </c>
      <c r="U1388" s="41">
        <v>0</v>
      </c>
      <c r="V1388" s="41">
        <v>0</v>
      </c>
      <c r="W1388"/>
      <c r="X1388"/>
    </row>
    <row r="1389" spans="1:24">
      <c r="A1389" s="29">
        <v>137</v>
      </c>
      <c r="B1389" s="29" t="s">
        <v>117</v>
      </c>
      <c r="C1389" s="50">
        <v>44572</v>
      </c>
      <c r="D1389" s="29" t="s">
        <v>869</v>
      </c>
      <c r="E1389" s="40">
        <v>1</v>
      </c>
      <c r="F1389" s="41">
        <v>17.9</v>
      </c>
      <c r="G1389" s="41">
        <f>IFERROR(H1389+I1389+J1389,0)</f>
        <v>882113</v>
      </c>
      <c r="H1389" s="41">
        <v>882113</v>
      </c>
      <c r="I1389" s="41">
        <v>0</v>
      </c>
      <c r="J1389" s="41">
        <v>0</v>
      </c>
      <c r="K1389" s="41">
        <f>IFERROR(L1389+M1389+N1389,0)</f>
        <v>0</v>
      </c>
      <c r="L1389" s="41">
        <f>IFERROR(P1389+T1389,0)</f>
        <v>0</v>
      </c>
      <c r="M1389" s="41">
        <f>IFERROR(Q1389+U1389,0)</f>
        <v>0</v>
      </c>
      <c r="N1389" s="41">
        <f>IFERROR(R1389+V1389,0)</f>
        <v>0</v>
      </c>
      <c r="O1389" s="41">
        <f>IFERROR(P1389+Q1389+R1389,0)</f>
        <v>0</v>
      </c>
      <c r="P1389" s="41">
        <v>0</v>
      </c>
      <c r="Q1389" s="41">
        <v>0</v>
      </c>
      <c r="R1389" s="41">
        <v>0</v>
      </c>
      <c r="S1389" s="41">
        <f>IFERROR(T1389+U1389+V1389,0)</f>
        <v>0</v>
      </c>
      <c r="T1389" s="41">
        <v>0</v>
      </c>
      <c r="U1389" s="41">
        <v>0</v>
      </c>
      <c r="V1389" s="41">
        <v>0</v>
      </c>
      <c r="W1389"/>
      <c r="X1389"/>
    </row>
    <row r="1390" spans="1:24">
      <c r="A1390" s="29">
        <v>138</v>
      </c>
      <c r="B1390" s="29" t="s">
        <v>117</v>
      </c>
      <c r="C1390" s="50">
        <v>44572</v>
      </c>
      <c r="D1390" s="29" t="s">
        <v>870</v>
      </c>
      <c r="E1390" s="40">
        <v>1</v>
      </c>
      <c r="F1390" s="41">
        <v>17.7</v>
      </c>
      <c r="G1390" s="41">
        <f>IFERROR(H1390+I1390+J1390,0)</f>
        <v>881000</v>
      </c>
      <c r="H1390" s="41">
        <v>881000</v>
      </c>
      <c r="I1390" s="41">
        <v>0</v>
      </c>
      <c r="J1390" s="41">
        <v>0</v>
      </c>
      <c r="K1390" s="41">
        <f>IFERROR(L1390+M1390+N1390,0)</f>
        <v>0</v>
      </c>
      <c r="L1390" s="41">
        <f>IFERROR(P1390+T1390,0)</f>
        <v>0</v>
      </c>
      <c r="M1390" s="41">
        <f>IFERROR(Q1390+U1390,0)</f>
        <v>0</v>
      </c>
      <c r="N1390" s="41">
        <f>IFERROR(R1390+V1390,0)</f>
        <v>0</v>
      </c>
      <c r="O1390" s="41">
        <f>IFERROR(P1390+Q1390+R1390,0)</f>
        <v>0</v>
      </c>
      <c r="P1390" s="41">
        <v>0</v>
      </c>
      <c r="Q1390" s="41">
        <v>0</v>
      </c>
      <c r="R1390" s="41">
        <v>0</v>
      </c>
      <c r="S1390" s="41">
        <f>IFERROR(T1390+U1390+V1390,0)</f>
        <v>0</v>
      </c>
      <c r="T1390" s="41">
        <v>0</v>
      </c>
      <c r="U1390" s="41">
        <v>0</v>
      </c>
      <c r="V1390" s="41">
        <v>0</v>
      </c>
      <c r="W1390"/>
      <c r="X1390"/>
    </row>
    <row r="1391" spans="1:24">
      <c r="A1391" s="29">
        <v>139</v>
      </c>
      <c r="B1391" s="29" t="s">
        <v>117</v>
      </c>
      <c r="C1391" s="50">
        <v>44572</v>
      </c>
      <c r="D1391" s="29" t="s">
        <v>871</v>
      </c>
      <c r="E1391" s="40">
        <v>1</v>
      </c>
      <c r="F1391" s="41">
        <v>18.9</v>
      </c>
      <c r="G1391" s="41">
        <f>IFERROR(H1391+I1391+J1391,0)</f>
        <v>1023000</v>
      </c>
      <c r="H1391" s="41">
        <v>1023000</v>
      </c>
      <c r="I1391" s="41">
        <v>0</v>
      </c>
      <c r="J1391" s="41">
        <v>0</v>
      </c>
      <c r="K1391" s="41">
        <f>IFERROR(L1391+M1391+N1391,0)</f>
        <v>0</v>
      </c>
      <c r="L1391" s="41">
        <f>IFERROR(P1391+T1391,0)</f>
        <v>0</v>
      </c>
      <c r="M1391" s="41">
        <f>IFERROR(Q1391+U1391,0)</f>
        <v>0</v>
      </c>
      <c r="N1391" s="41">
        <f>IFERROR(R1391+V1391,0)</f>
        <v>0</v>
      </c>
      <c r="O1391" s="41">
        <f>IFERROR(P1391+Q1391+R1391,0)</f>
        <v>0</v>
      </c>
      <c r="P1391" s="41">
        <v>0</v>
      </c>
      <c r="Q1391" s="41">
        <v>0</v>
      </c>
      <c r="R1391" s="41">
        <v>0</v>
      </c>
      <c r="S1391" s="41">
        <f>IFERROR(T1391+U1391+V1391,0)</f>
        <v>0</v>
      </c>
      <c r="T1391" s="41">
        <v>0</v>
      </c>
      <c r="U1391" s="41">
        <v>0</v>
      </c>
      <c r="V1391" s="41">
        <v>0</v>
      </c>
      <c r="W1391"/>
      <c r="X1391"/>
    </row>
    <row r="1392" spans="1:24">
      <c r="A1392" s="29">
        <v>140</v>
      </c>
      <c r="B1392" s="29" t="s">
        <v>117</v>
      </c>
      <c r="C1392" s="50">
        <v>44572</v>
      </c>
      <c r="D1392" s="29" t="s">
        <v>872</v>
      </c>
      <c r="E1392" s="40">
        <v>1</v>
      </c>
      <c r="F1392" s="41">
        <v>43.6</v>
      </c>
      <c r="G1392" s="41">
        <f>IFERROR(H1392+I1392+J1392,0)</f>
        <v>2115000</v>
      </c>
      <c r="H1392" s="41">
        <v>2115000</v>
      </c>
      <c r="I1392" s="41">
        <v>0</v>
      </c>
      <c r="J1392" s="41">
        <v>0</v>
      </c>
      <c r="K1392" s="41">
        <f>IFERROR(L1392+M1392+N1392,0)</f>
        <v>0</v>
      </c>
      <c r="L1392" s="41">
        <f>IFERROR(P1392+T1392,0)</f>
        <v>0</v>
      </c>
      <c r="M1392" s="41">
        <f>IFERROR(Q1392+U1392,0)</f>
        <v>0</v>
      </c>
      <c r="N1392" s="41">
        <f>IFERROR(R1392+V1392,0)</f>
        <v>0</v>
      </c>
      <c r="O1392" s="41">
        <f>IFERROR(P1392+Q1392+R1392,0)</f>
        <v>0</v>
      </c>
      <c r="P1392" s="41">
        <v>0</v>
      </c>
      <c r="Q1392" s="41">
        <v>0</v>
      </c>
      <c r="R1392" s="41">
        <v>0</v>
      </c>
      <c r="S1392" s="41">
        <f>IFERROR(T1392+U1392+V1392,0)</f>
        <v>0</v>
      </c>
      <c r="T1392" s="41">
        <v>0</v>
      </c>
      <c r="U1392" s="41">
        <v>0</v>
      </c>
      <c r="V1392" s="41">
        <v>0</v>
      </c>
      <c r="W1392"/>
      <c r="X1392"/>
    </row>
    <row r="1393" spans="1:24">
      <c r="A1393" s="29">
        <v>141</v>
      </c>
      <c r="B1393" s="29" t="s">
        <v>117</v>
      </c>
      <c r="C1393" s="50">
        <v>44572</v>
      </c>
      <c r="D1393" s="29" t="s">
        <v>873</v>
      </c>
      <c r="E1393" s="40">
        <v>1</v>
      </c>
      <c r="F1393" s="41">
        <v>26.1</v>
      </c>
      <c r="G1393" s="41">
        <f>IFERROR(H1393+I1393+J1393,0)</f>
        <v>1186600</v>
      </c>
      <c r="H1393" s="41">
        <v>1186600</v>
      </c>
      <c r="I1393" s="41">
        <v>0</v>
      </c>
      <c r="J1393" s="41">
        <v>0</v>
      </c>
      <c r="K1393" s="41">
        <f>IFERROR(L1393+M1393+N1393,0)</f>
        <v>0</v>
      </c>
      <c r="L1393" s="41">
        <f>IFERROR(P1393+T1393,0)</f>
        <v>0</v>
      </c>
      <c r="M1393" s="41">
        <f>IFERROR(Q1393+U1393,0)</f>
        <v>0</v>
      </c>
      <c r="N1393" s="41">
        <f>IFERROR(R1393+V1393,0)</f>
        <v>0</v>
      </c>
      <c r="O1393" s="41">
        <f>IFERROR(P1393+Q1393+R1393,0)</f>
        <v>0</v>
      </c>
      <c r="P1393" s="41">
        <v>0</v>
      </c>
      <c r="Q1393" s="41">
        <v>0</v>
      </c>
      <c r="R1393" s="41">
        <v>0</v>
      </c>
      <c r="S1393" s="41">
        <f>IFERROR(T1393+U1393+V1393,0)</f>
        <v>0</v>
      </c>
      <c r="T1393" s="41">
        <v>0</v>
      </c>
      <c r="U1393" s="41">
        <v>0</v>
      </c>
      <c r="V1393" s="41">
        <v>0</v>
      </c>
      <c r="W1393"/>
      <c r="X1393"/>
    </row>
    <row r="1394" spans="1:24">
      <c r="A1394" s="29">
        <v>142</v>
      </c>
      <c r="B1394" s="29" t="s">
        <v>117</v>
      </c>
      <c r="C1394" s="50">
        <v>44572</v>
      </c>
      <c r="D1394" s="29" t="s">
        <v>874</v>
      </c>
      <c r="E1394" s="40">
        <v>1</v>
      </c>
      <c r="F1394" s="41">
        <v>19</v>
      </c>
      <c r="G1394" s="41">
        <f>IFERROR(H1394+I1394+J1394,0)</f>
        <v>936800</v>
      </c>
      <c r="H1394" s="41">
        <v>936800</v>
      </c>
      <c r="I1394" s="41">
        <v>0</v>
      </c>
      <c r="J1394" s="41">
        <v>0</v>
      </c>
      <c r="K1394" s="41">
        <f>IFERROR(L1394+M1394+N1394,0)</f>
        <v>0</v>
      </c>
      <c r="L1394" s="41">
        <f>IFERROR(P1394+T1394,0)</f>
        <v>0</v>
      </c>
      <c r="M1394" s="41">
        <f>IFERROR(Q1394+U1394,0)</f>
        <v>0</v>
      </c>
      <c r="N1394" s="41">
        <f>IFERROR(R1394+V1394,0)</f>
        <v>0</v>
      </c>
      <c r="O1394" s="41">
        <f>IFERROR(P1394+Q1394+R1394,0)</f>
        <v>0</v>
      </c>
      <c r="P1394" s="41">
        <v>0</v>
      </c>
      <c r="Q1394" s="41">
        <v>0</v>
      </c>
      <c r="R1394" s="41">
        <v>0</v>
      </c>
      <c r="S1394" s="41">
        <f>IFERROR(T1394+U1394+V1394,0)</f>
        <v>0</v>
      </c>
      <c r="T1394" s="41">
        <v>0</v>
      </c>
      <c r="U1394" s="41">
        <v>0</v>
      </c>
      <c r="V1394" s="41">
        <v>0</v>
      </c>
      <c r="W1394"/>
      <c r="X1394"/>
    </row>
    <row r="1395" spans="1:24">
      <c r="A1395" s="29">
        <v>143</v>
      </c>
      <c r="B1395" s="29" t="s">
        <v>117</v>
      </c>
      <c r="C1395" s="50">
        <v>44572</v>
      </c>
      <c r="D1395" s="29" t="s">
        <v>875</v>
      </c>
      <c r="E1395" s="40">
        <v>1</v>
      </c>
      <c r="F1395" s="41">
        <v>46</v>
      </c>
      <c r="G1395" s="41">
        <f>IFERROR(H1395+I1395+J1395,0)</f>
        <v>2582000</v>
      </c>
      <c r="H1395" s="41">
        <v>2582000</v>
      </c>
      <c r="I1395" s="41">
        <v>0</v>
      </c>
      <c r="J1395" s="41">
        <v>0</v>
      </c>
      <c r="K1395" s="41">
        <f>IFERROR(L1395+M1395+N1395,0)</f>
        <v>0</v>
      </c>
      <c r="L1395" s="41">
        <f>IFERROR(P1395+T1395,0)</f>
        <v>0</v>
      </c>
      <c r="M1395" s="41">
        <f>IFERROR(Q1395+U1395,0)</f>
        <v>0</v>
      </c>
      <c r="N1395" s="41">
        <f>IFERROR(R1395+V1395,0)</f>
        <v>0</v>
      </c>
      <c r="O1395" s="41">
        <f>IFERROR(P1395+Q1395+R1395,0)</f>
        <v>0</v>
      </c>
      <c r="P1395" s="41">
        <v>0</v>
      </c>
      <c r="Q1395" s="41">
        <v>0</v>
      </c>
      <c r="R1395" s="41">
        <v>0</v>
      </c>
      <c r="S1395" s="41">
        <f>IFERROR(T1395+U1395+V1395,0)</f>
        <v>0</v>
      </c>
      <c r="T1395" s="41">
        <v>0</v>
      </c>
      <c r="U1395" s="41">
        <v>0</v>
      </c>
      <c r="V1395" s="41">
        <v>0</v>
      </c>
      <c r="W1395"/>
      <c r="X1395"/>
    </row>
    <row r="1396" spans="1:24">
      <c r="A1396" s="29">
        <v>144</v>
      </c>
      <c r="B1396" s="29" t="s">
        <v>117</v>
      </c>
      <c r="C1396" s="50">
        <v>44573</v>
      </c>
      <c r="D1396" s="29" t="s">
        <v>876</v>
      </c>
      <c r="E1396" s="40">
        <v>1</v>
      </c>
      <c r="F1396" s="41">
        <v>11.8</v>
      </c>
      <c r="G1396" s="41">
        <f>IFERROR(H1396+I1396+J1396,0)</f>
        <v>681000</v>
      </c>
      <c r="H1396" s="41">
        <v>681000</v>
      </c>
      <c r="I1396" s="41">
        <v>0</v>
      </c>
      <c r="J1396" s="41">
        <v>0</v>
      </c>
      <c r="K1396" s="41">
        <f>IFERROR(L1396+M1396+N1396,0)</f>
        <v>0</v>
      </c>
      <c r="L1396" s="41">
        <f>IFERROR(P1396+T1396,0)</f>
        <v>0</v>
      </c>
      <c r="M1396" s="41">
        <f>IFERROR(Q1396+U1396,0)</f>
        <v>0</v>
      </c>
      <c r="N1396" s="41">
        <f>IFERROR(R1396+V1396,0)</f>
        <v>0</v>
      </c>
      <c r="O1396" s="41">
        <f>IFERROR(P1396+Q1396+R1396,0)</f>
        <v>0</v>
      </c>
      <c r="P1396" s="41">
        <v>0</v>
      </c>
      <c r="Q1396" s="41">
        <v>0</v>
      </c>
      <c r="R1396" s="41">
        <v>0</v>
      </c>
      <c r="S1396" s="41">
        <f>IFERROR(T1396+U1396+V1396,0)</f>
        <v>0</v>
      </c>
      <c r="T1396" s="41">
        <v>0</v>
      </c>
      <c r="U1396" s="41">
        <v>0</v>
      </c>
      <c r="V1396" s="41">
        <v>0</v>
      </c>
      <c r="W1396"/>
      <c r="X1396"/>
    </row>
    <row r="1397" spans="1:24">
      <c r="A1397" s="29">
        <v>145</v>
      </c>
      <c r="B1397" s="29" t="s">
        <v>117</v>
      </c>
      <c r="C1397" s="50">
        <v>44578</v>
      </c>
      <c r="D1397" s="29" t="s">
        <v>877</v>
      </c>
      <c r="E1397" s="40">
        <v>1</v>
      </c>
      <c r="F1397" s="41">
        <v>48.5</v>
      </c>
      <c r="G1397" s="41">
        <f>IFERROR(H1397+I1397+J1397,0)</f>
        <v>2494800</v>
      </c>
      <c r="H1397" s="41">
        <v>2494800</v>
      </c>
      <c r="I1397" s="41">
        <v>0</v>
      </c>
      <c r="J1397" s="41">
        <v>0</v>
      </c>
      <c r="K1397" s="41">
        <f>IFERROR(L1397+M1397+N1397,0)</f>
        <v>0</v>
      </c>
      <c r="L1397" s="41">
        <f>IFERROR(P1397+T1397,0)</f>
        <v>0</v>
      </c>
      <c r="M1397" s="41">
        <f>IFERROR(Q1397+U1397,0)</f>
        <v>0</v>
      </c>
      <c r="N1397" s="41">
        <f>IFERROR(R1397+V1397,0)</f>
        <v>0</v>
      </c>
      <c r="O1397" s="41">
        <f>IFERROR(P1397+Q1397+R1397,0)</f>
        <v>0</v>
      </c>
      <c r="P1397" s="41">
        <v>0</v>
      </c>
      <c r="Q1397" s="41">
        <v>0</v>
      </c>
      <c r="R1397" s="41">
        <v>0</v>
      </c>
      <c r="S1397" s="41">
        <f>IFERROR(T1397+U1397+V1397,0)</f>
        <v>0</v>
      </c>
      <c r="T1397" s="41">
        <v>0</v>
      </c>
      <c r="U1397" s="41">
        <v>0</v>
      </c>
      <c r="V1397" s="41">
        <v>0</v>
      </c>
      <c r="W1397"/>
      <c r="X1397"/>
    </row>
    <row r="1398" spans="1:24">
      <c r="A1398" s="29">
        <v>146</v>
      </c>
      <c r="B1398" s="29" t="s">
        <v>117</v>
      </c>
      <c r="C1398" s="50">
        <v>44579</v>
      </c>
      <c r="D1398" s="29" t="s">
        <v>878</v>
      </c>
      <c r="E1398" s="40">
        <v>1</v>
      </c>
      <c r="F1398" s="41">
        <v>31.3</v>
      </c>
      <c r="G1398" s="41">
        <f>IFERROR(H1398+I1398+J1398,0)</f>
        <v>1578200</v>
      </c>
      <c r="H1398" s="41">
        <v>1578200</v>
      </c>
      <c r="I1398" s="41">
        <v>0</v>
      </c>
      <c r="J1398" s="41">
        <v>0</v>
      </c>
      <c r="K1398" s="41">
        <f>IFERROR(L1398+M1398+N1398,0)</f>
        <v>0</v>
      </c>
      <c r="L1398" s="41">
        <f>IFERROR(P1398+T1398,0)</f>
        <v>0</v>
      </c>
      <c r="M1398" s="41">
        <f>IFERROR(Q1398+U1398,0)</f>
        <v>0</v>
      </c>
      <c r="N1398" s="41">
        <f>IFERROR(R1398+V1398,0)</f>
        <v>0</v>
      </c>
      <c r="O1398" s="41">
        <f>IFERROR(P1398+Q1398+R1398,0)</f>
        <v>0</v>
      </c>
      <c r="P1398" s="41">
        <v>0</v>
      </c>
      <c r="Q1398" s="41">
        <v>0</v>
      </c>
      <c r="R1398" s="41">
        <v>0</v>
      </c>
      <c r="S1398" s="41">
        <f>IFERROR(T1398+U1398+V1398,0)</f>
        <v>0</v>
      </c>
      <c r="T1398" s="41">
        <v>0</v>
      </c>
      <c r="U1398" s="41">
        <v>0</v>
      </c>
      <c r="V1398" s="41">
        <v>0</v>
      </c>
      <c r="W1398"/>
      <c r="X1398"/>
    </row>
    <row r="1399" spans="1:24">
      <c r="A1399" s="29">
        <v>147</v>
      </c>
      <c r="B1399" s="29" t="s">
        <v>117</v>
      </c>
      <c r="C1399" s="50">
        <v>44581</v>
      </c>
      <c r="D1399" s="29" t="s">
        <v>879</v>
      </c>
      <c r="E1399" s="40">
        <v>1</v>
      </c>
      <c r="F1399" s="41">
        <v>20.7</v>
      </c>
      <c r="G1399" s="41">
        <f>IFERROR(H1399+I1399+J1399,0)</f>
        <v>1021198</v>
      </c>
      <c r="H1399" s="41">
        <v>1021198</v>
      </c>
      <c r="I1399" s="41">
        <v>0</v>
      </c>
      <c r="J1399" s="41">
        <v>0</v>
      </c>
      <c r="K1399" s="41">
        <f>IFERROR(L1399+M1399+N1399,0)</f>
        <v>0</v>
      </c>
      <c r="L1399" s="41">
        <f>IFERROR(P1399+T1399,0)</f>
        <v>0</v>
      </c>
      <c r="M1399" s="41">
        <f>IFERROR(Q1399+U1399,0)</f>
        <v>0</v>
      </c>
      <c r="N1399" s="41">
        <f>IFERROR(R1399+V1399,0)</f>
        <v>0</v>
      </c>
      <c r="O1399" s="41">
        <f>IFERROR(P1399+Q1399+R1399,0)</f>
        <v>0</v>
      </c>
      <c r="P1399" s="41">
        <v>0</v>
      </c>
      <c r="Q1399" s="41">
        <v>0</v>
      </c>
      <c r="R1399" s="41">
        <v>0</v>
      </c>
      <c r="S1399" s="41">
        <f>IFERROR(T1399+U1399+V1399,0)</f>
        <v>0</v>
      </c>
      <c r="T1399" s="41">
        <v>0</v>
      </c>
      <c r="U1399" s="41">
        <v>0</v>
      </c>
      <c r="V1399" s="41">
        <v>0</v>
      </c>
      <c r="W1399"/>
      <c r="X1399"/>
    </row>
    <row r="1400" spans="1:24">
      <c r="A1400" s="29">
        <v>148</v>
      </c>
      <c r="B1400" s="29" t="s">
        <v>117</v>
      </c>
      <c r="C1400" s="50">
        <v>44581</v>
      </c>
      <c r="D1400" s="29" t="s">
        <v>880</v>
      </c>
      <c r="E1400" s="40">
        <v>1</v>
      </c>
      <c r="F1400" s="41">
        <v>48.3</v>
      </c>
      <c r="G1400" s="41">
        <f>IFERROR(H1400+I1400+J1400,0)</f>
        <v>1972163</v>
      </c>
      <c r="H1400" s="41">
        <v>1972163</v>
      </c>
      <c r="I1400" s="41">
        <v>0</v>
      </c>
      <c r="J1400" s="41">
        <v>0</v>
      </c>
      <c r="K1400" s="41">
        <f>IFERROR(L1400+M1400+N1400,0)</f>
        <v>0</v>
      </c>
      <c r="L1400" s="41">
        <f>IFERROR(P1400+T1400,0)</f>
        <v>0</v>
      </c>
      <c r="M1400" s="41">
        <f>IFERROR(Q1400+U1400,0)</f>
        <v>0</v>
      </c>
      <c r="N1400" s="41">
        <f>IFERROR(R1400+V1400,0)</f>
        <v>0</v>
      </c>
      <c r="O1400" s="41">
        <f>IFERROR(P1400+Q1400+R1400,0)</f>
        <v>0</v>
      </c>
      <c r="P1400" s="41">
        <v>0</v>
      </c>
      <c r="Q1400" s="41">
        <v>0</v>
      </c>
      <c r="R1400" s="41">
        <v>0</v>
      </c>
      <c r="S1400" s="41">
        <f>IFERROR(T1400+U1400+V1400,0)</f>
        <v>0</v>
      </c>
      <c r="T1400" s="41">
        <v>0</v>
      </c>
      <c r="U1400" s="41">
        <v>0</v>
      </c>
      <c r="V1400" s="41">
        <v>0</v>
      </c>
      <c r="W1400"/>
      <c r="X1400"/>
    </row>
    <row r="1401" spans="1:24">
      <c r="A1401" s="29">
        <v>149</v>
      </c>
      <c r="B1401" s="29" t="s">
        <v>117</v>
      </c>
      <c r="C1401" s="50">
        <v>44581</v>
      </c>
      <c r="D1401" s="29" t="s">
        <v>881</v>
      </c>
      <c r="E1401" s="40">
        <v>1</v>
      </c>
      <c r="F1401" s="41">
        <v>35.7</v>
      </c>
      <c r="G1401" s="41">
        <f>IFERROR(H1401+I1401+J1401,0)</f>
        <v>1824600</v>
      </c>
      <c r="H1401" s="41">
        <v>1824600</v>
      </c>
      <c r="I1401" s="41">
        <v>0</v>
      </c>
      <c r="J1401" s="41">
        <v>0</v>
      </c>
      <c r="K1401" s="41">
        <f>IFERROR(L1401+M1401+N1401,0)</f>
        <v>0</v>
      </c>
      <c r="L1401" s="41">
        <f>IFERROR(P1401+T1401,0)</f>
        <v>0</v>
      </c>
      <c r="M1401" s="41">
        <f>IFERROR(Q1401+U1401,0)</f>
        <v>0</v>
      </c>
      <c r="N1401" s="41">
        <f>IFERROR(R1401+V1401,0)</f>
        <v>0</v>
      </c>
      <c r="O1401" s="41">
        <f>IFERROR(P1401+Q1401+R1401,0)</f>
        <v>0</v>
      </c>
      <c r="P1401" s="41">
        <v>0</v>
      </c>
      <c r="Q1401" s="41">
        <v>0</v>
      </c>
      <c r="R1401" s="41">
        <v>0</v>
      </c>
      <c r="S1401" s="41">
        <f>IFERROR(T1401+U1401+V1401,0)</f>
        <v>0</v>
      </c>
      <c r="T1401" s="41">
        <v>0</v>
      </c>
      <c r="U1401" s="41">
        <v>0</v>
      </c>
      <c r="V1401" s="41">
        <v>0</v>
      </c>
      <c r="W1401"/>
      <c r="X1401"/>
    </row>
    <row r="1402" spans="1:24">
      <c r="A1402" s="29">
        <v>150</v>
      </c>
      <c r="B1402" s="29" t="s">
        <v>117</v>
      </c>
      <c r="C1402" s="50">
        <v>44582</v>
      </c>
      <c r="D1402" s="29" t="s">
        <v>882</v>
      </c>
      <c r="E1402" s="40">
        <v>1</v>
      </c>
      <c r="F1402" s="41">
        <v>21.9</v>
      </c>
      <c r="G1402" s="41">
        <f>IFERROR(H1402+I1402+J1402,0)</f>
        <v>1274984</v>
      </c>
      <c r="H1402" s="41">
        <v>1274984</v>
      </c>
      <c r="I1402" s="41">
        <v>0</v>
      </c>
      <c r="J1402" s="41">
        <v>0</v>
      </c>
      <c r="K1402" s="41">
        <f>IFERROR(L1402+M1402+N1402,0)</f>
        <v>0</v>
      </c>
      <c r="L1402" s="41">
        <f>IFERROR(P1402+T1402,0)</f>
        <v>0</v>
      </c>
      <c r="M1402" s="41">
        <f>IFERROR(Q1402+U1402,0)</f>
        <v>0</v>
      </c>
      <c r="N1402" s="41">
        <f>IFERROR(R1402+V1402,0)</f>
        <v>0</v>
      </c>
      <c r="O1402" s="41">
        <f>IFERROR(P1402+Q1402+R1402,0)</f>
        <v>0</v>
      </c>
      <c r="P1402" s="41">
        <v>0</v>
      </c>
      <c r="Q1402" s="41">
        <v>0</v>
      </c>
      <c r="R1402" s="41">
        <v>0</v>
      </c>
      <c r="S1402" s="41">
        <f>IFERROR(T1402+U1402+V1402,0)</f>
        <v>0</v>
      </c>
      <c r="T1402" s="41">
        <v>0</v>
      </c>
      <c r="U1402" s="41">
        <v>0</v>
      </c>
      <c r="V1402" s="41">
        <v>0</v>
      </c>
      <c r="W1402"/>
      <c r="X1402"/>
    </row>
    <row r="1403" spans="1:24">
      <c r="A1403" s="29">
        <v>151</v>
      </c>
      <c r="B1403" s="29" t="s">
        <v>117</v>
      </c>
      <c r="C1403" s="50">
        <v>44582</v>
      </c>
      <c r="D1403" s="29" t="s">
        <v>883</v>
      </c>
      <c r="E1403" s="40">
        <v>1</v>
      </c>
      <c r="F1403" s="41">
        <v>31.5</v>
      </c>
      <c r="G1403" s="41">
        <f>IFERROR(H1403+I1403+J1403,0)</f>
        <v>1828825</v>
      </c>
      <c r="H1403" s="41">
        <v>1828825</v>
      </c>
      <c r="I1403" s="41">
        <v>0</v>
      </c>
      <c r="J1403" s="41">
        <v>0</v>
      </c>
      <c r="K1403" s="41">
        <f>IFERROR(L1403+M1403+N1403,0)</f>
        <v>0</v>
      </c>
      <c r="L1403" s="41">
        <f>IFERROR(P1403+T1403,0)</f>
        <v>0</v>
      </c>
      <c r="M1403" s="41">
        <f>IFERROR(Q1403+U1403,0)</f>
        <v>0</v>
      </c>
      <c r="N1403" s="41">
        <f>IFERROR(R1403+V1403,0)</f>
        <v>0</v>
      </c>
      <c r="O1403" s="41">
        <f>IFERROR(P1403+Q1403+R1403,0)</f>
        <v>0</v>
      </c>
      <c r="P1403" s="41">
        <v>0</v>
      </c>
      <c r="Q1403" s="41">
        <v>0</v>
      </c>
      <c r="R1403" s="41">
        <v>0</v>
      </c>
      <c r="S1403" s="41">
        <f>IFERROR(T1403+U1403+V1403,0)</f>
        <v>0</v>
      </c>
      <c r="T1403" s="41">
        <v>0</v>
      </c>
      <c r="U1403" s="41">
        <v>0</v>
      </c>
      <c r="V1403" s="41">
        <v>0</v>
      </c>
      <c r="W1403"/>
      <c r="X1403"/>
    </row>
    <row r="1404" spans="1:24">
      <c r="A1404" s="29">
        <v>152</v>
      </c>
      <c r="B1404" s="29" t="s">
        <v>117</v>
      </c>
      <c r="C1404" s="50">
        <v>44582</v>
      </c>
      <c r="D1404" s="29" t="s">
        <v>884</v>
      </c>
      <c r="E1404" s="40">
        <v>1</v>
      </c>
      <c r="F1404" s="41">
        <v>26.1</v>
      </c>
      <c r="G1404" s="41">
        <f>IFERROR(H1404+I1404+J1404,0)</f>
        <v>1520743</v>
      </c>
      <c r="H1404" s="41">
        <v>1520743</v>
      </c>
      <c r="I1404" s="41">
        <v>0</v>
      </c>
      <c r="J1404" s="41">
        <v>0</v>
      </c>
      <c r="K1404" s="41">
        <f>IFERROR(L1404+M1404+N1404,0)</f>
        <v>0</v>
      </c>
      <c r="L1404" s="41">
        <f>IFERROR(P1404+T1404,0)</f>
        <v>0</v>
      </c>
      <c r="M1404" s="41">
        <f>IFERROR(Q1404+U1404,0)</f>
        <v>0</v>
      </c>
      <c r="N1404" s="41">
        <f>IFERROR(R1404+V1404,0)</f>
        <v>0</v>
      </c>
      <c r="O1404" s="41">
        <f>IFERROR(P1404+Q1404+R1404,0)</f>
        <v>0</v>
      </c>
      <c r="P1404" s="41">
        <v>0</v>
      </c>
      <c r="Q1404" s="41">
        <v>0</v>
      </c>
      <c r="R1404" s="41">
        <v>0</v>
      </c>
      <c r="S1404" s="41">
        <f>IFERROR(T1404+U1404+V1404,0)</f>
        <v>0</v>
      </c>
      <c r="T1404" s="41">
        <v>0</v>
      </c>
      <c r="U1404" s="41">
        <v>0</v>
      </c>
      <c r="V1404" s="41">
        <v>0</v>
      </c>
      <c r="W1404"/>
      <c r="X1404"/>
    </row>
    <row r="1405" spans="1:24">
      <c r="A1405" s="29">
        <v>153</v>
      </c>
      <c r="B1405" s="29" t="s">
        <v>117</v>
      </c>
      <c r="C1405" s="50">
        <v>44585</v>
      </c>
      <c r="D1405" s="29" t="s">
        <v>885</v>
      </c>
      <c r="E1405" s="40">
        <v>1</v>
      </c>
      <c r="F1405" s="41">
        <v>24.8</v>
      </c>
      <c r="G1405" s="41">
        <f>IFERROR(H1405+I1405+J1405,0)</f>
        <v>1342300</v>
      </c>
      <c r="H1405" s="41">
        <v>1342300</v>
      </c>
      <c r="I1405" s="41">
        <v>0</v>
      </c>
      <c r="J1405" s="41">
        <v>0</v>
      </c>
      <c r="K1405" s="41">
        <f>IFERROR(L1405+M1405+N1405,0)</f>
        <v>0</v>
      </c>
      <c r="L1405" s="41">
        <f>IFERROR(P1405+T1405,0)</f>
        <v>0</v>
      </c>
      <c r="M1405" s="41">
        <f>IFERROR(Q1405+U1405,0)</f>
        <v>0</v>
      </c>
      <c r="N1405" s="41">
        <f>IFERROR(R1405+V1405,0)</f>
        <v>0</v>
      </c>
      <c r="O1405" s="41">
        <f>IFERROR(P1405+Q1405+R1405,0)</f>
        <v>0</v>
      </c>
      <c r="P1405" s="41">
        <v>0</v>
      </c>
      <c r="Q1405" s="41">
        <v>0</v>
      </c>
      <c r="R1405" s="41">
        <v>0</v>
      </c>
      <c r="S1405" s="41">
        <f>IFERROR(T1405+U1405+V1405,0)</f>
        <v>0</v>
      </c>
      <c r="T1405" s="41">
        <v>0</v>
      </c>
      <c r="U1405" s="41">
        <v>0</v>
      </c>
      <c r="V1405" s="41">
        <v>0</v>
      </c>
      <c r="W1405"/>
      <c r="X1405"/>
    </row>
    <row r="1406" spans="1:24">
      <c r="A1406" s="29">
        <v>154</v>
      </c>
      <c r="B1406" s="29" t="s">
        <v>117</v>
      </c>
      <c r="C1406" s="50">
        <v>44585</v>
      </c>
      <c r="D1406" s="29" t="s">
        <v>886</v>
      </c>
      <c r="E1406" s="40">
        <v>1</v>
      </c>
      <c r="F1406" s="41">
        <v>16.3</v>
      </c>
      <c r="G1406" s="41">
        <f>IFERROR(H1406+I1406+J1406,0)</f>
        <v>870000</v>
      </c>
      <c r="H1406" s="41">
        <v>870000</v>
      </c>
      <c r="I1406" s="41">
        <v>0</v>
      </c>
      <c r="J1406" s="41">
        <v>0</v>
      </c>
      <c r="K1406" s="41">
        <f>IFERROR(L1406+M1406+N1406,0)</f>
        <v>0</v>
      </c>
      <c r="L1406" s="41">
        <f>IFERROR(P1406+T1406,0)</f>
        <v>0</v>
      </c>
      <c r="M1406" s="41">
        <f>IFERROR(Q1406+U1406,0)</f>
        <v>0</v>
      </c>
      <c r="N1406" s="41">
        <f>IFERROR(R1406+V1406,0)</f>
        <v>0</v>
      </c>
      <c r="O1406" s="41">
        <f>IFERROR(P1406+Q1406+R1406,0)</f>
        <v>0</v>
      </c>
      <c r="P1406" s="41">
        <v>0</v>
      </c>
      <c r="Q1406" s="41">
        <v>0</v>
      </c>
      <c r="R1406" s="41">
        <v>0</v>
      </c>
      <c r="S1406" s="41">
        <f>IFERROR(T1406+U1406+V1406,0)</f>
        <v>0</v>
      </c>
      <c r="T1406" s="41">
        <v>0</v>
      </c>
      <c r="U1406" s="41">
        <v>0</v>
      </c>
      <c r="V1406" s="41">
        <v>0</v>
      </c>
      <c r="W1406"/>
      <c r="X1406"/>
    </row>
    <row r="1407" spans="1:24">
      <c r="A1407" s="29">
        <v>155</v>
      </c>
      <c r="B1407" s="29" t="s">
        <v>117</v>
      </c>
      <c r="C1407" s="50">
        <v>44585</v>
      </c>
      <c r="D1407" s="29" t="s">
        <v>887</v>
      </c>
      <c r="E1407" s="40">
        <v>1</v>
      </c>
      <c r="F1407" s="41">
        <v>25.3</v>
      </c>
      <c r="G1407" s="41">
        <f>IFERROR(H1407+I1407+J1407,0)</f>
        <v>1281688</v>
      </c>
      <c r="H1407" s="41">
        <v>1281688</v>
      </c>
      <c r="I1407" s="41">
        <v>0</v>
      </c>
      <c r="J1407" s="41">
        <v>0</v>
      </c>
      <c r="K1407" s="41">
        <f>IFERROR(L1407+M1407+N1407,0)</f>
        <v>0</v>
      </c>
      <c r="L1407" s="41">
        <f>IFERROR(P1407+T1407,0)</f>
        <v>0</v>
      </c>
      <c r="M1407" s="41">
        <f>IFERROR(Q1407+U1407,0)</f>
        <v>0</v>
      </c>
      <c r="N1407" s="41">
        <f>IFERROR(R1407+V1407,0)</f>
        <v>0</v>
      </c>
      <c r="O1407" s="41">
        <f>IFERROR(P1407+Q1407+R1407,0)</f>
        <v>0</v>
      </c>
      <c r="P1407" s="41">
        <v>0</v>
      </c>
      <c r="Q1407" s="41">
        <v>0</v>
      </c>
      <c r="R1407" s="41">
        <v>0</v>
      </c>
      <c r="S1407" s="41">
        <f>IFERROR(T1407+U1407+V1407,0)</f>
        <v>0</v>
      </c>
      <c r="T1407" s="41">
        <v>0</v>
      </c>
      <c r="U1407" s="41">
        <v>0</v>
      </c>
      <c r="V1407" s="41">
        <v>0</v>
      </c>
      <c r="W1407"/>
      <c r="X1407"/>
    </row>
    <row r="1408" spans="1:24">
      <c r="A1408" s="29">
        <v>156</v>
      </c>
      <c r="B1408" s="29" t="s">
        <v>117</v>
      </c>
      <c r="C1408" s="50">
        <v>44586</v>
      </c>
      <c r="D1408" s="29" t="s">
        <v>888</v>
      </c>
      <c r="E1408" s="40">
        <v>1</v>
      </c>
      <c r="F1408" s="41">
        <v>48.3</v>
      </c>
      <c r="G1408" s="41">
        <f>IFERROR(H1408+I1408+J1408,0)</f>
        <v>2387000</v>
      </c>
      <c r="H1408" s="41">
        <v>2387000</v>
      </c>
      <c r="I1408" s="41">
        <v>0</v>
      </c>
      <c r="J1408" s="41">
        <v>0</v>
      </c>
      <c r="K1408" s="41">
        <f>IFERROR(L1408+M1408+N1408,0)</f>
        <v>0</v>
      </c>
      <c r="L1408" s="41">
        <f>IFERROR(P1408+T1408,0)</f>
        <v>0</v>
      </c>
      <c r="M1408" s="41">
        <f>IFERROR(Q1408+U1408,0)</f>
        <v>0</v>
      </c>
      <c r="N1408" s="41">
        <f>IFERROR(R1408+V1408,0)</f>
        <v>0</v>
      </c>
      <c r="O1408" s="41">
        <f>IFERROR(P1408+Q1408+R1408,0)</f>
        <v>0</v>
      </c>
      <c r="P1408" s="41">
        <v>0</v>
      </c>
      <c r="Q1408" s="41">
        <v>0</v>
      </c>
      <c r="R1408" s="41">
        <v>0</v>
      </c>
      <c r="S1408" s="41">
        <f>IFERROR(T1408+U1408+V1408,0)</f>
        <v>0</v>
      </c>
      <c r="T1408" s="41">
        <v>0</v>
      </c>
      <c r="U1408" s="41">
        <v>0</v>
      </c>
      <c r="V1408" s="41">
        <v>0</v>
      </c>
      <c r="W1408"/>
      <c r="X1408"/>
    </row>
    <row r="1409" spans="1:24">
      <c r="A1409" s="29">
        <v>157</v>
      </c>
      <c r="B1409" s="29" t="s">
        <v>117</v>
      </c>
      <c r="C1409" s="50">
        <v>44586</v>
      </c>
      <c r="D1409" s="29" t="s">
        <v>889</v>
      </c>
      <c r="E1409" s="40">
        <v>1</v>
      </c>
      <c r="F1409" s="41">
        <v>28</v>
      </c>
      <c r="G1409" s="41">
        <f>IFERROR(H1409+I1409+J1409,0)</f>
        <v>1937600</v>
      </c>
      <c r="H1409" s="41">
        <v>1937600</v>
      </c>
      <c r="I1409" s="41">
        <v>0</v>
      </c>
      <c r="J1409" s="41">
        <v>0</v>
      </c>
      <c r="K1409" s="41">
        <f>IFERROR(L1409+M1409+N1409,0)</f>
        <v>0</v>
      </c>
      <c r="L1409" s="41">
        <f>IFERROR(P1409+T1409,0)</f>
        <v>0</v>
      </c>
      <c r="M1409" s="41">
        <f>IFERROR(Q1409+U1409,0)</f>
        <v>0</v>
      </c>
      <c r="N1409" s="41">
        <f>IFERROR(R1409+V1409,0)</f>
        <v>0</v>
      </c>
      <c r="O1409" s="41">
        <f>IFERROR(P1409+Q1409+R1409,0)</f>
        <v>0</v>
      </c>
      <c r="P1409" s="41">
        <v>0</v>
      </c>
      <c r="Q1409" s="41">
        <v>0</v>
      </c>
      <c r="R1409" s="41">
        <v>0</v>
      </c>
      <c r="S1409" s="41">
        <f>IFERROR(T1409+U1409+V1409,0)</f>
        <v>0</v>
      </c>
      <c r="T1409" s="41">
        <v>0</v>
      </c>
      <c r="U1409" s="41">
        <v>0</v>
      </c>
      <c r="V1409" s="41">
        <v>0</v>
      </c>
      <c r="W1409"/>
      <c r="X1409"/>
    </row>
    <row r="1410" spans="1:24">
      <c r="A1410" s="29">
        <v>158</v>
      </c>
      <c r="B1410" s="29" t="s">
        <v>117</v>
      </c>
      <c r="C1410" s="50">
        <v>44586</v>
      </c>
      <c r="D1410" s="29" t="s">
        <v>890</v>
      </c>
      <c r="E1410" s="40">
        <v>1</v>
      </c>
      <c r="F1410" s="41">
        <v>22.5</v>
      </c>
      <c r="G1410" s="41">
        <f>IFERROR(H1410+I1410+J1410,0)</f>
        <v>1141000</v>
      </c>
      <c r="H1410" s="41">
        <v>1141000</v>
      </c>
      <c r="I1410" s="41">
        <v>0</v>
      </c>
      <c r="J1410" s="41">
        <v>0</v>
      </c>
      <c r="K1410" s="41">
        <f>IFERROR(L1410+M1410+N1410,0)</f>
        <v>0</v>
      </c>
      <c r="L1410" s="41">
        <f>IFERROR(P1410+T1410,0)</f>
        <v>0</v>
      </c>
      <c r="M1410" s="41">
        <f>IFERROR(Q1410+U1410,0)</f>
        <v>0</v>
      </c>
      <c r="N1410" s="41">
        <f>IFERROR(R1410+V1410,0)</f>
        <v>0</v>
      </c>
      <c r="O1410" s="41">
        <f>IFERROR(P1410+Q1410+R1410,0)</f>
        <v>0</v>
      </c>
      <c r="P1410" s="41">
        <v>0</v>
      </c>
      <c r="Q1410" s="41">
        <v>0</v>
      </c>
      <c r="R1410" s="41">
        <v>0</v>
      </c>
      <c r="S1410" s="41">
        <f>IFERROR(T1410+U1410+V1410,0)</f>
        <v>0</v>
      </c>
      <c r="T1410" s="41">
        <v>0</v>
      </c>
      <c r="U1410" s="41">
        <v>0</v>
      </c>
      <c r="V1410" s="41">
        <v>0</v>
      </c>
      <c r="W1410"/>
      <c r="X1410"/>
    </row>
    <row r="1411" spans="1:24">
      <c r="A1411" s="29">
        <v>159</v>
      </c>
      <c r="B1411" s="29" t="s">
        <v>117</v>
      </c>
      <c r="C1411" s="50">
        <v>44587</v>
      </c>
      <c r="D1411" s="29" t="s">
        <v>891</v>
      </c>
      <c r="E1411" s="40">
        <v>1</v>
      </c>
      <c r="F1411" s="41">
        <v>27.4</v>
      </c>
      <c r="G1411" s="41">
        <f>IFERROR(H1411+I1411+J1411,0)</f>
        <v>1462000</v>
      </c>
      <c r="H1411" s="41">
        <v>1462000</v>
      </c>
      <c r="I1411" s="41">
        <v>0</v>
      </c>
      <c r="J1411" s="41">
        <v>0</v>
      </c>
      <c r="K1411" s="41">
        <f>IFERROR(L1411+M1411+N1411,0)</f>
        <v>0</v>
      </c>
      <c r="L1411" s="41">
        <f>IFERROR(P1411+T1411,0)</f>
        <v>0</v>
      </c>
      <c r="M1411" s="41">
        <f>IFERROR(Q1411+U1411,0)</f>
        <v>0</v>
      </c>
      <c r="N1411" s="41">
        <f>IFERROR(R1411+V1411,0)</f>
        <v>0</v>
      </c>
      <c r="O1411" s="41">
        <f>IFERROR(P1411+Q1411+R1411,0)</f>
        <v>0</v>
      </c>
      <c r="P1411" s="41">
        <v>0</v>
      </c>
      <c r="Q1411" s="41">
        <v>0</v>
      </c>
      <c r="R1411" s="41">
        <v>0</v>
      </c>
      <c r="S1411" s="41">
        <f>IFERROR(T1411+U1411+V1411,0)</f>
        <v>0</v>
      </c>
      <c r="T1411" s="41">
        <v>0</v>
      </c>
      <c r="U1411" s="41">
        <v>0</v>
      </c>
      <c r="V1411" s="41">
        <v>0</v>
      </c>
      <c r="W1411"/>
      <c r="X1411"/>
    </row>
    <row r="1412" spans="1:24">
      <c r="A1412" s="29">
        <v>160</v>
      </c>
      <c r="B1412" s="29" t="s">
        <v>117</v>
      </c>
      <c r="C1412" s="50">
        <v>44587</v>
      </c>
      <c r="D1412" s="29" t="s">
        <v>892</v>
      </c>
      <c r="E1412" s="40">
        <v>1</v>
      </c>
      <c r="F1412" s="41">
        <v>28.4</v>
      </c>
      <c r="G1412" s="41">
        <f>IFERROR(H1412+I1412+J1412,0)</f>
        <v>1719499.99</v>
      </c>
      <c r="H1412" s="41">
        <v>1719499.99</v>
      </c>
      <c r="I1412" s="41">
        <v>0</v>
      </c>
      <c r="J1412" s="41">
        <v>0</v>
      </c>
      <c r="K1412" s="41">
        <f>IFERROR(L1412+M1412+N1412,0)</f>
        <v>0</v>
      </c>
      <c r="L1412" s="41">
        <f>IFERROR(P1412+T1412,0)</f>
        <v>0</v>
      </c>
      <c r="M1412" s="41">
        <f>IFERROR(Q1412+U1412,0)</f>
        <v>0</v>
      </c>
      <c r="N1412" s="41">
        <f>IFERROR(R1412+V1412,0)</f>
        <v>0</v>
      </c>
      <c r="O1412" s="41">
        <f>IFERROR(P1412+Q1412+R1412,0)</f>
        <v>0</v>
      </c>
      <c r="P1412" s="41">
        <v>0</v>
      </c>
      <c r="Q1412" s="41">
        <v>0</v>
      </c>
      <c r="R1412" s="41">
        <v>0</v>
      </c>
      <c r="S1412" s="41">
        <f>IFERROR(T1412+U1412+V1412,0)</f>
        <v>0</v>
      </c>
      <c r="T1412" s="41">
        <v>0</v>
      </c>
      <c r="U1412" s="41">
        <v>0</v>
      </c>
      <c r="V1412" s="41">
        <v>0</v>
      </c>
      <c r="W1412"/>
      <c r="X1412"/>
    </row>
    <row r="1413" spans="1:24">
      <c r="A1413" s="29">
        <v>161</v>
      </c>
      <c r="B1413" s="29" t="s">
        <v>117</v>
      </c>
      <c r="C1413" s="50">
        <v>44587</v>
      </c>
      <c r="D1413" s="29" t="s">
        <v>893</v>
      </c>
      <c r="E1413" s="40">
        <v>1</v>
      </c>
      <c r="F1413" s="41">
        <v>37.1</v>
      </c>
      <c r="G1413" s="41">
        <f>IFERROR(H1413+I1413+J1413,0)</f>
        <v>2315015</v>
      </c>
      <c r="H1413" s="41">
        <v>2315015</v>
      </c>
      <c r="I1413" s="41">
        <v>0</v>
      </c>
      <c r="J1413" s="41">
        <v>0</v>
      </c>
      <c r="K1413" s="41">
        <f>IFERROR(L1413+M1413+N1413,0)</f>
        <v>0</v>
      </c>
      <c r="L1413" s="41">
        <f>IFERROR(P1413+T1413,0)</f>
        <v>0</v>
      </c>
      <c r="M1413" s="41">
        <f>IFERROR(Q1413+U1413,0)</f>
        <v>0</v>
      </c>
      <c r="N1413" s="41">
        <f>IFERROR(R1413+V1413,0)</f>
        <v>0</v>
      </c>
      <c r="O1413" s="41">
        <f>IFERROR(P1413+Q1413+R1413,0)</f>
        <v>0</v>
      </c>
      <c r="P1413" s="41">
        <v>0</v>
      </c>
      <c r="Q1413" s="41">
        <v>0</v>
      </c>
      <c r="R1413" s="41">
        <v>0</v>
      </c>
      <c r="S1413" s="41">
        <f>IFERROR(T1413+U1413+V1413,0)</f>
        <v>0</v>
      </c>
      <c r="T1413" s="41">
        <v>0</v>
      </c>
      <c r="U1413" s="41">
        <v>0</v>
      </c>
      <c r="V1413" s="41">
        <v>0</v>
      </c>
      <c r="W1413"/>
      <c r="X1413"/>
    </row>
    <row r="1414" spans="1:24">
      <c r="A1414" s="29">
        <v>162</v>
      </c>
      <c r="B1414" s="29" t="s">
        <v>117</v>
      </c>
      <c r="C1414" s="50">
        <v>44587</v>
      </c>
      <c r="D1414" s="29" t="s">
        <v>894</v>
      </c>
      <c r="E1414" s="40">
        <v>1</v>
      </c>
      <c r="F1414" s="41">
        <v>12.1</v>
      </c>
      <c r="G1414" s="41">
        <f>IFERROR(H1414+I1414+J1414,0)</f>
        <v>635000</v>
      </c>
      <c r="H1414" s="41">
        <v>635000</v>
      </c>
      <c r="I1414" s="41">
        <v>0</v>
      </c>
      <c r="J1414" s="41">
        <v>0</v>
      </c>
      <c r="K1414" s="41">
        <f>IFERROR(L1414+M1414+N1414,0)</f>
        <v>0</v>
      </c>
      <c r="L1414" s="41">
        <f>IFERROR(P1414+T1414,0)</f>
        <v>0</v>
      </c>
      <c r="M1414" s="41">
        <f>IFERROR(Q1414+U1414,0)</f>
        <v>0</v>
      </c>
      <c r="N1414" s="41">
        <f>IFERROR(R1414+V1414,0)</f>
        <v>0</v>
      </c>
      <c r="O1414" s="41">
        <f>IFERROR(P1414+Q1414+R1414,0)</f>
        <v>0</v>
      </c>
      <c r="P1414" s="41">
        <v>0</v>
      </c>
      <c r="Q1414" s="41">
        <v>0</v>
      </c>
      <c r="R1414" s="41">
        <v>0</v>
      </c>
      <c r="S1414" s="41">
        <f>IFERROR(T1414+U1414+V1414,0)</f>
        <v>0</v>
      </c>
      <c r="T1414" s="41">
        <v>0</v>
      </c>
      <c r="U1414" s="41">
        <v>0</v>
      </c>
      <c r="V1414" s="41">
        <v>0</v>
      </c>
      <c r="W1414"/>
      <c r="X1414"/>
    </row>
    <row r="1415" spans="1:24">
      <c r="A1415" s="29">
        <v>163</v>
      </c>
      <c r="B1415" s="29" t="s">
        <v>117</v>
      </c>
      <c r="C1415" s="50">
        <v>44587</v>
      </c>
      <c r="D1415" s="29" t="s">
        <v>895</v>
      </c>
      <c r="E1415" s="40">
        <v>1</v>
      </c>
      <c r="F1415" s="41">
        <v>23.4</v>
      </c>
      <c r="G1415" s="41">
        <f>IFERROR(H1415+I1415+J1415,0)</f>
        <v>1204400</v>
      </c>
      <c r="H1415" s="41">
        <v>1204400</v>
      </c>
      <c r="I1415" s="41">
        <v>0</v>
      </c>
      <c r="J1415" s="41">
        <v>0</v>
      </c>
      <c r="K1415" s="41">
        <f>IFERROR(L1415+M1415+N1415,0)</f>
        <v>0</v>
      </c>
      <c r="L1415" s="41">
        <f>IFERROR(P1415+T1415,0)</f>
        <v>0</v>
      </c>
      <c r="M1415" s="41">
        <f>IFERROR(Q1415+U1415,0)</f>
        <v>0</v>
      </c>
      <c r="N1415" s="41">
        <f>IFERROR(R1415+V1415,0)</f>
        <v>0</v>
      </c>
      <c r="O1415" s="41">
        <f>IFERROR(P1415+Q1415+R1415,0)</f>
        <v>0</v>
      </c>
      <c r="P1415" s="41">
        <v>0</v>
      </c>
      <c r="Q1415" s="41">
        <v>0</v>
      </c>
      <c r="R1415" s="41">
        <v>0</v>
      </c>
      <c r="S1415" s="41">
        <f>IFERROR(T1415+U1415+V1415,0)</f>
        <v>0</v>
      </c>
      <c r="T1415" s="41">
        <v>0</v>
      </c>
      <c r="U1415" s="41">
        <v>0</v>
      </c>
      <c r="V1415" s="41">
        <v>0</v>
      </c>
      <c r="W1415"/>
      <c r="X1415"/>
    </row>
    <row r="1416" spans="1:24">
      <c r="A1416" s="29">
        <v>164</v>
      </c>
      <c r="B1416" s="29" t="s">
        <v>117</v>
      </c>
      <c r="C1416" s="50">
        <v>44587</v>
      </c>
      <c r="D1416" s="29" t="s">
        <v>896</v>
      </c>
      <c r="E1416" s="40">
        <v>1</v>
      </c>
      <c r="F1416" s="41">
        <v>32.2</v>
      </c>
      <c r="G1416" s="41">
        <f>IFERROR(H1416+I1416+J1416,0)</f>
        <v>1746000</v>
      </c>
      <c r="H1416" s="41">
        <v>1746000</v>
      </c>
      <c r="I1416" s="41">
        <v>0</v>
      </c>
      <c r="J1416" s="41">
        <v>0</v>
      </c>
      <c r="K1416" s="41">
        <f>IFERROR(L1416+M1416+N1416,0)</f>
        <v>0</v>
      </c>
      <c r="L1416" s="41">
        <f>IFERROR(P1416+T1416,0)</f>
        <v>0</v>
      </c>
      <c r="M1416" s="41">
        <f>IFERROR(Q1416+U1416,0)</f>
        <v>0</v>
      </c>
      <c r="N1416" s="41">
        <f>IFERROR(R1416+V1416,0)</f>
        <v>0</v>
      </c>
      <c r="O1416" s="41">
        <f>IFERROR(P1416+Q1416+R1416,0)</f>
        <v>0</v>
      </c>
      <c r="P1416" s="41">
        <v>0</v>
      </c>
      <c r="Q1416" s="41">
        <v>0</v>
      </c>
      <c r="R1416" s="41">
        <v>0</v>
      </c>
      <c r="S1416" s="41">
        <f>IFERROR(T1416+U1416+V1416,0)</f>
        <v>0</v>
      </c>
      <c r="T1416" s="41">
        <v>0</v>
      </c>
      <c r="U1416" s="41">
        <v>0</v>
      </c>
      <c r="V1416" s="41">
        <v>0</v>
      </c>
      <c r="W1416"/>
      <c r="X1416"/>
    </row>
    <row r="1417" spans="1:24">
      <c r="A1417" s="29">
        <v>165</v>
      </c>
      <c r="B1417" s="29" t="s">
        <v>117</v>
      </c>
      <c r="C1417" s="50">
        <v>44588</v>
      </c>
      <c r="D1417" s="29" t="s">
        <v>897</v>
      </c>
      <c r="E1417" s="40">
        <v>1</v>
      </c>
      <c r="F1417" s="41">
        <v>49.4</v>
      </c>
      <c r="G1417" s="41">
        <f>IFERROR(H1417+I1417+J1417,0)</f>
        <v>2599522</v>
      </c>
      <c r="H1417" s="41">
        <v>2599522</v>
      </c>
      <c r="I1417" s="41">
        <v>0</v>
      </c>
      <c r="J1417" s="41">
        <v>0</v>
      </c>
      <c r="K1417" s="41">
        <f>IFERROR(L1417+M1417+N1417,0)</f>
        <v>0</v>
      </c>
      <c r="L1417" s="41">
        <f>IFERROR(P1417+T1417,0)</f>
        <v>0</v>
      </c>
      <c r="M1417" s="41">
        <f>IFERROR(Q1417+U1417,0)</f>
        <v>0</v>
      </c>
      <c r="N1417" s="41">
        <f>IFERROR(R1417+V1417,0)</f>
        <v>0</v>
      </c>
      <c r="O1417" s="41">
        <f>IFERROR(P1417+Q1417+R1417,0)</f>
        <v>0</v>
      </c>
      <c r="P1417" s="41">
        <v>0</v>
      </c>
      <c r="Q1417" s="41">
        <v>0</v>
      </c>
      <c r="R1417" s="41">
        <v>0</v>
      </c>
      <c r="S1417" s="41">
        <f>IFERROR(T1417+U1417+V1417,0)</f>
        <v>0</v>
      </c>
      <c r="T1417" s="41">
        <v>0</v>
      </c>
      <c r="U1417" s="41">
        <v>0</v>
      </c>
      <c r="V1417" s="41">
        <v>0</v>
      </c>
      <c r="W1417"/>
      <c r="X1417"/>
    </row>
    <row r="1418" spans="1:24">
      <c r="A1418" s="29">
        <v>166</v>
      </c>
      <c r="B1418" s="29" t="s">
        <v>117</v>
      </c>
      <c r="C1418" s="50">
        <v>44588</v>
      </c>
      <c r="D1418" s="29" t="s">
        <v>898</v>
      </c>
      <c r="E1418" s="40">
        <v>1</v>
      </c>
      <c r="F1418" s="41">
        <v>24.4</v>
      </c>
      <c r="G1418" s="41">
        <f>IFERROR(H1418+I1418+J1418,0)</f>
        <v>1311400</v>
      </c>
      <c r="H1418" s="41">
        <v>1311400</v>
      </c>
      <c r="I1418" s="41">
        <v>0</v>
      </c>
      <c r="J1418" s="41">
        <v>0</v>
      </c>
      <c r="K1418" s="41">
        <f>IFERROR(L1418+M1418+N1418,0)</f>
        <v>0</v>
      </c>
      <c r="L1418" s="41">
        <f>IFERROR(P1418+T1418,0)</f>
        <v>0</v>
      </c>
      <c r="M1418" s="41">
        <f>IFERROR(Q1418+U1418,0)</f>
        <v>0</v>
      </c>
      <c r="N1418" s="41">
        <f>IFERROR(R1418+V1418,0)</f>
        <v>0</v>
      </c>
      <c r="O1418" s="41">
        <f>IFERROR(P1418+Q1418+R1418,0)</f>
        <v>0</v>
      </c>
      <c r="P1418" s="41">
        <v>0</v>
      </c>
      <c r="Q1418" s="41">
        <v>0</v>
      </c>
      <c r="R1418" s="41">
        <v>0</v>
      </c>
      <c r="S1418" s="41">
        <f>IFERROR(T1418+U1418+V1418,0)</f>
        <v>0</v>
      </c>
      <c r="T1418" s="41">
        <v>0</v>
      </c>
      <c r="U1418" s="41">
        <v>0</v>
      </c>
      <c r="V1418" s="41">
        <v>0</v>
      </c>
      <c r="W1418"/>
      <c r="X1418"/>
    </row>
    <row r="1419" spans="1:24">
      <c r="A1419" s="29">
        <v>167</v>
      </c>
      <c r="B1419" s="29" t="s">
        <v>117</v>
      </c>
      <c r="C1419" s="50">
        <v>44588</v>
      </c>
      <c r="D1419" s="29" t="s">
        <v>899</v>
      </c>
      <c r="E1419" s="40">
        <v>1</v>
      </c>
      <c r="F1419" s="41">
        <v>15.4</v>
      </c>
      <c r="G1419" s="41">
        <f>IFERROR(H1419+I1419+J1419,0)</f>
        <v>861000</v>
      </c>
      <c r="H1419" s="41">
        <v>861000</v>
      </c>
      <c r="I1419" s="41">
        <v>0</v>
      </c>
      <c r="J1419" s="41">
        <v>0</v>
      </c>
      <c r="K1419" s="41">
        <f>IFERROR(L1419+M1419+N1419,0)</f>
        <v>0</v>
      </c>
      <c r="L1419" s="41">
        <f>IFERROR(P1419+T1419,0)</f>
        <v>0</v>
      </c>
      <c r="M1419" s="41">
        <f>IFERROR(Q1419+U1419,0)</f>
        <v>0</v>
      </c>
      <c r="N1419" s="41">
        <f>IFERROR(R1419+V1419,0)</f>
        <v>0</v>
      </c>
      <c r="O1419" s="41">
        <f>IFERROR(P1419+Q1419+R1419,0)</f>
        <v>0</v>
      </c>
      <c r="P1419" s="41">
        <v>0</v>
      </c>
      <c r="Q1419" s="41">
        <v>0</v>
      </c>
      <c r="R1419" s="41">
        <v>0</v>
      </c>
      <c r="S1419" s="41">
        <f>IFERROR(T1419+U1419+V1419,0)</f>
        <v>0</v>
      </c>
      <c r="T1419" s="41">
        <v>0</v>
      </c>
      <c r="U1419" s="41">
        <v>0</v>
      </c>
      <c r="V1419" s="41">
        <v>0</v>
      </c>
      <c r="W1419"/>
      <c r="X1419"/>
    </row>
    <row r="1420" spans="1:24">
      <c r="A1420" s="29">
        <v>168</v>
      </c>
      <c r="B1420" s="29" t="s">
        <v>117</v>
      </c>
      <c r="C1420" s="50">
        <v>44589</v>
      </c>
      <c r="D1420" s="29" t="s">
        <v>900</v>
      </c>
      <c r="E1420" s="40">
        <v>1</v>
      </c>
      <c r="F1420" s="41">
        <v>56.2</v>
      </c>
      <c r="G1420" s="41">
        <f>IFERROR(H1420+I1420+J1420,0)</f>
        <v>2569900</v>
      </c>
      <c r="H1420" s="41">
        <v>2569900</v>
      </c>
      <c r="I1420" s="41">
        <v>0</v>
      </c>
      <c r="J1420" s="41">
        <v>0</v>
      </c>
      <c r="K1420" s="41">
        <f>IFERROR(L1420+M1420+N1420,0)</f>
        <v>0</v>
      </c>
      <c r="L1420" s="41">
        <f>IFERROR(P1420+T1420,0)</f>
        <v>0</v>
      </c>
      <c r="M1420" s="41">
        <f>IFERROR(Q1420+U1420,0)</f>
        <v>0</v>
      </c>
      <c r="N1420" s="41">
        <f>IFERROR(R1420+V1420,0)</f>
        <v>0</v>
      </c>
      <c r="O1420" s="41">
        <f>IFERROR(P1420+Q1420+R1420,0)</f>
        <v>0</v>
      </c>
      <c r="P1420" s="41">
        <v>0</v>
      </c>
      <c r="Q1420" s="41">
        <v>0</v>
      </c>
      <c r="R1420" s="41">
        <v>0</v>
      </c>
      <c r="S1420" s="41">
        <f>IFERROR(T1420+U1420+V1420,0)</f>
        <v>0</v>
      </c>
      <c r="T1420" s="41">
        <v>0</v>
      </c>
      <c r="U1420" s="41">
        <v>0</v>
      </c>
      <c r="V1420" s="41">
        <v>0</v>
      </c>
      <c r="W1420"/>
      <c r="X1420"/>
    </row>
    <row r="1421" spans="1:24">
      <c r="A1421" s="29">
        <v>169</v>
      </c>
      <c r="B1421" s="29" t="s">
        <v>117</v>
      </c>
      <c r="C1421" s="50">
        <v>44589</v>
      </c>
      <c r="D1421" s="29" t="s">
        <v>901</v>
      </c>
      <c r="E1421" s="40">
        <v>1</v>
      </c>
      <c r="F1421" s="41">
        <v>17.4</v>
      </c>
      <c r="G1421" s="41">
        <f>IFERROR(H1421+I1421+J1421,0)</f>
        <v>852400</v>
      </c>
      <c r="H1421" s="41">
        <v>852400</v>
      </c>
      <c r="I1421" s="41">
        <v>0</v>
      </c>
      <c r="J1421" s="41">
        <v>0</v>
      </c>
      <c r="K1421" s="41">
        <f>IFERROR(L1421+M1421+N1421,0)</f>
        <v>0</v>
      </c>
      <c r="L1421" s="41">
        <f>IFERROR(P1421+T1421,0)</f>
        <v>0</v>
      </c>
      <c r="M1421" s="41">
        <f>IFERROR(Q1421+U1421,0)</f>
        <v>0</v>
      </c>
      <c r="N1421" s="41">
        <f>IFERROR(R1421+V1421,0)</f>
        <v>0</v>
      </c>
      <c r="O1421" s="41">
        <f>IFERROR(P1421+Q1421+R1421,0)</f>
        <v>0</v>
      </c>
      <c r="P1421" s="41">
        <v>0</v>
      </c>
      <c r="Q1421" s="41">
        <v>0</v>
      </c>
      <c r="R1421" s="41">
        <v>0</v>
      </c>
      <c r="S1421" s="41">
        <f>IFERROR(T1421+U1421+V1421,0)</f>
        <v>0</v>
      </c>
      <c r="T1421" s="41">
        <v>0</v>
      </c>
      <c r="U1421" s="41">
        <v>0</v>
      </c>
      <c r="V1421" s="41">
        <v>0</v>
      </c>
      <c r="W1421"/>
      <c r="X1421"/>
    </row>
    <row r="1422" spans="1:24">
      <c r="A1422" s="29">
        <v>170</v>
      </c>
      <c r="B1422" s="29" t="s">
        <v>117</v>
      </c>
      <c r="C1422" s="50">
        <v>44589</v>
      </c>
      <c r="D1422" s="29" t="s">
        <v>902</v>
      </c>
      <c r="E1422" s="40">
        <v>1</v>
      </c>
      <c r="F1422" s="41">
        <v>84</v>
      </c>
      <c r="G1422" s="41">
        <f>IFERROR(H1422+I1422+J1422,0)</f>
        <v>4945500</v>
      </c>
      <c r="H1422" s="41">
        <v>4945500</v>
      </c>
      <c r="I1422" s="41">
        <v>0</v>
      </c>
      <c r="J1422" s="41">
        <v>0</v>
      </c>
      <c r="K1422" s="41">
        <f>IFERROR(L1422+M1422+N1422,0)</f>
        <v>0</v>
      </c>
      <c r="L1422" s="41">
        <f>IFERROR(P1422+T1422,0)</f>
        <v>0</v>
      </c>
      <c r="M1422" s="41">
        <f>IFERROR(Q1422+U1422,0)</f>
        <v>0</v>
      </c>
      <c r="N1422" s="41">
        <f>IFERROR(R1422+V1422,0)</f>
        <v>0</v>
      </c>
      <c r="O1422" s="41">
        <f>IFERROR(P1422+Q1422+R1422,0)</f>
        <v>0</v>
      </c>
      <c r="P1422" s="41">
        <v>0</v>
      </c>
      <c r="Q1422" s="41">
        <v>0</v>
      </c>
      <c r="R1422" s="41">
        <v>0</v>
      </c>
      <c r="S1422" s="41">
        <f>IFERROR(T1422+U1422+V1422,0)</f>
        <v>0</v>
      </c>
      <c r="T1422" s="41">
        <v>0</v>
      </c>
      <c r="U1422" s="41">
        <v>0</v>
      </c>
      <c r="V1422" s="41">
        <v>0</v>
      </c>
      <c r="W1422"/>
      <c r="X1422"/>
    </row>
    <row r="1423" spans="1:24">
      <c r="A1423" s="29">
        <v>171</v>
      </c>
      <c r="B1423" s="29" t="s">
        <v>117</v>
      </c>
      <c r="C1423" s="50">
        <v>44592</v>
      </c>
      <c r="D1423" s="29" t="s">
        <v>903</v>
      </c>
      <c r="E1423" s="40">
        <v>1</v>
      </c>
      <c r="F1423" s="41">
        <v>59.4</v>
      </c>
      <c r="G1423" s="41">
        <f>IFERROR(H1423+I1423+J1423,0)</f>
        <v>2389528</v>
      </c>
      <c r="H1423" s="41">
        <v>2389528</v>
      </c>
      <c r="I1423" s="41">
        <v>0</v>
      </c>
      <c r="J1423" s="41">
        <v>0</v>
      </c>
      <c r="K1423" s="41">
        <f>IFERROR(L1423+M1423+N1423,0)</f>
        <v>0</v>
      </c>
      <c r="L1423" s="41">
        <f>IFERROR(P1423+T1423,0)</f>
        <v>0</v>
      </c>
      <c r="M1423" s="41">
        <f>IFERROR(Q1423+U1423,0)</f>
        <v>0</v>
      </c>
      <c r="N1423" s="41">
        <f>IFERROR(R1423+V1423,0)</f>
        <v>0</v>
      </c>
      <c r="O1423" s="41">
        <f>IFERROR(P1423+Q1423+R1423,0)</f>
        <v>0</v>
      </c>
      <c r="P1423" s="41">
        <v>0</v>
      </c>
      <c r="Q1423" s="41">
        <v>0</v>
      </c>
      <c r="R1423" s="41">
        <v>0</v>
      </c>
      <c r="S1423" s="41">
        <f>IFERROR(T1423+U1423+V1423,0)</f>
        <v>0</v>
      </c>
      <c r="T1423" s="41">
        <v>0</v>
      </c>
      <c r="U1423" s="41">
        <v>0</v>
      </c>
      <c r="V1423" s="41">
        <v>0</v>
      </c>
      <c r="W1423"/>
      <c r="X1423"/>
    </row>
    <row r="1424" spans="1:24">
      <c r="A1424" s="29">
        <v>172</v>
      </c>
      <c r="B1424" s="29" t="s">
        <v>117</v>
      </c>
      <c r="C1424" s="50">
        <v>44592</v>
      </c>
      <c r="D1424" s="29" t="s">
        <v>904</v>
      </c>
      <c r="E1424" s="40">
        <v>1</v>
      </c>
      <c r="F1424" s="41">
        <v>48.9</v>
      </c>
      <c r="G1424" s="41">
        <f>IFERROR(H1424+I1424+J1424,0)</f>
        <v>2526125</v>
      </c>
      <c r="H1424" s="41">
        <v>2526125</v>
      </c>
      <c r="I1424" s="41">
        <v>0</v>
      </c>
      <c r="J1424" s="41">
        <v>0</v>
      </c>
      <c r="K1424" s="41">
        <f>IFERROR(L1424+M1424+N1424,0)</f>
        <v>0</v>
      </c>
      <c r="L1424" s="41">
        <f>IFERROR(P1424+T1424,0)</f>
        <v>0</v>
      </c>
      <c r="M1424" s="41">
        <f>IFERROR(Q1424+U1424,0)</f>
        <v>0</v>
      </c>
      <c r="N1424" s="41">
        <f>IFERROR(R1424+V1424,0)</f>
        <v>0</v>
      </c>
      <c r="O1424" s="41">
        <f>IFERROR(P1424+Q1424+R1424,0)</f>
        <v>0</v>
      </c>
      <c r="P1424" s="41">
        <v>0</v>
      </c>
      <c r="Q1424" s="41">
        <v>0</v>
      </c>
      <c r="R1424" s="41">
        <v>0</v>
      </c>
      <c r="S1424" s="41">
        <f>IFERROR(T1424+U1424+V1424,0)</f>
        <v>0</v>
      </c>
      <c r="T1424" s="41">
        <v>0</v>
      </c>
      <c r="U1424" s="41">
        <v>0</v>
      </c>
      <c r="V1424" s="41">
        <v>0</v>
      </c>
      <c r="W1424"/>
      <c r="X1424"/>
    </row>
    <row r="1425" spans="1:24">
      <c r="A1425" s="29">
        <v>173</v>
      </c>
      <c r="B1425" s="29" t="s">
        <v>117</v>
      </c>
      <c r="C1425" s="50">
        <v>44592</v>
      </c>
      <c r="D1425" s="29" t="s">
        <v>905</v>
      </c>
      <c r="E1425" s="40">
        <v>1</v>
      </c>
      <c r="F1425" s="41">
        <v>34.9</v>
      </c>
      <c r="G1425" s="41">
        <f>IFERROR(H1425+I1425+J1425,0)</f>
        <v>1712500</v>
      </c>
      <c r="H1425" s="41">
        <v>1468900</v>
      </c>
      <c r="I1425" s="41">
        <v>243600</v>
      </c>
      <c r="J1425" s="41">
        <v>0</v>
      </c>
      <c r="K1425" s="41">
        <f>IFERROR(L1425+M1425+N1425,0)</f>
        <v>0</v>
      </c>
      <c r="L1425" s="41">
        <f>IFERROR(P1425+T1425,0)</f>
        <v>0</v>
      </c>
      <c r="M1425" s="41">
        <f>IFERROR(Q1425+U1425,0)</f>
        <v>0</v>
      </c>
      <c r="N1425" s="41">
        <f>IFERROR(R1425+V1425,0)</f>
        <v>0</v>
      </c>
      <c r="O1425" s="41">
        <f>IFERROR(P1425+Q1425+R1425,0)</f>
        <v>0</v>
      </c>
      <c r="P1425" s="41">
        <v>0</v>
      </c>
      <c r="Q1425" s="41">
        <v>0</v>
      </c>
      <c r="R1425" s="41">
        <v>0</v>
      </c>
      <c r="S1425" s="41">
        <f>IFERROR(T1425+U1425+V1425,0)</f>
        <v>0</v>
      </c>
      <c r="T1425" s="41">
        <v>0</v>
      </c>
      <c r="U1425" s="41">
        <v>0</v>
      </c>
      <c r="V1425" s="41">
        <v>0</v>
      </c>
      <c r="W1425"/>
      <c r="X1425"/>
    </row>
    <row r="1426" spans="1:24">
      <c r="A1426" s="29">
        <v>174</v>
      </c>
      <c r="B1426" s="29" t="s">
        <v>117</v>
      </c>
      <c r="C1426" s="50">
        <v>44592</v>
      </c>
      <c r="D1426" s="29" t="s">
        <v>906</v>
      </c>
      <c r="E1426" s="40">
        <v>1</v>
      </c>
      <c r="F1426" s="41">
        <v>24.2</v>
      </c>
      <c r="G1426" s="41">
        <f>IFERROR(H1426+I1426+J1426,0)</f>
        <v>1017400</v>
      </c>
      <c r="H1426" s="41">
        <v>1017400</v>
      </c>
      <c r="I1426" s="41">
        <v>0</v>
      </c>
      <c r="J1426" s="41">
        <v>0</v>
      </c>
      <c r="K1426" s="41">
        <f>IFERROR(L1426+M1426+N1426,0)</f>
        <v>0</v>
      </c>
      <c r="L1426" s="41">
        <f>IFERROR(P1426+T1426,0)</f>
        <v>0</v>
      </c>
      <c r="M1426" s="41">
        <f>IFERROR(Q1426+U1426,0)</f>
        <v>0</v>
      </c>
      <c r="N1426" s="41">
        <f>IFERROR(R1426+V1426,0)</f>
        <v>0</v>
      </c>
      <c r="O1426" s="41">
        <f>IFERROR(P1426+Q1426+R1426,0)</f>
        <v>0</v>
      </c>
      <c r="P1426" s="41">
        <v>0</v>
      </c>
      <c r="Q1426" s="41">
        <v>0</v>
      </c>
      <c r="R1426" s="41">
        <v>0</v>
      </c>
      <c r="S1426" s="41">
        <f>IFERROR(T1426+U1426+V1426,0)</f>
        <v>0</v>
      </c>
      <c r="T1426" s="41">
        <v>0</v>
      </c>
      <c r="U1426" s="41">
        <v>0</v>
      </c>
      <c r="V1426" s="41">
        <v>0</v>
      </c>
      <c r="W1426"/>
      <c r="X1426"/>
    </row>
    <row r="1427" spans="1:24">
      <c r="A1427" s="29">
        <v>175</v>
      </c>
      <c r="B1427" s="29" t="s">
        <v>117</v>
      </c>
      <c r="C1427" s="50">
        <v>44592</v>
      </c>
      <c r="D1427" s="29" t="s">
        <v>907</v>
      </c>
      <c r="E1427" s="40">
        <v>1</v>
      </c>
      <c r="F1427" s="41">
        <v>14.65</v>
      </c>
      <c r="G1427" s="41">
        <f>IFERROR(H1427+I1427+J1427,0)</f>
        <v>782000</v>
      </c>
      <c r="H1427" s="41">
        <v>782000</v>
      </c>
      <c r="I1427" s="41">
        <v>0</v>
      </c>
      <c r="J1427" s="41">
        <v>0</v>
      </c>
      <c r="K1427" s="41">
        <f>IFERROR(L1427+M1427+N1427,0)</f>
        <v>0</v>
      </c>
      <c r="L1427" s="41">
        <f>IFERROR(P1427+T1427,0)</f>
        <v>0</v>
      </c>
      <c r="M1427" s="41">
        <f>IFERROR(Q1427+U1427,0)</f>
        <v>0</v>
      </c>
      <c r="N1427" s="41">
        <f>IFERROR(R1427+V1427,0)</f>
        <v>0</v>
      </c>
      <c r="O1427" s="41">
        <f>IFERROR(P1427+Q1427+R1427,0)</f>
        <v>0</v>
      </c>
      <c r="P1427" s="41">
        <v>0</v>
      </c>
      <c r="Q1427" s="41">
        <v>0</v>
      </c>
      <c r="R1427" s="41">
        <v>0</v>
      </c>
      <c r="S1427" s="41">
        <f>IFERROR(T1427+U1427+V1427,0)</f>
        <v>0</v>
      </c>
      <c r="T1427" s="41">
        <v>0</v>
      </c>
      <c r="U1427" s="41">
        <v>0</v>
      </c>
      <c r="V1427" s="41">
        <v>0</v>
      </c>
      <c r="W1427"/>
      <c r="X1427"/>
    </row>
    <row r="1428" spans="1:24">
      <c r="A1428" s="29">
        <v>176</v>
      </c>
      <c r="B1428" s="29" t="s">
        <v>117</v>
      </c>
      <c r="C1428" s="50">
        <v>44592</v>
      </c>
      <c r="D1428" s="29" t="s">
        <v>908</v>
      </c>
      <c r="E1428" s="40">
        <v>1</v>
      </c>
      <c r="F1428" s="41">
        <v>18.7</v>
      </c>
      <c r="G1428" s="41">
        <f>IFERROR(H1428+I1428+J1428,0)</f>
        <v>806000</v>
      </c>
      <c r="H1428" s="41">
        <v>806000</v>
      </c>
      <c r="I1428" s="41">
        <v>0</v>
      </c>
      <c r="J1428" s="41">
        <v>0</v>
      </c>
      <c r="K1428" s="41">
        <f>IFERROR(L1428+M1428+N1428,0)</f>
        <v>0</v>
      </c>
      <c r="L1428" s="41">
        <f>IFERROR(P1428+T1428,0)</f>
        <v>0</v>
      </c>
      <c r="M1428" s="41">
        <f>IFERROR(Q1428+U1428,0)</f>
        <v>0</v>
      </c>
      <c r="N1428" s="41">
        <f>IFERROR(R1428+V1428,0)</f>
        <v>0</v>
      </c>
      <c r="O1428" s="41">
        <f>IFERROR(P1428+Q1428+R1428,0)</f>
        <v>0</v>
      </c>
      <c r="P1428" s="41">
        <v>0</v>
      </c>
      <c r="Q1428" s="41">
        <v>0</v>
      </c>
      <c r="R1428" s="41">
        <v>0</v>
      </c>
      <c r="S1428" s="41">
        <f>IFERROR(T1428+U1428+V1428,0)</f>
        <v>0</v>
      </c>
      <c r="T1428" s="41">
        <v>0</v>
      </c>
      <c r="U1428" s="41">
        <v>0</v>
      </c>
      <c r="V1428" s="41">
        <v>0</v>
      </c>
      <c r="W1428"/>
      <c r="X1428"/>
    </row>
    <row r="1429" spans="1:24">
      <c r="A1429" s="29">
        <v>177</v>
      </c>
      <c r="B1429" s="29" t="s">
        <v>117</v>
      </c>
      <c r="C1429" s="50">
        <v>44592</v>
      </c>
      <c r="D1429" s="29" t="s">
        <v>909</v>
      </c>
      <c r="E1429" s="40">
        <v>1</v>
      </c>
      <c r="F1429" s="41">
        <v>27.65</v>
      </c>
      <c r="G1429" s="41">
        <f>IFERROR(H1429+I1429+J1429,0)</f>
        <v>1370500</v>
      </c>
      <c r="H1429" s="41">
        <v>1370500</v>
      </c>
      <c r="I1429" s="41">
        <v>0</v>
      </c>
      <c r="J1429" s="41">
        <v>0</v>
      </c>
      <c r="K1429" s="41">
        <f>IFERROR(L1429+M1429+N1429,0)</f>
        <v>0</v>
      </c>
      <c r="L1429" s="41">
        <f>IFERROR(P1429+T1429,0)</f>
        <v>0</v>
      </c>
      <c r="M1429" s="41">
        <f>IFERROR(Q1429+U1429,0)</f>
        <v>0</v>
      </c>
      <c r="N1429" s="41">
        <f>IFERROR(R1429+V1429,0)</f>
        <v>0</v>
      </c>
      <c r="O1429" s="41">
        <f>IFERROR(P1429+Q1429+R1429,0)</f>
        <v>0</v>
      </c>
      <c r="P1429" s="41">
        <v>0</v>
      </c>
      <c r="Q1429" s="41">
        <v>0</v>
      </c>
      <c r="R1429" s="41">
        <v>0</v>
      </c>
      <c r="S1429" s="41">
        <f>IFERROR(T1429+U1429+V1429,0)</f>
        <v>0</v>
      </c>
      <c r="T1429" s="41">
        <v>0</v>
      </c>
      <c r="U1429" s="41">
        <v>0</v>
      </c>
      <c r="V1429" s="41">
        <v>0</v>
      </c>
      <c r="W1429"/>
      <c r="X1429"/>
    </row>
    <row r="1430" spans="1:24">
      <c r="A1430" s="29">
        <v>178</v>
      </c>
      <c r="B1430" s="29" t="s">
        <v>117</v>
      </c>
      <c r="C1430" s="50">
        <v>44592</v>
      </c>
      <c r="D1430" s="29" t="s">
        <v>910</v>
      </c>
      <c r="E1430" s="40">
        <v>1</v>
      </c>
      <c r="F1430" s="41">
        <v>30.2</v>
      </c>
      <c r="G1430" s="41">
        <f>IFERROR(H1430+I1430+J1430,0)</f>
        <v>1782000</v>
      </c>
      <c r="H1430" s="41">
        <v>1782000</v>
      </c>
      <c r="I1430" s="41">
        <v>0</v>
      </c>
      <c r="J1430" s="41">
        <v>0</v>
      </c>
      <c r="K1430" s="41">
        <f>IFERROR(L1430+M1430+N1430,0)</f>
        <v>0</v>
      </c>
      <c r="L1430" s="41">
        <f>IFERROR(P1430+T1430,0)</f>
        <v>0</v>
      </c>
      <c r="M1430" s="41">
        <f>IFERROR(Q1430+U1430,0)</f>
        <v>0</v>
      </c>
      <c r="N1430" s="41">
        <f>IFERROR(R1430+V1430,0)</f>
        <v>0</v>
      </c>
      <c r="O1430" s="41">
        <f>IFERROR(P1430+Q1430+R1430,0)</f>
        <v>0</v>
      </c>
      <c r="P1430" s="41">
        <v>0</v>
      </c>
      <c r="Q1430" s="41">
        <v>0</v>
      </c>
      <c r="R1430" s="41">
        <v>0</v>
      </c>
      <c r="S1430" s="41">
        <f>IFERROR(T1430+U1430+V1430,0)</f>
        <v>0</v>
      </c>
      <c r="T1430" s="41">
        <v>0</v>
      </c>
      <c r="U1430" s="41">
        <v>0</v>
      </c>
      <c r="V1430" s="41">
        <v>0</v>
      </c>
      <c r="W1430"/>
      <c r="X1430"/>
    </row>
    <row r="1431" spans="1:24">
      <c r="A1431" s="29">
        <v>179</v>
      </c>
      <c r="B1431" s="29" t="s">
        <v>117</v>
      </c>
      <c r="C1431" s="50">
        <v>44593</v>
      </c>
      <c r="D1431" s="29" t="s">
        <v>911</v>
      </c>
      <c r="E1431" s="40">
        <v>1</v>
      </c>
      <c r="F1431" s="41">
        <v>56</v>
      </c>
      <c r="G1431" s="41">
        <f>IFERROR(H1431+I1431+J1431,0)</f>
        <v>2719899</v>
      </c>
      <c r="H1431" s="41">
        <v>2719899</v>
      </c>
      <c r="I1431" s="41">
        <v>0</v>
      </c>
      <c r="J1431" s="41">
        <v>0</v>
      </c>
      <c r="K1431" s="41">
        <f>IFERROR(L1431+M1431+N1431,0)</f>
        <v>0</v>
      </c>
      <c r="L1431" s="41">
        <f>IFERROR(P1431+T1431,0)</f>
        <v>0</v>
      </c>
      <c r="M1431" s="41">
        <f>IFERROR(Q1431+U1431,0)</f>
        <v>0</v>
      </c>
      <c r="N1431" s="41">
        <f>IFERROR(R1431+V1431,0)</f>
        <v>0</v>
      </c>
      <c r="O1431" s="41">
        <f>IFERROR(P1431+Q1431+R1431,0)</f>
        <v>0</v>
      </c>
      <c r="P1431" s="41">
        <v>0</v>
      </c>
      <c r="Q1431" s="41">
        <v>0</v>
      </c>
      <c r="R1431" s="41">
        <v>0</v>
      </c>
      <c r="S1431" s="41">
        <f>IFERROR(T1431+U1431+V1431,0)</f>
        <v>0</v>
      </c>
      <c r="T1431" s="41">
        <v>0</v>
      </c>
      <c r="U1431" s="41">
        <v>0</v>
      </c>
      <c r="V1431" s="41">
        <v>0</v>
      </c>
      <c r="W1431"/>
      <c r="X1431"/>
    </row>
    <row r="1432" spans="1:24">
      <c r="A1432" s="29">
        <v>180</v>
      </c>
      <c r="B1432" s="29" t="s">
        <v>117</v>
      </c>
      <c r="C1432" s="50">
        <v>44593</v>
      </c>
      <c r="D1432" s="29" t="s">
        <v>912</v>
      </c>
      <c r="E1432" s="40">
        <v>1</v>
      </c>
      <c r="F1432" s="41">
        <v>23.4</v>
      </c>
      <c r="G1432" s="41">
        <f>IFERROR(H1432+I1432+J1432,0)</f>
        <v>1399166.7</v>
      </c>
      <c r="H1432" s="41">
        <v>1338666.7</v>
      </c>
      <c r="I1432" s="41">
        <v>60500</v>
      </c>
      <c r="J1432" s="41">
        <v>0</v>
      </c>
      <c r="K1432" s="41">
        <f>IFERROR(L1432+M1432+N1432,0)</f>
        <v>0</v>
      </c>
      <c r="L1432" s="41">
        <f>IFERROR(P1432+T1432,0)</f>
        <v>0</v>
      </c>
      <c r="M1432" s="41">
        <f>IFERROR(Q1432+U1432,0)</f>
        <v>0</v>
      </c>
      <c r="N1432" s="41">
        <f>IFERROR(R1432+V1432,0)</f>
        <v>0</v>
      </c>
      <c r="O1432" s="41">
        <f>IFERROR(P1432+Q1432+R1432,0)</f>
        <v>0</v>
      </c>
      <c r="P1432" s="41">
        <v>0</v>
      </c>
      <c r="Q1432" s="41">
        <v>0</v>
      </c>
      <c r="R1432" s="41">
        <v>0</v>
      </c>
      <c r="S1432" s="41">
        <f>IFERROR(T1432+U1432+V1432,0)</f>
        <v>0</v>
      </c>
      <c r="T1432" s="41">
        <v>0</v>
      </c>
      <c r="U1432" s="41">
        <v>0</v>
      </c>
      <c r="V1432" s="41">
        <v>0</v>
      </c>
      <c r="W1432"/>
      <c r="X1432"/>
    </row>
    <row r="1433" spans="1:24">
      <c r="A1433" s="29">
        <v>181</v>
      </c>
      <c r="B1433" s="29" t="s">
        <v>117</v>
      </c>
      <c r="C1433" s="50">
        <v>44594</v>
      </c>
      <c r="D1433" s="29" t="s">
        <v>913</v>
      </c>
      <c r="E1433" s="40">
        <v>1</v>
      </c>
      <c r="F1433" s="41">
        <v>13.8</v>
      </c>
      <c r="G1433" s="41">
        <f>IFERROR(H1433+I1433+J1433,0)</f>
        <v>803000</v>
      </c>
      <c r="H1433" s="41">
        <v>803000</v>
      </c>
      <c r="I1433" s="41">
        <v>0</v>
      </c>
      <c r="J1433" s="41">
        <v>0</v>
      </c>
      <c r="K1433" s="41">
        <f>IFERROR(L1433+M1433+N1433,0)</f>
        <v>0</v>
      </c>
      <c r="L1433" s="41">
        <f>IFERROR(P1433+T1433,0)</f>
        <v>0</v>
      </c>
      <c r="M1433" s="41">
        <f>IFERROR(Q1433+U1433,0)</f>
        <v>0</v>
      </c>
      <c r="N1433" s="41">
        <f>IFERROR(R1433+V1433,0)</f>
        <v>0</v>
      </c>
      <c r="O1433" s="41">
        <f>IFERROR(P1433+Q1433+R1433,0)</f>
        <v>0</v>
      </c>
      <c r="P1433" s="41">
        <v>0</v>
      </c>
      <c r="Q1433" s="41">
        <v>0</v>
      </c>
      <c r="R1433" s="41">
        <v>0</v>
      </c>
      <c r="S1433" s="41">
        <f>IFERROR(T1433+U1433+V1433,0)</f>
        <v>0</v>
      </c>
      <c r="T1433" s="41">
        <v>0</v>
      </c>
      <c r="U1433" s="41">
        <v>0</v>
      </c>
      <c r="V1433" s="41">
        <v>0</v>
      </c>
      <c r="W1433"/>
      <c r="X1433"/>
    </row>
    <row r="1434" spans="1:24">
      <c r="A1434" s="29">
        <v>182</v>
      </c>
      <c r="B1434" s="29" t="s">
        <v>117</v>
      </c>
      <c r="C1434" s="50">
        <v>44594</v>
      </c>
      <c r="D1434" s="29" t="s">
        <v>914</v>
      </c>
      <c r="E1434" s="40">
        <v>1</v>
      </c>
      <c r="F1434" s="41">
        <v>21</v>
      </c>
      <c r="G1434" s="41">
        <f>IFERROR(H1434+I1434+J1434,0)</f>
        <v>1141160</v>
      </c>
      <c r="H1434" s="41">
        <v>1141160</v>
      </c>
      <c r="I1434" s="41">
        <v>0</v>
      </c>
      <c r="J1434" s="41">
        <v>0</v>
      </c>
      <c r="K1434" s="41">
        <f>IFERROR(L1434+M1434+N1434,0)</f>
        <v>0</v>
      </c>
      <c r="L1434" s="41">
        <f>IFERROR(P1434+T1434,0)</f>
        <v>0</v>
      </c>
      <c r="M1434" s="41">
        <f>IFERROR(Q1434+U1434,0)</f>
        <v>0</v>
      </c>
      <c r="N1434" s="41">
        <f>IFERROR(R1434+V1434,0)</f>
        <v>0</v>
      </c>
      <c r="O1434" s="41">
        <f>IFERROR(P1434+Q1434+R1434,0)</f>
        <v>0</v>
      </c>
      <c r="P1434" s="41">
        <v>0</v>
      </c>
      <c r="Q1434" s="41">
        <v>0</v>
      </c>
      <c r="R1434" s="41">
        <v>0</v>
      </c>
      <c r="S1434" s="41">
        <f>IFERROR(T1434+U1434+V1434,0)</f>
        <v>0</v>
      </c>
      <c r="T1434" s="41">
        <v>0</v>
      </c>
      <c r="U1434" s="41">
        <v>0</v>
      </c>
      <c r="V1434" s="41">
        <v>0</v>
      </c>
      <c r="W1434"/>
      <c r="X1434"/>
    </row>
    <row r="1435" spans="1:24">
      <c r="A1435" s="29">
        <v>183</v>
      </c>
      <c r="B1435" s="29" t="s">
        <v>117</v>
      </c>
      <c r="C1435" s="50">
        <v>44594</v>
      </c>
      <c r="D1435" s="29" t="s">
        <v>915</v>
      </c>
      <c r="E1435" s="40">
        <v>1</v>
      </c>
      <c r="F1435" s="41">
        <v>26</v>
      </c>
      <c r="G1435" s="41">
        <f>IFERROR(H1435+I1435+J1435,0)</f>
        <v>1312600</v>
      </c>
      <c r="H1435" s="41">
        <v>1312600</v>
      </c>
      <c r="I1435" s="41">
        <v>0</v>
      </c>
      <c r="J1435" s="41">
        <v>0</v>
      </c>
      <c r="K1435" s="41">
        <f>IFERROR(L1435+M1435+N1435,0)</f>
        <v>0</v>
      </c>
      <c r="L1435" s="41">
        <f>IFERROR(P1435+T1435,0)</f>
        <v>0</v>
      </c>
      <c r="M1435" s="41">
        <f>IFERROR(Q1435+U1435,0)</f>
        <v>0</v>
      </c>
      <c r="N1435" s="41">
        <f>IFERROR(R1435+V1435,0)</f>
        <v>0</v>
      </c>
      <c r="O1435" s="41">
        <f>IFERROR(P1435+Q1435+R1435,0)</f>
        <v>0</v>
      </c>
      <c r="P1435" s="41">
        <v>0</v>
      </c>
      <c r="Q1435" s="41">
        <v>0</v>
      </c>
      <c r="R1435" s="41">
        <v>0</v>
      </c>
      <c r="S1435" s="41">
        <f>IFERROR(T1435+U1435+V1435,0)</f>
        <v>0</v>
      </c>
      <c r="T1435" s="41">
        <v>0</v>
      </c>
      <c r="U1435" s="41">
        <v>0</v>
      </c>
      <c r="V1435" s="41">
        <v>0</v>
      </c>
      <c r="W1435"/>
      <c r="X1435"/>
    </row>
    <row r="1436" spans="1:24">
      <c r="A1436" s="29">
        <v>184</v>
      </c>
      <c r="B1436" s="29" t="s">
        <v>117</v>
      </c>
      <c r="C1436" s="50">
        <v>44594</v>
      </c>
      <c r="D1436" s="29" t="s">
        <v>916</v>
      </c>
      <c r="E1436" s="40">
        <v>1</v>
      </c>
      <c r="F1436" s="41">
        <v>21.8</v>
      </c>
      <c r="G1436" s="41">
        <f>IFERROR(H1436+I1436+J1436,0)</f>
        <v>970700</v>
      </c>
      <c r="H1436" s="41">
        <v>970700</v>
      </c>
      <c r="I1436" s="41">
        <v>0</v>
      </c>
      <c r="J1436" s="41">
        <v>0</v>
      </c>
      <c r="K1436" s="41">
        <f>IFERROR(L1436+M1436+N1436,0)</f>
        <v>0</v>
      </c>
      <c r="L1436" s="41">
        <f>IFERROR(P1436+T1436,0)</f>
        <v>0</v>
      </c>
      <c r="M1436" s="41">
        <f>IFERROR(Q1436+U1436,0)</f>
        <v>0</v>
      </c>
      <c r="N1436" s="41">
        <f>IFERROR(R1436+V1436,0)</f>
        <v>0</v>
      </c>
      <c r="O1436" s="41">
        <f>IFERROR(P1436+Q1436+R1436,0)</f>
        <v>0</v>
      </c>
      <c r="P1436" s="41">
        <v>0</v>
      </c>
      <c r="Q1436" s="41">
        <v>0</v>
      </c>
      <c r="R1436" s="41">
        <v>0</v>
      </c>
      <c r="S1436" s="41">
        <f>IFERROR(T1436+U1436+V1436,0)</f>
        <v>0</v>
      </c>
      <c r="T1436" s="41">
        <v>0</v>
      </c>
      <c r="U1436" s="41">
        <v>0</v>
      </c>
      <c r="V1436" s="41">
        <v>0</v>
      </c>
      <c r="W1436"/>
      <c r="X1436"/>
    </row>
    <row r="1437" spans="1:24">
      <c r="A1437" s="29">
        <v>185</v>
      </c>
      <c r="B1437" s="29" t="s">
        <v>117</v>
      </c>
      <c r="C1437" s="50">
        <v>44595</v>
      </c>
      <c r="D1437" s="29" t="s">
        <v>917</v>
      </c>
      <c r="E1437" s="40">
        <v>1</v>
      </c>
      <c r="F1437" s="41">
        <v>28.4</v>
      </c>
      <c r="G1437" s="41">
        <f>IFERROR(H1437+I1437+J1437,0)</f>
        <v>1673895</v>
      </c>
      <c r="H1437" s="41">
        <v>1673895</v>
      </c>
      <c r="I1437" s="41">
        <v>0</v>
      </c>
      <c r="J1437" s="41">
        <v>0</v>
      </c>
      <c r="K1437" s="41">
        <f>IFERROR(L1437+M1437+N1437,0)</f>
        <v>0</v>
      </c>
      <c r="L1437" s="41">
        <f>IFERROR(P1437+T1437,0)</f>
        <v>0</v>
      </c>
      <c r="M1437" s="41">
        <f>IFERROR(Q1437+U1437,0)</f>
        <v>0</v>
      </c>
      <c r="N1437" s="41">
        <f>IFERROR(R1437+V1437,0)</f>
        <v>0</v>
      </c>
      <c r="O1437" s="41">
        <f>IFERROR(P1437+Q1437+R1437,0)</f>
        <v>0</v>
      </c>
      <c r="P1437" s="41">
        <v>0</v>
      </c>
      <c r="Q1437" s="41">
        <v>0</v>
      </c>
      <c r="R1437" s="41">
        <v>0</v>
      </c>
      <c r="S1437" s="41">
        <f>IFERROR(T1437+U1437+V1437,0)</f>
        <v>0</v>
      </c>
      <c r="T1437" s="41">
        <v>0</v>
      </c>
      <c r="U1437" s="41">
        <v>0</v>
      </c>
      <c r="V1437" s="41">
        <v>0</v>
      </c>
      <c r="W1437"/>
      <c r="X1437"/>
    </row>
    <row r="1438" spans="1:24">
      <c r="A1438" s="29">
        <v>186</v>
      </c>
      <c r="B1438" s="29" t="s">
        <v>117</v>
      </c>
      <c r="C1438" s="50">
        <v>44595</v>
      </c>
      <c r="D1438" s="29" t="s">
        <v>918</v>
      </c>
      <c r="E1438" s="40">
        <v>1</v>
      </c>
      <c r="F1438" s="41">
        <v>15.7</v>
      </c>
      <c r="G1438" s="41">
        <f>IFERROR(H1438+I1438+J1438,0)</f>
        <v>890154</v>
      </c>
      <c r="H1438" s="41">
        <v>890154</v>
      </c>
      <c r="I1438" s="41">
        <v>0</v>
      </c>
      <c r="J1438" s="41">
        <v>0</v>
      </c>
      <c r="K1438" s="41">
        <f>IFERROR(L1438+M1438+N1438,0)</f>
        <v>0</v>
      </c>
      <c r="L1438" s="41">
        <f>IFERROR(P1438+T1438,0)</f>
        <v>0</v>
      </c>
      <c r="M1438" s="41">
        <f>IFERROR(Q1438+U1438,0)</f>
        <v>0</v>
      </c>
      <c r="N1438" s="41">
        <f>IFERROR(R1438+V1438,0)</f>
        <v>0</v>
      </c>
      <c r="O1438" s="41">
        <f>IFERROR(P1438+Q1438+R1438,0)</f>
        <v>0</v>
      </c>
      <c r="P1438" s="41">
        <v>0</v>
      </c>
      <c r="Q1438" s="41">
        <v>0</v>
      </c>
      <c r="R1438" s="41">
        <v>0</v>
      </c>
      <c r="S1438" s="41">
        <f>IFERROR(T1438+U1438+V1438,0)</f>
        <v>0</v>
      </c>
      <c r="T1438" s="41">
        <v>0</v>
      </c>
      <c r="U1438" s="41">
        <v>0</v>
      </c>
      <c r="V1438" s="41">
        <v>0</v>
      </c>
      <c r="W1438"/>
      <c r="X1438"/>
    </row>
    <row r="1439" spans="1:24">
      <c r="A1439" s="29">
        <v>187</v>
      </c>
      <c r="B1439" s="29" t="s">
        <v>117</v>
      </c>
      <c r="C1439" s="50">
        <v>44596</v>
      </c>
      <c r="D1439" s="29" t="s">
        <v>919</v>
      </c>
      <c r="E1439" s="40">
        <v>1</v>
      </c>
      <c r="F1439" s="41">
        <v>24.6</v>
      </c>
      <c r="G1439" s="41">
        <f>IFERROR(H1439+I1439+J1439,0)</f>
        <v>822000</v>
      </c>
      <c r="H1439" s="41">
        <v>822000</v>
      </c>
      <c r="I1439" s="41">
        <v>0</v>
      </c>
      <c r="J1439" s="41">
        <v>0</v>
      </c>
      <c r="K1439" s="41">
        <f>IFERROR(L1439+M1439+N1439,0)</f>
        <v>0</v>
      </c>
      <c r="L1439" s="41">
        <f>IFERROR(P1439+T1439,0)</f>
        <v>0</v>
      </c>
      <c r="M1439" s="41">
        <f>IFERROR(Q1439+U1439,0)</f>
        <v>0</v>
      </c>
      <c r="N1439" s="41">
        <f>IFERROR(R1439+V1439,0)</f>
        <v>0</v>
      </c>
      <c r="O1439" s="41">
        <f>IFERROR(P1439+Q1439+R1439,0)</f>
        <v>0</v>
      </c>
      <c r="P1439" s="41">
        <v>0</v>
      </c>
      <c r="Q1439" s="41">
        <v>0</v>
      </c>
      <c r="R1439" s="41">
        <v>0</v>
      </c>
      <c r="S1439" s="41">
        <f>IFERROR(T1439+U1439+V1439,0)</f>
        <v>0</v>
      </c>
      <c r="T1439" s="41">
        <v>0</v>
      </c>
      <c r="U1439" s="41">
        <v>0</v>
      </c>
      <c r="V1439" s="41">
        <v>0</v>
      </c>
      <c r="W1439"/>
      <c r="X1439"/>
    </row>
    <row r="1440" spans="1:24">
      <c r="A1440" s="29">
        <v>188</v>
      </c>
      <c r="B1440" s="29" t="s">
        <v>117</v>
      </c>
      <c r="C1440" s="50">
        <v>44600</v>
      </c>
      <c r="D1440" s="29" t="s">
        <v>920</v>
      </c>
      <c r="E1440" s="40">
        <v>1</v>
      </c>
      <c r="F1440" s="41">
        <v>21.9</v>
      </c>
      <c r="G1440" s="41">
        <f>IFERROR(H1440+I1440+J1440,0)</f>
        <v>1186000</v>
      </c>
      <c r="H1440" s="41">
        <v>1186000</v>
      </c>
      <c r="I1440" s="41">
        <v>0</v>
      </c>
      <c r="J1440" s="41">
        <v>0</v>
      </c>
      <c r="K1440" s="41">
        <f>IFERROR(L1440+M1440+N1440,0)</f>
        <v>0</v>
      </c>
      <c r="L1440" s="41">
        <f>IFERROR(P1440+T1440,0)</f>
        <v>0</v>
      </c>
      <c r="M1440" s="41">
        <f>IFERROR(Q1440+U1440,0)</f>
        <v>0</v>
      </c>
      <c r="N1440" s="41">
        <f>IFERROR(R1440+V1440,0)</f>
        <v>0</v>
      </c>
      <c r="O1440" s="41">
        <f>IFERROR(P1440+Q1440+R1440,0)</f>
        <v>0</v>
      </c>
      <c r="P1440" s="41">
        <v>0</v>
      </c>
      <c r="Q1440" s="41">
        <v>0</v>
      </c>
      <c r="R1440" s="41">
        <v>0</v>
      </c>
      <c r="S1440" s="41">
        <f>IFERROR(T1440+U1440+V1440,0)</f>
        <v>0</v>
      </c>
      <c r="T1440" s="41">
        <v>0</v>
      </c>
      <c r="U1440" s="41">
        <v>0</v>
      </c>
      <c r="V1440" s="41">
        <v>0</v>
      </c>
      <c r="W1440"/>
      <c r="X1440"/>
    </row>
    <row r="1441" spans="1:24">
      <c r="A1441" s="29">
        <v>189</v>
      </c>
      <c r="B1441" s="29" t="s">
        <v>117</v>
      </c>
      <c r="C1441" s="50">
        <v>44601</v>
      </c>
      <c r="D1441" s="29" t="s">
        <v>921</v>
      </c>
      <c r="E1441" s="40">
        <v>1</v>
      </c>
      <c r="F1441" s="41">
        <v>19.4</v>
      </c>
      <c r="G1441" s="41">
        <f>IFERROR(H1441+I1441+J1441,0)</f>
        <v>1139000</v>
      </c>
      <c r="H1441" s="41">
        <v>1139000</v>
      </c>
      <c r="I1441" s="41">
        <v>0</v>
      </c>
      <c r="J1441" s="41">
        <v>0</v>
      </c>
      <c r="K1441" s="41">
        <f>IFERROR(L1441+M1441+N1441,0)</f>
        <v>0</v>
      </c>
      <c r="L1441" s="41">
        <f>IFERROR(P1441+T1441,0)</f>
        <v>0</v>
      </c>
      <c r="M1441" s="41">
        <f>IFERROR(Q1441+U1441,0)</f>
        <v>0</v>
      </c>
      <c r="N1441" s="41">
        <f>IFERROR(R1441+V1441,0)</f>
        <v>0</v>
      </c>
      <c r="O1441" s="41">
        <f>IFERROR(P1441+Q1441+R1441,0)</f>
        <v>0</v>
      </c>
      <c r="P1441" s="41">
        <v>0</v>
      </c>
      <c r="Q1441" s="41">
        <v>0</v>
      </c>
      <c r="R1441" s="41">
        <v>0</v>
      </c>
      <c r="S1441" s="41">
        <f>IFERROR(T1441+U1441+V1441,0)</f>
        <v>0</v>
      </c>
      <c r="T1441" s="41">
        <v>0</v>
      </c>
      <c r="U1441" s="41">
        <v>0</v>
      </c>
      <c r="V1441" s="41">
        <v>0</v>
      </c>
      <c r="W1441"/>
      <c r="X1441"/>
    </row>
    <row r="1442" spans="1:24">
      <c r="A1442" s="29">
        <v>190</v>
      </c>
      <c r="B1442" s="29" t="s">
        <v>117</v>
      </c>
      <c r="C1442" s="50">
        <v>44603</v>
      </c>
      <c r="D1442" s="29" t="s">
        <v>922</v>
      </c>
      <c r="E1442" s="40">
        <v>1</v>
      </c>
      <c r="F1442" s="41">
        <v>59.8</v>
      </c>
      <c r="G1442" s="41">
        <f>IFERROR(H1442+I1442+J1442,0)</f>
        <v>3029322</v>
      </c>
      <c r="H1442" s="41">
        <v>3029322</v>
      </c>
      <c r="I1442" s="41">
        <v>0</v>
      </c>
      <c r="J1442" s="41">
        <v>0</v>
      </c>
      <c r="K1442" s="41">
        <f>IFERROR(L1442+M1442+N1442,0)</f>
        <v>0</v>
      </c>
      <c r="L1442" s="41">
        <f>IFERROR(P1442+T1442,0)</f>
        <v>0</v>
      </c>
      <c r="M1442" s="41">
        <f>IFERROR(Q1442+U1442,0)</f>
        <v>0</v>
      </c>
      <c r="N1442" s="41">
        <f>IFERROR(R1442+V1442,0)</f>
        <v>0</v>
      </c>
      <c r="O1442" s="41">
        <f>IFERROR(P1442+Q1442+R1442,0)</f>
        <v>0</v>
      </c>
      <c r="P1442" s="41">
        <v>0</v>
      </c>
      <c r="Q1442" s="41">
        <v>0</v>
      </c>
      <c r="R1442" s="41">
        <v>0</v>
      </c>
      <c r="S1442" s="41">
        <f>IFERROR(T1442+U1442+V1442,0)</f>
        <v>0</v>
      </c>
      <c r="T1442" s="41">
        <v>0</v>
      </c>
      <c r="U1442" s="41">
        <v>0</v>
      </c>
      <c r="V1442" s="41">
        <v>0</v>
      </c>
      <c r="W1442"/>
      <c r="X1442"/>
    </row>
    <row r="1443" spans="1:24">
      <c r="A1443" s="29">
        <v>191</v>
      </c>
      <c r="B1443" s="29" t="s">
        <v>117</v>
      </c>
      <c r="C1443" s="50">
        <v>44606</v>
      </c>
      <c r="D1443" s="29" t="s">
        <v>923</v>
      </c>
      <c r="E1443" s="40">
        <v>1</v>
      </c>
      <c r="F1443" s="41">
        <v>60.4</v>
      </c>
      <c r="G1443" s="41">
        <f>IFERROR(H1443+I1443+J1443,0)</f>
        <v>3554000</v>
      </c>
      <c r="H1443" s="41">
        <v>3554000</v>
      </c>
      <c r="I1443" s="41">
        <v>0</v>
      </c>
      <c r="J1443" s="41">
        <v>0</v>
      </c>
      <c r="K1443" s="41">
        <f>IFERROR(L1443+M1443+N1443,0)</f>
        <v>0</v>
      </c>
      <c r="L1443" s="41">
        <f>IFERROR(P1443+T1443,0)</f>
        <v>0</v>
      </c>
      <c r="M1443" s="41">
        <f>IFERROR(Q1443+U1443,0)</f>
        <v>0</v>
      </c>
      <c r="N1443" s="41">
        <f>IFERROR(R1443+V1443,0)</f>
        <v>0</v>
      </c>
      <c r="O1443" s="41">
        <f>IFERROR(P1443+Q1443+R1443,0)</f>
        <v>0</v>
      </c>
      <c r="P1443" s="41">
        <v>0</v>
      </c>
      <c r="Q1443" s="41">
        <v>0</v>
      </c>
      <c r="R1443" s="41">
        <v>0</v>
      </c>
      <c r="S1443" s="41">
        <f>IFERROR(T1443+U1443+V1443,0)</f>
        <v>0</v>
      </c>
      <c r="T1443" s="41">
        <v>0</v>
      </c>
      <c r="U1443" s="41">
        <v>0</v>
      </c>
      <c r="V1443" s="41">
        <v>0</v>
      </c>
      <c r="W1443"/>
      <c r="X1443"/>
    </row>
    <row r="1444" spans="1:24">
      <c r="A1444" s="29">
        <v>192</v>
      </c>
      <c r="B1444" s="29" t="s">
        <v>117</v>
      </c>
      <c r="C1444" s="50">
        <v>44606</v>
      </c>
      <c r="D1444" s="29" t="s">
        <v>924</v>
      </c>
      <c r="E1444" s="40">
        <v>1</v>
      </c>
      <c r="F1444" s="41">
        <v>28.5</v>
      </c>
      <c r="G1444" s="41">
        <f>IFERROR(H1444+I1444+J1444,0)</f>
        <v>1559060</v>
      </c>
      <c r="H1444" s="41">
        <v>1559060</v>
      </c>
      <c r="I1444" s="41">
        <v>0</v>
      </c>
      <c r="J1444" s="41">
        <v>0</v>
      </c>
      <c r="K1444" s="41">
        <f>IFERROR(L1444+M1444+N1444,0)</f>
        <v>0</v>
      </c>
      <c r="L1444" s="41">
        <f>IFERROR(P1444+T1444,0)</f>
        <v>0</v>
      </c>
      <c r="M1444" s="41">
        <f>IFERROR(Q1444+U1444,0)</f>
        <v>0</v>
      </c>
      <c r="N1444" s="41">
        <f>IFERROR(R1444+V1444,0)</f>
        <v>0</v>
      </c>
      <c r="O1444" s="41">
        <f>IFERROR(P1444+Q1444+R1444,0)</f>
        <v>0</v>
      </c>
      <c r="P1444" s="41">
        <v>0</v>
      </c>
      <c r="Q1444" s="41">
        <v>0</v>
      </c>
      <c r="R1444" s="41">
        <v>0</v>
      </c>
      <c r="S1444" s="41">
        <f>IFERROR(T1444+U1444+V1444,0)</f>
        <v>0</v>
      </c>
      <c r="T1444" s="41">
        <v>0</v>
      </c>
      <c r="U1444" s="41">
        <v>0</v>
      </c>
      <c r="V1444" s="41">
        <v>0</v>
      </c>
      <c r="W1444"/>
      <c r="X1444"/>
    </row>
    <row r="1445" spans="1:24">
      <c r="A1445" s="29">
        <v>193</v>
      </c>
      <c r="B1445" s="29" t="s">
        <v>117</v>
      </c>
      <c r="C1445" s="50">
        <v>44606</v>
      </c>
      <c r="D1445" s="29" t="s">
        <v>925</v>
      </c>
      <c r="E1445" s="40">
        <v>1</v>
      </c>
      <c r="F1445" s="41">
        <v>26.7</v>
      </c>
      <c r="G1445" s="41">
        <f>IFERROR(H1445+I1445+J1445,0)</f>
        <v>1382881</v>
      </c>
      <c r="H1445" s="41">
        <v>1382881</v>
      </c>
      <c r="I1445" s="41">
        <v>0</v>
      </c>
      <c r="J1445" s="41">
        <v>0</v>
      </c>
      <c r="K1445" s="41">
        <f>IFERROR(L1445+M1445+N1445,0)</f>
        <v>0</v>
      </c>
      <c r="L1445" s="41">
        <f>IFERROR(P1445+T1445,0)</f>
        <v>0</v>
      </c>
      <c r="M1445" s="41">
        <f>IFERROR(Q1445+U1445,0)</f>
        <v>0</v>
      </c>
      <c r="N1445" s="41">
        <f>IFERROR(R1445+V1445,0)</f>
        <v>0</v>
      </c>
      <c r="O1445" s="41">
        <f>IFERROR(P1445+Q1445+R1445,0)</f>
        <v>0</v>
      </c>
      <c r="P1445" s="41">
        <v>0</v>
      </c>
      <c r="Q1445" s="41">
        <v>0</v>
      </c>
      <c r="R1445" s="41">
        <v>0</v>
      </c>
      <c r="S1445" s="41">
        <f>IFERROR(T1445+U1445+V1445,0)</f>
        <v>0</v>
      </c>
      <c r="T1445" s="41">
        <v>0</v>
      </c>
      <c r="U1445" s="41">
        <v>0</v>
      </c>
      <c r="V1445" s="41">
        <v>0</v>
      </c>
      <c r="W1445"/>
      <c r="X1445"/>
    </row>
    <row r="1446" spans="1:24">
      <c r="A1446" s="29">
        <v>194</v>
      </c>
      <c r="B1446" s="29" t="s">
        <v>117</v>
      </c>
      <c r="C1446" s="50">
        <v>44606</v>
      </c>
      <c r="D1446" s="29" t="s">
        <v>926</v>
      </c>
      <c r="E1446" s="40">
        <v>1</v>
      </c>
      <c r="F1446" s="41">
        <v>30.9</v>
      </c>
      <c r="G1446" s="41">
        <f>IFERROR(H1446+I1446+J1446,0)</f>
        <v>1576196</v>
      </c>
      <c r="H1446" s="41">
        <v>1576196</v>
      </c>
      <c r="I1446" s="41">
        <v>0</v>
      </c>
      <c r="J1446" s="41">
        <v>0</v>
      </c>
      <c r="K1446" s="41">
        <f>IFERROR(L1446+M1446+N1446,0)</f>
        <v>0</v>
      </c>
      <c r="L1446" s="41">
        <f>IFERROR(P1446+T1446,0)</f>
        <v>0</v>
      </c>
      <c r="M1446" s="41">
        <f>IFERROR(Q1446+U1446,0)</f>
        <v>0</v>
      </c>
      <c r="N1446" s="41">
        <f>IFERROR(R1446+V1446,0)</f>
        <v>0</v>
      </c>
      <c r="O1446" s="41">
        <f>IFERROR(P1446+Q1446+R1446,0)</f>
        <v>0</v>
      </c>
      <c r="P1446" s="41">
        <v>0</v>
      </c>
      <c r="Q1446" s="41">
        <v>0</v>
      </c>
      <c r="R1446" s="41">
        <v>0</v>
      </c>
      <c r="S1446" s="41">
        <f>IFERROR(T1446+U1446+V1446,0)</f>
        <v>0</v>
      </c>
      <c r="T1446" s="41">
        <v>0</v>
      </c>
      <c r="U1446" s="41">
        <v>0</v>
      </c>
      <c r="V1446" s="41">
        <v>0</v>
      </c>
      <c r="W1446"/>
      <c r="X1446"/>
    </row>
    <row r="1447" spans="1:24">
      <c r="A1447" s="29">
        <v>195</v>
      </c>
      <c r="B1447" s="29" t="s">
        <v>117</v>
      </c>
      <c r="C1447" s="50">
        <v>44606</v>
      </c>
      <c r="D1447" s="29" t="s">
        <v>927</v>
      </c>
      <c r="E1447" s="40">
        <v>1</v>
      </c>
      <c r="F1447" s="41">
        <v>52</v>
      </c>
      <c r="G1447" s="41">
        <f>IFERROR(H1447+I1447+J1447,0)</f>
        <v>2201050.5</v>
      </c>
      <c r="H1447" s="41">
        <v>2201050.5</v>
      </c>
      <c r="I1447" s="41">
        <v>0</v>
      </c>
      <c r="J1447" s="41">
        <v>0</v>
      </c>
      <c r="K1447" s="41">
        <f>IFERROR(L1447+M1447+N1447,0)</f>
        <v>0</v>
      </c>
      <c r="L1447" s="41">
        <f>IFERROR(P1447+T1447,0)</f>
        <v>0</v>
      </c>
      <c r="M1447" s="41">
        <f>IFERROR(Q1447+U1447,0)</f>
        <v>0</v>
      </c>
      <c r="N1447" s="41">
        <f>IFERROR(R1447+V1447,0)</f>
        <v>0</v>
      </c>
      <c r="O1447" s="41">
        <f>IFERROR(P1447+Q1447+R1447,0)</f>
        <v>0</v>
      </c>
      <c r="P1447" s="41">
        <v>0</v>
      </c>
      <c r="Q1447" s="41">
        <v>0</v>
      </c>
      <c r="R1447" s="41">
        <v>0</v>
      </c>
      <c r="S1447" s="41">
        <f>IFERROR(T1447+U1447+V1447,0)</f>
        <v>0</v>
      </c>
      <c r="T1447" s="41">
        <v>0</v>
      </c>
      <c r="U1447" s="41">
        <v>0</v>
      </c>
      <c r="V1447" s="41">
        <v>0</v>
      </c>
      <c r="W1447"/>
      <c r="X1447"/>
    </row>
    <row r="1448" spans="1:24">
      <c r="A1448" s="29">
        <v>196</v>
      </c>
      <c r="B1448" s="29" t="s">
        <v>117</v>
      </c>
      <c r="C1448" s="50">
        <v>44607</v>
      </c>
      <c r="D1448" s="29" t="s">
        <v>928</v>
      </c>
      <c r="E1448" s="40">
        <v>1</v>
      </c>
      <c r="F1448" s="41">
        <v>25.4</v>
      </c>
      <c r="G1448" s="41">
        <f>IFERROR(H1448+I1448+J1448,0)</f>
        <v>1518464</v>
      </c>
      <c r="H1448" s="41">
        <v>1518464</v>
      </c>
      <c r="I1448" s="41">
        <v>0</v>
      </c>
      <c r="J1448" s="41">
        <v>0</v>
      </c>
      <c r="K1448" s="41">
        <f>IFERROR(L1448+M1448+N1448,0)</f>
        <v>0</v>
      </c>
      <c r="L1448" s="41">
        <f>IFERROR(P1448+T1448,0)</f>
        <v>0</v>
      </c>
      <c r="M1448" s="41">
        <f>IFERROR(Q1448+U1448,0)</f>
        <v>0</v>
      </c>
      <c r="N1448" s="41">
        <f>IFERROR(R1448+V1448,0)</f>
        <v>0</v>
      </c>
      <c r="O1448" s="41">
        <f>IFERROR(P1448+Q1448+R1448,0)</f>
        <v>0</v>
      </c>
      <c r="P1448" s="41">
        <v>0</v>
      </c>
      <c r="Q1448" s="41">
        <v>0</v>
      </c>
      <c r="R1448" s="41">
        <v>0</v>
      </c>
      <c r="S1448" s="41">
        <f>IFERROR(T1448+U1448+V1448,0)</f>
        <v>0</v>
      </c>
      <c r="T1448" s="41">
        <v>0</v>
      </c>
      <c r="U1448" s="41">
        <v>0</v>
      </c>
      <c r="V1448" s="41">
        <v>0</v>
      </c>
      <c r="W1448"/>
      <c r="X1448"/>
    </row>
    <row r="1449" spans="1:24">
      <c r="A1449" s="29">
        <v>197</v>
      </c>
      <c r="B1449" s="29" t="s">
        <v>117</v>
      </c>
      <c r="C1449" s="50">
        <v>44607</v>
      </c>
      <c r="D1449" s="29" t="s">
        <v>929</v>
      </c>
      <c r="E1449" s="40">
        <v>1</v>
      </c>
      <c r="F1449" s="41">
        <v>45.5</v>
      </c>
      <c r="G1449" s="41">
        <f>IFERROR(H1449+I1449+J1449,0)</f>
        <v>2604900</v>
      </c>
      <c r="H1449" s="41">
        <v>2604900</v>
      </c>
      <c r="I1449" s="41">
        <v>0</v>
      </c>
      <c r="J1449" s="41">
        <v>0</v>
      </c>
      <c r="K1449" s="41">
        <f>IFERROR(L1449+M1449+N1449,0)</f>
        <v>0</v>
      </c>
      <c r="L1449" s="41">
        <f>IFERROR(P1449+T1449,0)</f>
        <v>0</v>
      </c>
      <c r="M1449" s="41">
        <f>IFERROR(Q1449+U1449,0)</f>
        <v>0</v>
      </c>
      <c r="N1449" s="41">
        <f>IFERROR(R1449+V1449,0)</f>
        <v>0</v>
      </c>
      <c r="O1449" s="41">
        <f>IFERROR(P1449+Q1449+R1449,0)</f>
        <v>0</v>
      </c>
      <c r="P1449" s="41">
        <v>0</v>
      </c>
      <c r="Q1449" s="41">
        <v>0</v>
      </c>
      <c r="R1449" s="41">
        <v>0</v>
      </c>
      <c r="S1449" s="41">
        <f>IFERROR(T1449+U1449+V1449,0)</f>
        <v>0</v>
      </c>
      <c r="T1449" s="41">
        <v>0</v>
      </c>
      <c r="U1449" s="41">
        <v>0</v>
      </c>
      <c r="V1449" s="41">
        <v>0</v>
      </c>
      <c r="W1449"/>
      <c r="X1449"/>
    </row>
    <row r="1450" spans="1:24">
      <c r="A1450" s="29">
        <v>198</v>
      </c>
      <c r="B1450" s="29" t="s">
        <v>117</v>
      </c>
      <c r="C1450" s="50">
        <v>44607</v>
      </c>
      <c r="D1450" s="29" t="s">
        <v>928</v>
      </c>
      <c r="E1450" s="40">
        <v>1</v>
      </c>
      <c r="F1450" s="41">
        <v>17.3</v>
      </c>
      <c r="G1450" s="41">
        <f>IFERROR(H1450+I1450+J1450,0)</f>
        <v>1017259</v>
      </c>
      <c r="H1450" s="41">
        <v>1017259</v>
      </c>
      <c r="I1450" s="41">
        <v>0</v>
      </c>
      <c r="J1450" s="41">
        <v>0</v>
      </c>
      <c r="K1450" s="41">
        <f>IFERROR(L1450+M1450+N1450,0)</f>
        <v>0</v>
      </c>
      <c r="L1450" s="41">
        <f>IFERROR(P1450+T1450,0)</f>
        <v>0</v>
      </c>
      <c r="M1450" s="41">
        <f>IFERROR(Q1450+U1450,0)</f>
        <v>0</v>
      </c>
      <c r="N1450" s="41">
        <f>IFERROR(R1450+V1450,0)</f>
        <v>0</v>
      </c>
      <c r="O1450" s="41">
        <f>IFERROR(P1450+Q1450+R1450,0)</f>
        <v>0</v>
      </c>
      <c r="P1450" s="41">
        <v>0</v>
      </c>
      <c r="Q1450" s="41">
        <v>0</v>
      </c>
      <c r="R1450" s="41">
        <v>0</v>
      </c>
      <c r="S1450" s="41">
        <f>IFERROR(T1450+U1450+V1450,0)</f>
        <v>0</v>
      </c>
      <c r="T1450" s="41">
        <v>0</v>
      </c>
      <c r="U1450" s="41">
        <v>0</v>
      </c>
      <c r="V1450" s="41">
        <v>0</v>
      </c>
      <c r="W1450"/>
      <c r="X1450"/>
    </row>
    <row r="1451" spans="1:24">
      <c r="A1451" s="29">
        <v>199</v>
      </c>
      <c r="B1451" s="29" t="s">
        <v>117</v>
      </c>
      <c r="C1451" s="50">
        <v>44610</v>
      </c>
      <c r="D1451" s="29" t="s">
        <v>930</v>
      </c>
      <c r="E1451" s="40">
        <v>1</v>
      </c>
      <c r="F1451" s="41">
        <v>18.4</v>
      </c>
      <c r="G1451" s="41">
        <f>IFERROR(H1451+I1451+J1451,0)</f>
        <v>1012000</v>
      </c>
      <c r="H1451" s="41">
        <v>1012000</v>
      </c>
      <c r="I1451" s="41">
        <v>0</v>
      </c>
      <c r="J1451" s="41">
        <v>0</v>
      </c>
      <c r="K1451" s="41">
        <f>IFERROR(L1451+M1451+N1451,0)</f>
        <v>0</v>
      </c>
      <c r="L1451" s="41">
        <f>IFERROR(P1451+T1451,0)</f>
        <v>0</v>
      </c>
      <c r="M1451" s="41">
        <f>IFERROR(Q1451+U1451,0)</f>
        <v>0</v>
      </c>
      <c r="N1451" s="41">
        <f>IFERROR(R1451+V1451,0)</f>
        <v>0</v>
      </c>
      <c r="O1451" s="41">
        <f>IFERROR(P1451+Q1451+R1451,0)</f>
        <v>0</v>
      </c>
      <c r="P1451" s="41">
        <v>0</v>
      </c>
      <c r="Q1451" s="41">
        <v>0</v>
      </c>
      <c r="R1451" s="41">
        <v>0</v>
      </c>
      <c r="S1451" s="41">
        <f>IFERROR(T1451+U1451+V1451,0)</f>
        <v>0</v>
      </c>
      <c r="T1451" s="41">
        <v>0</v>
      </c>
      <c r="U1451" s="41">
        <v>0</v>
      </c>
      <c r="V1451" s="41">
        <v>0</v>
      </c>
      <c r="W1451"/>
      <c r="X1451"/>
    </row>
    <row r="1452" spans="1:24">
      <c r="A1452" s="29">
        <v>200</v>
      </c>
      <c r="B1452" s="29" t="s">
        <v>117</v>
      </c>
      <c r="C1452" s="50">
        <v>44613</v>
      </c>
      <c r="D1452" s="29" t="s">
        <v>931</v>
      </c>
      <c r="E1452" s="40">
        <v>1</v>
      </c>
      <c r="F1452" s="41">
        <v>29.5</v>
      </c>
      <c r="G1452" s="41">
        <f>IFERROR(H1452+I1452+J1452,0)</f>
        <v>1456747</v>
      </c>
      <c r="H1452" s="41">
        <v>1456747</v>
      </c>
      <c r="I1452" s="41">
        <v>0</v>
      </c>
      <c r="J1452" s="41">
        <v>0</v>
      </c>
      <c r="K1452" s="41">
        <f>IFERROR(L1452+M1452+N1452,0)</f>
        <v>0</v>
      </c>
      <c r="L1452" s="41">
        <f>IFERROR(P1452+T1452,0)</f>
        <v>0</v>
      </c>
      <c r="M1452" s="41">
        <f>IFERROR(Q1452+U1452,0)</f>
        <v>0</v>
      </c>
      <c r="N1452" s="41">
        <f>IFERROR(R1452+V1452,0)</f>
        <v>0</v>
      </c>
      <c r="O1452" s="41">
        <f>IFERROR(P1452+Q1452+R1452,0)</f>
        <v>0</v>
      </c>
      <c r="P1452" s="41">
        <v>0</v>
      </c>
      <c r="Q1452" s="41">
        <v>0</v>
      </c>
      <c r="R1452" s="41">
        <v>0</v>
      </c>
      <c r="S1452" s="41">
        <f>IFERROR(T1452+U1452+V1452,0)</f>
        <v>0</v>
      </c>
      <c r="T1452" s="41">
        <v>0</v>
      </c>
      <c r="U1452" s="41">
        <v>0</v>
      </c>
      <c r="V1452" s="41">
        <v>0</v>
      </c>
      <c r="W1452"/>
      <c r="X1452"/>
    </row>
    <row r="1453" spans="1:24">
      <c r="A1453" s="29">
        <v>201</v>
      </c>
      <c r="B1453" s="29" t="s">
        <v>117</v>
      </c>
      <c r="C1453" s="50">
        <v>44613</v>
      </c>
      <c r="D1453" s="29" t="s">
        <v>932</v>
      </c>
      <c r="E1453" s="40">
        <v>1</v>
      </c>
      <c r="F1453" s="41">
        <v>17</v>
      </c>
      <c r="G1453" s="41">
        <f>IFERROR(H1453+I1453+J1453,0)</f>
        <v>325000</v>
      </c>
      <c r="H1453" s="41">
        <v>325000</v>
      </c>
      <c r="I1453" s="41">
        <v>0</v>
      </c>
      <c r="J1453" s="41">
        <v>0</v>
      </c>
      <c r="K1453" s="41">
        <f>IFERROR(L1453+M1453+N1453,0)</f>
        <v>0</v>
      </c>
      <c r="L1453" s="41">
        <f>IFERROR(P1453+T1453,0)</f>
        <v>0</v>
      </c>
      <c r="M1453" s="41">
        <f>IFERROR(Q1453+U1453,0)</f>
        <v>0</v>
      </c>
      <c r="N1453" s="41">
        <f>IFERROR(R1453+V1453,0)</f>
        <v>0</v>
      </c>
      <c r="O1453" s="41">
        <f>IFERROR(P1453+Q1453+R1453,0)</f>
        <v>0</v>
      </c>
      <c r="P1453" s="41">
        <v>0</v>
      </c>
      <c r="Q1453" s="41">
        <v>0</v>
      </c>
      <c r="R1453" s="41">
        <v>0</v>
      </c>
      <c r="S1453" s="41">
        <f>IFERROR(T1453+U1453+V1453,0)</f>
        <v>0</v>
      </c>
      <c r="T1453" s="41">
        <v>0</v>
      </c>
      <c r="U1453" s="41">
        <v>0</v>
      </c>
      <c r="V1453" s="41">
        <v>0</v>
      </c>
      <c r="W1453"/>
      <c r="X1453"/>
    </row>
    <row r="1454" spans="1:24">
      <c r="A1454" s="29">
        <v>202</v>
      </c>
      <c r="B1454" s="29" t="s">
        <v>117</v>
      </c>
      <c r="C1454" s="50">
        <v>44613</v>
      </c>
      <c r="D1454" s="29" t="s">
        <v>933</v>
      </c>
      <c r="E1454" s="40">
        <v>1</v>
      </c>
      <c r="F1454" s="41">
        <v>27.2</v>
      </c>
      <c r="G1454" s="41">
        <f>IFERROR(H1454+I1454+J1454,0)</f>
        <v>1377636</v>
      </c>
      <c r="H1454" s="41">
        <v>1166400</v>
      </c>
      <c r="I1454" s="41">
        <v>211236</v>
      </c>
      <c r="J1454" s="41">
        <v>0</v>
      </c>
      <c r="K1454" s="41">
        <f>IFERROR(L1454+M1454+N1454,0)</f>
        <v>0</v>
      </c>
      <c r="L1454" s="41">
        <f>IFERROR(P1454+T1454,0)</f>
        <v>0</v>
      </c>
      <c r="M1454" s="41">
        <f>IFERROR(Q1454+U1454,0)</f>
        <v>0</v>
      </c>
      <c r="N1454" s="41">
        <f>IFERROR(R1454+V1454,0)</f>
        <v>0</v>
      </c>
      <c r="O1454" s="41">
        <f>IFERROR(P1454+Q1454+R1454,0)</f>
        <v>0</v>
      </c>
      <c r="P1454" s="41">
        <v>0</v>
      </c>
      <c r="Q1454" s="41">
        <v>0</v>
      </c>
      <c r="R1454" s="41">
        <v>0</v>
      </c>
      <c r="S1454" s="41">
        <f>IFERROR(T1454+U1454+V1454,0)</f>
        <v>0</v>
      </c>
      <c r="T1454" s="41">
        <v>0</v>
      </c>
      <c r="U1454" s="41">
        <v>0</v>
      </c>
      <c r="V1454" s="41">
        <v>0</v>
      </c>
      <c r="W1454"/>
      <c r="X1454"/>
    </row>
    <row r="1455" spans="1:24">
      <c r="A1455" s="29">
        <v>203</v>
      </c>
      <c r="B1455" s="29" t="s">
        <v>117</v>
      </c>
      <c r="C1455" s="50">
        <v>44614</v>
      </c>
      <c r="D1455" s="29" t="s">
        <v>934</v>
      </c>
      <c r="E1455" s="40">
        <v>1</v>
      </c>
      <c r="F1455" s="41">
        <v>42.2</v>
      </c>
      <c r="G1455" s="41">
        <f>IFERROR(H1455+I1455+J1455,0)</f>
        <v>1945697</v>
      </c>
      <c r="H1455" s="41">
        <v>1945697</v>
      </c>
      <c r="I1455" s="41">
        <v>0</v>
      </c>
      <c r="J1455" s="41">
        <v>0</v>
      </c>
      <c r="K1455" s="41">
        <f>IFERROR(L1455+M1455+N1455,0)</f>
        <v>0</v>
      </c>
      <c r="L1455" s="41">
        <f>IFERROR(P1455+T1455,0)</f>
        <v>0</v>
      </c>
      <c r="M1455" s="41">
        <f>IFERROR(Q1455+U1455,0)</f>
        <v>0</v>
      </c>
      <c r="N1455" s="41">
        <f>IFERROR(R1455+V1455,0)</f>
        <v>0</v>
      </c>
      <c r="O1455" s="41">
        <f>IFERROR(P1455+Q1455+R1455,0)</f>
        <v>0</v>
      </c>
      <c r="P1455" s="41">
        <v>0</v>
      </c>
      <c r="Q1455" s="41">
        <v>0</v>
      </c>
      <c r="R1455" s="41">
        <v>0</v>
      </c>
      <c r="S1455" s="41">
        <f>IFERROR(T1455+U1455+V1455,0)</f>
        <v>0</v>
      </c>
      <c r="T1455" s="41">
        <v>0</v>
      </c>
      <c r="U1455" s="41">
        <v>0</v>
      </c>
      <c r="V1455" s="41">
        <v>0</v>
      </c>
      <c r="W1455"/>
      <c r="X1455"/>
    </row>
    <row r="1456" spans="1:24">
      <c r="A1456" s="29">
        <v>204</v>
      </c>
      <c r="B1456" s="29" t="s">
        <v>117</v>
      </c>
      <c r="C1456" s="50">
        <v>44621</v>
      </c>
      <c r="D1456" s="29" t="s">
        <v>935</v>
      </c>
      <c r="E1456" s="40">
        <v>1</v>
      </c>
      <c r="F1456" s="41">
        <v>19.9</v>
      </c>
      <c r="G1456" s="41">
        <f>IFERROR(H1456+I1456+J1456,0)</f>
        <v>1051000</v>
      </c>
      <c r="H1456" s="41">
        <v>1051000</v>
      </c>
      <c r="I1456" s="41">
        <v>0</v>
      </c>
      <c r="J1456" s="41">
        <v>0</v>
      </c>
      <c r="K1456" s="41">
        <f>IFERROR(L1456+M1456+N1456,0)</f>
        <v>0</v>
      </c>
      <c r="L1456" s="41">
        <f>IFERROR(P1456+T1456,0)</f>
        <v>0</v>
      </c>
      <c r="M1456" s="41">
        <f>IFERROR(Q1456+U1456,0)</f>
        <v>0</v>
      </c>
      <c r="N1456" s="41">
        <f>IFERROR(R1456+V1456,0)</f>
        <v>0</v>
      </c>
      <c r="O1456" s="41">
        <f>IFERROR(P1456+Q1456+R1456,0)</f>
        <v>0</v>
      </c>
      <c r="P1456" s="41">
        <v>0</v>
      </c>
      <c r="Q1456" s="41">
        <v>0</v>
      </c>
      <c r="R1456" s="41">
        <v>0</v>
      </c>
      <c r="S1456" s="41">
        <f>IFERROR(T1456+U1456+V1456,0)</f>
        <v>0</v>
      </c>
      <c r="T1456" s="41">
        <v>0</v>
      </c>
      <c r="U1456" s="41">
        <v>0</v>
      </c>
      <c r="V1456" s="41">
        <v>0</v>
      </c>
      <c r="W1456"/>
      <c r="X1456"/>
    </row>
    <row r="1457" spans="1:24">
      <c r="A1457" s="29">
        <v>205</v>
      </c>
      <c r="B1457" s="29" t="s">
        <v>117</v>
      </c>
      <c r="C1457" s="50">
        <v>44622</v>
      </c>
      <c r="D1457" s="29" t="s">
        <v>936</v>
      </c>
      <c r="E1457" s="40">
        <v>1</v>
      </c>
      <c r="F1457" s="41">
        <v>12.1</v>
      </c>
      <c r="G1457" s="41">
        <f>IFERROR(H1457+I1457+J1457,0)</f>
        <v>608100</v>
      </c>
      <c r="H1457" s="41">
        <v>608100</v>
      </c>
      <c r="I1457" s="41">
        <v>0</v>
      </c>
      <c r="J1457" s="41">
        <v>0</v>
      </c>
      <c r="K1457" s="41">
        <f>IFERROR(L1457+M1457+N1457,0)</f>
        <v>0</v>
      </c>
      <c r="L1457" s="41">
        <f>IFERROR(P1457+T1457,0)</f>
        <v>0</v>
      </c>
      <c r="M1457" s="41">
        <f>IFERROR(Q1457+U1457,0)</f>
        <v>0</v>
      </c>
      <c r="N1457" s="41">
        <f>IFERROR(R1457+V1457,0)</f>
        <v>0</v>
      </c>
      <c r="O1457" s="41">
        <f>IFERROR(P1457+Q1457+R1457,0)</f>
        <v>0</v>
      </c>
      <c r="P1457" s="41">
        <v>0</v>
      </c>
      <c r="Q1457" s="41">
        <v>0</v>
      </c>
      <c r="R1457" s="41">
        <v>0</v>
      </c>
      <c r="S1457" s="41">
        <f>IFERROR(T1457+U1457+V1457,0)</f>
        <v>0</v>
      </c>
      <c r="T1457" s="41">
        <v>0</v>
      </c>
      <c r="U1457" s="41">
        <v>0</v>
      </c>
      <c r="V1457" s="41">
        <v>0</v>
      </c>
      <c r="W1457"/>
      <c r="X1457"/>
    </row>
    <row r="1458" spans="1:24">
      <c r="A1458" s="29">
        <v>206</v>
      </c>
      <c r="B1458" s="29" t="s">
        <v>117</v>
      </c>
      <c r="C1458" s="50">
        <v>44622</v>
      </c>
      <c r="D1458" s="29" t="s">
        <v>937</v>
      </c>
      <c r="E1458" s="40">
        <v>1</v>
      </c>
      <c r="F1458" s="41">
        <v>30.2</v>
      </c>
      <c r="G1458" s="41">
        <f>IFERROR(H1458+I1458+J1458,0)</f>
        <v>1735832</v>
      </c>
      <c r="H1458" s="41">
        <v>1735832</v>
      </c>
      <c r="I1458" s="41">
        <v>0</v>
      </c>
      <c r="J1458" s="41">
        <v>0</v>
      </c>
      <c r="K1458" s="41">
        <f>IFERROR(L1458+M1458+N1458,0)</f>
        <v>0</v>
      </c>
      <c r="L1458" s="41">
        <f>IFERROR(P1458+T1458,0)</f>
        <v>0</v>
      </c>
      <c r="M1458" s="41">
        <f>IFERROR(Q1458+U1458,0)</f>
        <v>0</v>
      </c>
      <c r="N1458" s="41">
        <f>IFERROR(R1458+V1458,0)</f>
        <v>0</v>
      </c>
      <c r="O1458" s="41">
        <f>IFERROR(P1458+Q1458+R1458,0)</f>
        <v>0</v>
      </c>
      <c r="P1458" s="41">
        <v>0</v>
      </c>
      <c r="Q1458" s="41">
        <v>0</v>
      </c>
      <c r="R1458" s="41">
        <v>0</v>
      </c>
      <c r="S1458" s="41">
        <f>IFERROR(T1458+U1458+V1458,0)</f>
        <v>0</v>
      </c>
      <c r="T1458" s="41">
        <v>0</v>
      </c>
      <c r="U1458" s="41">
        <v>0</v>
      </c>
      <c r="V1458" s="41">
        <v>0</v>
      </c>
      <c r="W1458"/>
      <c r="X1458"/>
    </row>
    <row r="1459" spans="1:24">
      <c r="A1459" s="29">
        <v>207</v>
      </c>
      <c r="B1459" s="29" t="s">
        <v>117</v>
      </c>
      <c r="C1459" s="50">
        <v>44622</v>
      </c>
      <c r="D1459" s="29" t="s">
        <v>938</v>
      </c>
      <c r="E1459" s="40">
        <v>1</v>
      </c>
      <c r="F1459" s="41">
        <v>18.6</v>
      </c>
      <c r="G1459" s="41">
        <f>IFERROR(H1459+I1459+J1459,0)</f>
        <v>945600</v>
      </c>
      <c r="H1459" s="41">
        <v>945600</v>
      </c>
      <c r="I1459" s="41">
        <v>0</v>
      </c>
      <c r="J1459" s="41">
        <v>0</v>
      </c>
      <c r="K1459" s="41">
        <f>IFERROR(L1459+M1459+N1459,0)</f>
        <v>0</v>
      </c>
      <c r="L1459" s="41">
        <f>IFERROR(P1459+T1459,0)</f>
        <v>0</v>
      </c>
      <c r="M1459" s="41">
        <f>IFERROR(Q1459+U1459,0)</f>
        <v>0</v>
      </c>
      <c r="N1459" s="41">
        <f>IFERROR(R1459+V1459,0)</f>
        <v>0</v>
      </c>
      <c r="O1459" s="41">
        <f>IFERROR(P1459+Q1459+R1459,0)</f>
        <v>0</v>
      </c>
      <c r="P1459" s="41">
        <v>0</v>
      </c>
      <c r="Q1459" s="41">
        <v>0</v>
      </c>
      <c r="R1459" s="41">
        <v>0</v>
      </c>
      <c r="S1459" s="41">
        <f>IFERROR(T1459+U1459+V1459,0)</f>
        <v>0</v>
      </c>
      <c r="T1459" s="41">
        <v>0</v>
      </c>
      <c r="U1459" s="41">
        <v>0</v>
      </c>
      <c r="V1459" s="41">
        <v>0</v>
      </c>
      <c r="W1459"/>
      <c r="X1459"/>
    </row>
    <row r="1460" spans="1:24">
      <c r="A1460" s="29">
        <v>208</v>
      </c>
      <c r="B1460" s="29" t="s">
        <v>117</v>
      </c>
      <c r="C1460" s="50">
        <v>44622</v>
      </c>
      <c r="D1460" s="29" t="s">
        <v>939</v>
      </c>
      <c r="E1460" s="40">
        <v>1</v>
      </c>
      <c r="F1460" s="41">
        <v>23</v>
      </c>
      <c r="G1460" s="41">
        <f>IFERROR(H1460+I1460+J1460,0)</f>
        <v>1203600</v>
      </c>
      <c r="H1460" s="41">
        <v>1203600</v>
      </c>
      <c r="I1460" s="41">
        <v>0</v>
      </c>
      <c r="J1460" s="41">
        <v>0</v>
      </c>
      <c r="K1460" s="41">
        <f>IFERROR(L1460+M1460+N1460,0)</f>
        <v>0</v>
      </c>
      <c r="L1460" s="41">
        <f>IFERROR(P1460+T1460,0)</f>
        <v>0</v>
      </c>
      <c r="M1460" s="41">
        <f>IFERROR(Q1460+U1460,0)</f>
        <v>0</v>
      </c>
      <c r="N1460" s="41">
        <f>IFERROR(R1460+V1460,0)</f>
        <v>0</v>
      </c>
      <c r="O1460" s="41">
        <f>IFERROR(P1460+Q1460+R1460,0)</f>
        <v>0</v>
      </c>
      <c r="P1460" s="41">
        <v>0</v>
      </c>
      <c r="Q1460" s="41">
        <v>0</v>
      </c>
      <c r="R1460" s="41">
        <v>0</v>
      </c>
      <c r="S1460" s="41">
        <f>IFERROR(T1460+U1460+V1460,0)</f>
        <v>0</v>
      </c>
      <c r="T1460" s="41">
        <v>0</v>
      </c>
      <c r="U1460" s="41">
        <v>0</v>
      </c>
      <c r="V1460" s="41">
        <v>0</v>
      </c>
      <c r="W1460"/>
      <c r="X1460"/>
    </row>
    <row r="1461" spans="1:24">
      <c r="A1461" s="29">
        <v>209</v>
      </c>
      <c r="B1461" s="29" t="s">
        <v>117</v>
      </c>
      <c r="C1461" s="50">
        <v>44623</v>
      </c>
      <c r="D1461" s="29" t="s">
        <v>940</v>
      </c>
      <c r="E1461" s="40">
        <v>1</v>
      </c>
      <c r="F1461" s="41">
        <v>12.1</v>
      </c>
      <c r="G1461" s="41">
        <f>IFERROR(H1461+I1461+J1461,0)</f>
        <v>566132</v>
      </c>
      <c r="H1461" s="41">
        <v>566132</v>
      </c>
      <c r="I1461" s="41">
        <v>0</v>
      </c>
      <c r="J1461" s="41">
        <v>0</v>
      </c>
      <c r="K1461" s="41">
        <f>IFERROR(L1461+M1461+N1461,0)</f>
        <v>0</v>
      </c>
      <c r="L1461" s="41">
        <f>IFERROR(P1461+T1461,0)</f>
        <v>0</v>
      </c>
      <c r="M1461" s="41">
        <f>IFERROR(Q1461+U1461,0)</f>
        <v>0</v>
      </c>
      <c r="N1461" s="41">
        <f>IFERROR(R1461+V1461,0)</f>
        <v>0</v>
      </c>
      <c r="O1461" s="41">
        <f>IFERROR(P1461+Q1461+R1461,0)</f>
        <v>0</v>
      </c>
      <c r="P1461" s="41">
        <v>0</v>
      </c>
      <c r="Q1461" s="41">
        <v>0</v>
      </c>
      <c r="R1461" s="41">
        <v>0</v>
      </c>
      <c r="S1461" s="41">
        <f>IFERROR(T1461+U1461+V1461,0)</f>
        <v>0</v>
      </c>
      <c r="T1461" s="41">
        <v>0</v>
      </c>
      <c r="U1461" s="41">
        <v>0</v>
      </c>
      <c r="V1461" s="41">
        <v>0</v>
      </c>
      <c r="W1461"/>
      <c r="X1461"/>
    </row>
    <row r="1462" spans="1:24">
      <c r="A1462" s="29">
        <v>210</v>
      </c>
      <c r="B1462" s="29" t="s">
        <v>117</v>
      </c>
      <c r="C1462" s="50">
        <v>44623</v>
      </c>
      <c r="D1462" s="29" t="s">
        <v>941</v>
      </c>
      <c r="E1462" s="40">
        <v>1</v>
      </c>
      <c r="F1462" s="41">
        <v>42.4</v>
      </c>
      <c r="G1462" s="41">
        <f>IFERROR(H1462+I1462+J1462,0)</f>
        <v>2354180</v>
      </c>
      <c r="H1462" s="41">
        <v>2354180</v>
      </c>
      <c r="I1462" s="41">
        <v>0</v>
      </c>
      <c r="J1462" s="41">
        <v>0</v>
      </c>
      <c r="K1462" s="41">
        <f>IFERROR(L1462+M1462+N1462,0)</f>
        <v>0</v>
      </c>
      <c r="L1462" s="41">
        <f>IFERROR(P1462+T1462,0)</f>
        <v>0</v>
      </c>
      <c r="M1462" s="41">
        <f>IFERROR(Q1462+U1462,0)</f>
        <v>0</v>
      </c>
      <c r="N1462" s="41">
        <f>IFERROR(R1462+V1462,0)</f>
        <v>0</v>
      </c>
      <c r="O1462" s="41">
        <f>IFERROR(P1462+Q1462+R1462,0)</f>
        <v>0</v>
      </c>
      <c r="P1462" s="41">
        <v>0</v>
      </c>
      <c r="Q1462" s="41">
        <v>0</v>
      </c>
      <c r="R1462" s="41">
        <v>0</v>
      </c>
      <c r="S1462" s="41">
        <f>IFERROR(T1462+U1462+V1462,0)</f>
        <v>0</v>
      </c>
      <c r="T1462" s="41">
        <v>0</v>
      </c>
      <c r="U1462" s="41">
        <v>0</v>
      </c>
      <c r="V1462" s="41">
        <v>0</v>
      </c>
      <c r="W1462"/>
      <c r="X1462"/>
    </row>
    <row r="1463" spans="1:24">
      <c r="A1463" s="29">
        <v>211</v>
      </c>
      <c r="B1463" s="29" t="s">
        <v>117</v>
      </c>
      <c r="C1463" s="50">
        <v>44623</v>
      </c>
      <c r="D1463" s="29" t="s">
        <v>942</v>
      </c>
      <c r="E1463" s="40">
        <v>1</v>
      </c>
      <c r="F1463" s="41">
        <v>29.7</v>
      </c>
      <c r="G1463" s="41">
        <f>IFERROR(H1463+I1463+J1463,0)</f>
        <v>1308132</v>
      </c>
      <c r="H1463" s="41">
        <v>1308132</v>
      </c>
      <c r="I1463" s="41">
        <v>0</v>
      </c>
      <c r="J1463" s="41">
        <v>0</v>
      </c>
      <c r="K1463" s="41">
        <f>IFERROR(L1463+M1463+N1463,0)</f>
        <v>0</v>
      </c>
      <c r="L1463" s="41">
        <f>IFERROR(P1463+T1463,0)</f>
        <v>0</v>
      </c>
      <c r="M1463" s="41">
        <f>IFERROR(Q1463+U1463,0)</f>
        <v>0</v>
      </c>
      <c r="N1463" s="41">
        <f>IFERROR(R1463+V1463,0)</f>
        <v>0</v>
      </c>
      <c r="O1463" s="41">
        <f>IFERROR(P1463+Q1463+R1463,0)</f>
        <v>0</v>
      </c>
      <c r="P1463" s="41">
        <v>0</v>
      </c>
      <c r="Q1463" s="41">
        <v>0</v>
      </c>
      <c r="R1463" s="41">
        <v>0</v>
      </c>
      <c r="S1463" s="41">
        <f>IFERROR(T1463+U1463+V1463,0)</f>
        <v>0</v>
      </c>
      <c r="T1463" s="41">
        <v>0</v>
      </c>
      <c r="U1463" s="41">
        <v>0</v>
      </c>
      <c r="V1463" s="41">
        <v>0</v>
      </c>
      <c r="W1463"/>
      <c r="X1463"/>
    </row>
    <row r="1464" spans="1:24">
      <c r="A1464" s="29">
        <v>212</v>
      </c>
      <c r="B1464" s="29" t="s">
        <v>117</v>
      </c>
      <c r="C1464" s="50">
        <v>44624</v>
      </c>
      <c r="D1464" s="29" t="s">
        <v>943</v>
      </c>
      <c r="E1464" s="40">
        <v>1</v>
      </c>
      <c r="F1464" s="41">
        <v>25.3</v>
      </c>
      <c r="G1464" s="41">
        <f>IFERROR(H1464+I1464+J1464,0)</f>
        <v>1407000</v>
      </c>
      <c r="H1464" s="41">
        <v>1407000</v>
      </c>
      <c r="I1464" s="41">
        <v>0</v>
      </c>
      <c r="J1464" s="41">
        <v>0</v>
      </c>
      <c r="K1464" s="41">
        <f>IFERROR(L1464+M1464+N1464,0)</f>
        <v>0</v>
      </c>
      <c r="L1464" s="41">
        <f>IFERROR(P1464+T1464,0)</f>
        <v>0</v>
      </c>
      <c r="M1464" s="41">
        <f>IFERROR(Q1464+U1464,0)</f>
        <v>0</v>
      </c>
      <c r="N1464" s="41">
        <f>IFERROR(R1464+V1464,0)</f>
        <v>0</v>
      </c>
      <c r="O1464" s="41">
        <f>IFERROR(P1464+Q1464+R1464,0)</f>
        <v>0</v>
      </c>
      <c r="P1464" s="41">
        <v>0</v>
      </c>
      <c r="Q1464" s="41">
        <v>0</v>
      </c>
      <c r="R1464" s="41">
        <v>0</v>
      </c>
      <c r="S1464" s="41">
        <f>IFERROR(T1464+U1464+V1464,0)</f>
        <v>0</v>
      </c>
      <c r="T1464" s="41">
        <v>0</v>
      </c>
      <c r="U1464" s="41">
        <v>0</v>
      </c>
      <c r="V1464" s="41">
        <v>0</v>
      </c>
      <c r="W1464"/>
      <c r="X1464"/>
    </row>
    <row r="1465" spans="1:24">
      <c r="A1465" s="29">
        <v>213</v>
      </c>
      <c r="B1465" s="29" t="s">
        <v>117</v>
      </c>
      <c r="C1465" s="50">
        <v>44624</v>
      </c>
      <c r="D1465" s="29" t="s">
        <v>944</v>
      </c>
      <c r="E1465" s="40">
        <v>1</v>
      </c>
      <c r="F1465" s="41">
        <v>18.5</v>
      </c>
      <c r="G1465" s="41">
        <f>IFERROR(H1465+I1465+J1465,0)</f>
        <v>1049000</v>
      </c>
      <c r="H1465" s="41">
        <v>1049000</v>
      </c>
      <c r="I1465" s="41">
        <v>0</v>
      </c>
      <c r="J1465" s="41">
        <v>0</v>
      </c>
      <c r="K1465" s="41">
        <f>IFERROR(L1465+M1465+N1465,0)</f>
        <v>0</v>
      </c>
      <c r="L1465" s="41">
        <f>IFERROR(P1465+T1465,0)</f>
        <v>0</v>
      </c>
      <c r="M1465" s="41">
        <f>IFERROR(Q1465+U1465,0)</f>
        <v>0</v>
      </c>
      <c r="N1465" s="41">
        <f>IFERROR(R1465+V1465,0)</f>
        <v>0</v>
      </c>
      <c r="O1465" s="41">
        <f>IFERROR(P1465+Q1465+R1465,0)</f>
        <v>0</v>
      </c>
      <c r="P1465" s="41">
        <v>0</v>
      </c>
      <c r="Q1465" s="41">
        <v>0</v>
      </c>
      <c r="R1465" s="41">
        <v>0</v>
      </c>
      <c r="S1465" s="41">
        <f>IFERROR(T1465+U1465+V1465,0)</f>
        <v>0</v>
      </c>
      <c r="T1465" s="41">
        <v>0</v>
      </c>
      <c r="U1465" s="41">
        <v>0</v>
      </c>
      <c r="V1465" s="41">
        <v>0</v>
      </c>
      <c r="W1465"/>
      <c r="X1465"/>
    </row>
    <row r="1466" spans="1:24">
      <c r="A1466" s="29">
        <v>214</v>
      </c>
      <c r="B1466" s="29" t="s">
        <v>117</v>
      </c>
      <c r="C1466" s="50">
        <v>44631</v>
      </c>
      <c r="D1466" s="29" t="s">
        <v>945</v>
      </c>
      <c r="E1466" s="40">
        <v>1</v>
      </c>
      <c r="F1466" s="41">
        <v>36</v>
      </c>
      <c r="G1466" s="41">
        <f>IFERROR(H1466+I1466+J1466,0)</f>
        <v>2201328</v>
      </c>
      <c r="H1466" s="41">
        <v>2201328</v>
      </c>
      <c r="I1466" s="41">
        <v>0</v>
      </c>
      <c r="J1466" s="41">
        <v>0</v>
      </c>
      <c r="K1466" s="41">
        <f>IFERROR(L1466+M1466+N1466,0)</f>
        <v>0</v>
      </c>
      <c r="L1466" s="41">
        <f>IFERROR(P1466+T1466,0)</f>
        <v>0</v>
      </c>
      <c r="M1466" s="41">
        <f>IFERROR(Q1466+U1466,0)</f>
        <v>0</v>
      </c>
      <c r="N1466" s="41">
        <f>IFERROR(R1466+V1466,0)</f>
        <v>0</v>
      </c>
      <c r="O1466" s="41">
        <f>IFERROR(P1466+Q1466+R1466,0)</f>
        <v>0</v>
      </c>
      <c r="P1466" s="41">
        <v>0</v>
      </c>
      <c r="Q1466" s="41">
        <v>0</v>
      </c>
      <c r="R1466" s="41">
        <v>0</v>
      </c>
      <c r="S1466" s="41">
        <f>IFERROR(T1466+U1466+V1466,0)</f>
        <v>0</v>
      </c>
      <c r="T1466" s="41">
        <v>0</v>
      </c>
      <c r="U1466" s="41">
        <v>0</v>
      </c>
      <c r="V1466" s="41">
        <v>0</v>
      </c>
      <c r="W1466"/>
      <c r="X1466"/>
    </row>
    <row r="1467" spans="1:24">
      <c r="A1467" s="29">
        <v>215</v>
      </c>
      <c r="B1467" s="29" t="s">
        <v>117</v>
      </c>
      <c r="C1467" s="50">
        <v>44635</v>
      </c>
      <c r="D1467" s="29" t="s">
        <v>946</v>
      </c>
      <c r="E1467" s="40">
        <v>1</v>
      </c>
      <c r="F1467" s="41">
        <v>60.7</v>
      </c>
      <c r="G1467" s="41">
        <f>IFERROR(H1467+I1467+J1467,0)</f>
        <v>2854566</v>
      </c>
      <c r="H1467" s="41">
        <v>2854566</v>
      </c>
      <c r="I1467" s="41">
        <v>0</v>
      </c>
      <c r="J1467" s="41">
        <v>0</v>
      </c>
      <c r="K1467" s="41">
        <f>IFERROR(L1467+M1467+N1467,0)</f>
        <v>0</v>
      </c>
      <c r="L1467" s="41">
        <f>IFERROR(P1467+T1467,0)</f>
        <v>0</v>
      </c>
      <c r="M1467" s="41">
        <f>IFERROR(Q1467+U1467,0)</f>
        <v>0</v>
      </c>
      <c r="N1467" s="41">
        <f>IFERROR(R1467+V1467,0)</f>
        <v>0</v>
      </c>
      <c r="O1467" s="41">
        <f>IFERROR(P1467+Q1467+R1467,0)</f>
        <v>0</v>
      </c>
      <c r="P1467" s="41">
        <v>0</v>
      </c>
      <c r="Q1467" s="41">
        <v>0</v>
      </c>
      <c r="R1467" s="41">
        <v>0</v>
      </c>
      <c r="S1467" s="41">
        <f>IFERROR(T1467+U1467+V1467,0)</f>
        <v>0</v>
      </c>
      <c r="T1467" s="41">
        <v>0</v>
      </c>
      <c r="U1467" s="41">
        <v>0</v>
      </c>
      <c r="V1467" s="41">
        <v>0</v>
      </c>
      <c r="W1467"/>
      <c r="X1467"/>
    </row>
    <row r="1468" spans="1:24">
      <c r="A1468" s="29">
        <v>216</v>
      </c>
      <c r="B1468" s="29" t="s">
        <v>117</v>
      </c>
      <c r="C1468" s="50">
        <v>44635</v>
      </c>
      <c r="D1468" s="29" t="s">
        <v>947</v>
      </c>
      <c r="E1468" s="40">
        <v>1</v>
      </c>
      <c r="F1468" s="41">
        <v>24.2</v>
      </c>
      <c r="G1468" s="41">
        <f>IFERROR(H1468+I1468+J1468,0)</f>
        <v>999264</v>
      </c>
      <c r="H1468" s="41">
        <v>999264</v>
      </c>
      <c r="I1468" s="41">
        <v>0</v>
      </c>
      <c r="J1468" s="41">
        <v>0</v>
      </c>
      <c r="K1468" s="41">
        <f>IFERROR(L1468+M1468+N1468,0)</f>
        <v>0</v>
      </c>
      <c r="L1468" s="41">
        <f>IFERROR(P1468+T1468,0)</f>
        <v>0</v>
      </c>
      <c r="M1468" s="41">
        <f>IFERROR(Q1468+U1468,0)</f>
        <v>0</v>
      </c>
      <c r="N1468" s="41">
        <f>IFERROR(R1468+V1468,0)</f>
        <v>0</v>
      </c>
      <c r="O1468" s="41">
        <f>IFERROR(P1468+Q1468+R1468,0)</f>
        <v>0</v>
      </c>
      <c r="P1468" s="41">
        <v>0</v>
      </c>
      <c r="Q1468" s="41">
        <v>0</v>
      </c>
      <c r="R1468" s="41">
        <v>0</v>
      </c>
      <c r="S1468" s="41">
        <f>IFERROR(T1468+U1468+V1468,0)</f>
        <v>0</v>
      </c>
      <c r="T1468" s="41">
        <v>0</v>
      </c>
      <c r="U1468" s="41">
        <v>0</v>
      </c>
      <c r="V1468" s="41">
        <v>0</v>
      </c>
      <c r="W1468"/>
      <c r="X1468"/>
    </row>
    <row r="1469" spans="1:24">
      <c r="A1469" s="29">
        <v>217</v>
      </c>
      <c r="B1469" s="29" t="s">
        <v>117</v>
      </c>
      <c r="C1469" s="50">
        <v>44635</v>
      </c>
      <c r="D1469" s="29" t="s">
        <v>948</v>
      </c>
      <c r="E1469" s="40">
        <v>1</v>
      </c>
      <c r="F1469" s="41">
        <v>16</v>
      </c>
      <c r="G1469" s="41">
        <f>IFERROR(H1469+I1469+J1469,0)</f>
        <v>571398</v>
      </c>
      <c r="H1469" s="41">
        <v>571398</v>
      </c>
      <c r="I1469" s="41">
        <v>0</v>
      </c>
      <c r="J1469" s="41">
        <v>0</v>
      </c>
      <c r="K1469" s="41">
        <f>IFERROR(L1469+M1469+N1469,0)</f>
        <v>0</v>
      </c>
      <c r="L1469" s="41">
        <f>IFERROR(P1469+T1469,0)</f>
        <v>0</v>
      </c>
      <c r="M1469" s="41">
        <f>IFERROR(Q1469+U1469,0)</f>
        <v>0</v>
      </c>
      <c r="N1469" s="41">
        <f>IFERROR(R1469+V1469,0)</f>
        <v>0</v>
      </c>
      <c r="O1469" s="41">
        <f>IFERROR(P1469+Q1469+R1469,0)</f>
        <v>0</v>
      </c>
      <c r="P1469" s="41">
        <v>0</v>
      </c>
      <c r="Q1469" s="41">
        <v>0</v>
      </c>
      <c r="R1469" s="41">
        <v>0</v>
      </c>
      <c r="S1469" s="41">
        <f>IFERROR(T1469+U1469+V1469,0)</f>
        <v>0</v>
      </c>
      <c r="T1469" s="41">
        <v>0</v>
      </c>
      <c r="U1469" s="41">
        <v>0</v>
      </c>
      <c r="V1469" s="41">
        <v>0</v>
      </c>
      <c r="W1469"/>
      <c r="X1469"/>
    </row>
    <row r="1470" spans="1:24">
      <c r="A1470" s="29">
        <v>218</v>
      </c>
      <c r="B1470" s="29" t="s">
        <v>117</v>
      </c>
      <c r="C1470" s="50">
        <v>44635</v>
      </c>
      <c r="D1470" s="29" t="s">
        <v>949</v>
      </c>
      <c r="E1470" s="40">
        <v>1</v>
      </c>
      <c r="F1470" s="41">
        <v>18.6</v>
      </c>
      <c r="G1470" s="41">
        <f>IFERROR(H1470+I1470+J1470,0)</f>
        <v>1183649</v>
      </c>
      <c r="H1470" s="41">
        <v>1183649</v>
      </c>
      <c r="I1470" s="41">
        <v>0</v>
      </c>
      <c r="J1470" s="41">
        <v>0</v>
      </c>
      <c r="K1470" s="41">
        <f>IFERROR(L1470+M1470+N1470,0)</f>
        <v>0</v>
      </c>
      <c r="L1470" s="41">
        <f>IFERROR(P1470+T1470,0)</f>
        <v>0</v>
      </c>
      <c r="M1470" s="41">
        <f>IFERROR(Q1470+U1470,0)</f>
        <v>0</v>
      </c>
      <c r="N1470" s="41">
        <f>IFERROR(R1470+V1470,0)</f>
        <v>0</v>
      </c>
      <c r="O1470" s="41">
        <f>IFERROR(P1470+Q1470+R1470,0)</f>
        <v>0</v>
      </c>
      <c r="P1470" s="41">
        <v>0</v>
      </c>
      <c r="Q1470" s="41">
        <v>0</v>
      </c>
      <c r="R1470" s="41">
        <v>0</v>
      </c>
      <c r="S1470" s="41">
        <f>IFERROR(T1470+U1470+V1470,0)</f>
        <v>0</v>
      </c>
      <c r="T1470" s="41">
        <v>0</v>
      </c>
      <c r="U1470" s="41">
        <v>0</v>
      </c>
      <c r="V1470" s="41">
        <v>0</v>
      </c>
      <c r="W1470"/>
      <c r="X1470"/>
    </row>
    <row r="1471" spans="1:24">
      <c r="A1471" s="29">
        <v>219</v>
      </c>
      <c r="B1471" s="29" t="s">
        <v>117</v>
      </c>
      <c r="C1471" s="50">
        <v>44635</v>
      </c>
      <c r="D1471" s="29" t="s">
        <v>950</v>
      </c>
      <c r="E1471" s="40">
        <v>1</v>
      </c>
      <c r="F1471" s="41">
        <v>24.2</v>
      </c>
      <c r="G1471" s="41">
        <f>IFERROR(H1471+I1471+J1471,0)</f>
        <v>1301000</v>
      </c>
      <c r="H1471" s="41">
        <v>1301000</v>
      </c>
      <c r="I1471" s="41">
        <v>0</v>
      </c>
      <c r="J1471" s="41">
        <v>0</v>
      </c>
      <c r="K1471" s="41">
        <f>IFERROR(L1471+M1471+N1471,0)</f>
        <v>0</v>
      </c>
      <c r="L1471" s="41">
        <f>IFERROR(P1471+T1471,0)</f>
        <v>0</v>
      </c>
      <c r="M1471" s="41">
        <f>IFERROR(Q1471+U1471,0)</f>
        <v>0</v>
      </c>
      <c r="N1471" s="41">
        <f>IFERROR(R1471+V1471,0)</f>
        <v>0</v>
      </c>
      <c r="O1471" s="41">
        <f>IFERROR(P1471+Q1471+R1471,0)</f>
        <v>0</v>
      </c>
      <c r="P1471" s="41">
        <v>0</v>
      </c>
      <c r="Q1471" s="41">
        <v>0</v>
      </c>
      <c r="R1471" s="41">
        <v>0</v>
      </c>
      <c r="S1471" s="41">
        <f>IFERROR(T1471+U1471+V1471,0)</f>
        <v>0</v>
      </c>
      <c r="T1471" s="41">
        <v>0</v>
      </c>
      <c r="U1471" s="41">
        <v>0</v>
      </c>
      <c r="V1471" s="41">
        <v>0</v>
      </c>
      <c r="W1471"/>
      <c r="X1471"/>
    </row>
    <row r="1472" spans="1:24">
      <c r="A1472" s="29">
        <v>220</v>
      </c>
      <c r="B1472" s="29" t="s">
        <v>117</v>
      </c>
      <c r="C1472" s="50">
        <v>44635</v>
      </c>
      <c r="D1472" s="29" t="s">
        <v>951</v>
      </c>
      <c r="E1472" s="40">
        <v>1</v>
      </c>
      <c r="F1472" s="41">
        <v>31.3</v>
      </c>
      <c r="G1472" s="41">
        <f>IFERROR(H1472+I1472+J1472,0)</f>
        <v>1823846</v>
      </c>
      <c r="H1472" s="41">
        <v>1823846</v>
      </c>
      <c r="I1472" s="41">
        <v>0</v>
      </c>
      <c r="J1472" s="41">
        <v>0</v>
      </c>
      <c r="K1472" s="41">
        <f>IFERROR(L1472+M1472+N1472,0)</f>
        <v>0</v>
      </c>
      <c r="L1472" s="41">
        <f>IFERROR(P1472+T1472,0)</f>
        <v>0</v>
      </c>
      <c r="M1472" s="41">
        <f>IFERROR(Q1472+U1472,0)</f>
        <v>0</v>
      </c>
      <c r="N1472" s="41">
        <f>IFERROR(R1472+V1472,0)</f>
        <v>0</v>
      </c>
      <c r="O1472" s="41">
        <f>IFERROR(P1472+Q1472+R1472,0)</f>
        <v>0</v>
      </c>
      <c r="P1472" s="41">
        <v>0</v>
      </c>
      <c r="Q1472" s="41">
        <v>0</v>
      </c>
      <c r="R1472" s="41">
        <v>0</v>
      </c>
      <c r="S1472" s="41">
        <f>IFERROR(T1472+U1472+V1472,0)</f>
        <v>0</v>
      </c>
      <c r="T1472" s="41">
        <v>0</v>
      </c>
      <c r="U1472" s="41">
        <v>0</v>
      </c>
      <c r="V1472" s="41">
        <v>0</v>
      </c>
      <c r="W1472"/>
      <c r="X1472"/>
    </row>
    <row r="1473" spans="1:24">
      <c r="A1473" s="29">
        <v>221</v>
      </c>
      <c r="B1473" s="29" t="s">
        <v>117</v>
      </c>
      <c r="C1473" s="50">
        <v>44636</v>
      </c>
      <c r="D1473" s="29" t="s">
        <v>952</v>
      </c>
      <c r="E1473" s="40">
        <v>1</v>
      </c>
      <c r="F1473" s="41">
        <v>22.9</v>
      </c>
      <c r="G1473" s="41">
        <f>IFERROR(H1473+I1473+J1473,0)</f>
        <v>1105100</v>
      </c>
      <c r="H1473" s="41">
        <v>1105100</v>
      </c>
      <c r="I1473" s="41">
        <v>0</v>
      </c>
      <c r="J1473" s="41">
        <v>0</v>
      </c>
      <c r="K1473" s="41">
        <f>IFERROR(L1473+M1473+N1473,0)</f>
        <v>0</v>
      </c>
      <c r="L1473" s="41">
        <f>IFERROR(P1473+T1473,0)</f>
        <v>0</v>
      </c>
      <c r="M1473" s="41">
        <f>IFERROR(Q1473+U1473,0)</f>
        <v>0</v>
      </c>
      <c r="N1473" s="41">
        <f>IFERROR(R1473+V1473,0)</f>
        <v>0</v>
      </c>
      <c r="O1473" s="41">
        <f>IFERROR(P1473+Q1473+R1473,0)</f>
        <v>0</v>
      </c>
      <c r="P1473" s="41">
        <v>0</v>
      </c>
      <c r="Q1473" s="41">
        <v>0</v>
      </c>
      <c r="R1473" s="41">
        <v>0</v>
      </c>
      <c r="S1473" s="41">
        <f>IFERROR(T1473+U1473+V1473,0)</f>
        <v>0</v>
      </c>
      <c r="T1473" s="41">
        <v>0</v>
      </c>
      <c r="U1473" s="41">
        <v>0</v>
      </c>
      <c r="V1473" s="41">
        <v>0</v>
      </c>
      <c r="W1473"/>
      <c r="X1473"/>
    </row>
    <row r="1474" spans="1:24">
      <c r="A1474" s="29">
        <v>222</v>
      </c>
      <c r="B1474" s="29" t="s">
        <v>117</v>
      </c>
      <c r="C1474" s="50">
        <v>44638</v>
      </c>
      <c r="D1474" s="29" t="s">
        <v>953</v>
      </c>
      <c r="E1474" s="40">
        <v>1</v>
      </c>
      <c r="F1474" s="41">
        <v>30.8</v>
      </c>
      <c r="G1474" s="41">
        <f>IFERROR(H1474+I1474+J1474,0)</f>
        <v>1803492</v>
      </c>
      <c r="H1474" s="41">
        <v>1803492</v>
      </c>
      <c r="I1474" s="41">
        <v>0</v>
      </c>
      <c r="J1474" s="41">
        <v>0</v>
      </c>
      <c r="K1474" s="41">
        <f>IFERROR(L1474+M1474+N1474,0)</f>
        <v>0</v>
      </c>
      <c r="L1474" s="41">
        <f>IFERROR(P1474+T1474,0)</f>
        <v>0</v>
      </c>
      <c r="M1474" s="41">
        <f>IFERROR(Q1474+U1474,0)</f>
        <v>0</v>
      </c>
      <c r="N1474" s="41">
        <f>IFERROR(R1474+V1474,0)</f>
        <v>0</v>
      </c>
      <c r="O1474" s="41">
        <f>IFERROR(P1474+Q1474+R1474,0)</f>
        <v>0</v>
      </c>
      <c r="P1474" s="41">
        <v>0</v>
      </c>
      <c r="Q1474" s="41">
        <v>0</v>
      </c>
      <c r="R1474" s="41">
        <v>0</v>
      </c>
      <c r="S1474" s="41">
        <f>IFERROR(T1474+U1474+V1474,0)</f>
        <v>0</v>
      </c>
      <c r="T1474" s="41">
        <v>0</v>
      </c>
      <c r="U1474" s="41">
        <v>0</v>
      </c>
      <c r="V1474" s="41">
        <v>0</v>
      </c>
      <c r="W1474"/>
      <c r="X1474"/>
    </row>
    <row r="1475" spans="1:24">
      <c r="A1475" s="29">
        <v>223</v>
      </c>
      <c r="B1475" s="29" t="s">
        <v>117</v>
      </c>
      <c r="C1475" s="50">
        <v>44638</v>
      </c>
      <c r="D1475" s="29" t="s">
        <v>954</v>
      </c>
      <c r="E1475" s="40">
        <v>1</v>
      </c>
      <c r="F1475" s="41">
        <v>13.2</v>
      </c>
      <c r="G1475" s="41">
        <f>IFERROR(H1475+I1475+J1475,0)</f>
        <v>668400</v>
      </c>
      <c r="H1475" s="41">
        <v>668400</v>
      </c>
      <c r="I1475" s="41">
        <v>0</v>
      </c>
      <c r="J1475" s="41">
        <v>0</v>
      </c>
      <c r="K1475" s="41">
        <f>IFERROR(L1475+M1475+N1475,0)</f>
        <v>0</v>
      </c>
      <c r="L1475" s="41">
        <f>IFERROR(P1475+T1475,0)</f>
        <v>0</v>
      </c>
      <c r="M1475" s="41">
        <f>IFERROR(Q1475+U1475,0)</f>
        <v>0</v>
      </c>
      <c r="N1475" s="41">
        <f>IFERROR(R1475+V1475,0)</f>
        <v>0</v>
      </c>
      <c r="O1475" s="41">
        <f>IFERROR(P1475+Q1475+R1475,0)</f>
        <v>0</v>
      </c>
      <c r="P1475" s="41">
        <v>0</v>
      </c>
      <c r="Q1475" s="41">
        <v>0</v>
      </c>
      <c r="R1475" s="41">
        <v>0</v>
      </c>
      <c r="S1475" s="41">
        <f>IFERROR(T1475+U1475+V1475,0)</f>
        <v>0</v>
      </c>
      <c r="T1475" s="41">
        <v>0</v>
      </c>
      <c r="U1475" s="41">
        <v>0</v>
      </c>
      <c r="V1475" s="41">
        <v>0</v>
      </c>
      <c r="W1475"/>
      <c r="X1475"/>
    </row>
    <row r="1476" spans="1:24">
      <c r="A1476" s="29">
        <v>224</v>
      </c>
      <c r="B1476" s="29" t="s">
        <v>117</v>
      </c>
      <c r="C1476" s="50">
        <v>44643</v>
      </c>
      <c r="D1476" s="29" t="s">
        <v>955</v>
      </c>
      <c r="E1476" s="40">
        <v>1</v>
      </c>
      <c r="F1476" s="41">
        <v>58.7</v>
      </c>
      <c r="G1476" s="41">
        <f>IFERROR(H1476+I1476+J1476,0)</f>
        <v>4663348</v>
      </c>
      <c r="H1476" s="41">
        <v>4663348</v>
      </c>
      <c r="I1476" s="41">
        <v>0</v>
      </c>
      <c r="J1476" s="41">
        <v>0</v>
      </c>
      <c r="K1476" s="41">
        <f>IFERROR(L1476+M1476+N1476,0)</f>
        <v>0</v>
      </c>
      <c r="L1476" s="41">
        <f>IFERROR(P1476+T1476,0)</f>
        <v>0</v>
      </c>
      <c r="M1476" s="41">
        <f>IFERROR(Q1476+U1476,0)</f>
        <v>0</v>
      </c>
      <c r="N1476" s="41">
        <f>IFERROR(R1476+V1476,0)</f>
        <v>0</v>
      </c>
      <c r="O1476" s="41">
        <f>IFERROR(P1476+Q1476+R1476,0)</f>
        <v>0</v>
      </c>
      <c r="P1476" s="41">
        <v>0</v>
      </c>
      <c r="Q1476" s="41">
        <v>0</v>
      </c>
      <c r="R1476" s="41">
        <v>0</v>
      </c>
      <c r="S1476" s="41">
        <f>IFERROR(T1476+U1476+V1476,0)</f>
        <v>0</v>
      </c>
      <c r="T1476" s="41">
        <v>0</v>
      </c>
      <c r="U1476" s="41">
        <v>0</v>
      </c>
      <c r="V1476" s="41">
        <v>0</v>
      </c>
      <c r="W1476"/>
      <c r="X1476"/>
    </row>
    <row r="1477" spans="1:24">
      <c r="A1477" s="29">
        <v>225</v>
      </c>
      <c r="B1477" s="29" t="s">
        <v>117</v>
      </c>
      <c r="C1477" s="50">
        <v>44643</v>
      </c>
      <c r="D1477" s="29" t="s">
        <v>956</v>
      </c>
      <c r="E1477" s="40">
        <v>1</v>
      </c>
      <c r="F1477" s="41">
        <v>28.5</v>
      </c>
      <c r="G1477" s="41">
        <f>IFERROR(H1477+I1477+J1477,0)</f>
        <v>1487300</v>
      </c>
      <c r="H1477" s="41">
        <v>1487300</v>
      </c>
      <c r="I1477" s="41">
        <v>0</v>
      </c>
      <c r="J1477" s="41">
        <v>0</v>
      </c>
      <c r="K1477" s="41">
        <f>IFERROR(L1477+M1477+N1477,0)</f>
        <v>0</v>
      </c>
      <c r="L1477" s="41">
        <f>IFERROR(P1477+T1477,0)</f>
        <v>0</v>
      </c>
      <c r="M1477" s="41">
        <f>IFERROR(Q1477+U1477,0)</f>
        <v>0</v>
      </c>
      <c r="N1477" s="41">
        <f>IFERROR(R1477+V1477,0)</f>
        <v>0</v>
      </c>
      <c r="O1477" s="41">
        <f>IFERROR(P1477+Q1477+R1477,0)</f>
        <v>0</v>
      </c>
      <c r="P1477" s="41">
        <v>0</v>
      </c>
      <c r="Q1477" s="41">
        <v>0</v>
      </c>
      <c r="R1477" s="41">
        <v>0</v>
      </c>
      <c r="S1477" s="41">
        <f>IFERROR(T1477+U1477+V1477,0)</f>
        <v>0</v>
      </c>
      <c r="T1477" s="41">
        <v>0</v>
      </c>
      <c r="U1477" s="41">
        <v>0</v>
      </c>
      <c r="V1477" s="41">
        <v>0</v>
      </c>
      <c r="W1477"/>
      <c r="X1477"/>
    </row>
    <row r="1478" spans="1:24">
      <c r="A1478" s="29">
        <v>226</v>
      </c>
      <c r="B1478" s="29" t="s">
        <v>117</v>
      </c>
      <c r="C1478" s="50">
        <v>44648</v>
      </c>
      <c r="D1478" s="29" t="s">
        <v>957</v>
      </c>
      <c r="E1478" s="40">
        <v>1</v>
      </c>
      <c r="F1478" s="41">
        <v>48.5</v>
      </c>
      <c r="G1478" s="41">
        <f>IFERROR(H1478+I1478+J1478,0)</f>
        <v>2550000</v>
      </c>
      <c r="H1478" s="41">
        <v>2550000</v>
      </c>
      <c r="I1478" s="41">
        <v>0</v>
      </c>
      <c r="J1478" s="41">
        <v>0</v>
      </c>
      <c r="K1478" s="41">
        <f>IFERROR(L1478+M1478+N1478,0)</f>
        <v>0</v>
      </c>
      <c r="L1478" s="41">
        <f>IFERROR(P1478+T1478,0)</f>
        <v>0</v>
      </c>
      <c r="M1478" s="41">
        <f>IFERROR(Q1478+U1478,0)</f>
        <v>0</v>
      </c>
      <c r="N1478" s="41">
        <f>IFERROR(R1478+V1478,0)</f>
        <v>0</v>
      </c>
      <c r="O1478" s="41">
        <f>IFERROR(P1478+Q1478+R1478,0)</f>
        <v>0</v>
      </c>
      <c r="P1478" s="41">
        <v>0</v>
      </c>
      <c r="Q1478" s="41">
        <v>0</v>
      </c>
      <c r="R1478" s="41">
        <v>0</v>
      </c>
      <c r="S1478" s="41">
        <f>IFERROR(T1478+U1478+V1478,0)</f>
        <v>0</v>
      </c>
      <c r="T1478" s="41">
        <v>0</v>
      </c>
      <c r="U1478" s="41">
        <v>0</v>
      </c>
      <c r="V1478" s="41">
        <v>0</v>
      </c>
      <c r="W1478"/>
      <c r="X1478"/>
    </row>
    <row r="1479" spans="1:24">
      <c r="A1479" s="29">
        <v>227</v>
      </c>
      <c r="B1479" s="29" t="s">
        <v>117</v>
      </c>
      <c r="C1479" s="50">
        <v>44649</v>
      </c>
      <c r="D1479" s="29" t="s">
        <v>958</v>
      </c>
      <c r="E1479" s="40">
        <v>1</v>
      </c>
      <c r="F1479" s="41">
        <v>29.6</v>
      </c>
      <c r="G1479" s="41">
        <f>IFERROR(H1479+I1479+J1479,0)</f>
        <v>1570000</v>
      </c>
      <c r="H1479" s="41">
        <v>1570000</v>
      </c>
      <c r="I1479" s="41">
        <v>0</v>
      </c>
      <c r="J1479" s="41">
        <v>0</v>
      </c>
      <c r="K1479" s="41">
        <f>IFERROR(L1479+M1479+N1479,0)</f>
        <v>0</v>
      </c>
      <c r="L1479" s="41">
        <f>IFERROR(P1479+T1479,0)</f>
        <v>0</v>
      </c>
      <c r="M1479" s="41">
        <f>IFERROR(Q1479+U1479,0)</f>
        <v>0</v>
      </c>
      <c r="N1479" s="41">
        <f>IFERROR(R1479+V1479,0)</f>
        <v>0</v>
      </c>
      <c r="O1479" s="41">
        <f>IFERROR(P1479+Q1479+R1479,0)</f>
        <v>0</v>
      </c>
      <c r="P1479" s="41">
        <v>0</v>
      </c>
      <c r="Q1479" s="41">
        <v>0</v>
      </c>
      <c r="R1479" s="41">
        <v>0</v>
      </c>
      <c r="S1479" s="41">
        <f>IFERROR(T1479+U1479+V1479,0)</f>
        <v>0</v>
      </c>
      <c r="T1479" s="41">
        <v>0</v>
      </c>
      <c r="U1479" s="41">
        <v>0</v>
      </c>
      <c r="V1479" s="41">
        <v>0</v>
      </c>
      <c r="W1479"/>
      <c r="X1479"/>
    </row>
    <row r="1480" spans="1:24">
      <c r="A1480" s="29">
        <v>228</v>
      </c>
      <c r="B1480" s="29" t="s">
        <v>117</v>
      </c>
      <c r="C1480" s="50">
        <v>44650</v>
      </c>
      <c r="D1480" s="29" t="s">
        <v>959</v>
      </c>
      <c r="E1480" s="40">
        <v>1</v>
      </c>
      <c r="F1480" s="41">
        <v>28</v>
      </c>
      <c r="G1480" s="41">
        <f>IFERROR(H1480+I1480+J1480,0)</f>
        <v>1062198</v>
      </c>
      <c r="H1480" s="41">
        <v>1062198</v>
      </c>
      <c r="I1480" s="41">
        <v>0</v>
      </c>
      <c r="J1480" s="41">
        <v>0</v>
      </c>
      <c r="K1480" s="41">
        <f>IFERROR(L1480+M1480+N1480,0)</f>
        <v>0</v>
      </c>
      <c r="L1480" s="41">
        <f>IFERROR(P1480+T1480,0)</f>
        <v>0</v>
      </c>
      <c r="M1480" s="41">
        <f>IFERROR(Q1480+U1480,0)</f>
        <v>0</v>
      </c>
      <c r="N1480" s="41">
        <f>IFERROR(R1480+V1480,0)</f>
        <v>0</v>
      </c>
      <c r="O1480" s="41">
        <f>IFERROR(P1480+Q1480+R1480,0)</f>
        <v>0</v>
      </c>
      <c r="P1480" s="41">
        <v>0</v>
      </c>
      <c r="Q1480" s="41">
        <v>0</v>
      </c>
      <c r="R1480" s="41">
        <v>0</v>
      </c>
      <c r="S1480" s="41">
        <f>IFERROR(T1480+U1480+V1480,0)</f>
        <v>0</v>
      </c>
      <c r="T1480" s="41">
        <v>0</v>
      </c>
      <c r="U1480" s="41">
        <v>0</v>
      </c>
      <c r="V1480" s="41">
        <v>0</v>
      </c>
      <c r="W1480"/>
      <c r="X1480"/>
    </row>
    <row r="1481" spans="1:24">
      <c r="A1481" s="29">
        <v>229</v>
      </c>
      <c r="B1481" s="29" t="s">
        <v>117</v>
      </c>
      <c r="C1481" s="50">
        <v>44650</v>
      </c>
      <c r="D1481" s="29" t="s">
        <v>960</v>
      </c>
      <c r="E1481" s="40">
        <v>1</v>
      </c>
      <c r="F1481" s="41">
        <v>23.2</v>
      </c>
      <c r="G1481" s="41">
        <f>IFERROR(H1481+I1481+J1481,0)</f>
        <v>1337930</v>
      </c>
      <c r="H1481" s="41">
        <v>1337930</v>
      </c>
      <c r="I1481" s="41">
        <v>0</v>
      </c>
      <c r="J1481" s="41">
        <v>0</v>
      </c>
      <c r="K1481" s="41">
        <f>IFERROR(L1481+M1481+N1481,0)</f>
        <v>0</v>
      </c>
      <c r="L1481" s="41">
        <f>IFERROR(P1481+T1481,0)</f>
        <v>0</v>
      </c>
      <c r="M1481" s="41">
        <f>IFERROR(Q1481+U1481,0)</f>
        <v>0</v>
      </c>
      <c r="N1481" s="41">
        <f>IFERROR(R1481+V1481,0)</f>
        <v>0</v>
      </c>
      <c r="O1481" s="41">
        <f>IFERROR(P1481+Q1481+R1481,0)</f>
        <v>0</v>
      </c>
      <c r="P1481" s="41">
        <v>0</v>
      </c>
      <c r="Q1481" s="41">
        <v>0</v>
      </c>
      <c r="R1481" s="41">
        <v>0</v>
      </c>
      <c r="S1481" s="41">
        <f>IFERROR(T1481+U1481+V1481,0)</f>
        <v>0</v>
      </c>
      <c r="T1481" s="41">
        <v>0</v>
      </c>
      <c r="U1481" s="41">
        <v>0</v>
      </c>
      <c r="V1481" s="41">
        <v>0</v>
      </c>
      <c r="W1481"/>
      <c r="X1481"/>
    </row>
    <row r="1482" spans="1:24">
      <c r="A1482" s="29">
        <v>230</v>
      </c>
      <c r="B1482" s="29" t="s">
        <v>117</v>
      </c>
      <c r="C1482" s="50">
        <v>44650</v>
      </c>
      <c r="D1482" s="29" t="s">
        <v>961</v>
      </c>
      <c r="E1482" s="40">
        <v>1</v>
      </c>
      <c r="F1482" s="41">
        <v>24</v>
      </c>
      <c r="G1482" s="41">
        <f>IFERROR(H1482+I1482+J1482,0)</f>
        <v>1122790</v>
      </c>
      <c r="H1482" s="41">
        <v>1122790</v>
      </c>
      <c r="I1482" s="41">
        <v>0</v>
      </c>
      <c r="J1482" s="41">
        <v>0</v>
      </c>
      <c r="K1482" s="41">
        <f>IFERROR(L1482+M1482+N1482,0)</f>
        <v>0</v>
      </c>
      <c r="L1482" s="41">
        <f>IFERROR(P1482+T1482,0)</f>
        <v>0</v>
      </c>
      <c r="M1482" s="41">
        <f>IFERROR(Q1482+U1482,0)</f>
        <v>0</v>
      </c>
      <c r="N1482" s="41">
        <f>IFERROR(R1482+V1482,0)</f>
        <v>0</v>
      </c>
      <c r="O1482" s="41">
        <f>IFERROR(P1482+Q1482+R1482,0)</f>
        <v>0</v>
      </c>
      <c r="P1482" s="41">
        <v>0</v>
      </c>
      <c r="Q1482" s="41">
        <v>0</v>
      </c>
      <c r="R1482" s="41">
        <v>0</v>
      </c>
      <c r="S1482" s="41">
        <f>IFERROR(T1482+U1482+V1482,0)</f>
        <v>0</v>
      </c>
      <c r="T1482" s="41">
        <v>0</v>
      </c>
      <c r="U1482" s="41">
        <v>0</v>
      </c>
      <c r="V1482" s="41">
        <v>0</v>
      </c>
      <c r="W1482"/>
      <c r="X1482"/>
    </row>
    <row r="1483" spans="1:24">
      <c r="A1483" s="29">
        <v>231</v>
      </c>
      <c r="B1483" s="29" t="s">
        <v>117</v>
      </c>
      <c r="C1483" s="50">
        <v>44651</v>
      </c>
      <c r="D1483" s="29" t="s">
        <v>538</v>
      </c>
      <c r="E1483" s="40">
        <v>1</v>
      </c>
      <c r="F1483" s="41">
        <v>20.8</v>
      </c>
      <c r="G1483" s="41">
        <f>IFERROR(H1483+I1483+J1483,0)</f>
        <v>1216877</v>
      </c>
      <c r="H1483" s="41">
        <v>1216877</v>
      </c>
      <c r="I1483" s="41">
        <v>0</v>
      </c>
      <c r="J1483" s="41">
        <v>0</v>
      </c>
      <c r="K1483" s="41">
        <f>IFERROR(L1483+M1483+N1483,0)</f>
        <v>0</v>
      </c>
      <c r="L1483" s="41">
        <f>IFERROR(P1483+T1483,0)</f>
        <v>0</v>
      </c>
      <c r="M1483" s="41">
        <f>IFERROR(Q1483+U1483,0)</f>
        <v>0</v>
      </c>
      <c r="N1483" s="41">
        <f>IFERROR(R1483+V1483,0)</f>
        <v>0</v>
      </c>
      <c r="O1483" s="41">
        <f>IFERROR(P1483+Q1483+R1483,0)</f>
        <v>0</v>
      </c>
      <c r="P1483" s="41">
        <v>0</v>
      </c>
      <c r="Q1483" s="41">
        <v>0</v>
      </c>
      <c r="R1483" s="41">
        <v>0</v>
      </c>
      <c r="S1483" s="41">
        <f>IFERROR(T1483+U1483+V1483,0)</f>
        <v>0</v>
      </c>
      <c r="T1483" s="41">
        <v>0</v>
      </c>
      <c r="U1483" s="41">
        <v>0</v>
      </c>
      <c r="V1483" s="41">
        <v>0</v>
      </c>
      <c r="W1483"/>
      <c r="X1483"/>
    </row>
    <row r="1484" spans="1:24">
      <c r="A1484" s="29">
        <v>232</v>
      </c>
      <c r="B1484" s="29" t="s">
        <v>117</v>
      </c>
      <c r="C1484" s="50">
        <v>44651</v>
      </c>
      <c r="D1484" s="29" t="s">
        <v>962</v>
      </c>
      <c r="E1484" s="40">
        <v>1</v>
      </c>
      <c r="F1484" s="41">
        <v>25.6</v>
      </c>
      <c r="G1484" s="41">
        <f>IFERROR(H1484+I1484+J1484,0)</f>
        <v>1512600</v>
      </c>
      <c r="H1484" s="41">
        <v>1512600</v>
      </c>
      <c r="I1484" s="41">
        <v>0</v>
      </c>
      <c r="J1484" s="41">
        <v>0</v>
      </c>
      <c r="K1484" s="41">
        <f>IFERROR(L1484+M1484+N1484,0)</f>
        <v>0</v>
      </c>
      <c r="L1484" s="41">
        <f>IFERROR(P1484+T1484,0)</f>
        <v>0</v>
      </c>
      <c r="M1484" s="41">
        <f>IFERROR(Q1484+U1484,0)</f>
        <v>0</v>
      </c>
      <c r="N1484" s="41">
        <f>IFERROR(R1484+V1484,0)</f>
        <v>0</v>
      </c>
      <c r="O1484" s="41">
        <f>IFERROR(P1484+Q1484+R1484,0)</f>
        <v>0</v>
      </c>
      <c r="P1484" s="41">
        <v>0</v>
      </c>
      <c r="Q1484" s="41">
        <v>0</v>
      </c>
      <c r="R1484" s="41">
        <v>0</v>
      </c>
      <c r="S1484" s="41">
        <f>IFERROR(T1484+U1484+V1484,0)</f>
        <v>0</v>
      </c>
      <c r="T1484" s="41">
        <v>0</v>
      </c>
      <c r="U1484" s="41">
        <v>0</v>
      </c>
      <c r="V1484" s="41">
        <v>0</v>
      </c>
      <c r="W1484"/>
      <c r="X1484"/>
    </row>
    <row r="1485" spans="1:24">
      <c r="A1485" s="29">
        <v>233</v>
      </c>
      <c r="B1485" s="29" t="s">
        <v>117</v>
      </c>
      <c r="C1485" s="50">
        <v>44651</v>
      </c>
      <c r="D1485" s="29" t="s">
        <v>963</v>
      </c>
      <c r="E1485" s="40">
        <v>1</v>
      </c>
      <c r="F1485" s="41">
        <v>46.7</v>
      </c>
      <c r="G1485" s="41">
        <f>IFERROR(H1485+I1485+J1485,0)</f>
        <v>2404685</v>
      </c>
      <c r="H1485" s="41">
        <v>2404685</v>
      </c>
      <c r="I1485" s="41">
        <v>0</v>
      </c>
      <c r="J1485" s="41">
        <v>0</v>
      </c>
      <c r="K1485" s="41">
        <f>IFERROR(L1485+M1485+N1485,0)</f>
        <v>0</v>
      </c>
      <c r="L1485" s="41">
        <f>IFERROR(P1485+T1485,0)</f>
        <v>0</v>
      </c>
      <c r="M1485" s="41">
        <f>IFERROR(Q1485+U1485,0)</f>
        <v>0</v>
      </c>
      <c r="N1485" s="41">
        <f>IFERROR(R1485+V1485,0)</f>
        <v>0</v>
      </c>
      <c r="O1485" s="41">
        <f>IFERROR(P1485+Q1485+R1485,0)</f>
        <v>0</v>
      </c>
      <c r="P1485" s="41">
        <v>0</v>
      </c>
      <c r="Q1485" s="41">
        <v>0</v>
      </c>
      <c r="R1485" s="41">
        <v>0</v>
      </c>
      <c r="S1485" s="41">
        <f>IFERROR(T1485+U1485+V1485,0)</f>
        <v>0</v>
      </c>
      <c r="T1485" s="41">
        <v>0</v>
      </c>
      <c r="U1485" s="41">
        <v>0</v>
      </c>
      <c r="V1485" s="41">
        <v>0</v>
      </c>
      <c r="W1485"/>
      <c r="X1485"/>
    </row>
    <row r="1486" spans="1:24">
      <c r="A1486" s="29">
        <v>234</v>
      </c>
      <c r="B1486" s="29" t="s">
        <v>117</v>
      </c>
      <c r="C1486" s="50">
        <v>44655</v>
      </c>
      <c r="D1486" s="29" t="s">
        <v>964</v>
      </c>
      <c r="E1486" s="40">
        <v>1</v>
      </c>
      <c r="F1486" s="41">
        <v>21.3</v>
      </c>
      <c r="G1486" s="41">
        <f>IFERROR(H1486+I1486+J1486,0)</f>
        <v>1389239</v>
      </c>
      <c r="H1486" s="41">
        <v>1389239</v>
      </c>
      <c r="I1486" s="41">
        <v>0</v>
      </c>
      <c r="J1486" s="41">
        <v>0</v>
      </c>
      <c r="K1486" s="41">
        <f>IFERROR(L1486+M1486+N1486,0)</f>
        <v>0</v>
      </c>
      <c r="L1486" s="41">
        <f>IFERROR(P1486+T1486,0)</f>
        <v>0</v>
      </c>
      <c r="M1486" s="41">
        <f>IFERROR(Q1486+U1486,0)</f>
        <v>0</v>
      </c>
      <c r="N1486" s="41">
        <f>IFERROR(R1486+V1486,0)</f>
        <v>0</v>
      </c>
      <c r="O1486" s="41">
        <f>IFERROR(P1486+Q1486+R1486,0)</f>
        <v>0</v>
      </c>
      <c r="P1486" s="41">
        <v>0</v>
      </c>
      <c r="Q1486" s="41">
        <v>0</v>
      </c>
      <c r="R1486" s="41">
        <v>0</v>
      </c>
      <c r="S1486" s="41">
        <f>IFERROR(T1486+U1486+V1486,0)</f>
        <v>0</v>
      </c>
      <c r="T1486" s="41">
        <v>0</v>
      </c>
      <c r="U1486" s="41">
        <v>0</v>
      </c>
      <c r="V1486" s="41">
        <v>0</v>
      </c>
      <c r="W1486"/>
      <c r="X1486"/>
    </row>
    <row r="1487" spans="1:24">
      <c r="A1487" s="29">
        <v>235</v>
      </c>
      <c r="B1487" s="29" t="s">
        <v>117</v>
      </c>
      <c r="C1487" s="50">
        <v>44656</v>
      </c>
      <c r="D1487" s="29" t="s">
        <v>965</v>
      </c>
      <c r="E1487" s="40">
        <v>1</v>
      </c>
      <c r="F1487" s="41">
        <v>20.2</v>
      </c>
      <c r="G1487" s="41">
        <f>IFERROR(H1487+I1487+J1487,0)</f>
        <v>1362204</v>
      </c>
      <c r="H1487" s="41">
        <v>1362204</v>
      </c>
      <c r="I1487" s="41">
        <v>0</v>
      </c>
      <c r="J1487" s="41">
        <v>0</v>
      </c>
      <c r="K1487" s="41">
        <f>IFERROR(L1487+M1487+N1487,0)</f>
        <v>0</v>
      </c>
      <c r="L1487" s="41">
        <f>IFERROR(P1487+T1487,0)</f>
        <v>0</v>
      </c>
      <c r="M1487" s="41">
        <f>IFERROR(Q1487+U1487,0)</f>
        <v>0</v>
      </c>
      <c r="N1487" s="41">
        <f>IFERROR(R1487+V1487,0)</f>
        <v>0</v>
      </c>
      <c r="O1487" s="41">
        <f>IFERROR(P1487+Q1487+R1487,0)</f>
        <v>0</v>
      </c>
      <c r="P1487" s="41">
        <v>0</v>
      </c>
      <c r="Q1487" s="41">
        <v>0</v>
      </c>
      <c r="R1487" s="41">
        <v>0</v>
      </c>
      <c r="S1487" s="41">
        <f>IFERROR(T1487+U1487+V1487,0)</f>
        <v>0</v>
      </c>
      <c r="T1487" s="41">
        <v>0</v>
      </c>
      <c r="U1487" s="41">
        <v>0</v>
      </c>
      <c r="V1487" s="41">
        <v>0</v>
      </c>
      <c r="W1487"/>
      <c r="X1487"/>
    </row>
    <row r="1488" spans="1:24">
      <c r="A1488" s="29">
        <v>236</v>
      </c>
      <c r="B1488" s="29" t="s">
        <v>117</v>
      </c>
      <c r="C1488" s="50">
        <v>44659</v>
      </c>
      <c r="D1488" s="29" t="s">
        <v>966</v>
      </c>
      <c r="E1488" s="40">
        <v>1</v>
      </c>
      <c r="F1488" s="41">
        <v>56.8</v>
      </c>
      <c r="G1488" s="41">
        <f>IFERROR(H1488+I1488+J1488,0)</f>
        <v>4378600</v>
      </c>
      <c r="H1488" s="41">
        <v>4378600</v>
      </c>
      <c r="I1488" s="41">
        <v>0</v>
      </c>
      <c r="J1488" s="41">
        <v>0</v>
      </c>
      <c r="K1488" s="41">
        <f>IFERROR(L1488+M1488+N1488,0)</f>
        <v>0</v>
      </c>
      <c r="L1488" s="41">
        <f>IFERROR(P1488+T1488,0)</f>
        <v>0</v>
      </c>
      <c r="M1488" s="41">
        <f>IFERROR(Q1488+U1488,0)</f>
        <v>0</v>
      </c>
      <c r="N1488" s="41">
        <f>IFERROR(R1488+V1488,0)</f>
        <v>0</v>
      </c>
      <c r="O1488" s="41">
        <f>IFERROR(P1488+Q1488+R1488,0)</f>
        <v>0</v>
      </c>
      <c r="P1488" s="41">
        <v>0</v>
      </c>
      <c r="Q1488" s="41">
        <v>0</v>
      </c>
      <c r="R1488" s="41">
        <v>0</v>
      </c>
      <c r="S1488" s="41">
        <f>IFERROR(T1488+U1488+V1488,0)</f>
        <v>0</v>
      </c>
      <c r="T1488" s="41">
        <v>0</v>
      </c>
      <c r="U1488" s="41">
        <v>0</v>
      </c>
      <c r="V1488" s="41">
        <v>0</v>
      </c>
      <c r="W1488"/>
      <c r="X1488"/>
    </row>
    <row r="1489" spans="1:24">
      <c r="A1489" s="29">
        <v>237</v>
      </c>
      <c r="B1489" s="29" t="s">
        <v>117</v>
      </c>
      <c r="C1489" s="50">
        <v>44664</v>
      </c>
      <c r="D1489" s="29" t="s">
        <v>967</v>
      </c>
      <c r="E1489" s="40">
        <v>1</v>
      </c>
      <c r="F1489" s="41">
        <v>32.1</v>
      </c>
      <c r="G1489" s="41">
        <f>IFERROR(H1489+I1489+J1489,0)</f>
        <v>2067697</v>
      </c>
      <c r="H1489" s="41">
        <v>2067697</v>
      </c>
      <c r="I1489" s="41">
        <v>0</v>
      </c>
      <c r="J1489" s="41">
        <v>0</v>
      </c>
      <c r="K1489" s="41">
        <f>IFERROR(L1489+M1489+N1489,0)</f>
        <v>0</v>
      </c>
      <c r="L1489" s="41">
        <f>IFERROR(P1489+T1489,0)</f>
        <v>0</v>
      </c>
      <c r="M1489" s="41">
        <f>IFERROR(Q1489+U1489,0)</f>
        <v>0</v>
      </c>
      <c r="N1489" s="41">
        <f>IFERROR(R1489+V1489,0)</f>
        <v>0</v>
      </c>
      <c r="O1489" s="41">
        <f>IFERROR(P1489+Q1489+R1489,0)</f>
        <v>0</v>
      </c>
      <c r="P1489" s="41">
        <v>0</v>
      </c>
      <c r="Q1489" s="41">
        <v>0</v>
      </c>
      <c r="R1489" s="41">
        <v>0</v>
      </c>
      <c r="S1489" s="41">
        <f>IFERROR(T1489+U1489+V1489,0)</f>
        <v>0</v>
      </c>
      <c r="T1489" s="41">
        <v>0</v>
      </c>
      <c r="U1489" s="41">
        <v>0</v>
      </c>
      <c r="V1489" s="41">
        <v>0</v>
      </c>
      <c r="W1489"/>
      <c r="X1489"/>
    </row>
    <row r="1490" spans="1:24">
      <c r="A1490" s="29">
        <v>238</v>
      </c>
      <c r="B1490" s="29" t="s">
        <v>117</v>
      </c>
      <c r="C1490" s="50">
        <v>44664</v>
      </c>
      <c r="D1490" s="29" t="s">
        <v>968</v>
      </c>
      <c r="E1490" s="40">
        <v>1</v>
      </c>
      <c r="F1490" s="41">
        <v>39.5</v>
      </c>
      <c r="G1490" s="41">
        <f>IFERROR(H1490+I1490+J1490,0)</f>
        <v>1910500</v>
      </c>
      <c r="H1490" s="41">
        <v>1910500</v>
      </c>
      <c r="I1490" s="41">
        <v>0</v>
      </c>
      <c r="J1490" s="41">
        <v>0</v>
      </c>
      <c r="K1490" s="41">
        <f>IFERROR(L1490+M1490+N1490,0)</f>
        <v>0</v>
      </c>
      <c r="L1490" s="41">
        <f>IFERROR(P1490+T1490,0)</f>
        <v>0</v>
      </c>
      <c r="M1490" s="41">
        <f>IFERROR(Q1490+U1490,0)</f>
        <v>0</v>
      </c>
      <c r="N1490" s="41">
        <f>IFERROR(R1490+V1490,0)</f>
        <v>0</v>
      </c>
      <c r="O1490" s="41">
        <f>IFERROR(P1490+Q1490+R1490,0)</f>
        <v>0</v>
      </c>
      <c r="P1490" s="41">
        <v>0</v>
      </c>
      <c r="Q1490" s="41">
        <v>0</v>
      </c>
      <c r="R1490" s="41">
        <v>0</v>
      </c>
      <c r="S1490" s="41">
        <f>IFERROR(T1490+U1490+V1490,0)</f>
        <v>0</v>
      </c>
      <c r="T1490" s="41">
        <v>0</v>
      </c>
      <c r="U1490" s="41">
        <v>0</v>
      </c>
      <c r="V1490" s="41">
        <v>0</v>
      </c>
      <c r="W1490"/>
      <c r="X1490"/>
    </row>
    <row r="1491" spans="1:24">
      <c r="A1491" s="29">
        <v>239</v>
      </c>
      <c r="B1491" s="29" t="s">
        <v>117</v>
      </c>
      <c r="C1491" s="50">
        <v>44664</v>
      </c>
      <c r="D1491" s="29" t="s">
        <v>969</v>
      </c>
      <c r="E1491" s="40">
        <v>1</v>
      </c>
      <c r="F1491" s="41">
        <v>18.6</v>
      </c>
      <c r="G1491" s="41">
        <f>IFERROR(H1491+I1491+J1491,0)</f>
        <v>1034902</v>
      </c>
      <c r="H1491" s="41">
        <v>1034902</v>
      </c>
      <c r="I1491" s="41">
        <v>0</v>
      </c>
      <c r="J1491" s="41">
        <v>0</v>
      </c>
      <c r="K1491" s="41">
        <f>IFERROR(L1491+M1491+N1491,0)</f>
        <v>0</v>
      </c>
      <c r="L1491" s="41">
        <f>IFERROR(P1491+T1491,0)</f>
        <v>0</v>
      </c>
      <c r="M1491" s="41">
        <f>IFERROR(Q1491+U1491,0)</f>
        <v>0</v>
      </c>
      <c r="N1491" s="41">
        <f>IFERROR(R1491+V1491,0)</f>
        <v>0</v>
      </c>
      <c r="O1491" s="41">
        <f>IFERROR(P1491+Q1491+R1491,0)</f>
        <v>0</v>
      </c>
      <c r="P1491" s="41">
        <v>0</v>
      </c>
      <c r="Q1491" s="41">
        <v>0</v>
      </c>
      <c r="R1491" s="41">
        <v>0</v>
      </c>
      <c r="S1491" s="41">
        <f>IFERROR(T1491+U1491+V1491,0)</f>
        <v>0</v>
      </c>
      <c r="T1491" s="41">
        <v>0</v>
      </c>
      <c r="U1491" s="41">
        <v>0</v>
      </c>
      <c r="V1491" s="41">
        <v>0</v>
      </c>
      <c r="W1491"/>
      <c r="X1491"/>
    </row>
    <row r="1492" spans="1:24">
      <c r="A1492" s="29">
        <v>240</v>
      </c>
      <c r="B1492" s="29" t="s">
        <v>117</v>
      </c>
      <c r="C1492" s="50">
        <v>44664</v>
      </c>
      <c r="D1492" s="29" t="s">
        <v>970</v>
      </c>
      <c r="E1492" s="40">
        <v>1</v>
      </c>
      <c r="F1492" s="41">
        <v>16.5</v>
      </c>
      <c r="G1492" s="41">
        <f>IFERROR(H1492+I1492+J1492,0)</f>
        <v>1082000</v>
      </c>
      <c r="H1492" s="41">
        <v>1082000</v>
      </c>
      <c r="I1492" s="41">
        <v>0</v>
      </c>
      <c r="J1492" s="41">
        <v>0</v>
      </c>
      <c r="K1492" s="41">
        <f>IFERROR(L1492+M1492+N1492,0)</f>
        <v>0</v>
      </c>
      <c r="L1492" s="41">
        <f>IFERROR(P1492+T1492,0)</f>
        <v>0</v>
      </c>
      <c r="M1492" s="41">
        <f>IFERROR(Q1492+U1492,0)</f>
        <v>0</v>
      </c>
      <c r="N1492" s="41">
        <f>IFERROR(R1492+V1492,0)</f>
        <v>0</v>
      </c>
      <c r="O1492" s="41">
        <f>IFERROR(P1492+Q1492+R1492,0)</f>
        <v>0</v>
      </c>
      <c r="P1492" s="41">
        <v>0</v>
      </c>
      <c r="Q1492" s="41">
        <v>0</v>
      </c>
      <c r="R1492" s="41">
        <v>0</v>
      </c>
      <c r="S1492" s="41">
        <f>IFERROR(T1492+U1492+V1492,0)</f>
        <v>0</v>
      </c>
      <c r="T1492" s="41">
        <v>0</v>
      </c>
      <c r="U1492" s="41">
        <v>0</v>
      </c>
      <c r="V1492" s="41">
        <v>0</v>
      </c>
      <c r="W1492"/>
      <c r="X1492"/>
    </row>
    <row r="1493" spans="1:24">
      <c r="A1493" s="29">
        <v>241</v>
      </c>
      <c r="B1493" s="29" t="s">
        <v>117</v>
      </c>
      <c r="C1493" s="50">
        <v>44664</v>
      </c>
      <c r="D1493" s="29" t="s">
        <v>971</v>
      </c>
      <c r="E1493" s="40">
        <v>1</v>
      </c>
      <c r="F1493" s="41">
        <v>22.5</v>
      </c>
      <c r="G1493" s="41">
        <f>IFERROR(H1493+I1493+J1493,0)</f>
        <v>1229500</v>
      </c>
      <c r="H1493" s="41">
        <v>1229500</v>
      </c>
      <c r="I1493" s="41">
        <v>0</v>
      </c>
      <c r="J1493" s="41">
        <v>0</v>
      </c>
      <c r="K1493" s="41">
        <f>IFERROR(L1493+M1493+N1493,0)</f>
        <v>0</v>
      </c>
      <c r="L1493" s="41">
        <f>IFERROR(P1493+T1493,0)</f>
        <v>0</v>
      </c>
      <c r="M1493" s="41">
        <f>IFERROR(Q1493+U1493,0)</f>
        <v>0</v>
      </c>
      <c r="N1493" s="41">
        <f>IFERROR(R1493+V1493,0)</f>
        <v>0</v>
      </c>
      <c r="O1493" s="41">
        <f>IFERROR(P1493+Q1493+R1493,0)</f>
        <v>0</v>
      </c>
      <c r="P1493" s="41">
        <v>0</v>
      </c>
      <c r="Q1493" s="41">
        <v>0</v>
      </c>
      <c r="R1493" s="41">
        <v>0</v>
      </c>
      <c r="S1493" s="41">
        <f>IFERROR(T1493+U1493+V1493,0)</f>
        <v>0</v>
      </c>
      <c r="T1493" s="41">
        <v>0</v>
      </c>
      <c r="U1493" s="41">
        <v>0</v>
      </c>
      <c r="V1493" s="41">
        <v>0</v>
      </c>
      <c r="W1493"/>
      <c r="X1493"/>
    </row>
    <row r="1494" spans="1:24">
      <c r="A1494" s="29">
        <v>242</v>
      </c>
      <c r="B1494" s="29" t="s">
        <v>117</v>
      </c>
      <c r="C1494" s="50">
        <v>44664</v>
      </c>
      <c r="D1494" s="29" t="s">
        <v>972</v>
      </c>
      <c r="E1494" s="40">
        <v>1</v>
      </c>
      <c r="F1494" s="41">
        <v>22</v>
      </c>
      <c r="G1494" s="41">
        <f>IFERROR(H1494+I1494+J1494,0)</f>
        <v>1246000</v>
      </c>
      <c r="H1494" s="41">
        <v>1246000</v>
      </c>
      <c r="I1494" s="41">
        <v>0</v>
      </c>
      <c r="J1494" s="41">
        <v>0</v>
      </c>
      <c r="K1494" s="41">
        <f>IFERROR(L1494+M1494+N1494,0)</f>
        <v>0</v>
      </c>
      <c r="L1494" s="41">
        <f>IFERROR(P1494+T1494,0)</f>
        <v>0</v>
      </c>
      <c r="M1494" s="41">
        <f>IFERROR(Q1494+U1494,0)</f>
        <v>0</v>
      </c>
      <c r="N1494" s="41">
        <f>IFERROR(R1494+V1494,0)</f>
        <v>0</v>
      </c>
      <c r="O1494" s="41">
        <f>IFERROR(P1494+Q1494+R1494,0)</f>
        <v>0</v>
      </c>
      <c r="P1494" s="41">
        <v>0</v>
      </c>
      <c r="Q1494" s="41">
        <v>0</v>
      </c>
      <c r="R1494" s="41">
        <v>0</v>
      </c>
      <c r="S1494" s="41">
        <f>IFERROR(T1494+U1494+V1494,0)</f>
        <v>0</v>
      </c>
      <c r="T1494" s="41">
        <v>0</v>
      </c>
      <c r="U1494" s="41">
        <v>0</v>
      </c>
      <c r="V1494" s="41">
        <v>0</v>
      </c>
      <c r="W1494"/>
      <c r="X1494"/>
    </row>
    <row r="1495" spans="1:24">
      <c r="A1495" s="29">
        <v>243</v>
      </c>
      <c r="B1495" s="29" t="s">
        <v>117</v>
      </c>
      <c r="C1495" s="50">
        <v>44664</v>
      </c>
      <c r="D1495" s="29" t="s">
        <v>973</v>
      </c>
      <c r="E1495" s="40">
        <v>1</v>
      </c>
      <c r="F1495" s="41">
        <v>19</v>
      </c>
      <c r="G1495" s="41">
        <f>IFERROR(H1495+I1495+J1495,0)</f>
        <v>1079037</v>
      </c>
      <c r="H1495" s="41">
        <v>1079037</v>
      </c>
      <c r="I1495" s="41">
        <v>0</v>
      </c>
      <c r="J1495" s="41">
        <v>0</v>
      </c>
      <c r="K1495" s="41">
        <f>IFERROR(L1495+M1495+N1495,0)</f>
        <v>0</v>
      </c>
      <c r="L1495" s="41">
        <f>IFERROR(P1495+T1495,0)</f>
        <v>0</v>
      </c>
      <c r="M1495" s="41">
        <f>IFERROR(Q1495+U1495,0)</f>
        <v>0</v>
      </c>
      <c r="N1495" s="41">
        <f>IFERROR(R1495+V1495,0)</f>
        <v>0</v>
      </c>
      <c r="O1495" s="41">
        <f>IFERROR(P1495+Q1495+R1495,0)</f>
        <v>0</v>
      </c>
      <c r="P1495" s="41">
        <v>0</v>
      </c>
      <c r="Q1495" s="41">
        <v>0</v>
      </c>
      <c r="R1495" s="41">
        <v>0</v>
      </c>
      <c r="S1495" s="41">
        <f>IFERROR(T1495+U1495+V1495,0)</f>
        <v>0</v>
      </c>
      <c r="T1495" s="41">
        <v>0</v>
      </c>
      <c r="U1495" s="41">
        <v>0</v>
      </c>
      <c r="V1495" s="41">
        <v>0</v>
      </c>
      <c r="W1495"/>
      <c r="X1495"/>
    </row>
    <row r="1496" spans="1:24">
      <c r="A1496" s="29">
        <v>244</v>
      </c>
      <c r="B1496" s="29" t="s">
        <v>117</v>
      </c>
      <c r="C1496" s="50">
        <v>44664</v>
      </c>
      <c r="D1496" s="29" t="s">
        <v>974</v>
      </c>
      <c r="E1496" s="40">
        <v>1</v>
      </c>
      <c r="F1496" s="41">
        <v>23</v>
      </c>
      <c r="G1496" s="41">
        <f>IFERROR(H1496+I1496+J1496,0)</f>
        <v>1138960</v>
      </c>
      <c r="H1496" s="41">
        <v>1138960</v>
      </c>
      <c r="I1496" s="41">
        <v>0</v>
      </c>
      <c r="J1496" s="41">
        <v>0</v>
      </c>
      <c r="K1496" s="41">
        <f>IFERROR(L1496+M1496+N1496,0)</f>
        <v>0</v>
      </c>
      <c r="L1496" s="41">
        <f>IFERROR(P1496+T1496,0)</f>
        <v>0</v>
      </c>
      <c r="M1496" s="41">
        <f>IFERROR(Q1496+U1496,0)</f>
        <v>0</v>
      </c>
      <c r="N1496" s="41">
        <f>IFERROR(R1496+V1496,0)</f>
        <v>0</v>
      </c>
      <c r="O1496" s="41">
        <f>IFERROR(P1496+Q1496+R1496,0)</f>
        <v>0</v>
      </c>
      <c r="P1496" s="41">
        <v>0</v>
      </c>
      <c r="Q1496" s="41">
        <v>0</v>
      </c>
      <c r="R1496" s="41">
        <v>0</v>
      </c>
      <c r="S1496" s="41">
        <f>IFERROR(T1496+U1496+V1496,0)</f>
        <v>0</v>
      </c>
      <c r="T1496" s="41">
        <v>0</v>
      </c>
      <c r="U1496" s="41">
        <v>0</v>
      </c>
      <c r="V1496" s="41">
        <v>0</v>
      </c>
      <c r="W1496"/>
      <c r="X1496"/>
    </row>
    <row r="1497" spans="1:24">
      <c r="A1497" s="29">
        <v>245</v>
      </c>
      <c r="B1497" s="29" t="s">
        <v>117</v>
      </c>
      <c r="C1497" s="50">
        <v>44664</v>
      </c>
      <c r="D1497" s="29" t="s">
        <v>975</v>
      </c>
      <c r="E1497" s="40">
        <v>1</v>
      </c>
      <c r="F1497" s="41">
        <v>7.8</v>
      </c>
      <c r="G1497" s="41">
        <f>IFERROR(H1497+I1497+J1497,0)</f>
        <v>418256</v>
      </c>
      <c r="H1497" s="41">
        <v>418256</v>
      </c>
      <c r="I1497" s="41">
        <v>0</v>
      </c>
      <c r="J1497" s="41">
        <v>0</v>
      </c>
      <c r="K1497" s="41">
        <f>IFERROR(L1497+M1497+N1497,0)</f>
        <v>0</v>
      </c>
      <c r="L1497" s="41">
        <f>IFERROR(P1497+T1497,0)</f>
        <v>0</v>
      </c>
      <c r="M1497" s="41">
        <f>IFERROR(Q1497+U1497,0)</f>
        <v>0</v>
      </c>
      <c r="N1497" s="41">
        <f>IFERROR(R1497+V1497,0)</f>
        <v>0</v>
      </c>
      <c r="O1497" s="41">
        <f>IFERROR(P1497+Q1497+R1497,0)</f>
        <v>0</v>
      </c>
      <c r="P1497" s="41">
        <v>0</v>
      </c>
      <c r="Q1497" s="41">
        <v>0</v>
      </c>
      <c r="R1497" s="41">
        <v>0</v>
      </c>
      <c r="S1497" s="41">
        <f>IFERROR(T1497+U1497+V1497,0)</f>
        <v>0</v>
      </c>
      <c r="T1497" s="41">
        <v>0</v>
      </c>
      <c r="U1497" s="41">
        <v>0</v>
      </c>
      <c r="V1497" s="41">
        <v>0</v>
      </c>
      <c r="W1497"/>
      <c r="X1497"/>
    </row>
    <row r="1498" spans="1:24">
      <c r="A1498" s="29">
        <v>246</v>
      </c>
      <c r="B1498" s="29" t="s">
        <v>117</v>
      </c>
      <c r="C1498" s="50">
        <v>44664</v>
      </c>
      <c r="D1498" s="29" t="s">
        <v>976</v>
      </c>
      <c r="E1498" s="40">
        <v>1</v>
      </c>
      <c r="F1498" s="41">
        <v>51.4</v>
      </c>
      <c r="G1498" s="41">
        <f>IFERROR(H1498+I1498+J1498,0)</f>
        <v>2900505</v>
      </c>
      <c r="H1498" s="41">
        <v>2900505</v>
      </c>
      <c r="I1498" s="41">
        <v>0</v>
      </c>
      <c r="J1498" s="41">
        <v>0</v>
      </c>
      <c r="K1498" s="41">
        <f>IFERROR(L1498+M1498+N1498,0)</f>
        <v>0</v>
      </c>
      <c r="L1498" s="41">
        <f>IFERROR(P1498+T1498,0)</f>
        <v>0</v>
      </c>
      <c r="M1498" s="41">
        <f>IFERROR(Q1498+U1498,0)</f>
        <v>0</v>
      </c>
      <c r="N1498" s="41">
        <f>IFERROR(R1498+V1498,0)</f>
        <v>0</v>
      </c>
      <c r="O1498" s="41">
        <f>IFERROR(P1498+Q1498+R1498,0)</f>
        <v>0</v>
      </c>
      <c r="P1498" s="41">
        <v>0</v>
      </c>
      <c r="Q1498" s="41">
        <v>0</v>
      </c>
      <c r="R1498" s="41">
        <v>0</v>
      </c>
      <c r="S1498" s="41">
        <f>IFERROR(T1498+U1498+V1498,0)</f>
        <v>0</v>
      </c>
      <c r="T1498" s="41">
        <v>0</v>
      </c>
      <c r="U1498" s="41">
        <v>0</v>
      </c>
      <c r="V1498" s="41">
        <v>0</v>
      </c>
      <c r="W1498"/>
      <c r="X1498"/>
    </row>
    <row r="1499" spans="1:24">
      <c r="A1499" s="29">
        <v>247</v>
      </c>
      <c r="B1499" s="29" t="s">
        <v>117</v>
      </c>
      <c r="C1499" s="50">
        <v>44664</v>
      </c>
      <c r="D1499" s="29" t="s">
        <v>977</v>
      </c>
      <c r="E1499" s="40">
        <v>1</v>
      </c>
      <c r="F1499" s="41">
        <v>27.3</v>
      </c>
      <c r="G1499" s="41">
        <f>IFERROR(H1499+I1499+J1499,0)</f>
        <v>1769304</v>
      </c>
      <c r="H1499" s="41">
        <v>1769304</v>
      </c>
      <c r="I1499" s="41">
        <v>0</v>
      </c>
      <c r="J1499" s="41">
        <v>0</v>
      </c>
      <c r="K1499" s="41">
        <f>IFERROR(L1499+M1499+N1499,0)</f>
        <v>0</v>
      </c>
      <c r="L1499" s="41">
        <f>IFERROR(P1499+T1499,0)</f>
        <v>0</v>
      </c>
      <c r="M1499" s="41">
        <f>IFERROR(Q1499+U1499,0)</f>
        <v>0</v>
      </c>
      <c r="N1499" s="41">
        <f>IFERROR(R1499+V1499,0)</f>
        <v>0</v>
      </c>
      <c r="O1499" s="41">
        <f>IFERROR(P1499+Q1499+R1499,0)</f>
        <v>0</v>
      </c>
      <c r="P1499" s="41">
        <v>0</v>
      </c>
      <c r="Q1499" s="41">
        <v>0</v>
      </c>
      <c r="R1499" s="41">
        <v>0</v>
      </c>
      <c r="S1499" s="41">
        <f>IFERROR(T1499+U1499+V1499,0)</f>
        <v>0</v>
      </c>
      <c r="T1499" s="41">
        <v>0</v>
      </c>
      <c r="U1499" s="41">
        <v>0</v>
      </c>
      <c r="V1499" s="41">
        <v>0</v>
      </c>
      <c r="W1499"/>
      <c r="X1499"/>
    </row>
    <row r="1500" spans="1:24">
      <c r="A1500" s="29">
        <v>248</v>
      </c>
      <c r="B1500" s="29" t="s">
        <v>117</v>
      </c>
      <c r="C1500" s="50">
        <v>44664</v>
      </c>
      <c r="D1500" s="29" t="s">
        <v>978</v>
      </c>
      <c r="E1500" s="40">
        <v>1</v>
      </c>
      <c r="F1500" s="41">
        <v>13.7</v>
      </c>
      <c r="G1500" s="41">
        <f>IFERROR(H1500+I1500+J1500,0)</f>
        <v>756600</v>
      </c>
      <c r="H1500" s="41">
        <v>756600</v>
      </c>
      <c r="I1500" s="41">
        <v>0</v>
      </c>
      <c r="J1500" s="41">
        <v>0</v>
      </c>
      <c r="K1500" s="41">
        <f>IFERROR(L1500+M1500+N1500,0)</f>
        <v>0</v>
      </c>
      <c r="L1500" s="41">
        <f>IFERROR(P1500+T1500,0)</f>
        <v>0</v>
      </c>
      <c r="M1500" s="41">
        <f>IFERROR(Q1500+U1500,0)</f>
        <v>0</v>
      </c>
      <c r="N1500" s="41">
        <f>IFERROR(R1500+V1500,0)</f>
        <v>0</v>
      </c>
      <c r="O1500" s="41">
        <f>IFERROR(P1500+Q1500+R1500,0)</f>
        <v>0</v>
      </c>
      <c r="P1500" s="41">
        <v>0</v>
      </c>
      <c r="Q1500" s="41">
        <v>0</v>
      </c>
      <c r="R1500" s="41">
        <v>0</v>
      </c>
      <c r="S1500" s="41">
        <f>IFERROR(T1500+U1500+V1500,0)</f>
        <v>0</v>
      </c>
      <c r="T1500" s="41">
        <v>0</v>
      </c>
      <c r="U1500" s="41">
        <v>0</v>
      </c>
      <c r="V1500" s="41">
        <v>0</v>
      </c>
      <c r="W1500"/>
      <c r="X1500"/>
    </row>
    <row r="1501" spans="1:24">
      <c r="A1501" s="29">
        <v>249</v>
      </c>
      <c r="B1501" s="29" t="s">
        <v>117</v>
      </c>
      <c r="C1501" s="50">
        <v>44664</v>
      </c>
      <c r="D1501" s="29" t="s">
        <v>979</v>
      </c>
      <c r="E1501" s="40">
        <v>1</v>
      </c>
      <c r="F1501" s="41">
        <v>39.3</v>
      </c>
      <c r="G1501" s="41">
        <f>IFERROR(H1501+I1501+J1501,0)</f>
        <v>2260630</v>
      </c>
      <c r="H1501" s="41">
        <v>2260630</v>
      </c>
      <c r="I1501" s="41">
        <v>0</v>
      </c>
      <c r="J1501" s="41">
        <v>0</v>
      </c>
      <c r="K1501" s="41">
        <f>IFERROR(L1501+M1501+N1501,0)</f>
        <v>0</v>
      </c>
      <c r="L1501" s="41">
        <f>IFERROR(P1501+T1501,0)</f>
        <v>0</v>
      </c>
      <c r="M1501" s="41">
        <f>IFERROR(Q1501+U1501,0)</f>
        <v>0</v>
      </c>
      <c r="N1501" s="41">
        <f>IFERROR(R1501+V1501,0)</f>
        <v>0</v>
      </c>
      <c r="O1501" s="41">
        <f>IFERROR(P1501+Q1501+R1501,0)</f>
        <v>0</v>
      </c>
      <c r="P1501" s="41">
        <v>0</v>
      </c>
      <c r="Q1501" s="41">
        <v>0</v>
      </c>
      <c r="R1501" s="41">
        <v>0</v>
      </c>
      <c r="S1501" s="41">
        <f>IFERROR(T1501+U1501+V1501,0)</f>
        <v>0</v>
      </c>
      <c r="T1501" s="41">
        <v>0</v>
      </c>
      <c r="U1501" s="41">
        <v>0</v>
      </c>
      <c r="V1501" s="41">
        <v>0</v>
      </c>
      <c r="W1501"/>
      <c r="X1501"/>
    </row>
    <row r="1502" spans="1:24">
      <c r="A1502" s="29">
        <v>250</v>
      </c>
      <c r="B1502" s="29" t="s">
        <v>117</v>
      </c>
      <c r="C1502" s="50">
        <v>44664</v>
      </c>
      <c r="D1502" s="29" t="s">
        <v>190</v>
      </c>
      <c r="E1502" s="40">
        <v>1</v>
      </c>
      <c r="F1502" s="41">
        <v>11.7</v>
      </c>
      <c r="G1502" s="41">
        <f>IFERROR(H1502+I1502+J1502,0)</f>
        <v>723666.3</v>
      </c>
      <c r="H1502" s="41">
        <v>659333.3</v>
      </c>
      <c r="I1502" s="41">
        <v>64333</v>
      </c>
      <c r="J1502" s="41">
        <v>0</v>
      </c>
      <c r="K1502" s="41">
        <f>IFERROR(L1502+M1502+N1502,0)</f>
        <v>0</v>
      </c>
      <c r="L1502" s="41">
        <f>IFERROR(P1502+T1502,0)</f>
        <v>0</v>
      </c>
      <c r="M1502" s="41">
        <f>IFERROR(Q1502+U1502,0)</f>
        <v>0</v>
      </c>
      <c r="N1502" s="41">
        <f>IFERROR(R1502+V1502,0)</f>
        <v>0</v>
      </c>
      <c r="O1502" s="41">
        <f>IFERROR(P1502+Q1502+R1502,0)</f>
        <v>0</v>
      </c>
      <c r="P1502" s="41">
        <v>0</v>
      </c>
      <c r="Q1502" s="41">
        <v>0</v>
      </c>
      <c r="R1502" s="41">
        <v>0</v>
      </c>
      <c r="S1502" s="41">
        <f>IFERROR(T1502+U1502+V1502,0)</f>
        <v>0</v>
      </c>
      <c r="T1502" s="41">
        <v>0</v>
      </c>
      <c r="U1502" s="41">
        <v>0</v>
      </c>
      <c r="V1502" s="41">
        <v>0</v>
      </c>
      <c r="W1502"/>
      <c r="X1502"/>
    </row>
    <row r="1503" spans="1:24">
      <c r="A1503" s="29">
        <v>251</v>
      </c>
      <c r="B1503" s="29" t="s">
        <v>117</v>
      </c>
      <c r="C1503" s="50">
        <v>44665</v>
      </c>
      <c r="D1503" s="29" t="s">
        <v>980</v>
      </c>
      <c r="E1503" s="40">
        <v>1</v>
      </c>
      <c r="F1503" s="41">
        <v>15.95</v>
      </c>
      <c r="G1503" s="41">
        <f>IFERROR(H1503+I1503+J1503,0)</f>
        <v>986650</v>
      </c>
      <c r="H1503" s="41">
        <v>986650</v>
      </c>
      <c r="I1503" s="41">
        <v>0</v>
      </c>
      <c r="J1503" s="41">
        <v>0</v>
      </c>
      <c r="K1503" s="41">
        <f>IFERROR(L1503+M1503+N1503,0)</f>
        <v>0</v>
      </c>
      <c r="L1503" s="41">
        <f>IFERROR(P1503+T1503,0)</f>
        <v>0</v>
      </c>
      <c r="M1503" s="41">
        <f>IFERROR(Q1503+U1503,0)</f>
        <v>0</v>
      </c>
      <c r="N1503" s="41">
        <f>IFERROR(R1503+V1503,0)</f>
        <v>0</v>
      </c>
      <c r="O1503" s="41">
        <f>IFERROR(P1503+Q1503+R1503,0)</f>
        <v>0</v>
      </c>
      <c r="P1503" s="41">
        <v>0</v>
      </c>
      <c r="Q1503" s="41">
        <v>0</v>
      </c>
      <c r="R1503" s="41">
        <v>0</v>
      </c>
      <c r="S1503" s="41">
        <f>IFERROR(T1503+U1503+V1503,0)</f>
        <v>0</v>
      </c>
      <c r="T1503" s="41">
        <v>0</v>
      </c>
      <c r="U1503" s="41">
        <v>0</v>
      </c>
      <c r="V1503" s="41">
        <v>0</v>
      </c>
      <c r="W1503"/>
      <c r="X1503"/>
    </row>
    <row r="1504" spans="1:24">
      <c r="A1504" s="29">
        <v>252</v>
      </c>
      <c r="B1504" s="29" t="s">
        <v>117</v>
      </c>
      <c r="C1504" s="50">
        <v>44665</v>
      </c>
      <c r="D1504" s="29" t="s">
        <v>981</v>
      </c>
      <c r="E1504" s="40">
        <v>1</v>
      </c>
      <c r="F1504" s="41">
        <v>22.7</v>
      </c>
      <c r="G1504" s="41">
        <f>IFERROR(H1504+I1504+J1504,0)</f>
        <v>1224700</v>
      </c>
      <c r="H1504" s="41">
        <v>1224700</v>
      </c>
      <c r="I1504" s="41">
        <v>0</v>
      </c>
      <c r="J1504" s="41">
        <v>0</v>
      </c>
      <c r="K1504" s="41">
        <f>IFERROR(L1504+M1504+N1504,0)</f>
        <v>0</v>
      </c>
      <c r="L1504" s="41">
        <f>IFERROR(P1504+T1504,0)</f>
        <v>0</v>
      </c>
      <c r="M1504" s="41">
        <f>IFERROR(Q1504+U1504,0)</f>
        <v>0</v>
      </c>
      <c r="N1504" s="41">
        <f>IFERROR(R1504+V1504,0)</f>
        <v>0</v>
      </c>
      <c r="O1504" s="41">
        <f>IFERROR(P1504+Q1504+R1504,0)</f>
        <v>0</v>
      </c>
      <c r="P1504" s="41">
        <v>0</v>
      </c>
      <c r="Q1504" s="41">
        <v>0</v>
      </c>
      <c r="R1504" s="41">
        <v>0</v>
      </c>
      <c r="S1504" s="41">
        <f>IFERROR(T1504+U1504+V1504,0)</f>
        <v>0</v>
      </c>
      <c r="T1504" s="41">
        <v>0</v>
      </c>
      <c r="U1504" s="41">
        <v>0</v>
      </c>
      <c r="V1504" s="41">
        <v>0</v>
      </c>
      <c r="W1504"/>
      <c r="X1504"/>
    </row>
    <row r="1505" spans="1:24">
      <c r="A1505" s="29">
        <v>253</v>
      </c>
      <c r="B1505" s="29" t="s">
        <v>117</v>
      </c>
      <c r="C1505" s="50">
        <v>44665</v>
      </c>
      <c r="D1505" s="29" t="s">
        <v>982</v>
      </c>
      <c r="E1505" s="40">
        <v>1</v>
      </c>
      <c r="F1505" s="41">
        <v>18.4</v>
      </c>
      <c r="G1505" s="41">
        <f>IFERROR(H1505+I1505+J1505,0)</f>
        <v>1065010</v>
      </c>
      <c r="H1505" s="41">
        <v>1065010</v>
      </c>
      <c r="I1505" s="41">
        <v>0</v>
      </c>
      <c r="J1505" s="41">
        <v>0</v>
      </c>
      <c r="K1505" s="41">
        <f>IFERROR(L1505+M1505+N1505,0)</f>
        <v>0</v>
      </c>
      <c r="L1505" s="41">
        <f>IFERROR(P1505+T1505,0)</f>
        <v>0</v>
      </c>
      <c r="M1505" s="41">
        <f>IFERROR(Q1505+U1505,0)</f>
        <v>0</v>
      </c>
      <c r="N1505" s="41">
        <f>IFERROR(R1505+V1505,0)</f>
        <v>0</v>
      </c>
      <c r="O1505" s="41">
        <f>IFERROR(P1505+Q1505+R1505,0)</f>
        <v>0</v>
      </c>
      <c r="P1505" s="41">
        <v>0</v>
      </c>
      <c r="Q1505" s="41">
        <v>0</v>
      </c>
      <c r="R1505" s="41">
        <v>0</v>
      </c>
      <c r="S1505" s="41">
        <f>IFERROR(T1505+U1505+V1505,0)</f>
        <v>0</v>
      </c>
      <c r="T1505" s="41">
        <v>0</v>
      </c>
      <c r="U1505" s="41">
        <v>0</v>
      </c>
      <c r="V1505" s="41">
        <v>0</v>
      </c>
      <c r="W1505"/>
      <c r="X1505"/>
    </row>
    <row r="1506" spans="1:24">
      <c r="A1506" s="29">
        <v>254</v>
      </c>
      <c r="B1506" s="29" t="s">
        <v>117</v>
      </c>
      <c r="C1506" s="50">
        <v>44665</v>
      </c>
      <c r="D1506" s="29" t="s">
        <v>983</v>
      </c>
      <c r="E1506" s="40">
        <v>1</v>
      </c>
      <c r="F1506" s="41">
        <v>37.9</v>
      </c>
      <c r="G1506" s="41">
        <f>IFERROR(H1506+I1506+J1506,0)</f>
        <v>2149351</v>
      </c>
      <c r="H1506" s="41">
        <v>2149351</v>
      </c>
      <c r="I1506" s="41">
        <v>0</v>
      </c>
      <c r="J1506" s="41">
        <v>0</v>
      </c>
      <c r="K1506" s="41">
        <f>IFERROR(L1506+M1506+N1506,0)</f>
        <v>0</v>
      </c>
      <c r="L1506" s="41">
        <f>IFERROR(P1506+T1506,0)</f>
        <v>0</v>
      </c>
      <c r="M1506" s="41">
        <f>IFERROR(Q1506+U1506,0)</f>
        <v>0</v>
      </c>
      <c r="N1506" s="41">
        <f>IFERROR(R1506+V1506,0)</f>
        <v>0</v>
      </c>
      <c r="O1506" s="41">
        <f>IFERROR(P1506+Q1506+R1506,0)</f>
        <v>0</v>
      </c>
      <c r="P1506" s="41">
        <v>0</v>
      </c>
      <c r="Q1506" s="41">
        <v>0</v>
      </c>
      <c r="R1506" s="41">
        <v>0</v>
      </c>
      <c r="S1506" s="41">
        <f>IFERROR(T1506+U1506+V1506,0)</f>
        <v>0</v>
      </c>
      <c r="T1506" s="41">
        <v>0</v>
      </c>
      <c r="U1506" s="41">
        <v>0</v>
      </c>
      <c r="V1506" s="41">
        <v>0</v>
      </c>
      <c r="W1506"/>
      <c r="X1506"/>
    </row>
    <row r="1507" spans="1:24">
      <c r="A1507" s="29">
        <v>255</v>
      </c>
      <c r="B1507" s="29" t="s">
        <v>117</v>
      </c>
      <c r="C1507" s="50">
        <v>44665</v>
      </c>
      <c r="D1507" s="29" t="s">
        <v>984</v>
      </c>
      <c r="E1507" s="40">
        <v>1</v>
      </c>
      <c r="F1507" s="41">
        <v>59.4</v>
      </c>
      <c r="G1507" s="41">
        <f>IFERROR(H1507+I1507+J1507,0)</f>
        <v>3715000</v>
      </c>
      <c r="H1507" s="41">
        <v>3715000</v>
      </c>
      <c r="I1507" s="41">
        <v>0</v>
      </c>
      <c r="J1507" s="41">
        <v>0</v>
      </c>
      <c r="K1507" s="41">
        <f>IFERROR(L1507+M1507+N1507,0)</f>
        <v>0</v>
      </c>
      <c r="L1507" s="41">
        <f>IFERROR(P1507+T1507,0)</f>
        <v>0</v>
      </c>
      <c r="M1507" s="41">
        <f>IFERROR(Q1507+U1507,0)</f>
        <v>0</v>
      </c>
      <c r="N1507" s="41">
        <f>IFERROR(R1507+V1507,0)</f>
        <v>0</v>
      </c>
      <c r="O1507" s="41">
        <f>IFERROR(P1507+Q1507+R1507,0)</f>
        <v>0</v>
      </c>
      <c r="P1507" s="41">
        <v>0</v>
      </c>
      <c r="Q1507" s="41">
        <v>0</v>
      </c>
      <c r="R1507" s="41">
        <v>0</v>
      </c>
      <c r="S1507" s="41">
        <f>IFERROR(T1507+U1507+V1507,0)</f>
        <v>0</v>
      </c>
      <c r="T1507" s="41">
        <v>0</v>
      </c>
      <c r="U1507" s="41">
        <v>0</v>
      </c>
      <c r="V1507" s="41">
        <v>0</v>
      </c>
      <c r="W1507"/>
      <c r="X1507"/>
    </row>
    <row r="1508" spans="1:24">
      <c r="A1508" s="29">
        <v>256</v>
      </c>
      <c r="B1508" s="29" t="s">
        <v>117</v>
      </c>
      <c r="C1508" s="50">
        <v>44665</v>
      </c>
      <c r="D1508" s="29" t="s">
        <v>985</v>
      </c>
      <c r="E1508" s="40">
        <v>1</v>
      </c>
      <c r="F1508" s="41">
        <v>14.3</v>
      </c>
      <c r="G1508" s="41">
        <f>IFERROR(H1508+I1508+J1508,0)</f>
        <v>835000</v>
      </c>
      <c r="H1508" s="41">
        <v>835000</v>
      </c>
      <c r="I1508" s="41">
        <v>0</v>
      </c>
      <c r="J1508" s="41">
        <v>0</v>
      </c>
      <c r="K1508" s="41">
        <f>IFERROR(L1508+M1508+N1508,0)</f>
        <v>0</v>
      </c>
      <c r="L1508" s="41">
        <f>IFERROR(P1508+T1508,0)</f>
        <v>0</v>
      </c>
      <c r="M1508" s="41">
        <f>IFERROR(Q1508+U1508,0)</f>
        <v>0</v>
      </c>
      <c r="N1508" s="41">
        <f>IFERROR(R1508+V1508,0)</f>
        <v>0</v>
      </c>
      <c r="O1508" s="41">
        <f>IFERROR(P1508+Q1508+R1508,0)</f>
        <v>0</v>
      </c>
      <c r="P1508" s="41">
        <v>0</v>
      </c>
      <c r="Q1508" s="41">
        <v>0</v>
      </c>
      <c r="R1508" s="41">
        <v>0</v>
      </c>
      <c r="S1508" s="41">
        <f>IFERROR(T1508+U1508+V1508,0)</f>
        <v>0</v>
      </c>
      <c r="T1508" s="41">
        <v>0</v>
      </c>
      <c r="U1508" s="41">
        <v>0</v>
      </c>
      <c r="V1508" s="41">
        <v>0</v>
      </c>
      <c r="W1508"/>
      <c r="X1508"/>
    </row>
    <row r="1509" spans="1:24">
      <c r="A1509" s="29">
        <v>257</v>
      </c>
      <c r="B1509" s="29" t="s">
        <v>117</v>
      </c>
      <c r="C1509" s="50">
        <v>44665</v>
      </c>
      <c r="D1509" s="29" t="s">
        <v>986</v>
      </c>
      <c r="E1509" s="40">
        <v>1</v>
      </c>
      <c r="F1509" s="41">
        <v>57.9</v>
      </c>
      <c r="G1509" s="41">
        <f>IFERROR(H1509+I1509+J1509,0)</f>
        <v>2564212</v>
      </c>
      <c r="H1509" s="41">
        <v>2564212</v>
      </c>
      <c r="I1509" s="41">
        <v>0</v>
      </c>
      <c r="J1509" s="41">
        <v>0</v>
      </c>
      <c r="K1509" s="41">
        <f>IFERROR(L1509+M1509+N1509,0)</f>
        <v>0</v>
      </c>
      <c r="L1509" s="41">
        <f>IFERROR(P1509+T1509,0)</f>
        <v>0</v>
      </c>
      <c r="M1509" s="41">
        <f>IFERROR(Q1509+U1509,0)</f>
        <v>0</v>
      </c>
      <c r="N1509" s="41">
        <f>IFERROR(R1509+V1509,0)</f>
        <v>0</v>
      </c>
      <c r="O1509" s="41">
        <f>IFERROR(P1509+Q1509+R1509,0)</f>
        <v>0</v>
      </c>
      <c r="P1509" s="41">
        <v>0</v>
      </c>
      <c r="Q1509" s="41">
        <v>0</v>
      </c>
      <c r="R1509" s="41">
        <v>0</v>
      </c>
      <c r="S1509" s="41">
        <f>IFERROR(T1509+U1509+V1509,0)</f>
        <v>0</v>
      </c>
      <c r="T1509" s="41">
        <v>0</v>
      </c>
      <c r="U1509" s="41">
        <v>0</v>
      </c>
      <c r="V1509" s="41">
        <v>0</v>
      </c>
      <c r="W1509"/>
      <c r="X1509"/>
    </row>
    <row r="1510" spans="1:24">
      <c r="A1510" s="29">
        <v>258</v>
      </c>
      <c r="B1510" s="29" t="s">
        <v>117</v>
      </c>
      <c r="C1510" s="50">
        <v>44665</v>
      </c>
      <c r="D1510" s="29" t="s">
        <v>987</v>
      </c>
      <c r="E1510" s="40">
        <v>1</v>
      </c>
      <c r="F1510" s="41">
        <v>32.9</v>
      </c>
      <c r="G1510" s="41">
        <f>IFERROR(H1510+I1510+J1510,0)</f>
        <v>2049052</v>
      </c>
      <c r="H1510" s="41">
        <v>2049052</v>
      </c>
      <c r="I1510" s="41">
        <v>0</v>
      </c>
      <c r="J1510" s="41">
        <v>0</v>
      </c>
      <c r="K1510" s="41">
        <f>IFERROR(L1510+M1510+N1510,0)</f>
        <v>0</v>
      </c>
      <c r="L1510" s="41">
        <f>IFERROR(P1510+T1510,0)</f>
        <v>0</v>
      </c>
      <c r="M1510" s="41">
        <f>IFERROR(Q1510+U1510,0)</f>
        <v>0</v>
      </c>
      <c r="N1510" s="41">
        <f>IFERROR(R1510+V1510,0)</f>
        <v>0</v>
      </c>
      <c r="O1510" s="41">
        <f>IFERROR(P1510+Q1510+R1510,0)</f>
        <v>0</v>
      </c>
      <c r="P1510" s="41">
        <v>0</v>
      </c>
      <c r="Q1510" s="41">
        <v>0</v>
      </c>
      <c r="R1510" s="41">
        <v>0</v>
      </c>
      <c r="S1510" s="41">
        <f>IFERROR(T1510+U1510+V1510,0)</f>
        <v>0</v>
      </c>
      <c r="T1510" s="41">
        <v>0</v>
      </c>
      <c r="U1510" s="41">
        <v>0</v>
      </c>
      <c r="V1510" s="41">
        <v>0</v>
      </c>
      <c r="W1510"/>
      <c r="X1510"/>
    </row>
    <row r="1511" spans="1:24">
      <c r="A1511" s="29">
        <v>259</v>
      </c>
      <c r="B1511" s="29" t="s">
        <v>117</v>
      </c>
      <c r="C1511" s="50">
        <v>44665</v>
      </c>
      <c r="D1511" s="29" t="s">
        <v>988</v>
      </c>
      <c r="E1511" s="40">
        <v>1</v>
      </c>
      <c r="F1511" s="41">
        <v>53.7</v>
      </c>
      <c r="G1511" s="41">
        <f>IFERROR(H1511+I1511+J1511,0)</f>
        <v>2664543</v>
      </c>
      <c r="H1511" s="41">
        <v>2664543</v>
      </c>
      <c r="I1511" s="41">
        <v>0</v>
      </c>
      <c r="J1511" s="41">
        <v>0</v>
      </c>
      <c r="K1511" s="41">
        <f>IFERROR(L1511+M1511+N1511,0)</f>
        <v>0</v>
      </c>
      <c r="L1511" s="41">
        <f>IFERROR(P1511+T1511,0)</f>
        <v>0</v>
      </c>
      <c r="M1511" s="41">
        <f>IFERROR(Q1511+U1511,0)</f>
        <v>0</v>
      </c>
      <c r="N1511" s="41">
        <f>IFERROR(R1511+V1511,0)</f>
        <v>0</v>
      </c>
      <c r="O1511" s="41">
        <f>IFERROR(P1511+Q1511+R1511,0)</f>
        <v>0</v>
      </c>
      <c r="P1511" s="41">
        <v>0</v>
      </c>
      <c r="Q1511" s="41">
        <v>0</v>
      </c>
      <c r="R1511" s="41">
        <v>0</v>
      </c>
      <c r="S1511" s="41">
        <f>IFERROR(T1511+U1511+V1511,0)</f>
        <v>0</v>
      </c>
      <c r="T1511" s="41">
        <v>0</v>
      </c>
      <c r="U1511" s="41">
        <v>0</v>
      </c>
      <c r="V1511" s="41">
        <v>0</v>
      </c>
      <c r="W1511"/>
      <c r="X1511"/>
    </row>
    <row r="1512" spans="1:24">
      <c r="A1512" s="29">
        <v>260</v>
      </c>
      <c r="B1512" s="29" t="s">
        <v>117</v>
      </c>
      <c r="C1512" s="50">
        <v>44665</v>
      </c>
      <c r="D1512" s="29" t="s">
        <v>989</v>
      </c>
      <c r="E1512" s="40">
        <v>1</v>
      </c>
      <c r="F1512" s="41">
        <v>33</v>
      </c>
      <c r="G1512" s="41">
        <f>IFERROR(H1512+I1512+J1512,0)</f>
        <v>1915400</v>
      </c>
      <c r="H1512" s="41">
        <v>1915400</v>
      </c>
      <c r="I1512" s="41">
        <v>0</v>
      </c>
      <c r="J1512" s="41">
        <v>0</v>
      </c>
      <c r="K1512" s="41">
        <f>IFERROR(L1512+M1512+N1512,0)</f>
        <v>0</v>
      </c>
      <c r="L1512" s="41">
        <f>IFERROR(P1512+T1512,0)</f>
        <v>0</v>
      </c>
      <c r="M1512" s="41">
        <f>IFERROR(Q1512+U1512,0)</f>
        <v>0</v>
      </c>
      <c r="N1512" s="41">
        <f>IFERROR(R1512+V1512,0)</f>
        <v>0</v>
      </c>
      <c r="O1512" s="41">
        <f>IFERROR(P1512+Q1512+R1512,0)</f>
        <v>0</v>
      </c>
      <c r="P1512" s="41">
        <v>0</v>
      </c>
      <c r="Q1512" s="41">
        <v>0</v>
      </c>
      <c r="R1512" s="41">
        <v>0</v>
      </c>
      <c r="S1512" s="41">
        <f>IFERROR(T1512+U1512+V1512,0)</f>
        <v>0</v>
      </c>
      <c r="T1512" s="41">
        <v>0</v>
      </c>
      <c r="U1512" s="41">
        <v>0</v>
      </c>
      <c r="V1512" s="41">
        <v>0</v>
      </c>
      <c r="W1512"/>
      <c r="X1512"/>
    </row>
    <row r="1513" spans="1:24">
      <c r="A1513" s="29">
        <v>261</v>
      </c>
      <c r="B1513" s="29" t="s">
        <v>117</v>
      </c>
      <c r="C1513" s="50">
        <v>44666</v>
      </c>
      <c r="D1513" s="29" t="s">
        <v>990</v>
      </c>
      <c r="E1513" s="40">
        <v>1</v>
      </c>
      <c r="F1513" s="41">
        <v>15.7</v>
      </c>
      <c r="G1513" s="41">
        <f>IFERROR(H1513+I1513+J1513,0)</f>
        <v>795900</v>
      </c>
      <c r="H1513" s="41">
        <v>795900</v>
      </c>
      <c r="I1513" s="41">
        <v>0</v>
      </c>
      <c r="J1513" s="41">
        <v>0</v>
      </c>
      <c r="K1513" s="41">
        <f>IFERROR(L1513+M1513+N1513,0)</f>
        <v>0</v>
      </c>
      <c r="L1513" s="41">
        <f>IFERROR(P1513+T1513,0)</f>
        <v>0</v>
      </c>
      <c r="M1513" s="41">
        <f>IFERROR(Q1513+U1513,0)</f>
        <v>0</v>
      </c>
      <c r="N1513" s="41">
        <f>IFERROR(R1513+V1513,0)</f>
        <v>0</v>
      </c>
      <c r="O1513" s="41">
        <f>IFERROR(P1513+Q1513+R1513,0)</f>
        <v>0</v>
      </c>
      <c r="P1513" s="41">
        <v>0</v>
      </c>
      <c r="Q1513" s="41">
        <v>0</v>
      </c>
      <c r="R1513" s="41">
        <v>0</v>
      </c>
      <c r="S1513" s="41">
        <f>IFERROR(T1513+U1513+V1513,0)</f>
        <v>0</v>
      </c>
      <c r="T1513" s="41">
        <v>0</v>
      </c>
      <c r="U1513" s="41">
        <v>0</v>
      </c>
      <c r="V1513" s="41">
        <v>0</v>
      </c>
      <c r="W1513"/>
      <c r="X1513"/>
    </row>
    <row r="1514" spans="1:24">
      <c r="A1514" s="29">
        <v>262</v>
      </c>
      <c r="B1514" s="29" t="s">
        <v>117</v>
      </c>
      <c r="C1514" s="50">
        <v>44666</v>
      </c>
      <c r="D1514" s="29" t="s">
        <v>991</v>
      </c>
      <c r="E1514" s="40">
        <v>1</v>
      </c>
      <c r="F1514" s="41">
        <v>43.4</v>
      </c>
      <c r="G1514" s="41">
        <f>IFERROR(H1514+I1514+J1514,0)</f>
        <v>1085000</v>
      </c>
      <c r="H1514" s="41">
        <v>1085000</v>
      </c>
      <c r="I1514" s="41">
        <v>0</v>
      </c>
      <c r="J1514" s="41">
        <v>0</v>
      </c>
      <c r="K1514" s="41">
        <f>IFERROR(L1514+M1514+N1514,0)</f>
        <v>0</v>
      </c>
      <c r="L1514" s="41">
        <f>IFERROR(P1514+T1514,0)</f>
        <v>0</v>
      </c>
      <c r="M1514" s="41">
        <f>IFERROR(Q1514+U1514,0)</f>
        <v>0</v>
      </c>
      <c r="N1514" s="41">
        <f>IFERROR(R1514+V1514,0)</f>
        <v>0</v>
      </c>
      <c r="O1514" s="41">
        <f>IFERROR(P1514+Q1514+R1514,0)</f>
        <v>0</v>
      </c>
      <c r="P1514" s="41">
        <v>0</v>
      </c>
      <c r="Q1514" s="41">
        <v>0</v>
      </c>
      <c r="R1514" s="41">
        <v>0</v>
      </c>
      <c r="S1514" s="41">
        <f>IFERROR(T1514+U1514+V1514,0)</f>
        <v>0</v>
      </c>
      <c r="T1514" s="41">
        <v>0</v>
      </c>
      <c r="U1514" s="41">
        <v>0</v>
      </c>
      <c r="V1514" s="41">
        <v>0</v>
      </c>
      <c r="W1514"/>
      <c r="X1514"/>
    </row>
    <row r="1515" spans="1:24">
      <c r="A1515" s="29">
        <v>263</v>
      </c>
      <c r="B1515" s="29" t="s">
        <v>117</v>
      </c>
      <c r="C1515" s="50">
        <v>44666</v>
      </c>
      <c r="D1515" s="29" t="s">
        <v>992</v>
      </c>
      <c r="E1515" s="40">
        <v>1</v>
      </c>
      <c r="F1515" s="41">
        <v>19.9</v>
      </c>
      <c r="G1515" s="41">
        <f>IFERROR(H1515+I1515+J1515,0)</f>
        <v>1045365</v>
      </c>
      <c r="H1515" s="41">
        <v>1045365</v>
      </c>
      <c r="I1515" s="41">
        <v>0</v>
      </c>
      <c r="J1515" s="41">
        <v>0</v>
      </c>
      <c r="K1515" s="41">
        <f>IFERROR(L1515+M1515+N1515,0)</f>
        <v>0</v>
      </c>
      <c r="L1515" s="41">
        <f>IFERROR(P1515+T1515,0)</f>
        <v>0</v>
      </c>
      <c r="M1515" s="41">
        <f>IFERROR(Q1515+U1515,0)</f>
        <v>0</v>
      </c>
      <c r="N1515" s="41">
        <f>IFERROR(R1515+V1515,0)</f>
        <v>0</v>
      </c>
      <c r="O1515" s="41">
        <f>IFERROR(P1515+Q1515+R1515,0)</f>
        <v>0</v>
      </c>
      <c r="P1515" s="41">
        <v>0</v>
      </c>
      <c r="Q1515" s="41">
        <v>0</v>
      </c>
      <c r="R1515" s="41">
        <v>0</v>
      </c>
      <c r="S1515" s="41">
        <f>IFERROR(T1515+U1515+V1515,0)</f>
        <v>0</v>
      </c>
      <c r="T1515" s="41">
        <v>0</v>
      </c>
      <c r="U1515" s="41">
        <v>0</v>
      </c>
      <c r="V1515" s="41">
        <v>0</v>
      </c>
      <c r="W1515"/>
      <c r="X1515"/>
    </row>
    <row r="1516" spans="1:24">
      <c r="A1516" s="29">
        <v>264</v>
      </c>
      <c r="B1516" s="29" t="s">
        <v>117</v>
      </c>
      <c r="C1516" s="50">
        <v>44666</v>
      </c>
      <c r="D1516" s="29" t="s">
        <v>993</v>
      </c>
      <c r="E1516" s="40">
        <v>1</v>
      </c>
      <c r="F1516" s="41">
        <v>28.3</v>
      </c>
      <c r="G1516" s="41">
        <f>IFERROR(H1516+I1516+J1516,0)</f>
        <v>1403000</v>
      </c>
      <c r="H1516" s="41">
        <v>1403000</v>
      </c>
      <c r="I1516" s="41">
        <v>0</v>
      </c>
      <c r="J1516" s="41">
        <v>0</v>
      </c>
      <c r="K1516" s="41">
        <f>IFERROR(L1516+M1516+N1516,0)</f>
        <v>0</v>
      </c>
      <c r="L1516" s="41">
        <f>IFERROR(P1516+T1516,0)</f>
        <v>0</v>
      </c>
      <c r="M1516" s="41">
        <f>IFERROR(Q1516+U1516,0)</f>
        <v>0</v>
      </c>
      <c r="N1516" s="41">
        <f>IFERROR(R1516+V1516,0)</f>
        <v>0</v>
      </c>
      <c r="O1516" s="41">
        <f>IFERROR(P1516+Q1516+R1516,0)</f>
        <v>0</v>
      </c>
      <c r="P1516" s="41">
        <v>0</v>
      </c>
      <c r="Q1516" s="41">
        <v>0</v>
      </c>
      <c r="R1516" s="41">
        <v>0</v>
      </c>
      <c r="S1516" s="41">
        <f>IFERROR(T1516+U1516+V1516,0)</f>
        <v>0</v>
      </c>
      <c r="T1516" s="41">
        <v>0</v>
      </c>
      <c r="U1516" s="41">
        <v>0</v>
      </c>
      <c r="V1516" s="41">
        <v>0</v>
      </c>
      <c r="W1516"/>
      <c r="X1516"/>
    </row>
    <row r="1517" spans="1:24">
      <c r="A1517" s="29">
        <v>265</v>
      </c>
      <c r="B1517" s="29" t="s">
        <v>117</v>
      </c>
      <c r="C1517" s="50">
        <v>44666</v>
      </c>
      <c r="D1517" s="29" t="s">
        <v>994</v>
      </c>
      <c r="E1517" s="40">
        <v>1</v>
      </c>
      <c r="F1517" s="41">
        <v>30.4</v>
      </c>
      <c r="G1517" s="41">
        <f>IFERROR(H1517+I1517+J1517,0)</f>
        <v>1610000</v>
      </c>
      <c r="H1517" s="41">
        <v>1610000</v>
      </c>
      <c r="I1517" s="41">
        <v>0</v>
      </c>
      <c r="J1517" s="41">
        <v>0</v>
      </c>
      <c r="K1517" s="41">
        <f>IFERROR(L1517+M1517+N1517,0)</f>
        <v>0</v>
      </c>
      <c r="L1517" s="41">
        <f>IFERROR(P1517+T1517,0)</f>
        <v>0</v>
      </c>
      <c r="M1517" s="41">
        <f>IFERROR(Q1517+U1517,0)</f>
        <v>0</v>
      </c>
      <c r="N1517" s="41">
        <f>IFERROR(R1517+V1517,0)</f>
        <v>0</v>
      </c>
      <c r="O1517" s="41">
        <f>IFERROR(P1517+Q1517+R1517,0)</f>
        <v>0</v>
      </c>
      <c r="P1517" s="41">
        <v>0</v>
      </c>
      <c r="Q1517" s="41">
        <v>0</v>
      </c>
      <c r="R1517" s="41">
        <v>0</v>
      </c>
      <c r="S1517" s="41">
        <f>IFERROR(T1517+U1517+V1517,0)</f>
        <v>0</v>
      </c>
      <c r="T1517" s="41">
        <v>0</v>
      </c>
      <c r="U1517" s="41">
        <v>0</v>
      </c>
      <c r="V1517" s="41">
        <v>0</v>
      </c>
      <c r="W1517"/>
      <c r="X1517"/>
    </row>
    <row r="1518" spans="1:24">
      <c r="A1518" s="29">
        <v>266</v>
      </c>
      <c r="B1518" s="29" t="s">
        <v>117</v>
      </c>
      <c r="C1518" s="50">
        <v>44669</v>
      </c>
      <c r="D1518" s="29" t="s">
        <v>995</v>
      </c>
      <c r="E1518" s="40">
        <v>1</v>
      </c>
      <c r="F1518" s="41">
        <v>18.7</v>
      </c>
      <c r="G1518" s="41">
        <f>IFERROR(H1518+I1518+J1518,0)</f>
        <v>956736</v>
      </c>
      <c r="H1518" s="41">
        <v>956736</v>
      </c>
      <c r="I1518" s="41">
        <v>0</v>
      </c>
      <c r="J1518" s="41">
        <v>0</v>
      </c>
      <c r="K1518" s="41">
        <f>IFERROR(L1518+M1518+N1518,0)</f>
        <v>0</v>
      </c>
      <c r="L1518" s="41">
        <f>IFERROR(P1518+T1518,0)</f>
        <v>0</v>
      </c>
      <c r="M1518" s="41">
        <f>IFERROR(Q1518+U1518,0)</f>
        <v>0</v>
      </c>
      <c r="N1518" s="41">
        <f>IFERROR(R1518+V1518,0)</f>
        <v>0</v>
      </c>
      <c r="O1518" s="41">
        <f>IFERROR(P1518+Q1518+R1518,0)</f>
        <v>0</v>
      </c>
      <c r="P1518" s="41">
        <v>0</v>
      </c>
      <c r="Q1518" s="41">
        <v>0</v>
      </c>
      <c r="R1518" s="41">
        <v>0</v>
      </c>
      <c r="S1518" s="41">
        <f>IFERROR(T1518+U1518+V1518,0)</f>
        <v>0</v>
      </c>
      <c r="T1518" s="41">
        <v>0</v>
      </c>
      <c r="U1518" s="41">
        <v>0</v>
      </c>
      <c r="V1518" s="41">
        <v>0</v>
      </c>
      <c r="W1518"/>
      <c r="X1518"/>
    </row>
    <row r="1519" spans="1:24">
      <c r="A1519" s="29">
        <v>267</v>
      </c>
      <c r="B1519" s="29" t="s">
        <v>117</v>
      </c>
      <c r="C1519" s="50">
        <v>44669</v>
      </c>
      <c r="D1519" s="29" t="s">
        <v>996</v>
      </c>
      <c r="E1519" s="40">
        <v>1</v>
      </c>
      <c r="F1519" s="41">
        <v>12.1</v>
      </c>
      <c r="G1519" s="41">
        <f>IFERROR(H1519+I1519+J1519,0)</f>
        <v>628000</v>
      </c>
      <c r="H1519" s="41">
        <v>628000</v>
      </c>
      <c r="I1519" s="41">
        <v>0</v>
      </c>
      <c r="J1519" s="41">
        <v>0</v>
      </c>
      <c r="K1519" s="41">
        <f>IFERROR(L1519+M1519+N1519,0)</f>
        <v>0</v>
      </c>
      <c r="L1519" s="41">
        <f>IFERROR(P1519+T1519,0)</f>
        <v>0</v>
      </c>
      <c r="M1519" s="41">
        <f>IFERROR(Q1519+U1519,0)</f>
        <v>0</v>
      </c>
      <c r="N1519" s="41">
        <f>IFERROR(R1519+V1519,0)</f>
        <v>0</v>
      </c>
      <c r="O1519" s="41">
        <f>IFERROR(P1519+Q1519+R1519,0)</f>
        <v>0</v>
      </c>
      <c r="P1519" s="41">
        <v>0</v>
      </c>
      <c r="Q1519" s="41">
        <v>0</v>
      </c>
      <c r="R1519" s="41">
        <v>0</v>
      </c>
      <c r="S1519" s="41">
        <f>IFERROR(T1519+U1519+V1519,0)</f>
        <v>0</v>
      </c>
      <c r="T1519" s="41">
        <v>0</v>
      </c>
      <c r="U1519" s="41">
        <v>0</v>
      </c>
      <c r="V1519" s="41">
        <v>0</v>
      </c>
      <c r="W1519"/>
      <c r="X1519"/>
    </row>
    <row r="1520" spans="1:24">
      <c r="A1520" s="29">
        <v>268</v>
      </c>
      <c r="B1520" s="29" t="s">
        <v>117</v>
      </c>
      <c r="C1520" s="50">
        <v>44669</v>
      </c>
      <c r="D1520" s="29" t="s">
        <v>997</v>
      </c>
      <c r="E1520" s="40">
        <v>1</v>
      </c>
      <c r="F1520" s="41">
        <v>29.8</v>
      </c>
      <c r="G1520" s="41">
        <f>IFERROR(H1520+I1520+J1520,0)</f>
        <v>1708460</v>
      </c>
      <c r="H1520" s="41">
        <v>1708460</v>
      </c>
      <c r="I1520" s="41">
        <v>0</v>
      </c>
      <c r="J1520" s="41">
        <v>0</v>
      </c>
      <c r="K1520" s="41">
        <f>IFERROR(L1520+M1520+N1520,0)</f>
        <v>0</v>
      </c>
      <c r="L1520" s="41">
        <f>IFERROR(P1520+T1520,0)</f>
        <v>0</v>
      </c>
      <c r="M1520" s="41">
        <f>IFERROR(Q1520+U1520,0)</f>
        <v>0</v>
      </c>
      <c r="N1520" s="41">
        <f>IFERROR(R1520+V1520,0)</f>
        <v>0</v>
      </c>
      <c r="O1520" s="41">
        <f>IFERROR(P1520+Q1520+R1520,0)</f>
        <v>0</v>
      </c>
      <c r="P1520" s="41">
        <v>0</v>
      </c>
      <c r="Q1520" s="41">
        <v>0</v>
      </c>
      <c r="R1520" s="41">
        <v>0</v>
      </c>
      <c r="S1520" s="41">
        <f>IFERROR(T1520+U1520+V1520,0)</f>
        <v>0</v>
      </c>
      <c r="T1520" s="41">
        <v>0</v>
      </c>
      <c r="U1520" s="41">
        <v>0</v>
      </c>
      <c r="V1520" s="41">
        <v>0</v>
      </c>
      <c r="W1520"/>
      <c r="X1520"/>
    </row>
    <row r="1521" spans="1:24">
      <c r="A1521" s="29">
        <v>269</v>
      </c>
      <c r="B1521" s="29" t="s">
        <v>117</v>
      </c>
      <c r="C1521" s="50">
        <v>44670</v>
      </c>
      <c r="D1521" s="29" t="s">
        <v>998</v>
      </c>
      <c r="E1521" s="40">
        <v>1</v>
      </c>
      <c r="F1521" s="41">
        <v>58.8</v>
      </c>
      <c r="G1521" s="41">
        <f>IFERROR(H1521+I1521+J1521,0)</f>
        <v>3739800</v>
      </c>
      <c r="H1521" s="41">
        <v>3739800</v>
      </c>
      <c r="I1521" s="41">
        <v>0</v>
      </c>
      <c r="J1521" s="41">
        <v>0</v>
      </c>
      <c r="K1521" s="41">
        <f>IFERROR(L1521+M1521+N1521,0)</f>
        <v>0</v>
      </c>
      <c r="L1521" s="41">
        <f>IFERROR(P1521+T1521,0)</f>
        <v>0</v>
      </c>
      <c r="M1521" s="41">
        <f>IFERROR(Q1521+U1521,0)</f>
        <v>0</v>
      </c>
      <c r="N1521" s="41">
        <f>IFERROR(R1521+V1521,0)</f>
        <v>0</v>
      </c>
      <c r="O1521" s="41">
        <f>IFERROR(P1521+Q1521+R1521,0)</f>
        <v>0</v>
      </c>
      <c r="P1521" s="41">
        <v>0</v>
      </c>
      <c r="Q1521" s="41">
        <v>0</v>
      </c>
      <c r="R1521" s="41">
        <v>0</v>
      </c>
      <c r="S1521" s="41">
        <f>IFERROR(T1521+U1521+V1521,0)</f>
        <v>0</v>
      </c>
      <c r="T1521" s="41">
        <v>0</v>
      </c>
      <c r="U1521" s="41">
        <v>0</v>
      </c>
      <c r="V1521" s="41">
        <v>0</v>
      </c>
      <c r="W1521"/>
      <c r="X1521"/>
    </row>
    <row r="1522" spans="1:24">
      <c r="A1522" s="29">
        <v>270</v>
      </c>
      <c r="B1522" s="29" t="s">
        <v>117</v>
      </c>
      <c r="C1522" s="50">
        <v>44671</v>
      </c>
      <c r="D1522" s="29" t="s">
        <v>999</v>
      </c>
      <c r="E1522" s="40">
        <v>1</v>
      </c>
      <c r="F1522" s="41">
        <v>25.4</v>
      </c>
      <c r="G1522" s="41">
        <f>IFERROR(H1522+I1522+J1522,0)</f>
        <v>1443960</v>
      </c>
      <c r="H1522" s="41">
        <v>1443960</v>
      </c>
      <c r="I1522" s="41">
        <v>0</v>
      </c>
      <c r="J1522" s="41">
        <v>0</v>
      </c>
      <c r="K1522" s="41">
        <f>IFERROR(L1522+M1522+N1522,0)</f>
        <v>0</v>
      </c>
      <c r="L1522" s="41">
        <f>IFERROR(P1522+T1522,0)</f>
        <v>0</v>
      </c>
      <c r="M1522" s="41">
        <f>IFERROR(Q1522+U1522,0)</f>
        <v>0</v>
      </c>
      <c r="N1522" s="41">
        <f>IFERROR(R1522+V1522,0)</f>
        <v>0</v>
      </c>
      <c r="O1522" s="41">
        <f>IFERROR(P1522+Q1522+R1522,0)</f>
        <v>0</v>
      </c>
      <c r="P1522" s="41">
        <v>0</v>
      </c>
      <c r="Q1522" s="41">
        <v>0</v>
      </c>
      <c r="R1522" s="41">
        <v>0</v>
      </c>
      <c r="S1522" s="41">
        <f>IFERROR(T1522+U1522+V1522,0)</f>
        <v>0</v>
      </c>
      <c r="T1522" s="41">
        <v>0</v>
      </c>
      <c r="U1522" s="41">
        <v>0</v>
      </c>
      <c r="V1522" s="41">
        <v>0</v>
      </c>
      <c r="W1522"/>
      <c r="X1522"/>
    </row>
    <row r="1523" spans="1:24">
      <c r="A1523" s="29">
        <v>271</v>
      </c>
      <c r="B1523" s="29" t="s">
        <v>117</v>
      </c>
      <c r="C1523" s="50">
        <v>44672</v>
      </c>
      <c r="D1523" s="29" t="s">
        <v>1000</v>
      </c>
      <c r="E1523" s="40">
        <v>1</v>
      </c>
      <c r="F1523" s="41">
        <v>20</v>
      </c>
      <c r="G1523" s="41">
        <f>IFERROR(H1523+I1523+J1523,0)</f>
        <v>1274000</v>
      </c>
      <c r="H1523" s="41">
        <v>1274000</v>
      </c>
      <c r="I1523" s="41">
        <v>0</v>
      </c>
      <c r="J1523" s="41">
        <v>0</v>
      </c>
      <c r="K1523" s="41">
        <f>IFERROR(L1523+M1523+N1523,0)</f>
        <v>0</v>
      </c>
      <c r="L1523" s="41">
        <f>IFERROR(P1523+T1523,0)</f>
        <v>0</v>
      </c>
      <c r="M1523" s="41">
        <f>IFERROR(Q1523+U1523,0)</f>
        <v>0</v>
      </c>
      <c r="N1523" s="41">
        <f>IFERROR(R1523+V1523,0)</f>
        <v>0</v>
      </c>
      <c r="O1523" s="41">
        <f>IFERROR(P1523+Q1523+R1523,0)</f>
        <v>0</v>
      </c>
      <c r="P1523" s="41">
        <v>0</v>
      </c>
      <c r="Q1523" s="41">
        <v>0</v>
      </c>
      <c r="R1523" s="41">
        <v>0</v>
      </c>
      <c r="S1523" s="41">
        <f>IFERROR(T1523+U1523+V1523,0)</f>
        <v>0</v>
      </c>
      <c r="T1523" s="41">
        <v>0</v>
      </c>
      <c r="U1523" s="41">
        <v>0</v>
      </c>
      <c r="V1523" s="41">
        <v>0</v>
      </c>
      <c r="W1523"/>
      <c r="X1523"/>
    </row>
    <row r="1524" spans="1:24">
      <c r="A1524" s="29">
        <v>272</v>
      </c>
      <c r="B1524" s="29" t="s">
        <v>117</v>
      </c>
      <c r="C1524" s="50">
        <v>44672</v>
      </c>
      <c r="D1524" s="29" t="s">
        <v>1001</v>
      </c>
      <c r="E1524" s="40">
        <v>1</v>
      </c>
      <c r="F1524" s="41">
        <v>40.8</v>
      </c>
      <c r="G1524" s="41">
        <f>IFERROR(H1524+I1524+J1524,0)</f>
        <v>2911400</v>
      </c>
      <c r="H1524" s="41">
        <v>2911400</v>
      </c>
      <c r="I1524" s="41">
        <v>0</v>
      </c>
      <c r="J1524" s="41">
        <v>0</v>
      </c>
      <c r="K1524" s="41">
        <f>IFERROR(L1524+M1524+N1524,0)</f>
        <v>0</v>
      </c>
      <c r="L1524" s="41">
        <f>IFERROR(P1524+T1524,0)</f>
        <v>0</v>
      </c>
      <c r="M1524" s="41">
        <f>IFERROR(Q1524+U1524,0)</f>
        <v>0</v>
      </c>
      <c r="N1524" s="41">
        <f>IFERROR(R1524+V1524,0)</f>
        <v>0</v>
      </c>
      <c r="O1524" s="41">
        <f>IFERROR(P1524+Q1524+R1524,0)</f>
        <v>0</v>
      </c>
      <c r="P1524" s="41">
        <v>0</v>
      </c>
      <c r="Q1524" s="41">
        <v>0</v>
      </c>
      <c r="R1524" s="41">
        <v>0</v>
      </c>
      <c r="S1524" s="41">
        <f>IFERROR(T1524+U1524+V1524,0)</f>
        <v>0</v>
      </c>
      <c r="T1524" s="41">
        <v>0</v>
      </c>
      <c r="U1524" s="41">
        <v>0</v>
      </c>
      <c r="V1524" s="41">
        <v>0</v>
      </c>
      <c r="W1524"/>
      <c r="X1524"/>
    </row>
    <row r="1525" spans="1:24">
      <c r="A1525" s="29">
        <v>273</v>
      </c>
      <c r="B1525" s="29" t="s">
        <v>117</v>
      </c>
      <c r="C1525" s="50">
        <v>44672</v>
      </c>
      <c r="D1525" s="29" t="s">
        <v>1002</v>
      </c>
      <c r="E1525" s="40">
        <v>1</v>
      </c>
      <c r="F1525" s="41">
        <v>43.5</v>
      </c>
      <c r="G1525" s="41">
        <f>IFERROR(H1525+I1525+J1525,0)</f>
        <v>2795700</v>
      </c>
      <c r="H1525" s="41">
        <v>2795700</v>
      </c>
      <c r="I1525" s="41">
        <v>0</v>
      </c>
      <c r="J1525" s="41">
        <v>0</v>
      </c>
      <c r="K1525" s="41">
        <f>IFERROR(L1525+M1525+N1525,0)</f>
        <v>0</v>
      </c>
      <c r="L1525" s="41">
        <f>IFERROR(P1525+T1525,0)</f>
        <v>0</v>
      </c>
      <c r="M1525" s="41">
        <f>IFERROR(Q1525+U1525,0)</f>
        <v>0</v>
      </c>
      <c r="N1525" s="41">
        <f>IFERROR(R1525+V1525,0)</f>
        <v>0</v>
      </c>
      <c r="O1525" s="41">
        <f>IFERROR(P1525+Q1525+R1525,0)</f>
        <v>0</v>
      </c>
      <c r="P1525" s="41">
        <v>0</v>
      </c>
      <c r="Q1525" s="41">
        <v>0</v>
      </c>
      <c r="R1525" s="41">
        <v>0</v>
      </c>
      <c r="S1525" s="41">
        <f>IFERROR(T1525+U1525+V1525,0)</f>
        <v>0</v>
      </c>
      <c r="T1525" s="41">
        <v>0</v>
      </c>
      <c r="U1525" s="41">
        <v>0</v>
      </c>
      <c r="V1525" s="41">
        <v>0</v>
      </c>
      <c r="W1525"/>
      <c r="X1525"/>
    </row>
    <row r="1526" spans="1:24">
      <c r="A1526" s="29">
        <v>274</v>
      </c>
      <c r="B1526" s="29" t="s">
        <v>117</v>
      </c>
      <c r="C1526" s="50">
        <v>44672</v>
      </c>
      <c r="D1526" s="29" t="s">
        <v>1003</v>
      </c>
      <c r="E1526" s="40">
        <v>1</v>
      </c>
      <c r="F1526" s="41">
        <v>64.5</v>
      </c>
      <c r="G1526" s="41">
        <f>IFERROR(H1526+I1526+J1526,0)</f>
        <v>3366750</v>
      </c>
      <c r="H1526" s="41">
        <v>3366750</v>
      </c>
      <c r="I1526" s="41">
        <v>0</v>
      </c>
      <c r="J1526" s="41">
        <v>0</v>
      </c>
      <c r="K1526" s="41">
        <f>IFERROR(L1526+M1526+N1526,0)</f>
        <v>0</v>
      </c>
      <c r="L1526" s="41">
        <f>IFERROR(P1526+T1526,0)</f>
        <v>0</v>
      </c>
      <c r="M1526" s="41">
        <f>IFERROR(Q1526+U1526,0)</f>
        <v>0</v>
      </c>
      <c r="N1526" s="41">
        <f>IFERROR(R1526+V1526,0)</f>
        <v>0</v>
      </c>
      <c r="O1526" s="41">
        <f>IFERROR(P1526+Q1526+R1526,0)</f>
        <v>0</v>
      </c>
      <c r="P1526" s="41">
        <v>0</v>
      </c>
      <c r="Q1526" s="41">
        <v>0</v>
      </c>
      <c r="R1526" s="41">
        <v>0</v>
      </c>
      <c r="S1526" s="41">
        <f>IFERROR(T1526+U1526+V1526,0)</f>
        <v>0</v>
      </c>
      <c r="T1526" s="41">
        <v>0</v>
      </c>
      <c r="U1526" s="41">
        <v>0</v>
      </c>
      <c r="V1526" s="41">
        <v>0</v>
      </c>
      <c r="W1526"/>
      <c r="X1526"/>
    </row>
    <row r="1527" spans="1:24">
      <c r="A1527" s="29">
        <v>275</v>
      </c>
      <c r="B1527" s="29" t="s">
        <v>117</v>
      </c>
      <c r="C1527" s="50">
        <v>44672</v>
      </c>
      <c r="D1527" s="29" t="s">
        <v>1004</v>
      </c>
      <c r="E1527" s="40">
        <v>1</v>
      </c>
      <c r="F1527" s="41">
        <v>35.4</v>
      </c>
      <c r="G1527" s="41">
        <f>IFERROR(H1527+I1527+J1527,0)</f>
        <v>2264000</v>
      </c>
      <c r="H1527" s="41">
        <v>2264000</v>
      </c>
      <c r="I1527" s="41">
        <v>0</v>
      </c>
      <c r="J1527" s="41">
        <v>0</v>
      </c>
      <c r="K1527" s="41">
        <f>IFERROR(L1527+M1527+N1527,0)</f>
        <v>0</v>
      </c>
      <c r="L1527" s="41">
        <f>IFERROR(P1527+T1527,0)</f>
        <v>0</v>
      </c>
      <c r="M1527" s="41">
        <f>IFERROR(Q1527+U1527,0)</f>
        <v>0</v>
      </c>
      <c r="N1527" s="41">
        <f>IFERROR(R1527+V1527,0)</f>
        <v>0</v>
      </c>
      <c r="O1527" s="41">
        <f>IFERROR(P1527+Q1527+R1527,0)</f>
        <v>0</v>
      </c>
      <c r="P1527" s="41">
        <v>0</v>
      </c>
      <c r="Q1527" s="41">
        <v>0</v>
      </c>
      <c r="R1527" s="41">
        <v>0</v>
      </c>
      <c r="S1527" s="41">
        <f>IFERROR(T1527+U1527+V1527,0)</f>
        <v>0</v>
      </c>
      <c r="T1527" s="41">
        <v>0</v>
      </c>
      <c r="U1527" s="41">
        <v>0</v>
      </c>
      <c r="V1527" s="41">
        <v>0</v>
      </c>
      <c r="W1527"/>
      <c r="X1527"/>
    </row>
    <row r="1528" spans="1:24">
      <c r="A1528" s="29">
        <v>276</v>
      </c>
      <c r="B1528" s="29" t="s">
        <v>117</v>
      </c>
      <c r="C1528" s="50">
        <v>44672</v>
      </c>
      <c r="D1528" s="29" t="s">
        <v>1005</v>
      </c>
      <c r="E1528" s="40">
        <v>1</v>
      </c>
      <c r="F1528" s="41">
        <v>23.9</v>
      </c>
      <c r="G1528" s="41">
        <f>IFERROR(H1528+I1528+J1528,0)</f>
        <v>1038000</v>
      </c>
      <c r="H1528" s="41">
        <v>1038000</v>
      </c>
      <c r="I1528" s="41">
        <v>0</v>
      </c>
      <c r="J1528" s="41">
        <v>0</v>
      </c>
      <c r="K1528" s="41">
        <f>IFERROR(L1528+M1528+N1528,0)</f>
        <v>0</v>
      </c>
      <c r="L1528" s="41">
        <f>IFERROR(P1528+T1528,0)</f>
        <v>0</v>
      </c>
      <c r="M1528" s="41">
        <f>IFERROR(Q1528+U1528,0)</f>
        <v>0</v>
      </c>
      <c r="N1528" s="41">
        <f>IFERROR(R1528+V1528,0)</f>
        <v>0</v>
      </c>
      <c r="O1528" s="41">
        <f>IFERROR(P1528+Q1528+R1528,0)</f>
        <v>0</v>
      </c>
      <c r="P1528" s="41">
        <v>0</v>
      </c>
      <c r="Q1528" s="41">
        <v>0</v>
      </c>
      <c r="R1528" s="41">
        <v>0</v>
      </c>
      <c r="S1528" s="41">
        <f>IFERROR(T1528+U1528+V1528,0)</f>
        <v>0</v>
      </c>
      <c r="T1528" s="41">
        <v>0</v>
      </c>
      <c r="U1528" s="41">
        <v>0</v>
      </c>
      <c r="V1528" s="41">
        <v>0</v>
      </c>
      <c r="W1528"/>
      <c r="X1528"/>
    </row>
    <row r="1529" spans="1:24">
      <c r="A1529" s="29">
        <v>277</v>
      </c>
      <c r="B1529" s="29" t="s">
        <v>117</v>
      </c>
      <c r="C1529" s="50">
        <v>44673</v>
      </c>
      <c r="D1529" s="29" t="s">
        <v>1006</v>
      </c>
      <c r="E1529" s="40">
        <v>1</v>
      </c>
      <c r="F1529" s="41">
        <v>30.2</v>
      </c>
      <c r="G1529" s="41">
        <f>IFERROR(H1529+I1529+J1529,0)</f>
        <v>2478100</v>
      </c>
      <c r="H1529" s="41">
        <v>2478100</v>
      </c>
      <c r="I1529" s="41">
        <v>0</v>
      </c>
      <c r="J1529" s="41">
        <v>0</v>
      </c>
      <c r="K1529" s="41">
        <f>IFERROR(L1529+M1529+N1529,0)</f>
        <v>0</v>
      </c>
      <c r="L1529" s="41">
        <f>IFERROR(P1529+T1529,0)</f>
        <v>0</v>
      </c>
      <c r="M1529" s="41">
        <f>IFERROR(Q1529+U1529,0)</f>
        <v>0</v>
      </c>
      <c r="N1529" s="41">
        <f>IFERROR(R1529+V1529,0)</f>
        <v>0</v>
      </c>
      <c r="O1529" s="41">
        <f>IFERROR(P1529+Q1529+R1529,0)</f>
        <v>0</v>
      </c>
      <c r="P1529" s="41">
        <v>0</v>
      </c>
      <c r="Q1529" s="41">
        <v>0</v>
      </c>
      <c r="R1529" s="41">
        <v>0</v>
      </c>
      <c r="S1529" s="41">
        <f>IFERROR(T1529+U1529+V1529,0)</f>
        <v>0</v>
      </c>
      <c r="T1529" s="41">
        <v>0</v>
      </c>
      <c r="U1529" s="41">
        <v>0</v>
      </c>
      <c r="V1529" s="41">
        <v>0</v>
      </c>
      <c r="W1529"/>
      <c r="X1529"/>
    </row>
    <row r="1530" spans="1:24">
      <c r="A1530" s="29">
        <v>278</v>
      </c>
      <c r="B1530" s="29" t="s">
        <v>117</v>
      </c>
      <c r="C1530" s="50">
        <v>44673</v>
      </c>
      <c r="D1530" s="29" t="s">
        <v>1007</v>
      </c>
      <c r="E1530" s="40">
        <v>1</v>
      </c>
      <c r="F1530" s="41">
        <v>52.6</v>
      </c>
      <c r="G1530" s="41">
        <f>IFERROR(H1530+I1530+J1530,0)</f>
        <v>3053111</v>
      </c>
      <c r="H1530" s="41">
        <v>3053111</v>
      </c>
      <c r="I1530" s="41">
        <v>0</v>
      </c>
      <c r="J1530" s="41">
        <v>0</v>
      </c>
      <c r="K1530" s="41">
        <f>IFERROR(L1530+M1530+N1530,0)</f>
        <v>0</v>
      </c>
      <c r="L1530" s="41">
        <f>IFERROR(P1530+T1530,0)</f>
        <v>0</v>
      </c>
      <c r="M1530" s="41">
        <f>IFERROR(Q1530+U1530,0)</f>
        <v>0</v>
      </c>
      <c r="N1530" s="41">
        <f>IFERROR(R1530+V1530,0)</f>
        <v>0</v>
      </c>
      <c r="O1530" s="41">
        <f>IFERROR(P1530+Q1530+R1530,0)</f>
        <v>0</v>
      </c>
      <c r="P1530" s="41">
        <v>0</v>
      </c>
      <c r="Q1530" s="41">
        <v>0</v>
      </c>
      <c r="R1530" s="41">
        <v>0</v>
      </c>
      <c r="S1530" s="41">
        <f>IFERROR(T1530+U1530+V1530,0)</f>
        <v>0</v>
      </c>
      <c r="T1530" s="41">
        <v>0</v>
      </c>
      <c r="U1530" s="41">
        <v>0</v>
      </c>
      <c r="V1530" s="41">
        <v>0</v>
      </c>
      <c r="W1530"/>
      <c r="X1530"/>
    </row>
    <row r="1531" spans="1:24">
      <c r="A1531" s="29">
        <v>279</v>
      </c>
      <c r="B1531" s="29" t="s">
        <v>117</v>
      </c>
      <c r="C1531" s="50">
        <v>44673</v>
      </c>
      <c r="D1531" s="29" t="s">
        <v>1008</v>
      </c>
      <c r="E1531" s="40">
        <v>1</v>
      </c>
      <c r="F1531" s="41">
        <v>13.85</v>
      </c>
      <c r="G1531" s="41">
        <f>IFERROR(H1531+I1531+J1531,0)</f>
        <v>658925</v>
      </c>
      <c r="H1531" s="41">
        <v>658925</v>
      </c>
      <c r="I1531" s="41">
        <v>0</v>
      </c>
      <c r="J1531" s="41">
        <v>0</v>
      </c>
      <c r="K1531" s="41">
        <f>IFERROR(L1531+M1531+N1531,0)</f>
        <v>0</v>
      </c>
      <c r="L1531" s="41">
        <f>IFERROR(P1531+T1531,0)</f>
        <v>0</v>
      </c>
      <c r="M1531" s="41">
        <f>IFERROR(Q1531+U1531,0)</f>
        <v>0</v>
      </c>
      <c r="N1531" s="41">
        <f>IFERROR(R1531+V1531,0)</f>
        <v>0</v>
      </c>
      <c r="O1531" s="41">
        <f>IFERROR(P1531+Q1531+R1531,0)</f>
        <v>0</v>
      </c>
      <c r="P1531" s="41">
        <v>0</v>
      </c>
      <c r="Q1531" s="41">
        <v>0</v>
      </c>
      <c r="R1531" s="41">
        <v>0</v>
      </c>
      <c r="S1531" s="41">
        <f>IFERROR(T1531+U1531+V1531,0)</f>
        <v>0</v>
      </c>
      <c r="T1531" s="41">
        <v>0</v>
      </c>
      <c r="U1531" s="41">
        <v>0</v>
      </c>
      <c r="V1531" s="41">
        <v>0</v>
      </c>
      <c r="W1531"/>
      <c r="X1531"/>
    </row>
    <row r="1532" spans="1:24">
      <c r="A1532" s="29">
        <v>280</v>
      </c>
      <c r="B1532" s="29" t="s">
        <v>117</v>
      </c>
      <c r="C1532" s="50">
        <v>44676</v>
      </c>
      <c r="D1532" s="29" t="s">
        <v>1009</v>
      </c>
      <c r="E1532" s="40">
        <v>1</v>
      </c>
      <c r="F1532" s="41">
        <v>85</v>
      </c>
      <c r="G1532" s="41">
        <f>IFERROR(H1532+I1532+J1532,0)</f>
        <v>5426460</v>
      </c>
      <c r="H1532" s="41">
        <v>5426460</v>
      </c>
      <c r="I1532" s="41">
        <v>0</v>
      </c>
      <c r="J1532" s="41">
        <v>0</v>
      </c>
      <c r="K1532" s="41">
        <f>IFERROR(L1532+M1532+N1532,0)</f>
        <v>0</v>
      </c>
      <c r="L1532" s="41">
        <f>IFERROR(P1532+T1532,0)</f>
        <v>0</v>
      </c>
      <c r="M1532" s="41">
        <f>IFERROR(Q1532+U1532,0)</f>
        <v>0</v>
      </c>
      <c r="N1532" s="41">
        <f>IFERROR(R1532+V1532,0)</f>
        <v>0</v>
      </c>
      <c r="O1532" s="41">
        <f>IFERROR(P1532+Q1532+R1532,0)</f>
        <v>0</v>
      </c>
      <c r="P1532" s="41">
        <v>0</v>
      </c>
      <c r="Q1532" s="41">
        <v>0</v>
      </c>
      <c r="R1532" s="41">
        <v>0</v>
      </c>
      <c r="S1532" s="41">
        <f>IFERROR(T1532+U1532+V1532,0)</f>
        <v>0</v>
      </c>
      <c r="T1532" s="41">
        <v>0</v>
      </c>
      <c r="U1532" s="41">
        <v>0</v>
      </c>
      <c r="V1532" s="41">
        <v>0</v>
      </c>
      <c r="W1532"/>
      <c r="X1532"/>
    </row>
    <row r="1533" spans="1:24">
      <c r="A1533" s="29">
        <v>281</v>
      </c>
      <c r="B1533" s="29" t="s">
        <v>117</v>
      </c>
      <c r="C1533" s="50">
        <v>44677</v>
      </c>
      <c r="D1533" s="29" t="s">
        <v>1010</v>
      </c>
      <c r="E1533" s="40">
        <v>1</v>
      </c>
      <c r="F1533" s="41">
        <v>69.7</v>
      </c>
      <c r="G1533" s="41">
        <f>IFERROR(H1533+I1533+J1533,0)</f>
        <v>4046000</v>
      </c>
      <c r="H1533" s="41">
        <v>4046000</v>
      </c>
      <c r="I1533" s="41">
        <v>0</v>
      </c>
      <c r="J1533" s="41">
        <v>0</v>
      </c>
      <c r="K1533" s="41">
        <f>IFERROR(L1533+M1533+N1533,0)</f>
        <v>0</v>
      </c>
      <c r="L1533" s="41">
        <f>IFERROR(P1533+T1533,0)</f>
        <v>0</v>
      </c>
      <c r="M1533" s="41">
        <f>IFERROR(Q1533+U1533,0)</f>
        <v>0</v>
      </c>
      <c r="N1533" s="41">
        <f>IFERROR(R1533+V1533,0)</f>
        <v>0</v>
      </c>
      <c r="O1533" s="41">
        <f>IFERROR(P1533+Q1533+R1533,0)</f>
        <v>0</v>
      </c>
      <c r="P1533" s="41">
        <v>0</v>
      </c>
      <c r="Q1533" s="41">
        <v>0</v>
      </c>
      <c r="R1533" s="41">
        <v>0</v>
      </c>
      <c r="S1533" s="41">
        <f>IFERROR(T1533+U1533+V1533,0)</f>
        <v>0</v>
      </c>
      <c r="T1533" s="41">
        <v>0</v>
      </c>
      <c r="U1533" s="41">
        <v>0</v>
      </c>
      <c r="V1533" s="41">
        <v>0</v>
      </c>
      <c r="W1533"/>
      <c r="X1533"/>
    </row>
    <row r="1534" spans="1:24">
      <c r="A1534" s="29">
        <v>282</v>
      </c>
      <c r="B1534" s="29" t="s">
        <v>117</v>
      </c>
      <c r="C1534" s="50">
        <v>44677</v>
      </c>
      <c r="D1534" s="29" t="s">
        <v>1011</v>
      </c>
      <c r="E1534" s="40">
        <v>1</v>
      </c>
      <c r="F1534" s="41">
        <v>20.9</v>
      </c>
      <c r="G1534" s="41">
        <f>IFERROR(H1534+I1534+J1534,0)</f>
        <v>1084805</v>
      </c>
      <c r="H1534" s="41">
        <v>1084805</v>
      </c>
      <c r="I1534" s="41">
        <v>0</v>
      </c>
      <c r="J1534" s="41">
        <v>0</v>
      </c>
      <c r="K1534" s="41">
        <f>IFERROR(L1534+M1534+N1534,0)</f>
        <v>0</v>
      </c>
      <c r="L1534" s="41">
        <f>IFERROR(P1534+T1534,0)</f>
        <v>0</v>
      </c>
      <c r="M1534" s="41">
        <f>IFERROR(Q1534+U1534,0)</f>
        <v>0</v>
      </c>
      <c r="N1534" s="41">
        <f>IFERROR(R1534+V1534,0)</f>
        <v>0</v>
      </c>
      <c r="O1534" s="41">
        <f>IFERROR(P1534+Q1534+R1534,0)</f>
        <v>0</v>
      </c>
      <c r="P1534" s="41">
        <v>0</v>
      </c>
      <c r="Q1534" s="41">
        <v>0</v>
      </c>
      <c r="R1534" s="41">
        <v>0</v>
      </c>
      <c r="S1534" s="41">
        <f>IFERROR(T1534+U1534+V1534,0)</f>
        <v>0</v>
      </c>
      <c r="T1534" s="41">
        <v>0</v>
      </c>
      <c r="U1534" s="41">
        <v>0</v>
      </c>
      <c r="V1534" s="41">
        <v>0</v>
      </c>
      <c r="W1534"/>
      <c r="X1534"/>
    </row>
    <row r="1535" spans="1:24">
      <c r="A1535" s="29">
        <v>283</v>
      </c>
      <c r="B1535" s="29" t="s">
        <v>117</v>
      </c>
      <c r="C1535" s="50">
        <v>44677</v>
      </c>
      <c r="D1535" s="29" t="s">
        <v>1012</v>
      </c>
      <c r="E1535" s="40">
        <v>1</v>
      </c>
      <c r="F1535" s="41">
        <v>19.3</v>
      </c>
      <c r="G1535" s="41">
        <f>IFERROR(H1535+I1535+J1535,0)</f>
        <v>1087416.44</v>
      </c>
      <c r="H1535" s="41">
        <v>1087416.44</v>
      </c>
      <c r="I1535" s="41">
        <v>0</v>
      </c>
      <c r="J1535" s="41">
        <v>0</v>
      </c>
      <c r="K1535" s="41">
        <f>IFERROR(L1535+M1535+N1535,0)</f>
        <v>0</v>
      </c>
      <c r="L1535" s="41">
        <f>IFERROR(P1535+T1535,0)</f>
        <v>0</v>
      </c>
      <c r="M1535" s="41">
        <f>IFERROR(Q1535+U1535,0)</f>
        <v>0</v>
      </c>
      <c r="N1535" s="41">
        <f>IFERROR(R1535+V1535,0)</f>
        <v>0</v>
      </c>
      <c r="O1535" s="41">
        <f>IFERROR(P1535+Q1535+R1535,0)</f>
        <v>0</v>
      </c>
      <c r="P1535" s="41">
        <v>0</v>
      </c>
      <c r="Q1535" s="41">
        <v>0</v>
      </c>
      <c r="R1535" s="41">
        <v>0</v>
      </c>
      <c r="S1535" s="41">
        <f>IFERROR(T1535+U1535+V1535,0)</f>
        <v>0</v>
      </c>
      <c r="T1535" s="41">
        <v>0</v>
      </c>
      <c r="U1535" s="41">
        <v>0</v>
      </c>
      <c r="V1535" s="41">
        <v>0</v>
      </c>
      <c r="W1535"/>
      <c r="X1535"/>
    </row>
    <row r="1536" spans="1:24">
      <c r="A1536" s="29">
        <v>284</v>
      </c>
      <c r="B1536" s="29" t="s">
        <v>117</v>
      </c>
      <c r="C1536" s="50">
        <v>44678</v>
      </c>
      <c r="D1536" s="29" t="s">
        <v>1013</v>
      </c>
      <c r="E1536" s="40">
        <v>1</v>
      </c>
      <c r="F1536" s="41">
        <v>41.9</v>
      </c>
      <c r="G1536" s="41">
        <f>IFERROR(H1536+I1536+J1536,0)</f>
        <v>2344900</v>
      </c>
      <c r="H1536" s="41">
        <v>2344900</v>
      </c>
      <c r="I1536" s="41">
        <v>0</v>
      </c>
      <c r="J1536" s="41">
        <v>0</v>
      </c>
      <c r="K1536" s="41">
        <f>IFERROR(L1536+M1536+N1536,0)</f>
        <v>0</v>
      </c>
      <c r="L1536" s="41">
        <f>IFERROR(P1536+T1536,0)</f>
        <v>0</v>
      </c>
      <c r="M1536" s="41">
        <f>IFERROR(Q1536+U1536,0)</f>
        <v>0</v>
      </c>
      <c r="N1536" s="41">
        <f>IFERROR(R1536+V1536,0)</f>
        <v>0</v>
      </c>
      <c r="O1536" s="41">
        <f>IFERROR(P1536+Q1536+R1536,0)</f>
        <v>0</v>
      </c>
      <c r="P1536" s="41">
        <v>0</v>
      </c>
      <c r="Q1536" s="41">
        <v>0</v>
      </c>
      <c r="R1536" s="41">
        <v>0</v>
      </c>
      <c r="S1536" s="41">
        <f>IFERROR(T1536+U1536+V1536,0)</f>
        <v>0</v>
      </c>
      <c r="T1536" s="41">
        <v>0</v>
      </c>
      <c r="U1536" s="41">
        <v>0</v>
      </c>
      <c r="V1536" s="41">
        <v>0</v>
      </c>
      <c r="W1536"/>
      <c r="X1536"/>
    </row>
    <row r="1537" spans="1:24">
      <c r="A1537" s="29">
        <v>285</v>
      </c>
      <c r="B1537" s="29" t="s">
        <v>117</v>
      </c>
      <c r="C1537" s="50">
        <v>44678</v>
      </c>
      <c r="D1537" s="29" t="s">
        <v>1014</v>
      </c>
      <c r="E1537" s="40">
        <v>1</v>
      </c>
      <c r="F1537" s="41">
        <v>28.1</v>
      </c>
      <c r="G1537" s="41">
        <f>IFERROR(H1537+I1537+J1537,0)</f>
        <v>871841</v>
      </c>
      <c r="H1537" s="41">
        <v>871841</v>
      </c>
      <c r="I1537" s="41">
        <v>0</v>
      </c>
      <c r="J1537" s="41">
        <v>0</v>
      </c>
      <c r="K1537" s="41">
        <f>IFERROR(L1537+M1537+N1537,0)</f>
        <v>0</v>
      </c>
      <c r="L1537" s="41">
        <f>IFERROR(P1537+T1537,0)</f>
        <v>0</v>
      </c>
      <c r="M1537" s="41">
        <f>IFERROR(Q1537+U1537,0)</f>
        <v>0</v>
      </c>
      <c r="N1537" s="41">
        <f>IFERROR(R1537+V1537,0)</f>
        <v>0</v>
      </c>
      <c r="O1537" s="41">
        <f>IFERROR(P1537+Q1537+R1537,0)</f>
        <v>0</v>
      </c>
      <c r="P1537" s="41">
        <v>0</v>
      </c>
      <c r="Q1537" s="41">
        <v>0</v>
      </c>
      <c r="R1537" s="41">
        <v>0</v>
      </c>
      <c r="S1537" s="41">
        <f>IFERROR(T1537+U1537+V1537,0)</f>
        <v>0</v>
      </c>
      <c r="T1537" s="41">
        <v>0</v>
      </c>
      <c r="U1537" s="41">
        <v>0</v>
      </c>
      <c r="V1537" s="41">
        <v>0</v>
      </c>
      <c r="W1537"/>
      <c r="X1537"/>
    </row>
    <row r="1538" spans="1:24">
      <c r="A1538" s="29">
        <v>286</v>
      </c>
      <c r="B1538" s="29" t="s">
        <v>117</v>
      </c>
      <c r="C1538" s="50">
        <v>44678</v>
      </c>
      <c r="D1538" s="29" t="s">
        <v>1015</v>
      </c>
      <c r="E1538" s="40">
        <v>1</v>
      </c>
      <c r="F1538" s="41">
        <v>33.2</v>
      </c>
      <c r="G1538" s="41">
        <f>IFERROR(H1538+I1538+J1538,0)</f>
        <v>1901600</v>
      </c>
      <c r="H1538" s="41">
        <v>1901600</v>
      </c>
      <c r="I1538" s="41">
        <v>0</v>
      </c>
      <c r="J1538" s="41">
        <v>0</v>
      </c>
      <c r="K1538" s="41">
        <f>IFERROR(L1538+M1538+N1538,0)</f>
        <v>0</v>
      </c>
      <c r="L1538" s="41">
        <f>IFERROR(P1538+T1538,0)</f>
        <v>0</v>
      </c>
      <c r="M1538" s="41">
        <f>IFERROR(Q1538+U1538,0)</f>
        <v>0</v>
      </c>
      <c r="N1538" s="41">
        <f>IFERROR(R1538+V1538,0)</f>
        <v>0</v>
      </c>
      <c r="O1538" s="41">
        <f>IFERROR(P1538+Q1538+R1538,0)</f>
        <v>0</v>
      </c>
      <c r="P1538" s="41">
        <v>0</v>
      </c>
      <c r="Q1538" s="41">
        <v>0</v>
      </c>
      <c r="R1538" s="41">
        <v>0</v>
      </c>
      <c r="S1538" s="41">
        <f>IFERROR(T1538+U1538+V1538,0)</f>
        <v>0</v>
      </c>
      <c r="T1538" s="41">
        <v>0</v>
      </c>
      <c r="U1538" s="41">
        <v>0</v>
      </c>
      <c r="V1538" s="41">
        <v>0</v>
      </c>
      <c r="W1538"/>
      <c r="X1538"/>
    </row>
    <row r="1539" spans="1:24">
      <c r="A1539" s="29">
        <v>287</v>
      </c>
      <c r="B1539" s="29" t="s">
        <v>117</v>
      </c>
      <c r="C1539" s="50">
        <v>44679</v>
      </c>
      <c r="D1539" s="29" t="s">
        <v>1016</v>
      </c>
      <c r="E1539" s="40">
        <v>1</v>
      </c>
      <c r="F1539" s="41">
        <v>62.7</v>
      </c>
      <c r="G1539" s="41">
        <f>IFERROR(H1539+I1539+J1539,0)</f>
        <v>2791200</v>
      </c>
      <c r="H1539" s="41">
        <v>2791200</v>
      </c>
      <c r="I1539" s="41">
        <v>0</v>
      </c>
      <c r="J1539" s="41">
        <v>0</v>
      </c>
      <c r="K1539" s="41">
        <f>IFERROR(L1539+M1539+N1539,0)</f>
        <v>0</v>
      </c>
      <c r="L1539" s="41">
        <f>IFERROR(P1539+T1539,0)</f>
        <v>0</v>
      </c>
      <c r="M1539" s="41">
        <f>IFERROR(Q1539+U1539,0)</f>
        <v>0</v>
      </c>
      <c r="N1539" s="41">
        <f>IFERROR(R1539+V1539,0)</f>
        <v>0</v>
      </c>
      <c r="O1539" s="41">
        <f>IFERROR(P1539+Q1539+R1539,0)</f>
        <v>0</v>
      </c>
      <c r="P1539" s="41">
        <v>0</v>
      </c>
      <c r="Q1539" s="41">
        <v>0</v>
      </c>
      <c r="R1539" s="41">
        <v>0</v>
      </c>
      <c r="S1539" s="41">
        <f>IFERROR(T1539+U1539+V1539,0)</f>
        <v>0</v>
      </c>
      <c r="T1539" s="41">
        <v>0</v>
      </c>
      <c r="U1539" s="41">
        <v>0</v>
      </c>
      <c r="V1539" s="41">
        <v>0</v>
      </c>
      <c r="W1539"/>
      <c r="X1539"/>
    </row>
    <row r="1540" spans="1:24">
      <c r="A1540" s="29">
        <v>288</v>
      </c>
      <c r="B1540" s="29" t="s">
        <v>117</v>
      </c>
      <c r="C1540" s="50">
        <v>44680</v>
      </c>
      <c r="D1540" s="29" t="s">
        <v>1017</v>
      </c>
      <c r="E1540" s="40">
        <v>1</v>
      </c>
      <c r="F1540" s="41">
        <v>28.5</v>
      </c>
      <c r="G1540" s="41">
        <f>IFERROR(H1540+I1540+J1540,0)</f>
        <v>1810000</v>
      </c>
      <c r="H1540" s="41">
        <v>1810000</v>
      </c>
      <c r="I1540" s="41">
        <v>0</v>
      </c>
      <c r="J1540" s="41">
        <v>0</v>
      </c>
      <c r="K1540" s="41">
        <f>IFERROR(L1540+M1540+N1540,0)</f>
        <v>0</v>
      </c>
      <c r="L1540" s="41">
        <f>IFERROR(P1540+T1540,0)</f>
        <v>0</v>
      </c>
      <c r="M1540" s="41">
        <f>IFERROR(Q1540+U1540,0)</f>
        <v>0</v>
      </c>
      <c r="N1540" s="41">
        <f>IFERROR(R1540+V1540,0)</f>
        <v>0</v>
      </c>
      <c r="O1540" s="41">
        <f>IFERROR(P1540+Q1540+R1540,0)</f>
        <v>0</v>
      </c>
      <c r="P1540" s="41">
        <v>0</v>
      </c>
      <c r="Q1540" s="41">
        <v>0</v>
      </c>
      <c r="R1540" s="41">
        <v>0</v>
      </c>
      <c r="S1540" s="41">
        <f>IFERROR(T1540+U1540+V1540,0)</f>
        <v>0</v>
      </c>
      <c r="T1540" s="41">
        <v>0</v>
      </c>
      <c r="U1540" s="41">
        <v>0</v>
      </c>
      <c r="V1540" s="41">
        <v>0</v>
      </c>
      <c r="W1540"/>
      <c r="X1540"/>
    </row>
    <row r="1541" spans="1:24">
      <c r="A1541" s="29">
        <v>289</v>
      </c>
      <c r="B1541" s="29" t="s">
        <v>117</v>
      </c>
      <c r="C1541" s="50">
        <v>44680</v>
      </c>
      <c r="D1541" s="29" t="s">
        <v>1018</v>
      </c>
      <c r="E1541" s="40">
        <v>1</v>
      </c>
      <c r="F1541" s="41">
        <v>28.2</v>
      </c>
      <c r="G1541" s="41">
        <f>IFERROR(H1541+I1541+J1541,0)</f>
        <v>2873562.62</v>
      </c>
      <c r="H1541" s="41">
        <v>2873562.62</v>
      </c>
      <c r="I1541" s="41">
        <v>0</v>
      </c>
      <c r="J1541" s="41">
        <v>0</v>
      </c>
      <c r="K1541" s="41">
        <f>IFERROR(L1541+M1541+N1541,0)</f>
        <v>0</v>
      </c>
      <c r="L1541" s="41">
        <f>IFERROR(P1541+T1541,0)</f>
        <v>0</v>
      </c>
      <c r="M1541" s="41">
        <f>IFERROR(Q1541+U1541,0)</f>
        <v>0</v>
      </c>
      <c r="N1541" s="41">
        <f>IFERROR(R1541+V1541,0)</f>
        <v>0</v>
      </c>
      <c r="O1541" s="41">
        <f>IFERROR(P1541+Q1541+R1541,0)</f>
        <v>0</v>
      </c>
      <c r="P1541" s="41">
        <v>0</v>
      </c>
      <c r="Q1541" s="41">
        <v>0</v>
      </c>
      <c r="R1541" s="41">
        <v>0</v>
      </c>
      <c r="S1541" s="41">
        <f>IFERROR(T1541+U1541+V1541,0)</f>
        <v>0</v>
      </c>
      <c r="T1541" s="41">
        <v>0</v>
      </c>
      <c r="U1541" s="41">
        <v>0</v>
      </c>
      <c r="V1541" s="41">
        <v>0</v>
      </c>
      <c r="W1541"/>
      <c r="X1541"/>
    </row>
    <row r="1542" spans="1:24">
      <c r="A1542" s="29">
        <v>290</v>
      </c>
      <c r="B1542" s="29" t="s">
        <v>117</v>
      </c>
      <c r="C1542" s="50">
        <v>44685</v>
      </c>
      <c r="D1542" s="29" t="s">
        <v>1019</v>
      </c>
      <c r="E1542" s="40">
        <v>1</v>
      </c>
      <c r="F1542" s="41">
        <v>24.73</v>
      </c>
      <c r="G1542" s="41">
        <f>IFERROR(H1542+I1542+J1542,0)</f>
        <v>1573442</v>
      </c>
      <c r="H1542" s="41">
        <v>1573442</v>
      </c>
      <c r="I1542" s="41">
        <v>0</v>
      </c>
      <c r="J1542" s="41">
        <v>0</v>
      </c>
      <c r="K1542" s="41">
        <f>IFERROR(L1542+M1542+N1542,0)</f>
        <v>0</v>
      </c>
      <c r="L1542" s="41">
        <f>IFERROR(P1542+T1542,0)</f>
        <v>0</v>
      </c>
      <c r="M1542" s="41">
        <f>IFERROR(Q1542+U1542,0)</f>
        <v>0</v>
      </c>
      <c r="N1542" s="41">
        <f>IFERROR(R1542+V1542,0)</f>
        <v>0</v>
      </c>
      <c r="O1542" s="41">
        <f>IFERROR(P1542+Q1542+R1542,0)</f>
        <v>0</v>
      </c>
      <c r="P1542" s="41">
        <v>0</v>
      </c>
      <c r="Q1542" s="41">
        <v>0</v>
      </c>
      <c r="R1542" s="41">
        <v>0</v>
      </c>
      <c r="S1542" s="41">
        <f>IFERROR(T1542+U1542+V1542,0)</f>
        <v>0</v>
      </c>
      <c r="T1542" s="41">
        <v>0</v>
      </c>
      <c r="U1542" s="41">
        <v>0</v>
      </c>
      <c r="V1542" s="41">
        <v>0</v>
      </c>
      <c r="W1542"/>
      <c r="X1542"/>
    </row>
    <row r="1543" spans="1:24">
      <c r="A1543" s="29">
        <v>291</v>
      </c>
      <c r="B1543" s="29" t="s">
        <v>117</v>
      </c>
      <c r="C1543" s="50">
        <v>44686</v>
      </c>
      <c r="D1543" s="29" t="s">
        <v>1020</v>
      </c>
      <c r="E1543" s="40">
        <v>1</v>
      </c>
      <c r="F1543" s="41">
        <v>27.2</v>
      </c>
      <c r="G1543" s="41">
        <f>IFERROR(H1543+I1543+J1543,0)</f>
        <v>1741500</v>
      </c>
      <c r="H1543" s="41">
        <v>1741500</v>
      </c>
      <c r="I1543" s="41">
        <v>0</v>
      </c>
      <c r="J1543" s="41">
        <v>0</v>
      </c>
      <c r="K1543" s="41">
        <f>IFERROR(L1543+M1543+N1543,0)</f>
        <v>0</v>
      </c>
      <c r="L1543" s="41">
        <f>IFERROR(P1543+T1543,0)</f>
        <v>0</v>
      </c>
      <c r="M1543" s="41">
        <f>IFERROR(Q1543+U1543,0)</f>
        <v>0</v>
      </c>
      <c r="N1543" s="41">
        <f>IFERROR(R1543+V1543,0)</f>
        <v>0</v>
      </c>
      <c r="O1543" s="41">
        <f>IFERROR(P1543+Q1543+R1543,0)</f>
        <v>0</v>
      </c>
      <c r="P1543" s="41">
        <v>0</v>
      </c>
      <c r="Q1543" s="41">
        <v>0</v>
      </c>
      <c r="R1543" s="41">
        <v>0</v>
      </c>
      <c r="S1543" s="41">
        <f>IFERROR(T1543+U1543+V1543,0)</f>
        <v>0</v>
      </c>
      <c r="T1543" s="41">
        <v>0</v>
      </c>
      <c r="U1543" s="41">
        <v>0</v>
      </c>
      <c r="V1543" s="41">
        <v>0</v>
      </c>
      <c r="W1543"/>
      <c r="X1543"/>
    </row>
    <row r="1544" spans="1:24">
      <c r="A1544" s="29">
        <v>292</v>
      </c>
      <c r="B1544" s="29" t="s">
        <v>117</v>
      </c>
      <c r="C1544" s="50">
        <v>44686</v>
      </c>
      <c r="D1544" s="29" t="s">
        <v>407</v>
      </c>
      <c r="E1544" s="40">
        <v>1</v>
      </c>
      <c r="F1544" s="41">
        <v>29.4</v>
      </c>
      <c r="G1544" s="41">
        <f>IFERROR(H1544+I1544+J1544,0)</f>
        <v>1689000</v>
      </c>
      <c r="H1544" s="41">
        <v>1689000</v>
      </c>
      <c r="I1544" s="41">
        <v>0</v>
      </c>
      <c r="J1544" s="41">
        <v>0</v>
      </c>
      <c r="K1544" s="41">
        <f>IFERROR(L1544+M1544+N1544,0)</f>
        <v>0</v>
      </c>
      <c r="L1544" s="41">
        <f>IFERROR(P1544+T1544,0)</f>
        <v>0</v>
      </c>
      <c r="M1544" s="41">
        <f>IFERROR(Q1544+U1544,0)</f>
        <v>0</v>
      </c>
      <c r="N1544" s="41">
        <f>IFERROR(R1544+V1544,0)</f>
        <v>0</v>
      </c>
      <c r="O1544" s="41">
        <f>IFERROR(P1544+Q1544+R1544,0)</f>
        <v>0</v>
      </c>
      <c r="P1544" s="41">
        <v>0</v>
      </c>
      <c r="Q1544" s="41">
        <v>0</v>
      </c>
      <c r="R1544" s="41">
        <v>0</v>
      </c>
      <c r="S1544" s="41">
        <f>IFERROR(T1544+U1544+V1544,0)</f>
        <v>0</v>
      </c>
      <c r="T1544" s="41">
        <v>0</v>
      </c>
      <c r="U1544" s="41">
        <v>0</v>
      </c>
      <c r="V1544" s="41">
        <v>0</v>
      </c>
      <c r="W1544"/>
      <c r="X1544"/>
    </row>
    <row r="1545" spans="1:24">
      <c r="A1545" s="29">
        <v>293</v>
      </c>
      <c r="B1545" s="29" t="s">
        <v>117</v>
      </c>
      <c r="C1545" s="50">
        <v>44686</v>
      </c>
      <c r="D1545" s="29" t="s">
        <v>406</v>
      </c>
      <c r="E1545" s="40">
        <v>1</v>
      </c>
      <c r="F1545" s="41">
        <v>34</v>
      </c>
      <c r="G1545" s="41">
        <f>IFERROR(H1545+I1545+J1545,0)</f>
        <v>1582202</v>
      </c>
      <c r="H1545" s="41">
        <v>1582202</v>
      </c>
      <c r="I1545" s="41">
        <v>0</v>
      </c>
      <c r="J1545" s="41">
        <v>0</v>
      </c>
      <c r="K1545" s="41">
        <f>IFERROR(L1545+M1545+N1545,0)</f>
        <v>0</v>
      </c>
      <c r="L1545" s="41">
        <f>IFERROR(P1545+T1545,0)</f>
        <v>0</v>
      </c>
      <c r="M1545" s="41">
        <f>IFERROR(Q1545+U1545,0)</f>
        <v>0</v>
      </c>
      <c r="N1545" s="41">
        <f>IFERROR(R1545+V1545,0)</f>
        <v>0</v>
      </c>
      <c r="O1545" s="41">
        <f>IFERROR(P1545+Q1545+R1545,0)</f>
        <v>0</v>
      </c>
      <c r="P1545" s="41">
        <v>0</v>
      </c>
      <c r="Q1545" s="41">
        <v>0</v>
      </c>
      <c r="R1545" s="41">
        <v>0</v>
      </c>
      <c r="S1545" s="41">
        <f>IFERROR(T1545+U1545+V1545,0)</f>
        <v>0</v>
      </c>
      <c r="T1545" s="41">
        <v>0</v>
      </c>
      <c r="U1545" s="41">
        <v>0</v>
      </c>
      <c r="V1545" s="41">
        <v>0</v>
      </c>
      <c r="W1545"/>
      <c r="X1545"/>
    </row>
    <row r="1546" spans="1:24">
      <c r="A1546" s="29">
        <v>294</v>
      </c>
      <c r="B1546" s="29" t="s">
        <v>117</v>
      </c>
      <c r="C1546" s="50">
        <v>44686</v>
      </c>
      <c r="D1546" s="29" t="s">
        <v>1021</v>
      </c>
      <c r="E1546" s="40">
        <v>1</v>
      </c>
      <c r="F1546" s="41">
        <v>47.2</v>
      </c>
      <c r="G1546" s="41">
        <f>IFERROR(H1546+I1546+J1546,0)</f>
        <v>2996000</v>
      </c>
      <c r="H1546" s="41">
        <v>2996000</v>
      </c>
      <c r="I1546" s="41">
        <v>0</v>
      </c>
      <c r="J1546" s="41">
        <v>0</v>
      </c>
      <c r="K1546" s="41">
        <f>IFERROR(L1546+M1546+N1546,0)</f>
        <v>0</v>
      </c>
      <c r="L1546" s="41">
        <f>IFERROR(P1546+T1546,0)</f>
        <v>0</v>
      </c>
      <c r="M1546" s="41">
        <f>IFERROR(Q1546+U1546,0)</f>
        <v>0</v>
      </c>
      <c r="N1546" s="41">
        <f>IFERROR(R1546+V1546,0)</f>
        <v>0</v>
      </c>
      <c r="O1546" s="41">
        <f>IFERROR(P1546+Q1546+R1546,0)</f>
        <v>0</v>
      </c>
      <c r="P1546" s="41">
        <v>0</v>
      </c>
      <c r="Q1546" s="41">
        <v>0</v>
      </c>
      <c r="R1546" s="41">
        <v>0</v>
      </c>
      <c r="S1546" s="41">
        <f>IFERROR(T1546+U1546+V1546,0)</f>
        <v>0</v>
      </c>
      <c r="T1546" s="41">
        <v>0</v>
      </c>
      <c r="U1546" s="41">
        <v>0</v>
      </c>
      <c r="V1546" s="41">
        <v>0</v>
      </c>
      <c r="W1546"/>
      <c r="X1546"/>
    </row>
    <row r="1547" spans="1:24">
      <c r="A1547" s="29">
        <v>295</v>
      </c>
      <c r="B1547" s="29" t="s">
        <v>117</v>
      </c>
      <c r="C1547" s="50">
        <v>44686</v>
      </c>
      <c r="D1547" s="29" t="s">
        <v>1022</v>
      </c>
      <c r="E1547" s="40">
        <v>1</v>
      </c>
      <c r="F1547" s="41">
        <v>30.1</v>
      </c>
      <c r="G1547" s="41">
        <f>IFERROR(H1547+I1547+J1547,0)</f>
        <v>1751000</v>
      </c>
      <c r="H1547" s="41">
        <v>1751000</v>
      </c>
      <c r="I1547" s="41">
        <v>0</v>
      </c>
      <c r="J1547" s="41">
        <v>0</v>
      </c>
      <c r="K1547" s="41">
        <f>IFERROR(L1547+M1547+N1547,0)</f>
        <v>0</v>
      </c>
      <c r="L1547" s="41">
        <f>IFERROR(P1547+T1547,0)</f>
        <v>0</v>
      </c>
      <c r="M1547" s="41">
        <f>IFERROR(Q1547+U1547,0)</f>
        <v>0</v>
      </c>
      <c r="N1547" s="41">
        <f>IFERROR(R1547+V1547,0)</f>
        <v>0</v>
      </c>
      <c r="O1547" s="41">
        <f>IFERROR(P1547+Q1547+R1547,0)</f>
        <v>0</v>
      </c>
      <c r="P1547" s="41">
        <v>0</v>
      </c>
      <c r="Q1547" s="41">
        <v>0</v>
      </c>
      <c r="R1547" s="41">
        <v>0</v>
      </c>
      <c r="S1547" s="41">
        <f>IFERROR(T1547+U1547+V1547,0)</f>
        <v>0</v>
      </c>
      <c r="T1547" s="41">
        <v>0</v>
      </c>
      <c r="U1547" s="41">
        <v>0</v>
      </c>
      <c r="V1547" s="41">
        <v>0</v>
      </c>
      <c r="W1547"/>
      <c r="X1547"/>
    </row>
    <row r="1548" spans="1:24">
      <c r="A1548" s="29">
        <v>296</v>
      </c>
      <c r="B1548" s="29" t="s">
        <v>117</v>
      </c>
      <c r="C1548" s="50">
        <v>44687</v>
      </c>
      <c r="D1548" s="29" t="s">
        <v>408</v>
      </c>
      <c r="E1548" s="40">
        <v>1</v>
      </c>
      <c r="F1548" s="41">
        <v>20.6</v>
      </c>
      <c r="G1548" s="41">
        <f>IFERROR(H1548+I1548+J1548,0)</f>
        <v>1025300</v>
      </c>
      <c r="H1548" s="41">
        <v>1025300</v>
      </c>
      <c r="I1548" s="41">
        <v>0</v>
      </c>
      <c r="J1548" s="41">
        <v>0</v>
      </c>
      <c r="K1548" s="41">
        <f>IFERROR(L1548+M1548+N1548,0)</f>
        <v>0</v>
      </c>
      <c r="L1548" s="41">
        <f>IFERROR(P1548+T1548,0)</f>
        <v>0</v>
      </c>
      <c r="M1548" s="41">
        <f>IFERROR(Q1548+U1548,0)</f>
        <v>0</v>
      </c>
      <c r="N1548" s="41">
        <f>IFERROR(R1548+V1548,0)</f>
        <v>0</v>
      </c>
      <c r="O1548" s="41">
        <f>IFERROR(P1548+Q1548+R1548,0)</f>
        <v>0</v>
      </c>
      <c r="P1548" s="41">
        <v>0</v>
      </c>
      <c r="Q1548" s="41">
        <v>0</v>
      </c>
      <c r="R1548" s="41">
        <v>0</v>
      </c>
      <c r="S1548" s="41">
        <f>IFERROR(T1548+U1548+V1548,0)</f>
        <v>0</v>
      </c>
      <c r="T1548" s="41">
        <v>0</v>
      </c>
      <c r="U1548" s="41">
        <v>0</v>
      </c>
      <c r="V1548" s="41">
        <v>0</v>
      </c>
      <c r="W1548"/>
      <c r="X1548"/>
    </row>
    <row r="1549" spans="1:24">
      <c r="A1549" s="29">
        <v>297</v>
      </c>
      <c r="B1549" s="29" t="s">
        <v>117</v>
      </c>
      <c r="C1549" s="50">
        <v>44687</v>
      </c>
      <c r="D1549" s="29" t="s">
        <v>411</v>
      </c>
      <c r="E1549" s="40">
        <v>1</v>
      </c>
      <c r="F1549" s="41">
        <v>29.1</v>
      </c>
      <c r="G1549" s="41">
        <f>IFERROR(H1549+I1549+J1549,0)</f>
        <v>1721550</v>
      </c>
      <c r="H1549" s="41">
        <v>1721550</v>
      </c>
      <c r="I1549" s="41">
        <v>0</v>
      </c>
      <c r="J1549" s="41">
        <v>0</v>
      </c>
      <c r="K1549" s="41">
        <f>IFERROR(L1549+M1549+N1549,0)</f>
        <v>0</v>
      </c>
      <c r="L1549" s="41">
        <f>IFERROR(P1549+T1549,0)</f>
        <v>0</v>
      </c>
      <c r="M1549" s="41">
        <f>IFERROR(Q1549+U1549,0)</f>
        <v>0</v>
      </c>
      <c r="N1549" s="41">
        <f>IFERROR(R1549+V1549,0)</f>
        <v>0</v>
      </c>
      <c r="O1549" s="41">
        <f>IFERROR(P1549+Q1549+R1549,0)</f>
        <v>0</v>
      </c>
      <c r="P1549" s="41">
        <v>0</v>
      </c>
      <c r="Q1549" s="41">
        <v>0</v>
      </c>
      <c r="R1549" s="41">
        <v>0</v>
      </c>
      <c r="S1549" s="41">
        <f>IFERROR(T1549+U1549+V1549,0)</f>
        <v>0</v>
      </c>
      <c r="T1549" s="41">
        <v>0</v>
      </c>
      <c r="U1549" s="41">
        <v>0</v>
      </c>
      <c r="V1549" s="41">
        <v>0</v>
      </c>
      <c r="W1549"/>
      <c r="X1549"/>
    </row>
    <row r="1550" spans="1:24">
      <c r="A1550" s="29">
        <v>298</v>
      </c>
      <c r="B1550" s="29" t="s">
        <v>117</v>
      </c>
      <c r="C1550" s="50">
        <v>44687</v>
      </c>
      <c r="D1550" s="29" t="s">
        <v>1023</v>
      </c>
      <c r="E1550" s="40">
        <v>1</v>
      </c>
      <c r="F1550" s="41">
        <v>20.1</v>
      </c>
      <c r="G1550" s="41">
        <f>IFERROR(H1550+I1550+J1550,0)</f>
        <v>1075000</v>
      </c>
      <c r="H1550" s="41">
        <v>1075000</v>
      </c>
      <c r="I1550" s="41">
        <v>0</v>
      </c>
      <c r="J1550" s="41">
        <v>0</v>
      </c>
      <c r="K1550" s="41">
        <f>IFERROR(L1550+M1550+N1550,0)</f>
        <v>0</v>
      </c>
      <c r="L1550" s="41">
        <f>IFERROR(P1550+T1550,0)</f>
        <v>0</v>
      </c>
      <c r="M1550" s="41">
        <f>IFERROR(Q1550+U1550,0)</f>
        <v>0</v>
      </c>
      <c r="N1550" s="41">
        <f>IFERROR(R1550+V1550,0)</f>
        <v>0</v>
      </c>
      <c r="O1550" s="41">
        <f>IFERROR(P1550+Q1550+R1550,0)</f>
        <v>0</v>
      </c>
      <c r="P1550" s="41">
        <v>0</v>
      </c>
      <c r="Q1550" s="41">
        <v>0</v>
      </c>
      <c r="R1550" s="41">
        <v>0</v>
      </c>
      <c r="S1550" s="41">
        <f>IFERROR(T1550+U1550+V1550,0)</f>
        <v>0</v>
      </c>
      <c r="T1550" s="41">
        <v>0</v>
      </c>
      <c r="U1550" s="41">
        <v>0</v>
      </c>
      <c r="V1550" s="41">
        <v>0</v>
      </c>
      <c r="W1550"/>
      <c r="X1550"/>
    </row>
    <row r="1551" spans="1:24">
      <c r="A1551" s="29">
        <v>299</v>
      </c>
      <c r="B1551" s="29" t="s">
        <v>117</v>
      </c>
      <c r="C1551" s="50">
        <v>44692</v>
      </c>
      <c r="D1551" s="29" t="s">
        <v>1024</v>
      </c>
      <c r="E1551" s="40">
        <v>1</v>
      </c>
      <c r="F1551" s="41">
        <v>12.4</v>
      </c>
      <c r="G1551" s="41">
        <f>IFERROR(H1551+I1551+J1551,0)</f>
        <v>599142</v>
      </c>
      <c r="H1551" s="41">
        <v>599142</v>
      </c>
      <c r="I1551" s="41">
        <v>0</v>
      </c>
      <c r="J1551" s="41">
        <v>0</v>
      </c>
      <c r="K1551" s="41">
        <f>IFERROR(L1551+M1551+N1551,0)</f>
        <v>0</v>
      </c>
      <c r="L1551" s="41">
        <f>IFERROR(P1551+T1551,0)</f>
        <v>0</v>
      </c>
      <c r="M1551" s="41">
        <f>IFERROR(Q1551+U1551,0)</f>
        <v>0</v>
      </c>
      <c r="N1551" s="41">
        <f>IFERROR(R1551+V1551,0)</f>
        <v>0</v>
      </c>
      <c r="O1551" s="41">
        <f>IFERROR(P1551+Q1551+R1551,0)</f>
        <v>0</v>
      </c>
      <c r="P1551" s="41">
        <v>0</v>
      </c>
      <c r="Q1551" s="41">
        <v>0</v>
      </c>
      <c r="R1551" s="41">
        <v>0</v>
      </c>
      <c r="S1551" s="41">
        <f>IFERROR(T1551+U1551+V1551,0)</f>
        <v>0</v>
      </c>
      <c r="T1551" s="41">
        <v>0</v>
      </c>
      <c r="U1551" s="41">
        <v>0</v>
      </c>
      <c r="V1551" s="41">
        <v>0</v>
      </c>
      <c r="W1551"/>
      <c r="X1551"/>
    </row>
    <row r="1552" spans="1:24">
      <c r="A1552" s="29">
        <v>300</v>
      </c>
      <c r="B1552" s="29" t="s">
        <v>117</v>
      </c>
      <c r="C1552" s="50">
        <v>44692</v>
      </c>
      <c r="D1552" s="29" t="s">
        <v>1025</v>
      </c>
      <c r="E1552" s="40">
        <v>1</v>
      </c>
      <c r="F1552" s="41">
        <v>30.9</v>
      </c>
      <c r="G1552" s="41">
        <f>IFERROR(H1552+I1552+J1552,0)</f>
        <v>1090000</v>
      </c>
      <c r="H1552" s="41">
        <v>1090000</v>
      </c>
      <c r="I1552" s="41">
        <v>0</v>
      </c>
      <c r="J1552" s="41">
        <v>0</v>
      </c>
      <c r="K1552" s="41">
        <f>IFERROR(L1552+M1552+N1552,0)</f>
        <v>0</v>
      </c>
      <c r="L1552" s="41">
        <f>IFERROR(P1552+T1552,0)</f>
        <v>0</v>
      </c>
      <c r="M1552" s="41">
        <f>IFERROR(Q1552+U1552,0)</f>
        <v>0</v>
      </c>
      <c r="N1552" s="41">
        <f>IFERROR(R1552+V1552,0)</f>
        <v>0</v>
      </c>
      <c r="O1552" s="41">
        <f>IFERROR(P1552+Q1552+R1552,0)</f>
        <v>0</v>
      </c>
      <c r="P1552" s="41">
        <v>0</v>
      </c>
      <c r="Q1552" s="41">
        <v>0</v>
      </c>
      <c r="R1552" s="41">
        <v>0</v>
      </c>
      <c r="S1552" s="41">
        <f>IFERROR(T1552+U1552+V1552,0)</f>
        <v>0</v>
      </c>
      <c r="T1552" s="41">
        <v>0</v>
      </c>
      <c r="U1552" s="41">
        <v>0</v>
      </c>
      <c r="V1552" s="41">
        <v>0</v>
      </c>
      <c r="W1552"/>
      <c r="X1552"/>
    </row>
    <row r="1553" spans="1:24">
      <c r="A1553" s="29">
        <v>301</v>
      </c>
      <c r="B1553" s="29" t="s">
        <v>117</v>
      </c>
      <c r="C1553" s="50">
        <v>44694</v>
      </c>
      <c r="D1553" s="29" t="s">
        <v>415</v>
      </c>
      <c r="E1553" s="40">
        <v>1</v>
      </c>
      <c r="F1553" s="41">
        <v>29.9</v>
      </c>
      <c r="G1553" s="41">
        <f>IFERROR(H1553+I1553+J1553,0)</f>
        <v>2100000</v>
      </c>
      <c r="H1553" s="41">
        <v>2100000</v>
      </c>
      <c r="I1553" s="41">
        <v>0</v>
      </c>
      <c r="J1553" s="41">
        <v>0</v>
      </c>
      <c r="K1553" s="41">
        <f>IFERROR(L1553+M1553+N1553,0)</f>
        <v>0</v>
      </c>
      <c r="L1553" s="41">
        <f>IFERROR(P1553+T1553,0)</f>
        <v>0</v>
      </c>
      <c r="M1553" s="41">
        <f>IFERROR(Q1553+U1553,0)</f>
        <v>0</v>
      </c>
      <c r="N1553" s="41">
        <f>IFERROR(R1553+V1553,0)</f>
        <v>0</v>
      </c>
      <c r="O1553" s="41">
        <f>IFERROR(P1553+Q1553+R1553,0)</f>
        <v>0</v>
      </c>
      <c r="P1553" s="41">
        <v>0</v>
      </c>
      <c r="Q1553" s="41">
        <v>0</v>
      </c>
      <c r="R1553" s="41">
        <v>0</v>
      </c>
      <c r="S1553" s="41">
        <f>IFERROR(T1553+U1553+V1553,0)</f>
        <v>0</v>
      </c>
      <c r="T1553" s="41">
        <v>0</v>
      </c>
      <c r="U1553" s="41">
        <v>0</v>
      </c>
      <c r="V1553" s="41">
        <v>0</v>
      </c>
      <c r="W1553"/>
      <c r="X1553"/>
    </row>
    <row r="1554" spans="1:24">
      <c r="A1554" s="29">
        <v>302</v>
      </c>
      <c r="B1554" s="29" t="s">
        <v>117</v>
      </c>
      <c r="C1554" s="50">
        <v>44694</v>
      </c>
      <c r="D1554" s="29" t="s">
        <v>1026</v>
      </c>
      <c r="E1554" s="40">
        <v>1</v>
      </c>
      <c r="F1554" s="41">
        <v>56.3</v>
      </c>
      <c r="G1554" s="41">
        <f>IFERROR(H1554+I1554+J1554,0)</f>
        <v>3126000</v>
      </c>
      <c r="H1554" s="41">
        <v>3126000</v>
      </c>
      <c r="I1554" s="41">
        <v>0</v>
      </c>
      <c r="J1554" s="41">
        <v>0</v>
      </c>
      <c r="K1554" s="41">
        <f>IFERROR(L1554+M1554+N1554,0)</f>
        <v>0</v>
      </c>
      <c r="L1554" s="41">
        <f>IFERROR(P1554+T1554,0)</f>
        <v>0</v>
      </c>
      <c r="M1554" s="41">
        <f>IFERROR(Q1554+U1554,0)</f>
        <v>0</v>
      </c>
      <c r="N1554" s="41">
        <f>IFERROR(R1554+V1554,0)</f>
        <v>0</v>
      </c>
      <c r="O1554" s="41">
        <f>IFERROR(P1554+Q1554+R1554,0)</f>
        <v>0</v>
      </c>
      <c r="P1554" s="41">
        <v>0</v>
      </c>
      <c r="Q1554" s="41">
        <v>0</v>
      </c>
      <c r="R1554" s="41">
        <v>0</v>
      </c>
      <c r="S1554" s="41">
        <f>IFERROR(T1554+U1554+V1554,0)</f>
        <v>0</v>
      </c>
      <c r="T1554" s="41">
        <v>0</v>
      </c>
      <c r="U1554" s="41">
        <v>0</v>
      </c>
      <c r="V1554" s="41">
        <v>0</v>
      </c>
      <c r="W1554"/>
      <c r="X1554"/>
    </row>
    <row r="1555" spans="1:24">
      <c r="A1555" s="29">
        <v>303</v>
      </c>
      <c r="B1555" s="29" t="s">
        <v>117</v>
      </c>
      <c r="C1555" s="50">
        <v>44697</v>
      </c>
      <c r="D1555" s="29" t="s">
        <v>1027</v>
      </c>
      <c r="E1555" s="40">
        <v>1</v>
      </c>
      <c r="F1555" s="41">
        <v>71.7</v>
      </c>
      <c r="G1555" s="41">
        <f>IFERROR(H1555+I1555+J1555,0)</f>
        <v>4552568</v>
      </c>
      <c r="H1555" s="41">
        <v>4552568</v>
      </c>
      <c r="I1555" s="41">
        <v>0</v>
      </c>
      <c r="J1555" s="41">
        <v>0</v>
      </c>
      <c r="K1555" s="41">
        <f>IFERROR(L1555+M1555+N1555,0)</f>
        <v>0</v>
      </c>
      <c r="L1555" s="41">
        <f>IFERROR(P1555+T1555,0)</f>
        <v>0</v>
      </c>
      <c r="M1555" s="41">
        <f>IFERROR(Q1555+U1555,0)</f>
        <v>0</v>
      </c>
      <c r="N1555" s="41">
        <f>IFERROR(R1555+V1555,0)</f>
        <v>0</v>
      </c>
      <c r="O1555" s="41">
        <f>IFERROR(P1555+Q1555+R1555,0)</f>
        <v>0</v>
      </c>
      <c r="P1555" s="41">
        <v>0</v>
      </c>
      <c r="Q1555" s="41">
        <v>0</v>
      </c>
      <c r="R1555" s="41">
        <v>0</v>
      </c>
      <c r="S1555" s="41">
        <f>IFERROR(T1555+U1555+V1555,0)</f>
        <v>0</v>
      </c>
      <c r="T1555" s="41">
        <v>0</v>
      </c>
      <c r="U1555" s="41">
        <v>0</v>
      </c>
      <c r="V1555" s="41">
        <v>0</v>
      </c>
      <c r="W1555"/>
      <c r="X1555"/>
    </row>
    <row r="1556" spans="1:24">
      <c r="A1556" s="29">
        <v>304</v>
      </c>
      <c r="B1556" s="29" t="s">
        <v>117</v>
      </c>
      <c r="C1556" s="50">
        <v>44698</v>
      </c>
      <c r="D1556" s="29" t="s">
        <v>418</v>
      </c>
      <c r="E1556" s="40">
        <v>1</v>
      </c>
      <c r="F1556" s="41">
        <v>27.3</v>
      </c>
      <c r="G1556" s="41">
        <f>IFERROR(H1556+I1556+J1556,0)</f>
        <v>1427025</v>
      </c>
      <c r="H1556" s="41">
        <v>1427025</v>
      </c>
      <c r="I1556" s="41">
        <v>0</v>
      </c>
      <c r="J1556" s="41">
        <v>0</v>
      </c>
      <c r="K1556" s="41">
        <f>IFERROR(L1556+M1556+N1556,0)</f>
        <v>0</v>
      </c>
      <c r="L1556" s="41">
        <f>IFERROR(P1556+T1556,0)</f>
        <v>0</v>
      </c>
      <c r="M1556" s="41">
        <f>IFERROR(Q1556+U1556,0)</f>
        <v>0</v>
      </c>
      <c r="N1556" s="41">
        <f>IFERROR(R1556+V1556,0)</f>
        <v>0</v>
      </c>
      <c r="O1556" s="41">
        <f>IFERROR(P1556+Q1556+R1556,0)</f>
        <v>0</v>
      </c>
      <c r="P1556" s="41">
        <v>0</v>
      </c>
      <c r="Q1556" s="41">
        <v>0</v>
      </c>
      <c r="R1556" s="41">
        <v>0</v>
      </c>
      <c r="S1556" s="41">
        <f>IFERROR(T1556+U1556+V1556,0)</f>
        <v>0</v>
      </c>
      <c r="T1556" s="41">
        <v>0</v>
      </c>
      <c r="U1556" s="41">
        <v>0</v>
      </c>
      <c r="V1556" s="41">
        <v>0</v>
      </c>
      <c r="W1556"/>
      <c r="X1556"/>
    </row>
    <row r="1557" spans="1:24">
      <c r="A1557" s="29">
        <v>305</v>
      </c>
      <c r="B1557" s="29" t="s">
        <v>117</v>
      </c>
      <c r="C1557" s="50">
        <v>44698</v>
      </c>
      <c r="D1557" s="29" t="s">
        <v>1028</v>
      </c>
      <c r="E1557" s="40">
        <v>1</v>
      </c>
      <c r="F1557" s="41">
        <v>46.3</v>
      </c>
      <c r="G1557" s="41">
        <f>IFERROR(H1557+I1557+J1557,0)</f>
        <v>2684600</v>
      </c>
      <c r="H1557" s="41">
        <v>2684600</v>
      </c>
      <c r="I1557" s="41">
        <v>0</v>
      </c>
      <c r="J1557" s="41">
        <v>0</v>
      </c>
      <c r="K1557" s="41">
        <f>IFERROR(L1557+M1557+N1557,0)</f>
        <v>0</v>
      </c>
      <c r="L1557" s="41">
        <f>IFERROR(P1557+T1557,0)</f>
        <v>0</v>
      </c>
      <c r="M1557" s="41">
        <f>IFERROR(Q1557+U1557,0)</f>
        <v>0</v>
      </c>
      <c r="N1557" s="41">
        <f>IFERROR(R1557+V1557,0)</f>
        <v>0</v>
      </c>
      <c r="O1557" s="41">
        <f>IFERROR(P1557+Q1557+R1557,0)</f>
        <v>0</v>
      </c>
      <c r="P1557" s="41">
        <v>0</v>
      </c>
      <c r="Q1557" s="41">
        <v>0</v>
      </c>
      <c r="R1557" s="41">
        <v>0</v>
      </c>
      <c r="S1557" s="41">
        <f>IFERROR(T1557+U1557+V1557,0)</f>
        <v>0</v>
      </c>
      <c r="T1557" s="41">
        <v>0</v>
      </c>
      <c r="U1557" s="41">
        <v>0</v>
      </c>
      <c r="V1557" s="41">
        <v>0</v>
      </c>
      <c r="W1557"/>
      <c r="X1557"/>
    </row>
    <row r="1558" spans="1:24">
      <c r="A1558" s="29">
        <v>306</v>
      </c>
      <c r="B1558" s="29" t="s">
        <v>117</v>
      </c>
      <c r="C1558" s="50">
        <v>44699</v>
      </c>
      <c r="D1558" s="29" t="s">
        <v>421</v>
      </c>
      <c r="E1558" s="40">
        <v>1</v>
      </c>
      <c r="F1558" s="41">
        <v>14.8</v>
      </c>
      <c r="G1558" s="41">
        <f>IFERROR(H1558+I1558+J1558,0)</f>
        <v>778570</v>
      </c>
      <c r="H1558" s="41">
        <v>778570</v>
      </c>
      <c r="I1558" s="41">
        <v>0</v>
      </c>
      <c r="J1558" s="41">
        <v>0</v>
      </c>
      <c r="K1558" s="41">
        <f>IFERROR(L1558+M1558+N1558,0)</f>
        <v>0</v>
      </c>
      <c r="L1558" s="41">
        <f>IFERROR(P1558+T1558,0)</f>
        <v>0</v>
      </c>
      <c r="M1558" s="41">
        <f>IFERROR(Q1558+U1558,0)</f>
        <v>0</v>
      </c>
      <c r="N1558" s="41">
        <f>IFERROR(R1558+V1558,0)</f>
        <v>0</v>
      </c>
      <c r="O1558" s="41">
        <f>IFERROR(P1558+Q1558+R1558,0)</f>
        <v>0</v>
      </c>
      <c r="P1558" s="41">
        <v>0</v>
      </c>
      <c r="Q1558" s="41">
        <v>0</v>
      </c>
      <c r="R1558" s="41">
        <v>0</v>
      </c>
      <c r="S1558" s="41">
        <f>IFERROR(T1558+U1558+V1558,0)</f>
        <v>0</v>
      </c>
      <c r="T1558" s="41">
        <v>0</v>
      </c>
      <c r="U1558" s="41">
        <v>0</v>
      </c>
      <c r="V1558" s="41">
        <v>0</v>
      </c>
      <c r="W1558"/>
      <c r="X1558"/>
    </row>
    <row r="1559" spans="1:24">
      <c r="A1559" s="29">
        <v>307</v>
      </c>
      <c r="B1559" s="29" t="s">
        <v>117</v>
      </c>
      <c r="C1559" s="50">
        <v>44699</v>
      </c>
      <c r="D1559" s="29" t="s">
        <v>422</v>
      </c>
      <c r="E1559" s="40">
        <v>1</v>
      </c>
      <c r="F1559" s="41">
        <v>25.7</v>
      </c>
      <c r="G1559" s="41">
        <f>IFERROR(H1559+I1559+J1559,0)</f>
        <v>1242160</v>
      </c>
      <c r="H1559" s="41">
        <v>1242160</v>
      </c>
      <c r="I1559" s="41">
        <v>0</v>
      </c>
      <c r="J1559" s="41">
        <v>0</v>
      </c>
      <c r="K1559" s="41">
        <f>IFERROR(L1559+M1559+N1559,0)</f>
        <v>0</v>
      </c>
      <c r="L1559" s="41">
        <f>IFERROR(P1559+T1559,0)</f>
        <v>0</v>
      </c>
      <c r="M1559" s="41">
        <f>IFERROR(Q1559+U1559,0)</f>
        <v>0</v>
      </c>
      <c r="N1559" s="41">
        <f>IFERROR(R1559+V1559,0)</f>
        <v>0</v>
      </c>
      <c r="O1559" s="41">
        <f>IFERROR(P1559+Q1559+R1559,0)</f>
        <v>0</v>
      </c>
      <c r="P1559" s="41">
        <v>0</v>
      </c>
      <c r="Q1559" s="41">
        <v>0</v>
      </c>
      <c r="R1559" s="41">
        <v>0</v>
      </c>
      <c r="S1559" s="41">
        <f>IFERROR(T1559+U1559+V1559,0)</f>
        <v>0</v>
      </c>
      <c r="T1559" s="41">
        <v>0</v>
      </c>
      <c r="U1559" s="41">
        <v>0</v>
      </c>
      <c r="V1559" s="41">
        <v>0</v>
      </c>
      <c r="W1559"/>
      <c r="X1559"/>
    </row>
    <row r="1560" spans="1:24">
      <c r="A1560" s="29">
        <v>308</v>
      </c>
      <c r="B1560" s="29" t="s">
        <v>117</v>
      </c>
      <c r="C1560" s="50">
        <v>44701</v>
      </c>
      <c r="D1560" s="29" t="s">
        <v>1029</v>
      </c>
      <c r="E1560" s="40">
        <v>1</v>
      </c>
      <c r="F1560" s="41">
        <v>37</v>
      </c>
      <c r="G1560" s="41">
        <f>IFERROR(H1560+I1560+J1560,0)</f>
        <v>1887730</v>
      </c>
      <c r="H1560" s="41">
        <v>1887730</v>
      </c>
      <c r="I1560" s="41">
        <v>0</v>
      </c>
      <c r="J1560" s="41">
        <v>0</v>
      </c>
      <c r="K1560" s="41">
        <f>IFERROR(L1560+M1560+N1560,0)</f>
        <v>0</v>
      </c>
      <c r="L1560" s="41">
        <f>IFERROR(P1560+T1560,0)</f>
        <v>0</v>
      </c>
      <c r="M1560" s="41">
        <f>IFERROR(Q1560+U1560,0)</f>
        <v>0</v>
      </c>
      <c r="N1560" s="41">
        <f>IFERROR(R1560+V1560,0)</f>
        <v>0</v>
      </c>
      <c r="O1560" s="41">
        <f>IFERROR(P1560+Q1560+R1560,0)</f>
        <v>0</v>
      </c>
      <c r="P1560" s="41">
        <v>0</v>
      </c>
      <c r="Q1560" s="41">
        <v>0</v>
      </c>
      <c r="R1560" s="41">
        <v>0</v>
      </c>
      <c r="S1560" s="41">
        <f>IFERROR(T1560+U1560+V1560,0)</f>
        <v>0</v>
      </c>
      <c r="T1560" s="41">
        <v>0</v>
      </c>
      <c r="U1560" s="41">
        <v>0</v>
      </c>
      <c r="V1560" s="41">
        <v>0</v>
      </c>
      <c r="W1560"/>
      <c r="X1560"/>
    </row>
    <row r="1561" spans="1:24">
      <c r="A1561" s="29">
        <v>309</v>
      </c>
      <c r="B1561" s="29" t="s">
        <v>117</v>
      </c>
      <c r="C1561" s="50">
        <v>44701</v>
      </c>
      <c r="D1561" s="29" t="s">
        <v>425</v>
      </c>
      <c r="E1561" s="40">
        <v>1</v>
      </c>
      <c r="F1561" s="41">
        <v>26.2</v>
      </c>
      <c r="G1561" s="41">
        <f>IFERROR(H1561+I1561+J1561,0)</f>
        <v>1281160</v>
      </c>
      <c r="H1561" s="41">
        <v>1281160</v>
      </c>
      <c r="I1561" s="41">
        <v>0</v>
      </c>
      <c r="J1561" s="41">
        <v>0</v>
      </c>
      <c r="K1561" s="41">
        <f>IFERROR(L1561+M1561+N1561,0)</f>
        <v>0</v>
      </c>
      <c r="L1561" s="41">
        <f>IFERROR(P1561+T1561,0)</f>
        <v>0</v>
      </c>
      <c r="M1561" s="41">
        <f>IFERROR(Q1561+U1561,0)</f>
        <v>0</v>
      </c>
      <c r="N1561" s="41">
        <f>IFERROR(R1561+V1561,0)</f>
        <v>0</v>
      </c>
      <c r="O1561" s="41">
        <f>IFERROR(P1561+Q1561+R1561,0)</f>
        <v>0</v>
      </c>
      <c r="P1561" s="41">
        <v>0</v>
      </c>
      <c r="Q1561" s="41">
        <v>0</v>
      </c>
      <c r="R1561" s="41">
        <v>0</v>
      </c>
      <c r="S1561" s="41">
        <f>IFERROR(T1561+U1561+V1561,0)</f>
        <v>0</v>
      </c>
      <c r="T1561" s="41">
        <v>0</v>
      </c>
      <c r="U1561" s="41">
        <v>0</v>
      </c>
      <c r="V1561" s="41">
        <v>0</v>
      </c>
      <c r="W1561"/>
      <c r="X1561"/>
    </row>
    <row r="1562" spans="1:24">
      <c r="A1562" s="29">
        <v>310</v>
      </c>
      <c r="B1562" s="29" t="s">
        <v>117</v>
      </c>
      <c r="C1562" s="50">
        <v>44704</v>
      </c>
      <c r="D1562" s="29" t="s">
        <v>426</v>
      </c>
      <c r="E1562" s="40">
        <v>1</v>
      </c>
      <c r="F1562" s="41">
        <v>38.3</v>
      </c>
      <c r="G1562" s="41">
        <f>IFERROR(H1562+I1562+J1562,0)</f>
        <v>2408698</v>
      </c>
      <c r="H1562" s="41">
        <v>2408698</v>
      </c>
      <c r="I1562" s="41">
        <v>0</v>
      </c>
      <c r="J1562" s="41">
        <v>0</v>
      </c>
      <c r="K1562" s="41">
        <f>IFERROR(L1562+M1562+N1562,0)</f>
        <v>0</v>
      </c>
      <c r="L1562" s="41">
        <f>IFERROR(P1562+T1562,0)</f>
        <v>0</v>
      </c>
      <c r="M1562" s="41">
        <f>IFERROR(Q1562+U1562,0)</f>
        <v>0</v>
      </c>
      <c r="N1562" s="41">
        <f>IFERROR(R1562+V1562,0)</f>
        <v>0</v>
      </c>
      <c r="O1562" s="41">
        <f>IFERROR(P1562+Q1562+R1562,0)</f>
        <v>0</v>
      </c>
      <c r="P1562" s="41">
        <v>0</v>
      </c>
      <c r="Q1562" s="41">
        <v>0</v>
      </c>
      <c r="R1562" s="41">
        <v>0</v>
      </c>
      <c r="S1562" s="41">
        <f>IFERROR(T1562+U1562+V1562,0)</f>
        <v>0</v>
      </c>
      <c r="T1562" s="41">
        <v>0</v>
      </c>
      <c r="U1562" s="41">
        <v>0</v>
      </c>
      <c r="V1562" s="41">
        <v>0</v>
      </c>
      <c r="W1562"/>
      <c r="X1562"/>
    </row>
    <row r="1563" spans="1:24">
      <c r="A1563" s="29">
        <v>311</v>
      </c>
      <c r="B1563" s="29" t="s">
        <v>117</v>
      </c>
      <c r="C1563" s="50">
        <v>44704</v>
      </c>
      <c r="D1563" s="29" t="s">
        <v>1030</v>
      </c>
      <c r="E1563" s="40">
        <v>1</v>
      </c>
      <c r="F1563" s="41">
        <v>36</v>
      </c>
      <c r="G1563" s="41">
        <f>IFERROR(H1563+I1563+J1563,0)</f>
        <v>2315385</v>
      </c>
      <c r="H1563" s="41">
        <v>2315385</v>
      </c>
      <c r="I1563" s="41">
        <v>0</v>
      </c>
      <c r="J1563" s="41">
        <v>0</v>
      </c>
      <c r="K1563" s="41">
        <f>IFERROR(L1563+M1563+N1563,0)</f>
        <v>0</v>
      </c>
      <c r="L1563" s="41">
        <f>IFERROR(P1563+T1563,0)</f>
        <v>0</v>
      </c>
      <c r="M1563" s="41">
        <f>IFERROR(Q1563+U1563,0)</f>
        <v>0</v>
      </c>
      <c r="N1563" s="41">
        <f>IFERROR(R1563+V1563,0)</f>
        <v>0</v>
      </c>
      <c r="O1563" s="41">
        <f>IFERROR(P1563+Q1563+R1563,0)</f>
        <v>0</v>
      </c>
      <c r="P1563" s="41">
        <v>0</v>
      </c>
      <c r="Q1563" s="41">
        <v>0</v>
      </c>
      <c r="R1563" s="41">
        <v>0</v>
      </c>
      <c r="S1563" s="41">
        <f>IFERROR(T1563+U1563+V1563,0)</f>
        <v>0</v>
      </c>
      <c r="T1563" s="41">
        <v>0</v>
      </c>
      <c r="U1563" s="41">
        <v>0</v>
      </c>
      <c r="V1563" s="41">
        <v>0</v>
      </c>
      <c r="W1563"/>
      <c r="X1563"/>
    </row>
    <row r="1564" spans="1:24">
      <c r="A1564" s="29">
        <v>312</v>
      </c>
      <c r="B1564" s="29" t="s">
        <v>117</v>
      </c>
      <c r="C1564" s="50">
        <v>44706</v>
      </c>
      <c r="D1564" s="29" t="s">
        <v>1031</v>
      </c>
      <c r="E1564" s="40">
        <v>1</v>
      </c>
      <c r="F1564" s="41">
        <v>14.9</v>
      </c>
      <c r="G1564" s="41">
        <f>IFERROR(H1564+I1564+J1564,0)</f>
        <v>860209</v>
      </c>
      <c r="H1564" s="41">
        <v>860209</v>
      </c>
      <c r="I1564" s="41">
        <v>0</v>
      </c>
      <c r="J1564" s="41">
        <v>0</v>
      </c>
      <c r="K1564" s="41">
        <f>IFERROR(L1564+M1564+N1564,0)</f>
        <v>0</v>
      </c>
      <c r="L1564" s="41">
        <f>IFERROR(P1564+T1564,0)</f>
        <v>0</v>
      </c>
      <c r="M1564" s="41">
        <f>IFERROR(Q1564+U1564,0)</f>
        <v>0</v>
      </c>
      <c r="N1564" s="41">
        <f>IFERROR(R1564+V1564,0)</f>
        <v>0</v>
      </c>
      <c r="O1564" s="41">
        <f>IFERROR(P1564+Q1564+R1564,0)</f>
        <v>0</v>
      </c>
      <c r="P1564" s="41">
        <v>0</v>
      </c>
      <c r="Q1564" s="41">
        <v>0</v>
      </c>
      <c r="R1564" s="41">
        <v>0</v>
      </c>
      <c r="S1564" s="41">
        <f>IFERROR(T1564+U1564+V1564,0)</f>
        <v>0</v>
      </c>
      <c r="T1564" s="41">
        <v>0</v>
      </c>
      <c r="U1564" s="41">
        <v>0</v>
      </c>
      <c r="V1564" s="41">
        <v>0</v>
      </c>
      <c r="W1564"/>
      <c r="X1564"/>
    </row>
    <row r="1565" spans="1:24">
      <c r="A1565" s="29">
        <v>313</v>
      </c>
      <c r="B1565" s="29" t="s">
        <v>117</v>
      </c>
      <c r="C1565" s="50">
        <v>44706</v>
      </c>
      <c r="D1565" s="29" t="s">
        <v>427</v>
      </c>
      <c r="E1565" s="40">
        <v>1</v>
      </c>
      <c r="F1565" s="41">
        <v>22.1</v>
      </c>
      <c r="G1565" s="41">
        <f>IFERROR(H1565+I1565+J1565,0)</f>
        <v>1177700</v>
      </c>
      <c r="H1565" s="41">
        <v>1177700</v>
      </c>
      <c r="I1565" s="41">
        <v>0</v>
      </c>
      <c r="J1565" s="41">
        <v>0</v>
      </c>
      <c r="K1565" s="41">
        <f>IFERROR(L1565+M1565+N1565,0)</f>
        <v>0</v>
      </c>
      <c r="L1565" s="41">
        <f>IFERROR(P1565+T1565,0)</f>
        <v>0</v>
      </c>
      <c r="M1565" s="41">
        <f>IFERROR(Q1565+U1565,0)</f>
        <v>0</v>
      </c>
      <c r="N1565" s="41">
        <f>IFERROR(R1565+V1565,0)</f>
        <v>0</v>
      </c>
      <c r="O1565" s="41">
        <f>IFERROR(P1565+Q1565+R1565,0)</f>
        <v>0</v>
      </c>
      <c r="P1565" s="41">
        <v>0</v>
      </c>
      <c r="Q1565" s="41">
        <v>0</v>
      </c>
      <c r="R1565" s="41">
        <v>0</v>
      </c>
      <c r="S1565" s="41">
        <f>IFERROR(T1565+U1565+V1565,0)</f>
        <v>0</v>
      </c>
      <c r="T1565" s="41">
        <v>0</v>
      </c>
      <c r="U1565" s="41">
        <v>0</v>
      </c>
      <c r="V1565" s="41">
        <v>0</v>
      </c>
      <c r="W1565"/>
      <c r="X1565"/>
    </row>
    <row r="1566" spans="1:24">
      <c r="A1566" s="29">
        <v>314</v>
      </c>
      <c r="B1566" s="29" t="s">
        <v>117</v>
      </c>
      <c r="C1566" s="50">
        <v>44706</v>
      </c>
      <c r="D1566" s="29" t="s">
        <v>428</v>
      </c>
      <c r="E1566" s="40">
        <v>1</v>
      </c>
      <c r="F1566" s="41">
        <v>41.6</v>
      </c>
      <c r="G1566" s="41">
        <f>IFERROR(H1566+I1566+J1566,0)</f>
        <v>2377150</v>
      </c>
      <c r="H1566" s="41">
        <v>2377150</v>
      </c>
      <c r="I1566" s="41">
        <v>0</v>
      </c>
      <c r="J1566" s="41">
        <v>0</v>
      </c>
      <c r="K1566" s="41">
        <f>IFERROR(L1566+M1566+N1566,0)</f>
        <v>0</v>
      </c>
      <c r="L1566" s="41">
        <f>IFERROR(P1566+T1566,0)</f>
        <v>0</v>
      </c>
      <c r="M1566" s="41">
        <f>IFERROR(Q1566+U1566,0)</f>
        <v>0</v>
      </c>
      <c r="N1566" s="41">
        <f>IFERROR(R1566+V1566,0)</f>
        <v>0</v>
      </c>
      <c r="O1566" s="41">
        <f>IFERROR(P1566+Q1566+R1566,0)</f>
        <v>0</v>
      </c>
      <c r="P1566" s="41">
        <v>0</v>
      </c>
      <c r="Q1566" s="41">
        <v>0</v>
      </c>
      <c r="R1566" s="41">
        <v>0</v>
      </c>
      <c r="S1566" s="41">
        <f>IFERROR(T1566+U1566+V1566,0)</f>
        <v>0</v>
      </c>
      <c r="T1566" s="41">
        <v>0</v>
      </c>
      <c r="U1566" s="41">
        <v>0</v>
      </c>
      <c r="V1566" s="41">
        <v>0</v>
      </c>
      <c r="W1566"/>
      <c r="X1566"/>
    </row>
    <row r="1567" spans="1:24">
      <c r="A1567" s="29">
        <v>315</v>
      </c>
      <c r="B1567" s="29" t="s">
        <v>117</v>
      </c>
      <c r="C1567" s="50">
        <v>44707</v>
      </c>
      <c r="D1567" s="29" t="s">
        <v>1032</v>
      </c>
      <c r="E1567" s="40">
        <v>1</v>
      </c>
      <c r="F1567" s="41">
        <v>34.4</v>
      </c>
      <c r="G1567" s="41">
        <f>IFERROR(H1567+I1567+J1567,0)</f>
        <v>2100000</v>
      </c>
      <c r="H1567" s="41">
        <v>2100000</v>
      </c>
      <c r="I1567" s="41">
        <v>0</v>
      </c>
      <c r="J1567" s="41">
        <v>0</v>
      </c>
      <c r="K1567" s="41">
        <f>IFERROR(L1567+M1567+N1567,0)</f>
        <v>0</v>
      </c>
      <c r="L1567" s="41">
        <f>IFERROR(P1567+T1567,0)</f>
        <v>0</v>
      </c>
      <c r="M1567" s="41">
        <f>IFERROR(Q1567+U1567,0)</f>
        <v>0</v>
      </c>
      <c r="N1567" s="41">
        <f>IFERROR(R1567+V1567,0)</f>
        <v>0</v>
      </c>
      <c r="O1567" s="41">
        <f>IFERROR(P1567+Q1567+R1567,0)</f>
        <v>0</v>
      </c>
      <c r="P1567" s="41">
        <v>0</v>
      </c>
      <c r="Q1567" s="41">
        <v>0</v>
      </c>
      <c r="R1567" s="41">
        <v>0</v>
      </c>
      <c r="S1567" s="41">
        <f>IFERROR(T1567+U1567+V1567,0)</f>
        <v>0</v>
      </c>
      <c r="T1567" s="41">
        <v>0</v>
      </c>
      <c r="U1567" s="41">
        <v>0</v>
      </c>
      <c r="V1567" s="41">
        <v>0</v>
      </c>
      <c r="W1567"/>
      <c r="X1567"/>
    </row>
    <row r="1568" spans="1:24">
      <c r="A1568" s="29">
        <v>316</v>
      </c>
      <c r="B1568" s="29" t="s">
        <v>117</v>
      </c>
      <c r="C1568" s="50">
        <v>44708</v>
      </c>
      <c r="D1568" s="29" t="s">
        <v>434</v>
      </c>
      <c r="E1568" s="40">
        <v>1</v>
      </c>
      <c r="F1568" s="41">
        <v>17.1</v>
      </c>
      <c r="G1568" s="41">
        <f>IFERROR(H1568+I1568+J1568,0)</f>
        <v>934000</v>
      </c>
      <c r="H1568" s="41">
        <v>934000</v>
      </c>
      <c r="I1568" s="41">
        <v>0</v>
      </c>
      <c r="J1568" s="41">
        <v>0</v>
      </c>
      <c r="K1568" s="41">
        <f>IFERROR(L1568+M1568+N1568,0)</f>
        <v>0</v>
      </c>
      <c r="L1568" s="41">
        <f>IFERROR(P1568+T1568,0)</f>
        <v>0</v>
      </c>
      <c r="M1568" s="41">
        <f>IFERROR(Q1568+U1568,0)</f>
        <v>0</v>
      </c>
      <c r="N1568" s="41">
        <f>IFERROR(R1568+V1568,0)</f>
        <v>0</v>
      </c>
      <c r="O1568" s="41">
        <f>IFERROR(P1568+Q1568+R1568,0)</f>
        <v>0</v>
      </c>
      <c r="P1568" s="41">
        <v>0</v>
      </c>
      <c r="Q1568" s="41">
        <v>0</v>
      </c>
      <c r="R1568" s="41">
        <v>0</v>
      </c>
      <c r="S1568" s="41">
        <f>IFERROR(T1568+U1568+V1568,0)</f>
        <v>0</v>
      </c>
      <c r="T1568" s="41">
        <v>0</v>
      </c>
      <c r="U1568" s="41">
        <v>0</v>
      </c>
      <c r="V1568" s="41">
        <v>0</v>
      </c>
      <c r="W1568"/>
      <c r="X1568"/>
    </row>
    <row r="1569" spans="1:24">
      <c r="A1569" s="29">
        <v>317</v>
      </c>
      <c r="B1569" s="29" t="s">
        <v>117</v>
      </c>
      <c r="C1569" s="50">
        <v>44708</v>
      </c>
      <c r="D1569" s="29" t="s">
        <v>1033</v>
      </c>
      <c r="E1569" s="40">
        <v>1</v>
      </c>
      <c r="F1569" s="41">
        <v>34.2</v>
      </c>
      <c r="G1569" s="41">
        <f>IFERROR(H1569+I1569+J1569,0)</f>
        <v>2008000</v>
      </c>
      <c r="H1569" s="41">
        <v>2008000</v>
      </c>
      <c r="I1569" s="41">
        <v>0</v>
      </c>
      <c r="J1569" s="41">
        <v>0</v>
      </c>
      <c r="K1569" s="41">
        <f>IFERROR(L1569+M1569+N1569,0)</f>
        <v>0</v>
      </c>
      <c r="L1569" s="41">
        <f>IFERROR(P1569+T1569,0)</f>
        <v>0</v>
      </c>
      <c r="M1569" s="41">
        <f>IFERROR(Q1569+U1569,0)</f>
        <v>0</v>
      </c>
      <c r="N1569" s="41">
        <f>IFERROR(R1569+V1569,0)</f>
        <v>0</v>
      </c>
      <c r="O1569" s="41">
        <f>IFERROR(P1569+Q1569+R1569,0)</f>
        <v>0</v>
      </c>
      <c r="P1569" s="41">
        <v>0</v>
      </c>
      <c r="Q1569" s="41">
        <v>0</v>
      </c>
      <c r="R1569" s="41">
        <v>0</v>
      </c>
      <c r="S1569" s="41">
        <f>IFERROR(T1569+U1569+V1569,0)</f>
        <v>0</v>
      </c>
      <c r="T1569" s="41">
        <v>0</v>
      </c>
      <c r="U1569" s="41">
        <v>0</v>
      </c>
      <c r="V1569" s="41">
        <v>0</v>
      </c>
      <c r="W1569"/>
      <c r="X1569"/>
    </row>
    <row r="1570" spans="1:24">
      <c r="A1570" s="29">
        <v>318</v>
      </c>
      <c r="B1570" s="29" t="s">
        <v>117</v>
      </c>
      <c r="C1570" s="50">
        <v>44708</v>
      </c>
      <c r="D1570" s="29" t="s">
        <v>1034</v>
      </c>
      <c r="E1570" s="40">
        <v>1</v>
      </c>
      <c r="F1570" s="41">
        <v>25.5</v>
      </c>
      <c r="G1570" s="41">
        <f>IFERROR(H1570+I1570+J1570,0)</f>
        <v>1288000</v>
      </c>
      <c r="H1570" s="41">
        <v>1288000</v>
      </c>
      <c r="I1570" s="41">
        <v>0</v>
      </c>
      <c r="J1570" s="41">
        <v>0</v>
      </c>
      <c r="K1570" s="41">
        <f>IFERROR(L1570+M1570+N1570,0)</f>
        <v>0</v>
      </c>
      <c r="L1570" s="41">
        <f>IFERROR(P1570+T1570,0)</f>
        <v>0</v>
      </c>
      <c r="M1570" s="41">
        <f>IFERROR(Q1570+U1570,0)</f>
        <v>0</v>
      </c>
      <c r="N1570" s="41">
        <f>IFERROR(R1570+V1570,0)</f>
        <v>0</v>
      </c>
      <c r="O1570" s="41">
        <f>IFERROR(P1570+Q1570+R1570,0)</f>
        <v>0</v>
      </c>
      <c r="P1570" s="41">
        <v>0</v>
      </c>
      <c r="Q1570" s="41">
        <v>0</v>
      </c>
      <c r="R1570" s="41">
        <v>0</v>
      </c>
      <c r="S1570" s="41">
        <f>IFERROR(T1570+U1570+V1570,0)</f>
        <v>0</v>
      </c>
      <c r="T1570" s="41">
        <v>0</v>
      </c>
      <c r="U1570" s="41">
        <v>0</v>
      </c>
      <c r="V1570" s="41">
        <v>0</v>
      </c>
      <c r="W1570"/>
      <c r="X1570"/>
    </row>
    <row r="1571" spans="1:24">
      <c r="A1571" s="29">
        <v>319</v>
      </c>
      <c r="B1571" s="29" t="s">
        <v>117</v>
      </c>
      <c r="C1571" s="50">
        <v>44708</v>
      </c>
      <c r="D1571" s="29" t="s">
        <v>1035</v>
      </c>
      <c r="E1571" s="40">
        <v>1</v>
      </c>
      <c r="F1571" s="41">
        <v>21</v>
      </c>
      <c r="G1571" s="41">
        <f>IFERROR(H1571+I1571+J1571,0)</f>
        <v>1192100</v>
      </c>
      <c r="H1571" s="41">
        <v>1192100</v>
      </c>
      <c r="I1571" s="41">
        <v>0</v>
      </c>
      <c r="J1571" s="41">
        <v>0</v>
      </c>
      <c r="K1571" s="41">
        <f>IFERROR(L1571+M1571+N1571,0)</f>
        <v>0</v>
      </c>
      <c r="L1571" s="41">
        <f>IFERROR(P1571+T1571,0)</f>
        <v>0</v>
      </c>
      <c r="M1571" s="41">
        <f>IFERROR(Q1571+U1571,0)</f>
        <v>0</v>
      </c>
      <c r="N1571" s="41">
        <f>IFERROR(R1571+V1571,0)</f>
        <v>0</v>
      </c>
      <c r="O1571" s="41">
        <f>IFERROR(P1571+Q1571+R1571,0)</f>
        <v>0</v>
      </c>
      <c r="P1571" s="41">
        <v>0</v>
      </c>
      <c r="Q1571" s="41">
        <v>0</v>
      </c>
      <c r="R1571" s="41">
        <v>0</v>
      </c>
      <c r="S1571" s="41">
        <f>IFERROR(T1571+U1571+V1571,0)</f>
        <v>0</v>
      </c>
      <c r="T1571" s="41">
        <v>0</v>
      </c>
      <c r="U1571" s="41">
        <v>0</v>
      </c>
      <c r="V1571" s="41">
        <v>0</v>
      </c>
      <c r="W1571"/>
      <c r="X1571"/>
    </row>
    <row r="1572" spans="1:24">
      <c r="A1572" s="29">
        <v>320</v>
      </c>
      <c r="B1572" s="29" t="s">
        <v>117</v>
      </c>
      <c r="C1572" s="50">
        <v>44711</v>
      </c>
      <c r="D1572" s="29" t="s">
        <v>1036</v>
      </c>
      <c r="E1572" s="40">
        <v>1</v>
      </c>
      <c r="F1572" s="41">
        <v>50.5</v>
      </c>
      <c r="G1572" s="41">
        <f>IFERROR(H1572+I1572+J1572,0)</f>
        <v>2850505</v>
      </c>
      <c r="H1572" s="41">
        <v>2850505</v>
      </c>
      <c r="I1572" s="41">
        <v>0</v>
      </c>
      <c r="J1572" s="41">
        <v>0</v>
      </c>
      <c r="K1572" s="41">
        <f>IFERROR(L1572+M1572+N1572,0)</f>
        <v>0</v>
      </c>
      <c r="L1572" s="41">
        <f>IFERROR(P1572+T1572,0)</f>
        <v>0</v>
      </c>
      <c r="M1572" s="41">
        <f>IFERROR(Q1572+U1572,0)</f>
        <v>0</v>
      </c>
      <c r="N1572" s="41">
        <f>IFERROR(R1572+V1572,0)</f>
        <v>0</v>
      </c>
      <c r="O1572" s="41">
        <f>IFERROR(P1572+Q1572+R1572,0)</f>
        <v>0</v>
      </c>
      <c r="P1572" s="41">
        <v>0</v>
      </c>
      <c r="Q1572" s="41">
        <v>0</v>
      </c>
      <c r="R1572" s="41">
        <v>0</v>
      </c>
      <c r="S1572" s="41">
        <f>IFERROR(T1572+U1572+V1572,0)</f>
        <v>0</v>
      </c>
      <c r="T1572" s="41">
        <v>0</v>
      </c>
      <c r="U1572" s="41">
        <v>0</v>
      </c>
      <c r="V1572" s="41">
        <v>0</v>
      </c>
      <c r="W1572"/>
      <c r="X1572"/>
    </row>
    <row r="1573" spans="1:24">
      <c r="A1573" s="29">
        <v>321</v>
      </c>
      <c r="B1573" s="29" t="s">
        <v>117</v>
      </c>
      <c r="C1573" s="50">
        <v>44711</v>
      </c>
      <c r="D1573" s="29" t="s">
        <v>1037</v>
      </c>
      <c r="E1573" s="40">
        <v>1</v>
      </c>
      <c r="F1573" s="41">
        <v>42.5</v>
      </c>
      <c r="G1573" s="41">
        <f>IFERROR(H1573+I1573+J1573,0)</f>
        <v>2757300</v>
      </c>
      <c r="H1573" s="41">
        <v>2757300</v>
      </c>
      <c r="I1573" s="41">
        <v>0</v>
      </c>
      <c r="J1573" s="41">
        <v>0</v>
      </c>
      <c r="K1573" s="41">
        <f>IFERROR(L1573+M1573+N1573,0)</f>
        <v>0</v>
      </c>
      <c r="L1573" s="41">
        <f>IFERROR(P1573+T1573,0)</f>
        <v>0</v>
      </c>
      <c r="M1573" s="41">
        <f>IFERROR(Q1573+U1573,0)</f>
        <v>0</v>
      </c>
      <c r="N1573" s="41">
        <f>IFERROR(R1573+V1573,0)</f>
        <v>0</v>
      </c>
      <c r="O1573" s="41">
        <f>IFERROR(P1573+Q1573+R1573,0)</f>
        <v>0</v>
      </c>
      <c r="P1573" s="41">
        <v>0</v>
      </c>
      <c r="Q1573" s="41">
        <v>0</v>
      </c>
      <c r="R1573" s="41">
        <v>0</v>
      </c>
      <c r="S1573" s="41">
        <f>IFERROR(T1573+U1573+V1573,0)</f>
        <v>0</v>
      </c>
      <c r="T1573" s="41">
        <v>0</v>
      </c>
      <c r="U1573" s="41">
        <v>0</v>
      </c>
      <c r="V1573" s="41">
        <v>0</v>
      </c>
      <c r="W1573"/>
      <c r="X1573"/>
    </row>
    <row r="1574" spans="1:24">
      <c r="A1574" s="29">
        <v>322</v>
      </c>
      <c r="B1574" s="29" t="s">
        <v>117</v>
      </c>
      <c r="C1574" s="50">
        <v>44712</v>
      </c>
      <c r="D1574" s="29" t="s">
        <v>1038</v>
      </c>
      <c r="E1574" s="40">
        <v>1</v>
      </c>
      <c r="F1574" s="41">
        <v>22.7</v>
      </c>
      <c r="G1574" s="41">
        <f>IFERROR(H1574+I1574+J1574,0)</f>
        <v>1070000</v>
      </c>
      <c r="H1574" s="41">
        <v>1070000</v>
      </c>
      <c r="I1574" s="41">
        <v>0</v>
      </c>
      <c r="J1574" s="41">
        <v>0</v>
      </c>
      <c r="K1574" s="41">
        <f>IFERROR(L1574+M1574+N1574,0)</f>
        <v>0</v>
      </c>
      <c r="L1574" s="41">
        <f>IFERROR(P1574+T1574,0)</f>
        <v>0</v>
      </c>
      <c r="M1574" s="41">
        <f>IFERROR(Q1574+U1574,0)</f>
        <v>0</v>
      </c>
      <c r="N1574" s="41">
        <f>IFERROR(R1574+V1574,0)</f>
        <v>0</v>
      </c>
      <c r="O1574" s="41">
        <f>IFERROR(P1574+Q1574+R1574,0)</f>
        <v>0</v>
      </c>
      <c r="P1574" s="41">
        <v>0</v>
      </c>
      <c r="Q1574" s="41">
        <v>0</v>
      </c>
      <c r="R1574" s="41">
        <v>0</v>
      </c>
      <c r="S1574" s="41">
        <f>IFERROR(T1574+U1574+V1574,0)</f>
        <v>0</v>
      </c>
      <c r="T1574" s="41">
        <v>0</v>
      </c>
      <c r="U1574" s="41">
        <v>0</v>
      </c>
      <c r="V1574" s="41">
        <v>0</v>
      </c>
      <c r="W1574"/>
      <c r="X1574"/>
    </row>
    <row r="1575" spans="1:24">
      <c r="A1575" s="29">
        <v>323</v>
      </c>
      <c r="B1575" s="29" t="s">
        <v>117</v>
      </c>
      <c r="C1575" s="50">
        <v>44712</v>
      </c>
      <c r="D1575" s="29" t="s">
        <v>1039</v>
      </c>
      <c r="E1575" s="40">
        <v>1</v>
      </c>
      <c r="F1575" s="41">
        <v>26.3</v>
      </c>
      <c r="G1575" s="41">
        <f>IFERROR(H1575+I1575+J1575,0)</f>
        <v>1724630</v>
      </c>
      <c r="H1575" s="41">
        <v>1724630</v>
      </c>
      <c r="I1575" s="41">
        <v>0</v>
      </c>
      <c r="J1575" s="41">
        <v>0</v>
      </c>
      <c r="K1575" s="41">
        <f>IFERROR(L1575+M1575+N1575,0)</f>
        <v>0</v>
      </c>
      <c r="L1575" s="41">
        <f>IFERROR(P1575+T1575,0)</f>
        <v>0</v>
      </c>
      <c r="M1575" s="41">
        <f>IFERROR(Q1575+U1575,0)</f>
        <v>0</v>
      </c>
      <c r="N1575" s="41">
        <f>IFERROR(R1575+V1575,0)</f>
        <v>0</v>
      </c>
      <c r="O1575" s="41">
        <f>IFERROR(P1575+Q1575+R1575,0)</f>
        <v>0</v>
      </c>
      <c r="P1575" s="41">
        <v>0</v>
      </c>
      <c r="Q1575" s="41">
        <v>0</v>
      </c>
      <c r="R1575" s="41">
        <v>0</v>
      </c>
      <c r="S1575" s="41">
        <f>IFERROR(T1575+U1575+V1575,0)</f>
        <v>0</v>
      </c>
      <c r="T1575" s="41">
        <v>0</v>
      </c>
      <c r="U1575" s="41">
        <v>0</v>
      </c>
      <c r="V1575" s="41">
        <v>0</v>
      </c>
      <c r="W1575"/>
      <c r="X1575"/>
    </row>
    <row r="1576" spans="1:24">
      <c r="A1576" s="29">
        <v>324</v>
      </c>
      <c r="B1576" s="29" t="s">
        <v>117</v>
      </c>
      <c r="C1576" s="50">
        <v>44712</v>
      </c>
      <c r="D1576" s="29" t="s">
        <v>1040</v>
      </c>
      <c r="E1576" s="40">
        <v>1</v>
      </c>
      <c r="F1576" s="41">
        <v>37.8</v>
      </c>
      <c r="G1576" s="41">
        <f>IFERROR(H1576+I1576+J1576,0)</f>
        <v>2170460</v>
      </c>
      <c r="H1576" s="41">
        <v>2170460</v>
      </c>
      <c r="I1576" s="41">
        <v>0</v>
      </c>
      <c r="J1576" s="41">
        <v>0</v>
      </c>
      <c r="K1576" s="41">
        <f>IFERROR(L1576+M1576+N1576,0)</f>
        <v>0</v>
      </c>
      <c r="L1576" s="41">
        <f>IFERROR(P1576+T1576,0)</f>
        <v>0</v>
      </c>
      <c r="M1576" s="41">
        <f>IFERROR(Q1576+U1576,0)</f>
        <v>0</v>
      </c>
      <c r="N1576" s="41">
        <f>IFERROR(R1576+V1576,0)</f>
        <v>0</v>
      </c>
      <c r="O1576" s="41">
        <f>IFERROR(P1576+Q1576+R1576,0)</f>
        <v>0</v>
      </c>
      <c r="P1576" s="41">
        <v>0</v>
      </c>
      <c r="Q1576" s="41">
        <v>0</v>
      </c>
      <c r="R1576" s="41">
        <v>0</v>
      </c>
      <c r="S1576" s="41">
        <f>IFERROR(T1576+U1576+V1576,0)</f>
        <v>0</v>
      </c>
      <c r="T1576" s="41">
        <v>0</v>
      </c>
      <c r="U1576" s="41">
        <v>0</v>
      </c>
      <c r="V1576" s="41">
        <v>0</v>
      </c>
      <c r="W1576"/>
      <c r="X1576"/>
    </row>
    <row r="1577" spans="1:24">
      <c r="A1577" s="29">
        <v>325</v>
      </c>
      <c r="B1577" s="29" t="s">
        <v>117</v>
      </c>
      <c r="C1577" s="50">
        <v>44713</v>
      </c>
      <c r="D1577" s="29" t="s">
        <v>1041</v>
      </c>
      <c r="E1577" s="40">
        <v>1</v>
      </c>
      <c r="F1577" s="41">
        <v>47.8</v>
      </c>
      <c r="G1577" s="41">
        <f>IFERROR(H1577+I1577+J1577,0)</f>
        <v>3014277</v>
      </c>
      <c r="H1577" s="41">
        <v>3014277</v>
      </c>
      <c r="I1577" s="41">
        <v>0</v>
      </c>
      <c r="J1577" s="41">
        <v>0</v>
      </c>
      <c r="K1577" s="41">
        <f>IFERROR(L1577+M1577+N1577,0)</f>
        <v>0</v>
      </c>
      <c r="L1577" s="41">
        <f>IFERROR(P1577+T1577,0)</f>
        <v>0</v>
      </c>
      <c r="M1577" s="41">
        <f>IFERROR(Q1577+U1577,0)</f>
        <v>0</v>
      </c>
      <c r="N1577" s="41">
        <f>IFERROR(R1577+V1577,0)</f>
        <v>0</v>
      </c>
      <c r="O1577" s="41">
        <f>IFERROR(P1577+Q1577+R1577,0)</f>
        <v>0</v>
      </c>
      <c r="P1577" s="41">
        <v>0</v>
      </c>
      <c r="Q1577" s="41">
        <v>0</v>
      </c>
      <c r="R1577" s="41">
        <v>0</v>
      </c>
      <c r="S1577" s="41">
        <f>IFERROR(T1577+U1577+V1577,0)</f>
        <v>0</v>
      </c>
      <c r="T1577" s="41">
        <v>0</v>
      </c>
      <c r="U1577" s="41">
        <v>0</v>
      </c>
      <c r="V1577" s="41">
        <v>0</v>
      </c>
      <c r="W1577"/>
      <c r="X1577"/>
    </row>
    <row r="1578" spans="1:24">
      <c r="A1578" s="29">
        <v>326</v>
      </c>
      <c r="B1578" s="29" t="s">
        <v>117</v>
      </c>
      <c r="C1578" s="50">
        <v>44715</v>
      </c>
      <c r="D1578" s="29" t="s">
        <v>1042</v>
      </c>
      <c r="E1578" s="40">
        <v>1</v>
      </c>
      <c r="F1578" s="41">
        <v>40.4</v>
      </c>
      <c r="G1578" s="41">
        <f>IFERROR(H1578+I1578+J1578,0)</f>
        <v>2262958</v>
      </c>
      <c r="H1578" s="41">
        <v>2262958</v>
      </c>
      <c r="I1578" s="41">
        <v>0</v>
      </c>
      <c r="J1578" s="41">
        <v>0</v>
      </c>
      <c r="K1578" s="41">
        <f>IFERROR(L1578+M1578+N1578,0)</f>
        <v>0</v>
      </c>
      <c r="L1578" s="41">
        <f>IFERROR(P1578+T1578,0)</f>
        <v>0</v>
      </c>
      <c r="M1578" s="41">
        <f>IFERROR(Q1578+U1578,0)</f>
        <v>0</v>
      </c>
      <c r="N1578" s="41">
        <f>IFERROR(R1578+V1578,0)</f>
        <v>0</v>
      </c>
      <c r="O1578" s="41">
        <f>IFERROR(P1578+Q1578+R1578,0)</f>
        <v>0</v>
      </c>
      <c r="P1578" s="41">
        <v>0</v>
      </c>
      <c r="Q1578" s="41">
        <v>0</v>
      </c>
      <c r="R1578" s="41">
        <v>0</v>
      </c>
      <c r="S1578" s="41">
        <f>IFERROR(T1578+U1578+V1578,0)</f>
        <v>0</v>
      </c>
      <c r="T1578" s="41">
        <v>0</v>
      </c>
      <c r="U1578" s="41">
        <v>0</v>
      </c>
      <c r="V1578" s="41">
        <v>0</v>
      </c>
      <c r="W1578"/>
      <c r="X1578"/>
    </row>
    <row r="1579" spans="1:24">
      <c r="A1579" s="29">
        <v>327</v>
      </c>
      <c r="B1579" s="29" t="s">
        <v>117</v>
      </c>
      <c r="C1579" s="50">
        <v>44719</v>
      </c>
      <c r="D1579" s="29" t="s">
        <v>1043</v>
      </c>
      <c r="E1579" s="40">
        <v>1</v>
      </c>
      <c r="F1579" s="41">
        <v>16.9</v>
      </c>
      <c r="G1579" s="41">
        <f>IFERROR(H1579+I1579+J1579,0)</f>
        <v>990000</v>
      </c>
      <c r="H1579" s="41">
        <v>990000</v>
      </c>
      <c r="I1579" s="41">
        <v>0</v>
      </c>
      <c r="J1579" s="41">
        <v>0</v>
      </c>
      <c r="K1579" s="41">
        <f>IFERROR(L1579+M1579+N1579,0)</f>
        <v>0</v>
      </c>
      <c r="L1579" s="41">
        <f>IFERROR(P1579+T1579,0)</f>
        <v>0</v>
      </c>
      <c r="M1579" s="41">
        <f>IFERROR(Q1579+U1579,0)</f>
        <v>0</v>
      </c>
      <c r="N1579" s="41">
        <f>IFERROR(R1579+V1579,0)</f>
        <v>0</v>
      </c>
      <c r="O1579" s="41">
        <f>IFERROR(P1579+Q1579+R1579,0)</f>
        <v>0</v>
      </c>
      <c r="P1579" s="41">
        <v>0</v>
      </c>
      <c r="Q1579" s="41">
        <v>0</v>
      </c>
      <c r="R1579" s="41">
        <v>0</v>
      </c>
      <c r="S1579" s="41">
        <f>IFERROR(T1579+U1579+V1579,0)</f>
        <v>0</v>
      </c>
      <c r="T1579" s="41">
        <v>0</v>
      </c>
      <c r="U1579" s="41">
        <v>0</v>
      </c>
      <c r="V1579" s="41">
        <v>0</v>
      </c>
      <c r="W1579"/>
      <c r="X1579"/>
    </row>
    <row r="1580" spans="1:24">
      <c r="A1580" s="29">
        <v>328</v>
      </c>
      <c r="B1580" s="29" t="s">
        <v>117</v>
      </c>
      <c r="C1580" s="50">
        <v>44719</v>
      </c>
      <c r="D1580" s="29" t="s">
        <v>1044</v>
      </c>
      <c r="E1580" s="40">
        <v>1</v>
      </c>
      <c r="F1580" s="41">
        <v>26.4</v>
      </c>
      <c r="G1580" s="41">
        <f>IFERROR(H1580+I1580+J1580,0)</f>
        <v>1430000</v>
      </c>
      <c r="H1580" s="41">
        <v>1430000</v>
      </c>
      <c r="I1580" s="41">
        <v>0</v>
      </c>
      <c r="J1580" s="41">
        <v>0</v>
      </c>
      <c r="K1580" s="41">
        <f>IFERROR(L1580+M1580+N1580,0)</f>
        <v>0</v>
      </c>
      <c r="L1580" s="41">
        <f>IFERROR(P1580+T1580,0)</f>
        <v>0</v>
      </c>
      <c r="M1580" s="41">
        <f>IFERROR(Q1580+U1580,0)</f>
        <v>0</v>
      </c>
      <c r="N1580" s="41">
        <f>IFERROR(R1580+V1580,0)</f>
        <v>0</v>
      </c>
      <c r="O1580" s="41">
        <f>IFERROR(P1580+Q1580+R1580,0)</f>
        <v>0</v>
      </c>
      <c r="P1580" s="41">
        <v>0</v>
      </c>
      <c r="Q1580" s="41">
        <v>0</v>
      </c>
      <c r="R1580" s="41">
        <v>0</v>
      </c>
      <c r="S1580" s="41">
        <f>IFERROR(T1580+U1580+V1580,0)</f>
        <v>0</v>
      </c>
      <c r="T1580" s="41">
        <v>0</v>
      </c>
      <c r="U1580" s="41">
        <v>0</v>
      </c>
      <c r="V1580" s="41">
        <v>0</v>
      </c>
      <c r="W1580"/>
      <c r="X1580"/>
    </row>
    <row r="1581" spans="1:24">
      <c r="A1581" s="29">
        <v>329</v>
      </c>
      <c r="B1581" s="29" t="s">
        <v>117</v>
      </c>
      <c r="C1581" s="50">
        <v>44719</v>
      </c>
      <c r="D1581" s="29" t="s">
        <v>1045</v>
      </c>
      <c r="E1581" s="40">
        <v>1</v>
      </c>
      <c r="F1581" s="41">
        <v>24.2</v>
      </c>
      <c r="G1581" s="41">
        <f>IFERROR(H1581+I1581+J1581,0)</f>
        <v>1544600</v>
      </c>
      <c r="H1581" s="41">
        <v>1544600</v>
      </c>
      <c r="I1581" s="41">
        <v>0</v>
      </c>
      <c r="J1581" s="41">
        <v>0</v>
      </c>
      <c r="K1581" s="41">
        <f>IFERROR(L1581+M1581+N1581,0)</f>
        <v>0</v>
      </c>
      <c r="L1581" s="41">
        <f>IFERROR(P1581+T1581,0)</f>
        <v>0</v>
      </c>
      <c r="M1581" s="41">
        <f>IFERROR(Q1581+U1581,0)</f>
        <v>0</v>
      </c>
      <c r="N1581" s="41">
        <f>IFERROR(R1581+V1581,0)</f>
        <v>0</v>
      </c>
      <c r="O1581" s="41">
        <f>IFERROR(P1581+Q1581+R1581,0)</f>
        <v>0</v>
      </c>
      <c r="P1581" s="41">
        <v>0</v>
      </c>
      <c r="Q1581" s="41">
        <v>0</v>
      </c>
      <c r="R1581" s="41">
        <v>0</v>
      </c>
      <c r="S1581" s="41">
        <f>IFERROR(T1581+U1581+V1581,0)</f>
        <v>0</v>
      </c>
      <c r="T1581" s="41">
        <v>0</v>
      </c>
      <c r="U1581" s="41">
        <v>0</v>
      </c>
      <c r="V1581" s="41">
        <v>0</v>
      </c>
      <c r="W1581"/>
      <c r="X1581"/>
    </row>
    <row r="1582" spans="1:24">
      <c r="A1582" s="29">
        <v>330</v>
      </c>
      <c r="B1582" s="29" t="s">
        <v>117</v>
      </c>
      <c r="C1582" s="50">
        <v>44720</v>
      </c>
      <c r="D1582" s="29" t="s">
        <v>1046</v>
      </c>
      <c r="E1582" s="40">
        <v>1</v>
      </c>
      <c r="F1582" s="41">
        <v>23</v>
      </c>
      <c r="G1582" s="41">
        <f>IFERROR(H1582+I1582+J1582,0)</f>
        <v>1201769</v>
      </c>
      <c r="H1582" s="41">
        <v>1201769</v>
      </c>
      <c r="I1582" s="41">
        <v>0</v>
      </c>
      <c r="J1582" s="41">
        <v>0</v>
      </c>
      <c r="K1582" s="41">
        <f>IFERROR(L1582+M1582+N1582,0)</f>
        <v>0</v>
      </c>
      <c r="L1582" s="41">
        <f>IFERROR(P1582+T1582,0)</f>
        <v>0</v>
      </c>
      <c r="M1582" s="41">
        <f>IFERROR(Q1582+U1582,0)</f>
        <v>0</v>
      </c>
      <c r="N1582" s="41">
        <f>IFERROR(R1582+V1582,0)</f>
        <v>0</v>
      </c>
      <c r="O1582" s="41">
        <f>IFERROR(P1582+Q1582+R1582,0)</f>
        <v>0</v>
      </c>
      <c r="P1582" s="41">
        <v>0</v>
      </c>
      <c r="Q1582" s="41">
        <v>0</v>
      </c>
      <c r="R1582" s="41">
        <v>0</v>
      </c>
      <c r="S1582" s="41">
        <f>IFERROR(T1582+U1582+V1582,0)</f>
        <v>0</v>
      </c>
      <c r="T1582" s="41">
        <v>0</v>
      </c>
      <c r="U1582" s="41">
        <v>0</v>
      </c>
      <c r="V1582" s="41">
        <v>0</v>
      </c>
      <c r="W1582"/>
      <c r="X1582"/>
    </row>
    <row r="1583" spans="1:24">
      <c r="A1583" s="29">
        <v>331</v>
      </c>
      <c r="B1583" s="29" t="s">
        <v>117</v>
      </c>
      <c r="C1583" s="50">
        <v>44720</v>
      </c>
      <c r="D1583" s="29" t="s">
        <v>1047</v>
      </c>
      <c r="E1583" s="40">
        <v>1</v>
      </c>
      <c r="F1583" s="41">
        <v>53.3</v>
      </c>
      <c r="G1583" s="41">
        <f>IFERROR(H1583+I1583+J1583,0)</f>
        <v>2667488</v>
      </c>
      <c r="H1583" s="41">
        <v>2667488</v>
      </c>
      <c r="I1583" s="41">
        <v>0</v>
      </c>
      <c r="J1583" s="41">
        <v>0</v>
      </c>
      <c r="K1583" s="41">
        <f>IFERROR(L1583+M1583+N1583,0)</f>
        <v>0</v>
      </c>
      <c r="L1583" s="41">
        <f>IFERROR(P1583+T1583,0)</f>
        <v>0</v>
      </c>
      <c r="M1583" s="41">
        <f>IFERROR(Q1583+U1583,0)</f>
        <v>0</v>
      </c>
      <c r="N1583" s="41">
        <f>IFERROR(R1583+V1583,0)</f>
        <v>0</v>
      </c>
      <c r="O1583" s="41">
        <f>IFERROR(P1583+Q1583+R1583,0)</f>
        <v>0</v>
      </c>
      <c r="P1583" s="41">
        <v>0</v>
      </c>
      <c r="Q1583" s="41">
        <v>0</v>
      </c>
      <c r="R1583" s="41">
        <v>0</v>
      </c>
      <c r="S1583" s="41">
        <f>IFERROR(T1583+U1583+V1583,0)</f>
        <v>0</v>
      </c>
      <c r="T1583" s="41">
        <v>0</v>
      </c>
      <c r="U1583" s="41">
        <v>0</v>
      </c>
      <c r="V1583" s="41">
        <v>0</v>
      </c>
      <c r="W1583"/>
      <c r="X1583"/>
    </row>
    <row r="1584" spans="1:24">
      <c r="A1584" s="29">
        <v>332</v>
      </c>
      <c r="B1584" s="29" t="s">
        <v>117</v>
      </c>
      <c r="C1584" s="50">
        <v>44720</v>
      </c>
      <c r="D1584" s="29" t="s">
        <v>1048</v>
      </c>
      <c r="E1584" s="40">
        <v>1</v>
      </c>
      <c r="F1584" s="41">
        <v>17</v>
      </c>
      <c r="G1584" s="41">
        <f>IFERROR(H1584+I1584+J1584,0)</f>
        <v>832100</v>
      </c>
      <c r="H1584" s="41">
        <v>832100</v>
      </c>
      <c r="I1584" s="41">
        <v>0</v>
      </c>
      <c r="J1584" s="41">
        <v>0</v>
      </c>
      <c r="K1584" s="41">
        <f>IFERROR(L1584+M1584+N1584,0)</f>
        <v>0</v>
      </c>
      <c r="L1584" s="41">
        <f>IFERROR(P1584+T1584,0)</f>
        <v>0</v>
      </c>
      <c r="M1584" s="41">
        <f>IFERROR(Q1584+U1584,0)</f>
        <v>0</v>
      </c>
      <c r="N1584" s="41">
        <f>IFERROR(R1584+V1584,0)</f>
        <v>0</v>
      </c>
      <c r="O1584" s="41">
        <f>IFERROR(P1584+Q1584+R1584,0)</f>
        <v>0</v>
      </c>
      <c r="P1584" s="41">
        <v>0</v>
      </c>
      <c r="Q1584" s="41">
        <v>0</v>
      </c>
      <c r="R1584" s="41">
        <v>0</v>
      </c>
      <c r="S1584" s="41">
        <f>IFERROR(T1584+U1584+V1584,0)</f>
        <v>0</v>
      </c>
      <c r="T1584" s="41">
        <v>0</v>
      </c>
      <c r="U1584" s="41">
        <v>0</v>
      </c>
      <c r="V1584" s="41">
        <v>0</v>
      </c>
      <c r="W1584"/>
      <c r="X1584"/>
    </row>
    <row r="1585" spans="1:24">
      <c r="A1585" s="29">
        <v>333</v>
      </c>
      <c r="B1585" s="29" t="s">
        <v>117</v>
      </c>
      <c r="C1585" s="50">
        <v>44720</v>
      </c>
      <c r="D1585" s="29" t="s">
        <v>1049</v>
      </c>
      <c r="E1585" s="40">
        <v>1</v>
      </c>
      <c r="F1585" s="41">
        <v>40.6</v>
      </c>
      <c r="G1585" s="41">
        <f>IFERROR(H1585+I1585+J1585,0)</f>
        <v>2296600</v>
      </c>
      <c r="H1585" s="41">
        <v>2296600</v>
      </c>
      <c r="I1585" s="41">
        <v>0</v>
      </c>
      <c r="J1585" s="41">
        <v>0</v>
      </c>
      <c r="K1585" s="41">
        <f>IFERROR(L1585+M1585+N1585,0)</f>
        <v>0</v>
      </c>
      <c r="L1585" s="41">
        <f>IFERROR(P1585+T1585,0)</f>
        <v>0</v>
      </c>
      <c r="M1585" s="41">
        <f>IFERROR(Q1585+U1585,0)</f>
        <v>0</v>
      </c>
      <c r="N1585" s="41">
        <f>IFERROR(R1585+V1585,0)</f>
        <v>0</v>
      </c>
      <c r="O1585" s="41">
        <f>IFERROR(P1585+Q1585+R1585,0)</f>
        <v>0</v>
      </c>
      <c r="P1585" s="41">
        <v>0</v>
      </c>
      <c r="Q1585" s="41">
        <v>0</v>
      </c>
      <c r="R1585" s="41">
        <v>0</v>
      </c>
      <c r="S1585" s="41">
        <f>IFERROR(T1585+U1585+V1585,0)</f>
        <v>0</v>
      </c>
      <c r="T1585" s="41">
        <v>0</v>
      </c>
      <c r="U1585" s="41">
        <v>0</v>
      </c>
      <c r="V1585" s="41">
        <v>0</v>
      </c>
      <c r="W1585"/>
      <c r="X1585"/>
    </row>
    <row r="1586" spans="1:24">
      <c r="A1586" s="29">
        <v>334</v>
      </c>
      <c r="B1586" s="29" t="s">
        <v>117</v>
      </c>
      <c r="C1586" s="50">
        <v>44720</v>
      </c>
      <c r="D1586" s="29" t="s">
        <v>1050</v>
      </c>
      <c r="E1586" s="40">
        <v>1</v>
      </c>
      <c r="F1586" s="41">
        <v>75.5</v>
      </c>
      <c r="G1586" s="41">
        <f>IFERROR(H1586+I1586+J1586,0)</f>
        <v>5019800</v>
      </c>
      <c r="H1586" s="41">
        <v>5019800</v>
      </c>
      <c r="I1586" s="41">
        <v>0</v>
      </c>
      <c r="J1586" s="41">
        <v>0</v>
      </c>
      <c r="K1586" s="41">
        <f>IFERROR(L1586+M1586+N1586,0)</f>
        <v>0</v>
      </c>
      <c r="L1586" s="41">
        <f>IFERROR(P1586+T1586,0)</f>
        <v>0</v>
      </c>
      <c r="M1586" s="41">
        <f>IFERROR(Q1586+U1586,0)</f>
        <v>0</v>
      </c>
      <c r="N1586" s="41">
        <f>IFERROR(R1586+V1586,0)</f>
        <v>0</v>
      </c>
      <c r="O1586" s="41">
        <f>IFERROR(P1586+Q1586+R1586,0)</f>
        <v>0</v>
      </c>
      <c r="P1586" s="41">
        <v>0</v>
      </c>
      <c r="Q1586" s="41">
        <v>0</v>
      </c>
      <c r="R1586" s="41">
        <v>0</v>
      </c>
      <c r="S1586" s="41">
        <f>IFERROR(T1586+U1586+V1586,0)</f>
        <v>0</v>
      </c>
      <c r="T1586" s="41">
        <v>0</v>
      </c>
      <c r="U1586" s="41">
        <v>0</v>
      </c>
      <c r="V1586" s="41">
        <v>0</v>
      </c>
      <c r="W1586"/>
      <c r="X1586"/>
    </row>
    <row r="1587" spans="1:24">
      <c r="A1587" s="29">
        <v>335</v>
      </c>
      <c r="B1587" s="29" t="s">
        <v>117</v>
      </c>
      <c r="C1587" s="50">
        <v>44720</v>
      </c>
      <c r="D1587" s="29" t="s">
        <v>1051</v>
      </c>
      <c r="E1587" s="40">
        <v>1</v>
      </c>
      <c r="F1587" s="41">
        <v>50.1</v>
      </c>
      <c r="G1587" s="41">
        <f>IFERROR(H1587+I1587+J1587,0)</f>
        <v>3248684</v>
      </c>
      <c r="H1587" s="41">
        <v>3248684</v>
      </c>
      <c r="I1587" s="41">
        <v>0</v>
      </c>
      <c r="J1587" s="41">
        <v>0</v>
      </c>
      <c r="K1587" s="41">
        <f>IFERROR(L1587+M1587+N1587,0)</f>
        <v>0</v>
      </c>
      <c r="L1587" s="41">
        <f>IFERROR(P1587+T1587,0)</f>
        <v>0</v>
      </c>
      <c r="M1587" s="41">
        <f>IFERROR(Q1587+U1587,0)</f>
        <v>0</v>
      </c>
      <c r="N1587" s="41">
        <f>IFERROR(R1587+V1587,0)</f>
        <v>0</v>
      </c>
      <c r="O1587" s="41">
        <f>IFERROR(P1587+Q1587+R1587,0)</f>
        <v>0</v>
      </c>
      <c r="P1587" s="41">
        <v>0</v>
      </c>
      <c r="Q1587" s="41">
        <v>0</v>
      </c>
      <c r="R1587" s="41">
        <v>0</v>
      </c>
      <c r="S1587" s="41">
        <f>IFERROR(T1587+U1587+V1587,0)</f>
        <v>0</v>
      </c>
      <c r="T1587" s="41">
        <v>0</v>
      </c>
      <c r="U1587" s="41">
        <v>0</v>
      </c>
      <c r="V1587" s="41">
        <v>0</v>
      </c>
      <c r="W1587"/>
      <c r="X1587"/>
    </row>
    <row r="1588" spans="1:24">
      <c r="A1588" s="29">
        <v>336</v>
      </c>
      <c r="B1588" s="29" t="s">
        <v>117</v>
      </c>
      <c r="C1588" s="50">
        <v>44720</v>
      </c>
      <c r="D1588" s="29" t="s">
        <v>1052</v>
      </c>
      <c r="E1588" s="40">
        <v>1</v>
      </c>
      <c r="F1588" s="41">
        <v>17.3</v>
      </c>
      <c r="G1588" s="41">
        <f>IFERROR(H1588+I1588+J1588,0)</f>
        <v>840000</v>
      </c>
      <c r="H1588" s="41">
        <v>840000</v>
      </c>
      <c r="I1588" s="41">
        <v>0</v>
      </c>
      <c r="J1588" s="41">
        <v>0</v>
      </c>
      <c r="K1588" s="41">
        <f>IFERROR(L1588+M1588+N1588,0)</f>
        <v>0</v>
      </c>
      <c r="L1588" s="41">
        <f>IFERROR(P1588+T1588,0)</f>
        <v>0</v>
      </c>
      <c r="M1588" s="41">
        <f>IFERROR(Q1588+U1588,0)</f>
        <v>0</v>
      </c>
      <c r="N1588" s="41">
        <f>IFERROR(R1588+V1588,0)</f>
        <v>0</v>
      </c>
      <c r="O1588" s="41">
        <f>IFERROR(P1588+Q1588+R1588,0)</f>
        <v>0</v>
      </c>
      <c r="P1588" s="41">
        <v>0</v>
      </c>
      <c r="Q1588" s="41">
        <v>0</v>
      </c>
      <c r="R1588" s="41">
        <v>0</v>
      </c>
      <c r="S1588" s="41">
        <f>IFERROR(T1588+U1588+V1588,0)</f>
        <v>0</v>
      </c>
      <c r="T1588" s="41">
        <v>0</v>
      </c>
      <c r="U1588" s="41">
        <v>0</v>
      </c>
      <c r="V1588" s="41">
        <v>0</v>
      </c>
      <c r="W1588"/>
      <c r="X1588"/>
    </row>
    <row r="1589" spans="1:24">
      <c r="A1589" s="29">
        <v>337</v>
      </c>
      <c r="B1589" s="29" t="s">
        <v>117</v>
      </c>
      <c r="C1589" s="50">
        <v>44721</v>
      </c>
      <c r="D1589" s="29" t="s">
        <v>1053</v>
      </c>
      <c r="E1589" s="40">
        <v>1</v>
      </c>
      <c r="F1589" s="41">
        <v>24.8</v>
      </c>
      <c r="G1589" s="41">
        <f>IFERROR(H1589+I1589+J1589,0)</f>
        <v>1156900</v>
      </c>
      <c r="H1589" s="41">
        <v>1156900</v>
      </c>
      <c r="I1589" s="41">
        <v>0</v>
      </c>
      <c r="J1589" s="41">
        <v>0</v>
      </c>
      <c r="K1589" s="41">
        <f>IFERROR(L1589+M1589+N1589,0)</f>
        <v>0</v>
      </c>
      <c r="L1589" s="41">
        <f>IFERROR(P1589+T1589,0)</f>
        <v>0</v>
      </c>
      <c r="M1589" s="41">
        <f>IFERROR(Q1589+U1589,0)</f>
        <v>0</v>
      </c>
      <c r="N1589" s="41">
        <f>IFERROR(R1589+V1589,0)</f>
        <v>0</v>
      </c>
      <c r="O1589" s="41">
        <f>IFERROR(P1589+Q1589+R1589,0)</f>
        <v>0</v>
      </c>
      <c r="P1589" s="41">
        <v>0</v>
      </c>
      <c r="Q1589" s="41">
        <v>0</v>
      </c>
      <c r="R1589" s="41">
        <v>0</v>
      </c>
      <c r="S1589" s="41">
        <f>IFERROR(T1589+U1589+V1589,0)</f>
        <v>0</v>
      </c>
      <c r="T1589" s="41">
        <v>0</v>
      </c>
      <c r="U1589" s="41">
        <v>0</v>
      </c>
      <c r="V1589" s="41">
        <v>0</v>
      </c>
      <c r="W1589"/>
      <c r="X1589"/>
    </row>
    <row r="1590" spans="1:24">
      <c r="A1590" s="29">
        <v>338</v>
      </c>
      <c r="B1590" s="29" t="s">
        <v>117</v>
      </c>
      <c r="C1590" s="50">
        <v>44721</v>
      </c>
      <c r="D1590" s="29" t="s">
        <v>1054</v>
      </c>
      <c r="E1590" s="40">
        <v>1</v>
      </c>
      <c r="F1590" s="41">
        <v>73.3</v>
      </c>
      <c r="G1590" s="41">
        <f>IFERROR(H1590+I1590+J1590,0)</f>
        <v>4633175</v>
      </c>
      <c r="H1590" s="41">
        <v>4633175</v>
      </c>
      <c r="I1590" s="41">
        <v>0</v>
      </c>
      <c r="J1590" s="41">
        <v>0</v>
      </c>
      <c r="K1590" s="41">
        <f>IFERROR(L1590+M1590+N1590,0)</f>
        <v>0</v>
      </c>
      <c r="L1590" s="41">
        <f>IFERROR(P1590+T1590,0)</f>
        <v>0</v>
      </c>
      <c r="M1590" s="41">
        <f>IFERROR(Q1590+U1590,0)</f>
        <v>0</v>
      </c>
      <c r="N1590" s="41">
        <f>IFERROR(R1590+V1590,0)</f>
        <v>0</v>
      </c>
      <c r="O1590" s="41">
        <f>IFERROR(P1590+Q1590+R1590,0)</f>
        <v>0</v>
      </c>
      <c r="P1590" s="41">
        <v>0</v>
      </c>
      <c r="Q1590" s="41">
        <v>0</v>
      </c>
      <c r="R1590" s="41">
        <v>0</v>
      </c>
      <c r="S1590" s="41">
        <f>IFERROR(T1590+U1590+V1590,0)</f>
        <v>0</v>
      </c>
      <c r="T1590" s="41">
        <v>0</v>
      </c>
      <c r="U1590" s="41">
        <v>0</v>
      </c>
      <c r="V1590" s="41">
        <v>0</v>
      </c>
      <c r="W1590"/>
      <c r="X1590"/>
    </row>
    <row r="1591" spans="1:24">
      <c r="A1591" s="29">
        <v>339</v>
      </c>
      <c r="B1591" s="29" t="s">
        <v>117</v>
      </c>
      <c r="C1591" s="50">
        <v>44721</v>
      </c>
      <c r="D1591" s="29" t="s">
        <v>1055</v>
      </c>
      <c r="E1591" s="40">
        <v>1</v>
      </c>
      <c r="F1591" s="41">
        <v>29.4</v>
      </c>
      <c r="G1591" s="41">
        <f>IFERROR(H1591+I1591+J1591,0)</f>
        <v>1890200</v>
      </c>
      <c r="H1591" s="41">
        <v>1890200</v>
      </c>
      <c r="I1591" s="41">
        <v>0</v>
      </c>
      <c r="J1591" s="41">
        <v>0</v>
      </c>
      <c r="K1591" s="41">
        <f>IFERROR(L1591+M1591+N1591,0)</f>
        <v>0</v>
      </c>
      <c r="L1591" s="41">
        <f>IFERROR(P1591+T1591,0)</f>
        <v>0</v>
      </c>
      <c r="M1591" s="41">
        <f>IFERROR(Q1591+U1591,0)</f>
        <v>0</v>
      </c>
      <c r="N1591" s="41">
        <f>IFERROR(R1591+V1591,0)</f>
        <v>0</v>
      </c>
      <c r="O1591" s="41">
        <f>IFERROR(P1591+Q1591+R1591,0)</f>
        <v>0</v>
      </c>
      <c r="P1591" s="41">
        <v>0</v>
      </c>
      <c r="Q1591" s="41">
        <v>0</v>
      </c>
      <c r="R1591" s="41">
        <v>0</v>
      </c>
      <c r="S1591" s="41">
        <f>IFERROR(T1591+U1591+V1591,0)</f>
        <v>0</v>
      </c>
      <c r="T1591" s="41">
        <v>0</v>
      </c>
      <c r="U1591" s="41">
        <v>0</v>
      </c>
      <c r="V1591" s="41">
        <v>0</v>
      </c>
      <c r="W1591"/>
      <c r="X1591"/>
    </row>
    <row r="1592" spans="1:24">
      <c r="A1592" s="29">
        <v>340</v>
      </c>
      <c r="B1592" s="29" t="s">
        <v>117</v>
      </c>
      <c r="C1592" s="50">
        <v>44721</v>
      </c>
      <c r="D1592" s="29" t="s">
        <v>1056</v>
      </c>
      <c r="E1592" s="40">
        <v>1</v>
      </c>
      <c r="F1592" s="41">
        <v>18.1</v>
      </c>
      <c r="G1592" s="41">
        <f>IFERROR(H1592+I1592+J1592,0)</f>
        <v>1158400</v>
      </c>
      <c r="H1592" s="41">
        <v>1158400</v>
      </c>
      <c r="I1592" s="41">
        <v>0</v>
      </c>
      <c r="J1592" s="41">
        <v>0</v>
      </c>
      <c r="K1592" s="41">
        <f>IFERROR(L1592+M1592+N1592,0)</f>
        <v>0</v>
      </c>
      <c r="L1592" s="41">
        <f>IFERROR(P1592+T1592,0)</f>
        <v>0</v>
      </c>
      <c r="M1592" s="41">
        <f>IFERROR(Q1592+U1592,0)</f>
        <v>0</v>
      </c>
      <c r="N1592" s="41">
        <f>IFERROR(R1592+V1592,0)</f>
        <v>0</v>
      </c>
      <c r="O1592" s="41">
        <f>IFERROR(P1592+Q1592+R1592,0)</f>
        <v>0</v>
      </c>
      <c r="P1592" s="41">
        <v>0</v>
      </c>
      <c r="Q1592" s="41">
        <v>0</v>
      </c>
      <c r="R1592" s="41">
        <v>0</v>
      </c>
      <c r="S1592" s="41">
        <f>IFERROR(T1592+U1592+V1592,0)</f>
        <v>0</v>
      </c>
      <c r="T1592" s="41">
        <v>0</v>
      </c>
      <c r="U1592" s="41">
        <v>0</v>
      </c>
      <c r="V1592" s="41">
        <v>0</v>
      </c>
      <c r="W1592"/>
      <c r="X1592"/>
    </row>
    <row r="1593" spans="1:24">
      <c r="A1593" s="29">
        <v>341</v>
      </c>
      <c r="B1593" s="29" t="s">
        <v>117</v>
      </c>
      <c r="C1593" s="50">
        <v>44722</v>
      </c>
      <c r="D1593" s="29" t="s">
        <v>1057</v>
      </c>
      <c r="E1593" s="40">
        <v>1</v>
      </c>
      <c r="F1593" s="41">
        <v>21</v>
      </c>
      <c r="G1593" s="41">
        <f>IFERROR(H1593+I1593+J1593,0)</f>
        <v>882700</v>
      </c>
      <c r="H1593" s="41">
        <v>882700</v>
      </c>
      <c r="I1593" s="41">
        <v>0</v>
      </c>
      <c r="J1593" s="41">
        <v>0</v>
      </c>
      <c r="K1593" s="41">
        <f>IFERROR(L1593+M1593+N1593,0)</f>
        <v>0</v>
      </c>
      <c r="L1593" s="41">
        <f>IFERROR(P1593+T1593,0)</f>
        <v>0</v>
      </c>
      <c r="M1593" s="41">
        <f>IFERROR(Q1593+U1593,0)</f>
        <v>0</v>
      </c>
      <c r="N1593" s="41">
        <f>IFERROR(R1593+V1593,0)</f>
        <v>0</v>
      </c>
      <c r="O1593" s="41">
        <f>IFERROR(P1593+Q1593+R1593,0)</f>
        <v>0</v>
      </c>
      <c r="P1593" s="41">
        <v>0</v>
      </c>
      <c r="Q1593" s="41">
        <v>0</v>
      </c>
      <c r="R1593" s="41">
        <v>0</v>
      </c>
      <c r="S1593" s="41">
        <f>IFERROR(T1593+U1593+V1593,0)</f>
        <v>0</v>
      </c>
      <c r="T1593" s="41">
        <v>0</v>
      </c>
      <c r="U1593" s="41">
        <v>0</v>
      </c>
      <c r="V1593" s="41">
        <v>0</v>
      </c>
      <c r="W1593"/>
      <c r="X1593"/>
    </row>
    <row r="1594" spans="1:24">
      <c r="A1594" s="29">
        <v>342</v>
      </c>
      <c r="B1594" s="29" t="s">
        <v>117</v>
      </c>
      <c r="C1594" s="50">
        <v>44722</v>
      </c>
      <c r="D1594" s="29" t="s">
        <v>1058</v>
      </c>
      <c r="E1594" s="40">
        <v>1</v>
      </c>
      <c r="F1594" s="41">
        <v>16.1</v>
      </c>
      <c r="G1594" s="41">
        <f>IFERROR(H1594+I1594+J1594,0)</f>
        <v>923040</v>
      </c>
      <c r="H1594" s="41">
        <v>923040</v>
      </c>
      <c r="I1594" s="41">
        <v>0</v>
      </c>
      <c r="J1594" s="41">
        <v>0</v>
      </c>
      <c r="K1594" s="41">
        <f>IFERROR(L1594+M1594+N1594,0)</f>
        <v>0</v>
      </c>
      <c r="L1594" s="41">
        <f>IFERROR(P1594+T1594,0)</f>
        <v>0</v>
      </c>
      <c r="M1594" s="41">
        <f>IFERROR(Q1594+U1594,0)</f>
        <v>0</v>
      </c>
      <c r="N1594" s="41">
        <f>IFERROR(R1594+V1594,0)</f>
        <v>0</v>
      </c>
      <c r="O1594" s="41">
        <f>IFERROR(P1594+Q1594+R1594,0)</f>
        <v>0</v>
      </c>
      <c r="P1594" s="41">
        <v>0</v>
      </c>
      <c r="Q1594" s="41">
        <v>0</v>
      </c>
      <c r="R1594" s="41">
        <v>0</v>
      </c>
      <c r="S1594" s="41">
        <f>IFERROR(T1594+U1594+V1594,0)</f>
        <v>0</v>
      </c>
      <c r="T1594" s="41">
        <v>0</v>
      </c>
      <c r="U1594" s="41">
        <v>0</v>
      </c>
      <c r="V1594" s="41">
        <v>0</v>
      </c>
      <c r="W1594"/>
      <c r="X1594"/>
    </row>
    <row r="1595" spans="1:24">
      <c r="A1595" s="29">
        <v>343</v>
      </c>
      <c r="B1595" s="29" t="s">
        <v>117</v>
      </c>
      <c r="C1595" s="50">
        <v>44722</v>
      </c>
      <c r="D1595" s="29" t="s">
        <v>1059</v>
      </c>
      <c r="E1595" s="40">
        <v>1</v>
      </c>
      <c r="F1595" s="41">
        <v>22.4</v>
      </c>
      <c r="G1595" s="41">
        <f>IFERROR(H1595+I1595+J1595,0)</f>
        <v>1244500</v>
      </c>
      <c r="H1595" s="41">
        <v>1244500</v>
      </c>
      <c r="I1595" s="41">
        <v>0</v>
      </c>
      <c r="J1595" s="41">
        <v>0</v>
      </c>
      <c r="K1595" s="41">
        <f>IFERROR(L1595+M1595+N1595,0)</f>
        <v>0</v>
      </c>
      <c r="L1595" s="41">
        <f>IFERROR(P1595+T1595,0)</f>
        <v>0</v>
      </c>
      <c r="M1595" s="41">
        <f>IFERROR(Q1595+U1595,0)</f>
        <v>0</v>
      </c>
      <c r="N1595" s="41">
        <f>IFERROR(R1595+V1595,0)</f>
        <v>0</v>
      </c>
      <c r="O1595" s="41">
        <f>IFERROR(P1595+Q1595+R1595,0)</f>
        <v>0</v>
      </c>
      <c r="P1595" s="41">
        <v>0</v>
      </c>
      <c r="Q1595" s="41">
        <v>0</v>
      </c>
      <c r="R1595" s="41">
        <v>0</v>
      </c>
      <c r="S1595" s="41">
        <f>IFERROR(T1595+U1595+V1595,0)</f>
        <v>0</v>
      </c>
      <c r="T1595" s="41">
        <v>0</v>
      </c>
      <c r="U1595" s="41">
        <v>0</v>
      </c>
      <c r="V1595" s="41">
        <v>0</v>
      </c>
      <c r="W1595"/>
      <c r="X1595"/>
    </row>
    <row r="1596" spans="1:24">
      <c r="A1596" s="29">
        <v>344</v>
      </c>
      <c r="B1596" s="29" t="s">
        <v>117</v>
      </c>
      <c r="C1596" s="50">
        <v>44726</v>
      </c>
      <c r="D1596" s="29" t="s">
        <v>1060</v>
      </c>
      <c r="E1596" s="40">
        <v>1</v>
      </c>
      <c r="F1596" s="41">
        <v>28.9</v>
      </c>
      <c r="G1596" s="41">
        <f>IFERROR(H1596+I1596+J1596,0)</f>
        <v>1966400</v>
      </c>
      <c r="H1596" s="41">
        <v>1966400</v>
      </c>
      <c r="I1596" s="41">
        <v>0</v>
      </c>
      <c r="J1596" s="41">
        <v>0</v>
      </c>
      <c r="K1596" s="41">
        <f>IFERROR(L1596+M1596+N1596,0)</f>
        <v>0</v>
      </c>
      <c r="L1596" s="41">
        <f>IFERROR(P1596+T1596,0)</f>
        <v>0</v>
      </c>
      <c r="M1596" s="41">
        <f>IFERROR(Q1596+U1596,0)</f>
        <v>0</v>
      </c>
      <c r="N1596" s="41">
        <f>IFERROR(R1596+V1596,0)</f>
        <v>0</v>
      </c>
      <c r="O1596" s="41">
        <f>IFERROR(P1596+Q1596+R1596,0)</f>
        <v>0</v>
      </c>
      <c r="P1596" s="41">
        <v>0</v>
      </c>
      <c r="Q1596" s="41">
        <v>0</v>
      </c>
      <c r="R1596" s="41">
        <v>0</v>
      </c>
      <c r="S1596" s="41">
        <f>IFERROR(T1596+U1596+V1596,0)</f>
        <v>0</v>
      </c>
      <c r="T1596" s="41">
        <v>0</v>
      </c>
      <c r="U1596" s="41">
        <v>0</v>
      </c>
      <c r="V1596" s="41">
        <v>0</v>
      </c>
      <c r="W1596"/>
      <c r="X1596"/>
    </row>
    <row r="1597" spans="1:24">
      <c r="A1597" s="29">
        <v>345</v>
      </c>
      <c r="B1597" s="29" t="s">
        <v>117</v>
      </c>
      <c r="C1597" s="50">
        <v>44727</v>
      </c>
      <c r="D1597" s="29" t="s">
        <v>1061</v>
      </c>
      <c r="E1597" s="40">
        <v>1</v>
      </c>
      <c r="F1597" s="41">
        <v>25.4</v>
      </c>
      <c r="G1597" s="41">
        <f>IFERROR(H1597+I1597+J1597,0)</f>
        <v>1452454</v>
      </c>
      <c r="H1597" s="41">
        <v>1452454</v>
      </c>
      <c r="I1597" s="41">
        <v>0</v>
      </c>
      <c r="J1597" s="41">
        <v>0</v>
      </c>
      <c r="K1597" s="41">
        <f>IFERROR(L1597+M1597+N1597,0)</f>
        <v>0</v>
      </c>
      <c r="L1597" s="41">
        <f>IFERROR(P1597+T1597,0)</f>
        <v>0</v>
      </c>
      <c r="M1597" s="41">
        <f>IFERROR(Q1597+U1597,0)</f>
        <v>0</v>
      </c>
      <c r="N1597" s="41">
        <f>IFERROR(R1597+V1597,0)</f>
        <v>0</v>
      </c>
      <c r="O1597" s="41">
        <f>IFERROR(P1597+Q1597+R1597,0)</f>
        <v>0</v>
      </c>
      <c r="P1597" s="41">
        <v>0</v>
      </c>
      <c r="Q1597" s="41">
        <v>0</v>
      </c>
      <c r="R1597" s="41">
        <v>0</v>
      </c>
      <c r="S1597" s="41">
        <f>IFERROR(T1597+U1597+V1597,0)</f>
        <v>0</v>
      </c>
      <c r="T1597" s="41">
        <v>0</v>
      </c>
      <c r="U1597" s="41">
        <v>0</v>
      </c>
      <c r="V1597" s="41">
        <v>0</v>
      </c>
      <c r="W1597"/>
      <c r="X1597"/>
    </row>
    <row r="1598" spans="1:24">
      <c r="A1598" s="29">
        <v>346</v>
      </c>
      <c r="B1598" s="29" t="s">
        <v>117</v>
      </c>
      <c r="C1598" s="50">
        <v>44727</v>
      </c>
      <c r="D1598" s="29" t="s">
        <v>1062</v>
      </c>
      <c r="E1598" s="40">
        <v>1</v>
      </c>
      <c r="F1598" s="41">
        <v>44.7</v>
      </c>
      <c r="G1598" s="41">
        <f>IFERROR(H1598+I1598+J1598,0)</f>
        <v>2893619</v>
      </c>
      <c r="H1598" s="41">
        <v>2893619</v>
      </c>
      <c r="I1598" s="41">
        <v>0</v>
      </c>
      <c r="J1598" s="41">
        <v>0</v>
      </c>
      <c r="K1598" s="41">
        <f>IFERROR(L1598+M1598+N1598,0)</f>
        <v>0</v>
      </c>
      <c r="L1598" s="41">
        <f>IFERROR(P1598+T1598,0)</f>
        <v>0</v>
      </c>
      <c r="M1598" s="41">
        <f>IFERROR(Q1598+U1598,0)</f>
        <v>0</v>
      </c>
      <c r="N1598" s="41">
        <f>IFERROR(R1598+V1598,0)</f>
        <v>0</v>
      </c>
      <c r="O1598" s="41">
        <f>IFERROR(P1598+Q1598+R1598,0)</f>
        <v>0</v>
      </c>
      <c r="P1598" s="41">
        <v>0</v>
      </c>
      <c r="Q1598" s="41">
        <v>0</v>
      </c>
      <c r="R1598" s="41">
        <v>0</v>
      </c>
      <c r="S1598" s="41">
        <f>IFERROR(T1598+U1598+V1598,0)</f>
        <v>0</v>
      </c>
      <c r="T1598" s="41">
        <v>0</v>
      </c>
      <c r="U1598" s="41">
        <v>0</v>
      </c>
      <c r="V1598" s="41">
        <v>0</v>
      </c>
      <c r="W1598"/>
      <c r="X1598"/>
    </row>
    <row r="1599" spans="1:24">
      <c r="A1599" s="29">
        <v>347</v>
      </c>
      <c r="B1599" s="29" t="s">
        <v>117</v>
      </c>
      <c r="C1599" s="50">
        <v>44727</v>
      </c>
      <c r="D1599" s="29" t="s">
        <v>1063</v>
      </c>
      <c r="E1599" s="40">
        <v>1</v>
      </c>
      <c r="F1599" s="41">
        <v>30.7</v>
      </c>
      <c r="G1599" s="41">
        <f>IFERROR(H1599+I1599+J1599,0)</f>
        <v>1087000</v>
      </c>
      <c r="H1599" s="41">
        <v>1087000</v>
      </c>
      <c r="I1599" s="41">
        <v>0</v>
      </c>
      <c r="J1599" s="41">
        <v>0</v>
      </c>
      <c r="K1599" s="41">
        <f>IFERROR(L1599+M1599+N1599,0)</f>
        <v>0</v>
      </c>
      <c r="L1599" s="41">
        <f>IFERROR(P1599+T1599,0)</f>
        <v>0</v>
      </c>
      <c r="M1599" s="41">
        <f>IFERROR(Q1599+U1599,0)</f>
        <v>0</v>
      </c>
      <c r="N1599" s="41">
        <f>IFERROR(R1599+V1599,0)</f>
        <v>0</v>
      </c>
      <c r="O1599" s="41">
        <f>IFERROR(P1599+Q1599+R1599,0)</f>
        <v>0</v>
      </c>
      <c r="P1599" s="41">
        <v>0</v>
      </c>
      <c r="Q1599" s="41">
        <v>0</v>
      </c>
      <c r="R1599" s="41">
        <v>0</v>
      </c>
      <c r="S1599" s="41">
        <f>IFERROR(T1599+U1599+V1599,0)</f>
        <v>0</v>
      </c>
      <c r="T1599" s="41">
        <v>0</v>
      </c>
      <c r="U1599" s="41">
        <v>0</v>
      </c>
      <c r="V1599" s="41">
        <v>0</v>
      </c>
      <c r="W1599"/>
      <c r="X1599"/>
    </row>
    <row r="1600" spans="1:24">
      <c r="A1600" s="29">
        <v>348</v>
      </c>
      <c r="B1600" s="29" t="s">
        <v>117</v>
      </c>
      <c r="C1600" s="50">
        <v>44728</v>
      </c>
      <c r="D1600" s="29" t="s">
        <v>1064</v>
      </c>
      <c r="E1600" s="40">
        <v>1</v>
      </c>
      <c r="F1600" s="41">
        <v>20.9</v>
      </c>
      <c r="G1600" s="41">
        <f>IFERROR(H1600+I1600+J1600,0)</f>
        <v>1169060</v>
      </c>
      <c r="H1600" s="41">
        <v>1169060</v>
      </c>
      <c r="I1600" s="41">
        <v>0</v>
      </c>
      <c r="J1600" s="41">
        <v>0</v>
      </c>
      <c r="K1600" s="41">
        <f>IFERROR(L1600+M1600+N1600,0)</f>
        <v>0</v>
      </c>
      <c r="L1600" s="41">
        <f>IFERROR(P1600+T1600,0)</f>
        <v>0</v>
      </c>
      <c r="M1600" s="41">
        <f>IFERROR(Q1600+U1600,0)</f>
        <v>0</v>
      </c>
      <c r="N1600" s="41">
        <f>IFERROR(R1600+V1600,0)</f>
        <v>0</v>
      </c>
      <c r="O1600" s="41">
        <f>IFERROR(P1600+Q1600+R1600,0)</f>
        <v>0</v>
      </c>
      <c r="P1600" s="41">
        <v>0</v>
      </c>
      <c r="Q1600" s="41">
        <v>0</v>
      </c>
      <c r="R1600" s="41">
        <v>0</v>
      </c>
      <c r="S1600" s="41">
        <f>IFERROR(T1600+U1600+V1600,0)</f>
        <v>0</v>
      </c>
      <c r="T1600" s="41">
        <v>0</v>
      </c>
      <c r="U1600" s="41">
        <v>0</v>
      </c>
      <c r="V1600" s="41">
        <v>0</v>
      </c>
      <c r="W1600"/>
      <c r="X1600"/>
    </row>
    <row r="1601" spans="1:24">
      <c r="A1601" s="29">
        <v>349</v>
      </c>
      <c r="B1601" s="29" t="s">
        <v>117</v>
      </c>
      <c r="C1601" s="50">
        <v>44728</v>
      </c>
      <c r="D1601" s="29" t="s">
        <v>1065</v>
      </c>
      <c r="E1601" s="40">
        <v>1</v>
      </c>
      <c r="F1601" s="41">
        <v>17.3</v>
      </c>
      <c r="G1601" s="41">
        <f>IFERROR(H1601+I1601+J1601,0)</f>
        <v>787160</v>
      </c>
      <c r="H1601" s="41">
        <v>787160</v>
      </c>
      <c r="I1601" s="41">
        <v>0</v>
      </c>
      <c r="J1601" s="41">
        <v>0</v>
      </c>
      <c r="K1601" s="41">
        <f>IFERROR(L1601+M1601+N1601,0)</f>
        <v>0</v>
      </c>
      <c r="L1601" s="41">
        <f>IFERROR(P1601+T1601,0)</f>
        <v>0</v>
      </c>
      <c r="M1601" s="41">
        <f>IFERROR(Q1601+U1601,0)</f>
        <v>0</v>
      </c>
      <c r="N1601" s="41">
        <f>IFERROR(R1601+V1601,0)</f>
        <v>0</v>
      </c>
      <c r="O1601" s="41">
        <f>IFERROR(P1601+Q1601+R1601,0)</f>
        <v>0</v>
      </c>
      <c r="P1601" s="41">
        <v>0</v>
      </c>
      <c r="Q1601" s="41">
        <v>0</v>
      </c>
      <c r="R1601" s="41">
        <v>0</v>
      </c>
      <c r="S1601" s="41">
        <f>IFERROR(T1601+U1601+V1601,0)</f>
        <v>0</v>
      </c>
      <c r="T1601" s="41">
        <v>0</v>
      </c>
      <c r="U1601" s="41">
        <v>0</v>
      </c>
      <c r="V1601" s="41">
        <v>0</v>
      </c>
      <c r="W1601"/>
      <c r="X1601"/>
    </row>
    <row r="1602" spans="1:24">
      <c r="A1602" s="29">
        <v>350</v>
      </c>
      <c r="B1602" s="29" t="s">
        <v>117</v>
      </c>
      <c r="C1602" s="50">
        <v>44728</v>
      </c>
      <c r="D1602" s="29" t="s">
        <v>1066</v>
      </c>
      <c r="E1602" s="40">
        <v>1</v>
      </c>
      <c r="F1602" s="41">
        <v>57.4</v>
      </c>
      <c r="G1602" s="41">
        <f>IFERROR(H1602+I1602+J1602,0)</f>
        <v>3069400</v>
      </c>
      <c r="H1602" s="41">
        <v>3069400</v>
      </c>
      <c r="I1602" s="41">
        <v>0</v>
      </c>
      <c r="J1602" s="41">
        <v>0</v>
      </c>
      <c r="K1602" s="41">
        <f>IFERROR(L1602+M1602+N1602,0)</f>
        <v>0</v>
      </c>
      <c r="L1602" s="41">
        <f>IFERROR(P1602+T1602,0)</f>
        <v>0</v>
      </c>
      <c r="M1602" s="41">
        <f>IFERROR(Q1602+U1602,0)</f>
        <v>0</v>
      </c>
      <c r="N1602" s="41">
        <f>IFERROR(R1602+V1602,0)</f>
        <v>0</v>
      </c>
      <c r="O1602" s="41">
        <f>IFERROR(P1602+Q1602+R1602,0)</f>
        <v>0</v>
      </c>
      <c r="P1602" s="41">
        <v>0</v>
      </c>
      <c r="Q1602" s="41">
        <v>0</v>
      </c>
      <c r="R1602" s="41">
        <v>0</v>
      </c>
      <c r="S1602" s="41">
        <f>IFERROR(T1602+U1602+V1602,0)</f>
        <v>0</v>
      </c>
      <c r="T1602" s="41">
        <v>0</v>
      </c>
      <c r="U1602" s="41">
        <v>0</v>
      </c>
      <c r="V1602" s="41">
        <v>0</v>
      </c>
      <c r="W1602"/>
      <c r="X1602"/>
    </row>
    <row r="1603" spans="1:24">
      <c r="A1603" s="29">
        <v>351</v>
      </c>
      <c r="B1603" s="29" t="s">
        <v>117</v>
      </c>
      <c r="C1603" s="50">
        <v>44728</v>
      </c>
      <c r="D1603" s="29" t="s">
        <v>1067</v>
      </c>
      <c r="E1603" s="40">
        <v>1</v>
      </c>
      <c r="F1603" s="41">
        <v>17.5</v>
      </c>
      <c r="G1603" s="41">
        <f>IFERROR(H1603+I1603+J1603,0)</f>
        <v>589100</v>
      </c>
      <c r="H1603" s="41">
        <v>589100</v>
      </c>
      <c r="I1603" s="41">
        <v>0</v>
      </c>
      <c r="J1603" s="41">
        <v>0</v>
      </c>
      <c r="K1603" s="41">
        <f>IFERROR(L1603+M1603+N1603,0)</f>
        <v>0</v>
      </c>
      <c r="L1603" s="41">
        <f>IFERROR(P1603+T1603,0)</f>
        <v>0</v>
      </c>
      <c r="M1603" s="41">
        <f>IFERROR(Q1603+U1603,0)</f>
        <v>0</v>
      </c>
      <c r="N1603" s="41">
        <f>IFERROR(R1603+V1603,0)</f>
        <v>0</v>
      </c>
      <c r="O1603" s="41">
        <f>IFERROR(P1603+Q1603+R1603,0)</f>
        <v>0</v>
      </c>
      <c r="P1603" s="41">
        <v>0</v>
      </c>
      <c r="Q1603" s="41">
        <v>0</v>
      </c>
      <c r="R1603" s="41">
        <v>0</v>
      </c>
      <c r="S1603" s="41">
        <f>IFERROR(T1603+U1603+V1603,0)</f>
        <v>0</v>
      </c>
      <c r="T1603" s="41">
        <v>0</v>
      </c>
      <c r="U1603" s="41">
        <v>0</v>
      </c>
      <c r="V1603" s="41">
        <v>0</v>
      </c>
      <c r="W1603"/>
      <c r="X1603"/>
    </row>
    <row r="1604" spans="1:24">
      <c r="A1604" s="29">
        <v>352</v>
      </c>
      <c r="B1604" s="29" t="s">
        <v>117</v>
      </c>
      <c r="C1604" s="50">
        <v>44729</v>
      </c>
      <c r="D1604" s="29" t="s">
        <v>1068</v>
      </c>
      <c r="E1604" s="40">
        <v>1</v>
      </c>
      <c r="F1604" s="41">
        <v>25.4</v>
      </c>
      <c r="G1604" s="41">
        <f>IFERROR(H1604+I1604+J1604,0)</f>
        <v>1363000</v>
      </c>
      <c r="H1604" s="41">
        <v>1363000</v>
      </c>
      <c r="I1604" s="41">
        <v>0</v>
      </c>
      <c r="J1604" s="41">
        <v>0</v>
      </c>
      <c r="K1604" s="41">
        <f>IFERROR(L1604+M1604+N1604,0)</f>
        <v>0</v>
      </c>
      <c r="L1604" s="41">
        <f>IFERROR(P1604+T1604,0)</f>
        <v>0</v>
      </c>
      <c r="M1604" s="41">
        <f>IFERROR(Q1604+U1604,0)</f>
        <v>0</v>
      </c>
      <c r="N1604" s="41">
        <f>IFERROR(R1604+V1604,0)</f>
        <v>0</v>
      </c>
      <c r="O1604" s="41">
        <f>IFERROR(P1604+Q1604+R1604,0)</f>
        <v>0</v>
      </c>
      <c r="P1604" s="41">
        <v>0</v>
      </c>
      <c r="Q1604" s="41">
        <v>0</v>
      </c>
      <c r="R1604" s="41">
        <v>0</v>
      </c>
      <c r="S1604" s="41">
        <f>IFERROR(T1604+U1604+V1604,0)</f>
        <v>0</v>
      </c>
      <c r="T1604" s="41">
        <v>0</v>
      </c>
      <c r="U1604" s="41">
        <v>0</v>
      </c>
      <c r="V1604" s="41">
        <v>0</v>
      </c>
      <c r="W1604"/>
      <c r="X1604"/>
    </row>
    <row r="1605" spans="1:24">
      <c r="A1605" s="29">
        <v>353</v>
      </c>
      <c r="B1605" s="29" t="s">
        <v>117</v>
      </c>
      <c r="C1605" s="50">
        <v>44729</v>
      </c>
      <c r="D1605" s="29" t="s">
        <v>1069</v>
      </c>
      <c r="E1605" s="40">
        <v>1</v>
      </c>
      <c r="F1605" s="41">
        <v>19.8</v>
      </c>
      <c r="G1605" s="41">
        <f>IFERROR(H1605+I1605+J1605,0)</f>
        <v>1284260</v>
      </c>
      <c r="H1605" s="41">
        <v>1284260</v>
      </c>
      <c r="I1605" s="41">
        <v>0</v>
      </c>
      <c r="J1605" s="41">
        <v>0</v>
      </c>
      <c r="K1605" s="41">
        <f>IFERROR(L1605+M1605+N1605,0)</f>
        <v>0</v>
      </c>
      <c r="L1605" s="41">
        <f>IFERROR(P1605+T1605,0)</f>
        <v>0</v>
      </c>
      <c r="M1605" s="41">
        <f>IFERROR(Q1605+U1605,0)</f>
        <v>0</v>
      </c>
      <c r="N1605" s="41">
        <f>IFERROR(R1605+V1605,0)</f>
        <v>0</v>
      </c>
      <c r="O1605" s="41">
        <f>IFERROR(P1605+Q1605+R1605,0)</f>
        <v>0</v>
      </c>
      <c r="P1605" s="41">
        <v>0</v>
      </c>
      <c r="Q1605" s="41">
        <v>0</v>
      </c>
      <c r="R1605" s="41">
        <v>0</v>
      </c>
      <c r="S1605" s="41">
        <f>IFERROR(T1605+U1605+V1605,0)</f>
        <v>0</v>
      </c>
      <c r="T1605" s="41">
        <v>0</v>
      </c>
      <c r="U1605" s="41">
        <v>0</v>
      </c>
      <c r="V1605" s="41">
        <v>0</v>
      </c>
      <c r="W1605"/>
      <c r="X1605"/>
    </row>
    <row r="1606" spans="1:24">
      <c r="A1606" s="29">
        <v>354</v>
      </c>
      <c r="B1606" s="29" t="s">
        <v>117</v>
      </c>
      <c r="C1606" s="50">
        <v>44729</v>
      </c>
      <c r="D1606" s="29" t="s">
        <v>1070</v>
      </c>
      <c r="E1606" s="40">
        <v>1</v>
      </c>
      <c r="F1606" s="41">
        <v>25.3</v>
      </c>
      <c r="G1606" s="41">
        <f>IFERROR(H1606+I1606+J1606,0)</f>
        <v>1358000</v>
      </c>
      <c r="H1606" s="41">
        <v>1358000</v>
      </c>
      <c r="I1606" s="41">
        <v>0</v>
      </c>
      <c r="J1606" s="41">
        <v>0</v>
      </c>
      <c r="K1606" s="41">
        <f>IFERROR(L1606+M1606+N1606,0)</f>
        <v>0</v>
      </c>
      <c r="L1606" s="41">
        <f>IFERROR(P1606+T1606,0)</f>
        <v>0</v>
      </c>
      <c r="M1606" s="41">
        <f>IFERROR(Q1606+U1606,0)</f>
        <v>0</v>
      </c>
      <c r="N1606" s="41">
        <f>IFERROR(R1606+V1606,0)</f>
        <v>0</v>
      </c>
      <c r="O1606" s="41">
        <f>IFERROR(P1606+Q1606+R1606,0)</f>
        <v>0</v>
      </c>
      <c r="P1606" s="41">
        <v>0</v>
      </c>
      <c r="Q1606" s="41">
        <v>0</v>
      </c>
      <c r="R1606" s="41">
        <v>0</v>
      </c>
      <c r="S1606" s="41">
        <f>IFERROR(T1606+U1606+V1606,0)</f>
        <v>0</v>
      </c>
      <c r="T1606" s="41">
        <v>0</v>
      </c>
      <c r="U1606" s="41">
        <v>0</v>
      </c>
      <c r="V1606" s="41">
        <v>0</v>
      </c>
      <c r="W1606"/>
      <c r="X1606"/>
    </row>
    <row r="1607" spans="1:24">
      <c r="A1607" s="29">
        <v>355</v>
      </c>
      <c r="B1607" s="29" t="s">
        <v>117</v>
      </c>
      <c r="C1607" s="50">
        <v>44732</v>
      </c>
      <c r="D1607" s="29" t="s">
        <v>1071</v>
      </c>
      <c r="E1607" s="40">
        <v>1</v>
      </c>
      <c r="F1607" s="41">
        <v>65.5</v>
      </c>
      <c r="G1607" s="41">
        <f>IFERROR(H1607+I1607+J1607,0)</f>
        <v>3767000</v>
      </c>
      <c r="H1607" s="41">
        <v>3767000</v>
      </c>
      <c r="I1607" s="41">
        <v>0</v>
      </c>
      <c r="J1607" s="41">
        <v>0</v>
      </c>
      <c r="K1607" s="41">
        <f>IFERROR(L1607+M1607+N1607,0)</f>
        <v>0</v>
      </c>
      <c r="L1607" s="41">
        <f>IFERROR(P1607+T1607,0)</f>
        <v>0</v>
      </c>
      <c r="M1607" s="41">
        <f>IFERROR(Q1607+U1607,0)</f>
        <v>0</v>
      </c>
      <c r="N1607" s="41">
        <f>IFERROR(R1607+V1607,0)</f>
        <v>0</v>
      </c>
      <c r="O1607" s="41">
        <f>IFERROR(P1607+Q1607+R1607,0)</f>
        <v>0</v>
      </c>
      <c r="P1607" s="41">
        <v>0</v>
      </c>
      <c r="Q1607" s="41">
        <v>0</v>
      </c>
      <c r="R1607" s="41">
        <v>0</v>
      </c>
      <c r="S1607" s="41">
        <f>IFERROR(T1607+U1607+V1607,0)</f>
        <v>0</v>
      </c>
      <c r="T1607" s="41">
        <v>0</v>
      </c>
      <c r="U1607" s="41">
        <v>0</v>
      </c>
      <c r="V1607" s="41">
        <v>0</v>
      </c>
      <c r="W1607"/>
      <c r="X1607"/>
    </row>
    <row r="1608" spans="1:24">
      <c r="A1608" s="29">
        <v>356</v>
      </c>
      <c r="B1608" s="29" t="s">
        <v>117</v>
      </c>
      <c r="C1608" s="50">
        <v>44734</v>
      </c>
      <c r="D1608" s="29" t="s">
        <v>480</v>
      </c>
      <c r="E1608" s="40">
        <v>1</v>
      </c>
      <c r="F1608" s="41">
        <v>4.23</v>
      </c>
      <c r="G1608" s="41">
        <f>IFERROR(H1608+I1608+J1608,0)</f>
        <v>194161.12</v>
      </c>
      <c r="H1608" s="41">
        <v>194161.12</v>
      </c>
      <c r="I1608" s="41">
        <v>0</v>
      </c>
      <c r="J1608" s="41">
        <v>0</v>
      </c>
      <c r="K1608" s="41">
        <f>IFERROR(L1608+M1608+N1608,0)</f>
        <v>0</v>
      </c>
      <c r="L1608" s="41">
        <f>IFERROR(P1608+T1608,0)</f>
        <v>0</v>
      </c>
      <c r="M1608" s="41">
        <f>IFERROR(Q1608+U1608,0)</f>
        <v>0</v>
      </c>
      <c r="N1608" s="41">
        <f>IFERROR(R1608+V1608,0)</f>
        <v>0</v>
      </c>
      <c r="O1608" s="41">
        <f>IFERROR(P1608+Q1608+R1608,0)</f>
        <v>0</v>
      </c>
      <c r="P1608" s="41">
        <v>0</v>
      </c>
      <c r="Q1608" s="41">
        <v>0</v>
      </c>
      <c r="R1608" s="41">
        <v>0</v>
      </c>
      <c r="S1608" s="41">
        <f>IFERROR(T1608+U1608+V1608,0)</f>
        <v>0</v>
      </c>
      <c r="T1608" s="41">
        <v>0</v>
      </c>
      <c r="U1608" s="41">
        <v>0</v>
      </c>
      <c r="V1608" s="41">
        <v>0</v>
      </c>
      <c r="W1608"/>
      <c r="X1608"/>
    </row>
    <row r="1609" spans="1:24">
      <c r="A1609" s="29">
        <v>357</v>
      </c>
      <c r="B1609" s="29" t="s">
        <v>117</v>
      </c>
      <c r="C1609" s="50">
        <v>44734</v>
      </c>
      <c r="D1609" s="29" t="s">
        <v>475</v>
      </c>
      <c r="E1609" s="40">
        <v>1</v>
      </c>
      <c r="F1609" s="41">
        <v>25.8</v>
      </c>
      <c r="G1609" s="41">
        <f>IFERROR(H1609+I1609+J1609,0)</f>
        <v>832500</v>
      </c>
      <c r="H1609" s="41">
        <v>832500</v>
      </c>
      <c r="I1609" s="41">
        <v>0</v>
      </c>
      <c r="J1609" s="41">
        <v>0</v>
      </c>
      <c r="K1609" s="41">
        <f>IFERROR(L1609+M1609+N1609,0)</f>
        <v>0</v>
      </c>
      <c r="L1609" s="41">
        <f>IFERROR(P1609+T1609,0)</f>
        <v>0</v>
      </c>
      <c r="M1609" s="41">
        <f>IFERROR(Q1609+U1609,0)</f>
        <v>0</v>
      </c>
      <c r="N1609" s="41">
        <f>IFERROR(R1609+V1609,0)</f>
        <v>0</v>
      </c>
      <c r="O1609" s="41">
        <f>IFERROR(P1609+Q1609+R1609,0)</f>
        <v>0</v>
      </c>
      <c r="P1609" s="41">
        <v>0</v>
      </c>
      <c r="Q1609" s="41">
        <v>0</v>
      </c>
      <c r="R1609" s="41">
        <v>0</v>
      </c>
      <c r="S1609" s="41">
        <f>IFERROR(T1609+U1609+V1609,0)</f>
        <v>0</v>
      </c>
      <c r="T1609" s="41">
        <v>0</v>
      </c>
      <c r="U1609" s="41">
        <v>0</v>
      </c>
      <c r="V1609" s="41">
        <v>0</v>
      </c>
      <c r="W1609"/>
      <c r="X1609"/>
    </row>
    <row r="1610" spans="1:24">
      <c r="A1610" s="29">
        <v>358</v>
      </c>
      <c r="B1610" s="29" t="s">
        <v>117</v>
      </c>
      <c r="C1610" s="50">
        <v>44734</v>
      </c>
      <c r="D1610" s="29" t="s">
        <v>1072</v>
      </c>
      <c r="E1610" s="40">
        <v>1</v>
      </c>
      <c r="F1610" s="41">
        <v>31</v>
      </c>
      <c r="G1610" s="41">
        <f>IFERROR(H1610+I1610+J1610,0)</f>
        <v>2011400</v>
      </c>
      <c r="H1610" s="41">
        <v>2011400</v>
      </c>
      <c r="I1610" s="41">
        <v>0</v>
      </c>
      <c r="J1610" s="41">
        <v>0</v>
      </c>
      <c r="K1610" s="41">
        <f>IFERROR(L1610+M1610+N1610,0)</f>
        <v>0</v>
      </c>
      <c r="L1610" s="41">
        <f>IFERROR(P1610+T1610,0)</f>
        <v>0</v>
      </c>
      <c r="M1610" s="41">
        <f>IFERROR(Q1610+U1610,0)</f>
        <v>0</v>
      </c>
      <c r="N1610" s="41">
        <f>IFERROR(R1610+V1610,0)</f>
        <v>0</v>
      </c>
      <c r="O1610" s="41">
        <f>IFERROR(P1610+Q1610+R1610,0)</f>
        <v>0</v>
      </c>
      <c r="P1610" s="41">
        <v>0</v>
      </c>
      <c r="Q1610" s="41">
        <v>0</v>
      </c>
      <c r="R1610" s="41">
        <v>0</v>
      </c>
      <c r="S1610" s="41">
        <f>IFERROR(T1610+U1610+V1610,0)</f>
        <v>0</v>
      </c>
      <c r="T1610" s="41">
        <v>0</v>
      </c>
      <c r="U1610" s="41">
        <v>0</v>
      </c>
      <c r="V1610" s="41">
        <v>0</v>
      </c>
      <c r="W1610"/>
      <c r="X1610"/>
    </row>
    <row r="1611" spans="1:24">
      <c r="A1611" s="29">
        <v>359</v>
      </c>
      <c r="B1611" s="29" t="s">
        <v>117</v>
      </c>
      <c r="C1611" s="50">
        <v>44734</v>
      </c>
      <c r="D1611" s="29" t="s">
        <v>1073</v>
      </c>
      <c r="E1611" s="40">
        <v>1</v>
      </c>
      <c r="F1611" s="41">
        <v>19.3</v>
      </c>
      <c r="G1611" s="41">
        <f>IFERROR(H1611+I1611+J1611,0)</f>
        <v>780000</v>
      </c>
      <c r="H1611" s="41">
        <v>780000</v>
      </c>
      <c r="I1611" s="41">
        <v>0</v>
      </c>
      <c r="J1611" s="41">
        <v>0</v>
      </c>
      <c r="K1611" s="41">
        <f>IFERROR(L1611+M1611+N1611,0)</f>
        <v>0</v>
      </c>
      <c r="L1611" s="41">
        <f>IFERROR(P1611+T1611,0)</f>
        <v>0</v>
      </c>
      <c r="M1611" s="41">
        <f>IFERROR(Q1611+U1611,0)</f>
        <v>0</v>
      </c>
      <c r="N1611" s="41">
        <f>IFERROR(R1611+V1611,0)</f>
        <v>0</v>
      </c>
      <c r="O1611" s="41">
        <f>IFERROR(P1611+Q1611+R1611,0)</f>
        <v>0</v>
      </c>
      <c r="P1611" s="41">
        <v>0</v>
      </c>
      <c r="Q1611" s="41">
        <v>0</v>
      </c>
      <c r="R1611" s="41">
        <v>0</v>
      </c>
      <c r="S1611" s="41">
        <f>IFERROR(T1611+U1611+V1611,0)</f>
        <v>0</v>
      </c>
      <c r="T1611" s="41">
        <v>0</v>
      </c>
      <c r="U1611" s="41">
        <v>0</v>
      </c>
      <c r="V1611" s="41">
        <v>0</v>
      </c>
      <c r="W1611"/>
      <c r="X1611"/>
    </row>
    <row r="1612" spans="1:24">
      <c r="A1612" s="29">
        <v>360</v>
      </c>
      <c r="B1612" s="29" t="s">
        <v>117</v>
      </c>
      <c r="C1612" s="50">
        <v>44734</v>
      </c>
      <c r="D1612" s="29" t="s">
        <v>1074</v>
      </c>
      <c r="E1612" s="40">
        <v>1</v>
      </c>
      <c r="F1612" s="41">
        <v>46.7</v>
      </c>
      <c r="G1612" s="41">
        <f>IFERROR(H1612+I1612+J1612,0)</f>
        <v>2506000</v>
      </c>
      <c r="H1612" s="41">
        <v>2506000</v>
      </c>
      <c r="I1612" s="41">
        <v>0</v>
      </c>
      <c r="J1612" s="41">
        <v>0</v>
      </c>
      <c r="K1612" s="41">
        <f>IFERROR(L1612+M1612+N1612,0)</f>
        <v>0</v>
      </c>
      <c r="L1612" s="41">
        <f>IFERROR(P1612+T1612,0)</f>
        <v>0</v>
      </c>
      <c r="M1612" s="41">
        <f>IFERROR(Q1612+U1612,0)</f>
        <v>0</v>
      </c>
      <c r="N1612" s="41">
        <f>IFERROR(R1612+V1612,0)</f>
        <v>0</v>
      </c>
      <c r="O1612" s="41">
        <f>IFERROR(P1612+Q1612+R1612,0)</f>
        <v>0</v>
      </c>
      <c r="P1612" s="41">
        <v>0</v>
      </c>
      <c r="Q1612" s="41">
        <v>0</v>
      </c>
      <c r="R1612" s="41">
        <v>0</v>
      </c>
      <c r="S1612" s="41">
        <f>IFERROR(T1612+U1612+V1612,0)</f>
        <v>0</v>
      </c>
      <c r="T1612" s="41">
        <v>0</v>
      </c>
      <c r="U1612" s="41">
        <v>0</v>
      </c>
      <c r="V1612" s="41">
        <v>0</v>
      </c>
      <c r="W1612"/>
      <c r="X1612"/>
    </row>
    <row r="1613" spans="1:24">
      <c r="A1613" s="29">
        <v>361</v>
      </c>
      <c r="B1613" s="29" t="s">
        <v>117</v>
      </c>
      <c r="C1613" s="50">
        <v>44734</v>
      </c>
      <c r="D1613" s="29" t="s">
        <v>1075</v>
      </c>
      <c r="E1613" s="40">
        <v>1</v>
      </c>
      <c r="F1613" s="41">
        <v>16.5</v>
      </c>
      <c r="G1613" s="41">
        <f>IFERROR(H1613+I1613+J1613,0)</f>
        <v>1057060</v>
      </c>
      <c r="H1613" s="41">
        <v>1057060</v>
      </c>
      <c r="I1613" s="41">
        <v>0</v>
      </c>
      <c r="J1613" s="41">
        <v>0</v>
      </c>
      <c r="K1613" s="41">
        <f>IFERROR(L1613+M1613+N1613,0)</f>
        <v>0</v>
      </c>
      <c r="L1613" s="41">
        <f>IFERROR(P1613+T1613,0)</f>
        <v>0</v>
      </c>
      <c r="M1613" s="41">
        <f>IFERROR(Q1613+U1613,0)</f>
        <v>0</v>
      </c>
      <c r="N1613" s="41">
        <f>IFERROR(R1613+V1613,0)</f>
        <v>0</v>
      </c>
      <c r="O1613" s="41">
        <f>IFERROR(P1613+Q1613+R1613,0)</f>
        <v>0</v>
      </c>
      <c r="P1613" s="41">
        <v>0</v>
      </c>
      <c r="Q1613" s="41">
        <v>0</v>
      </c>
      <c r="R1613" s="41">
        <v>0</v>
      </c>
      <c r="S1613" s="41">
        <f>IFERROR(T1613+U1613+V1613,0)</f>
        <v>0</v>
      </c>
      <c r="T1613" s="41">
        <v>0</v>
      </c>
      <c r="U1613" s="41">
        <v>0</v>
      </c>
      <c r="V1613" s="41">
        <v>0</v>
      </c>
      <c r="W1613"/>
      <c r="X1613"/>
    </row>
    <row r="1614" spans="1:24">
      <c r="A1614" s="29">
        <v>362</v>
      </c>
      <c r="B1614" s="29" t="s">
        <v>117</v>
      </c>
      <c r="C1614" s="50">
        <v>44734</v>
      </c>
      <c r="D1614" s="29" t="s">
        <v>1076</v>
      </c>
      <c r="E1614" s="40">
        <v>1</v>
      </c>
      <c r="F1614" s="41">
        <v>17.3</v>
      </c>
      <c r="G1614" s="41">
        <f>IFERROR(H1614+I1614+J1614,0)</f>
        <v>1102160</v>
      </c>
      <c r="H1614" s="41">
        <v>1102160</v>
      </c>
      <c r="I1614" s="41">
        <v>0</v>
      </c>
      <c r="J1614" s="41">
        <v>0</v>
      </c>
      <c r="K1614" s="41">
        <f>IFERROR(L1614+M1614+N1614,0)</f>
        <v>0</v>
      </c>
      <c r="L1614" s="41">
        <f>IFERROR(P1614+T1614,0)</f>
        <v>0</v>
      </c>
      <c r="M1614" s="41">
        <f>IFERROR(Q1614+U1614,0)</f>
        <v>0</v>
      </c>
      <c r="N1614" s="41">
        <f>IFERROR(R1614+V1614,0)</f>
        <v>0</v>
      </c>
      <c r="O1614" s="41">
        <f>IFERROR(P1614+Q1614+R1614,0)</f>
        <v>0</v>
      </c>
      <c r="P1614" s="41">
        <v>0</v>
      </c>
      <c r="Q1614" s="41">
        <v>0</v>
      </c>
      <c r="R1614" s="41">
        <v>0</v>
      </c>
      <c r="S1614" s="41">
        <f>IFERROR(T1614+U1614+V1614,0)</f>
        <v>0</v>
      </c>
      <c r="T1614" s="41">
        <v>0</v>
      </c>
      <c r="U1614" s="41">
        <v>0</v>
      </c>
      <c r="V1614" s="41">
        <v>0</v>
      </c>
      <c r="W1614"/>
      <c r="X1614"/>
    </row>
    <row r="1615" spans="1:24">
      <c r="A1615" s="29">
        <v>363</v>
      </c>
      <c r="B1615" s="29" t="s">
        <v>117</v>
      </c>
      <c r="C1615" s="50">
        <v>44734</v>
      </c>
      <c r="D1615" s="29" t="s">
        <v>1077</v>
      </c>
      <c r="E1615" s="40">
        <v>1</v>
      </c>
      <c r="F1615" s="41">
        <v>18.1</v>
      </c>
      <c r="G1615" s="41">
        <f>IFERROR(H1615+I1615+J1615,0)</f>
        <v>1004960</v>
      </c>
      <c r="H1615" s="41">
        <v>1004960</v>
      </c>
      <c r="I1615" s="41">
        <v>0</v>
      </c>
      <c r="J1615" s="41">
        <v>0</v>
      </c>
      <c r="K1615" s="41">
        <f>IFERROR(L1615+M1615+N1615,0)</f>
        <v>0</v>
      </c>
      <c r="L1615" s="41">
        <f>IFERROR(P1615+T1615,0)</f>
        <v>0</v>
      </c>
      <c r="M1615" s="41">
        <f>IFERROR(Q1615+U1615,0)</f>
        <v>0</v>
      </c>
      <c r="N1615" s="41">
        <f>IFERROR(R1615+V1615,0)</f>
        <v>0</v>
      </c>
      <c r="O1615" s="41">
        <f>IFERROR(P1615+Q1615+R1615,0)</f>
        <v>0</v>
      </c>
      <c r="P1615" s="41">
        <v>0</v>
      </c>
      <c r="Q1615" s="41">
        <v>0</v>
      </c>
      <c r="R1615" s="41">
        <v>0</v>
      </c>
      <c r="S1615" s="41">
        <f>IFERROR(T1615+U1615+V1615,0)</f>
        <v>0</v>
      </c>
      <c r="T1615" s="41">
        <v>0</v>
      </c>
      <c r="U1615" s="41">
        <v>0</v>
      </c>
      <c r="V1615" s="41">
        <v>0</v>
      </c>
      <c r="W1615"/>
      <c r="X1615"/>
    </row>
    <row r="1616" spans="1:24">
      <c r="A1616" s="29">
        <v>364</v>
      </c>
      <c r="B1616" s="29" t="s">
        <v>117</v>
      </c>
      <c r="C1616" s="50">
        <v>44734</v>
      </c>
      <c r="D1616" s="29" t="s">
        <v>1078</v>
      </c>
      <c r="E1616" s="40">
        <v>1</v>
      </c>
      <c r="F1616" s="41">
        <v>52.3</v>
      </c>
      <c r="G1616" s="41">
        <f>IFERROR(H1616+I1616+J1616,0)</f>
        <v>3522007</v>
      </c>
      <c r="H1616" s="41">
        <v>3522007</v>
      </c>
      <c r="I1616" s="41">
        <v>0</v>
      </c>
      <c r="J1616" s="41">
        <v>0</v>
      </c>
      <c r="K1616" s="41">
        <f>IFERROR(L1616+M1616+N1616,0)</f>
        <v>0</v>
      </c>
      <c r="L1616" s="41">
        <f>IFERROR(P1616+T1616,0)</f>
        <v>0</v>
      </c>
      <c r="M1616" s="41">
        <f>IFERROR(Q1616+U1616,0)</f>
        <v>0</v>
      </c>
      <c r="N1616" s="41">
        <f>IFERROR(R1616+V1616,0)</f>
        <v>0</v>
      </c>
      <c r="O1616" s="41">
        <f>IFERROR(P1616+Q1616+R1616,0)</f>
        <v>0</v>
      </c>
      <c r="P1616" s="41">
        <v>0</v>
      </c>
      <c r="Q1616" s="41">
        <v>0</v>
      </c>
      <c r="R1616" s="41">
        <v>0</v>
      </c>
      <c r="S1616" s="41">
        <f>IFERROR(T1616+U1616+V1616,0)</f>
        <v>0</v>
      </c>
      <c r="T1616" s="41">
        <v>0</v>
      </c>
      <c r="U1616" s="41">
        <v>0</v>
      </c>
      <c r="V1616" s="41">
        <v>0</v>
      </c>
      <c r="W1616"/>
      <c r="X1616"/>
    </row>
    <row r="1617" spans="1:24">
      <c r="A1617" s="29">
        <v>365</v>
      </c>
      <c r="B1617" s="29" t="s">
        <v>117</v>
      </c>
      <c r="C1617" s="50">
        <v>44735</v>
      </c>
      <c r="D1617" s="29" t="s">
        <v>1079</v>
      </c>
      <c r="E1617" s="40">
        <v>1</v>
      </c>
      <c r="F1617" s="41">
        <v>29.8</v>
      </c>
      <c r="G1617" s="41">
        <f>IFERROR(H1617+I1617+J1617,0)</f>
        <v>1723200</v>
      </c>
      <c r="H1617" s="41">
        <v>1723200</v>
      </c>
      <c r="I1617" s="41">
        <v>0</v>
      </c>
      <c r="J1617" s="41">
        <v>0</v>
      </c>
      <c r="K1617" s="41">
        <f>IFERROR(L1617+M1617+N1617,0)</f>
        <v>0</v>
      </c>
      <c r="L1617" s="41">
        <f>IFERROR(P1617+T1617,0)</f>
        <v>0</v>
      </c>
      <c r="M1617" s="41">
        <f>IFERROR(Q1617+U1617,0)</f>
        <v>0</v>
      </c>
      <c r="N1617" s="41">
        <f>IFERROR(R1617+V1617,0)</f>
        <v>0</v>
      </c>
      <c r="O1617" s="41">
        <f>IFERROR(P1617+Q1617+R1617,0)</f>
        <v>0</v>
      </c>
      <c r="P1617" s="41">
        <v>0</v>
      </c>
      <c r="Q1617" s="41">
        <v>0</v>
      </c>
      <c r="R1617" s="41">
        <v>0</v>
      </c>
      <c r="S1617" s="41">
        <f>IFERROR(T1617+U1617+V1617,0)</f>
        <v>0</v>
      </c>
      <c r="T1617" s="41">
        <v>0</v>
      </c>
      <c r="U1617" s="41">
        <v>0</v>
      </c>
      <c r="V1617" s="41">
        <v>0</v>
      </c>
      <c r="W1617"/>
      <c r="X1617"/>
    </row>
    <row r="1618" spans="1:24">
      <c r="A1618" s="29">
        <v>366</v>
      </c>
      <c r="B1618" s="29" t="s">
        <v>117</v>
      </c>
      <c r="C1618" s="50">
        <v>44736</v>
      </c>
      <c r="D1618" s="29" t="s">
        <v>1080</v>
      </c>
      <c r="E1618" s="40">
        <v>1</v>
      </c>
      <c r="F1618" s="41">
        <v>46</v>
      </c>
      <c r="G1618" s="41">
        <f>IFERROR(H1618+I1618+J1618,0)</f>
        <v>2889318</v>
      </c>
      <c r="H1618" s="41">
        <v>2889318</v>
      </c>
      <c r="I1618" s="41">
        <v>0</v>
      </c>
      <c r="J1618" s="41">
        <v>0</v>
      </c>
      <c r="K1618" s="41">
        <f>IFERROR(L1618+M1618+N1618,0)</f>
        <v>0</v>
      </c>
      <c r="L1618" s="41">
        <f>IFERROR(P1618+T1618,0)</f>
        <v>0</v>
      </c>
      <c r="M1618" s="41">
        <f>IFERROR(Q1618+U1618,0)</f>
        <v>0</v>
      </c>
      <c r="N1618" s="41">
        <f>IFERROR(R1618+V1618,0)</f>
        <v>0</v>
      </c>
      <c r="O1618" s="41">
        <f>IFERROR(P1618+Q1618+R1618,0)</f>
        <v>0</v>
      </c>
      <c r="P1618" s="41">
        <v>0</v>
      </c>
      <c r="Q1618" s="41">
        <v>0</v>
      </c>
      <c r="R1618" s="41">
        <v>0</v>
      </c>
      <c r="S1618" s="41">
        <f>IFERROR(T1618+U1618+V1618,0)</f>
        <v>0</v>
      </c>
      <c r="T1618" s="41">
        <v>0</v>
      </c>
      <c r="U1618" s="41">
        <v>0</v>
      </c>
      <c r="V1618" s="41">
        <v>0</v>
      </c>
      <c r="W1618"/>
      <c r="X1618"/>
    </row>
    <row r="1619" spans="1:24">
      <c r="A1619" s="29">
        <v>367</v>
      </c>
      <c r="B1619" s="29" t="s">
        <v>117</v>
      </c>
      <c r="C1619" s="50">
        <v>44739</v>
      </c>
      <c r="D1619" s="29" t="s">
        <v>1081</v>
      </c>
      <c r="E1619" s="40">
        <v>1</v>
      </c>
      <c r="F1619" s="41">
        <v>47.9</v>
      </c>
      <c r="G1619" s="41">
        <f>IFERROR(H1619+I1619+J1619,0)</f>
        <v>2628000</v>
      </c>
      <c r="H1619" s="41">
        <v>2628000</v>
      </c>
      <c r="I1619" s="41">
        <v>0</v>
      </c>
      <c r="J1619" s="41">
        <v>0</v>
      </c>
      <c r="K1619" s="41">
        <f>IFERROR(L1619+M1619+N1619,0)</f>
        <v>0</v>
      </c>
      <c r="L1619" s="41">
        <f>IFERROR(P1619+T1619,0)</f>
        <v>0</v>
      </c>
      <c r="M1619" s="41">
        <f>IFERROR(Q1619+U1619,0)</f>
        <v>0</v>
      </c>
      <c r="N1619" s="41">
        <f>IFERROR(R1619+V1619,0)</f>
        <v>0</v>
      </c>
      <c r="O1619" s="41">
        <f>IFERROR(P1619+Q1619+R1619,0)</f>
        <v>0</v>
      </c>
      <c r="P1619" s="41">
        <v>0</v>
      </c>
      <c r="Q1619" s="41">
        <v>0</v>
      </c>
      <c r="R1619" s="41">
        <v>0</v>
      </c>
      <c r="S1619" s="41">
        <f>IFERROR(T1619+U1619+V1619,0)</f>
        <v>0</v>
      </c>
      <c r="T1619" s="41">
        <v>0</v>
      </c>
      <c r="U1619" s="41">
        <v>0</v>
      </c>
      <c r="V1619" s="41">
        <v>0</v>
      </c>
      <c r="W1619"/>
      <c r="X1619"/>
    </row>
    <row r="1620" spans="1:24">
      <c r="A1620" s="29">
        <v>368</v>
      </c>
      <c r="B1620" s="29" t="s">
        <v>117</v>
      </c>
      <c r="C1620" s="50">
        <v>44739</v>
      </c>
      <c r="D1620" s="29" t="s">
        <v>1082</v>
      </c>
      <c r="E1620" s="40">
        <v>1</v>
      </c>
      <c r="F1620" s="41">
        <v>35.4</v>
      </c>
      <c r="G1620" s="41">
        <f>IFERROR(H1620+I1620+J1620,0)</f>
        <v>2388100</v>
      </c>
      <c r="H1620" s="41">
        <v>2388100</v>
      </c>
      <c r="I1620" s="41">
        <v>0</v>
      </c>
      <c r="J1620" s="41">
        <v>0</v>
      </c>
      <c r="K1620" s="41">
        <f>IFERROR(L1620+M1620+N1620,0)</f>
        <v>0</v>
      </c>
      <c r="L1620" s="41">
        <f>IFERROR(P1620+T1620,0)</f>
        <v>0</v>
      </c>
      <c r="M1620" s="41">
        <f>IFERROR(Q1620+U1620,0)</f>
        <v>0</v>
      </c>
      <c r="N1620" s="41">
        <f>IFERROR(R1620+V1620,0)</f>
        <v>0</v>
      </c>
      <c r="O1620" s="41">
        <f>IFERROR(P1620+Q1620+R1620,0)</f>
        <v>0</v>
      </c>
      <c r="P1620" s="41">
        <v>0</v>
      </c>
      <c r="Q1620" s="41">
        <v>0</v>
      </c>
      <c r="R1620" s="41">
        <v>0</v>
      </c>
      <c r="S1620" s="41">
        <f>IFERROR(T1620+U1620+V1620,0)</f>
        <v>0</v>
      </c>
      <c r="T1620" s="41">
        <v>0</v>
      </c>
      <c r="U1620" s="41">
        <v>0</v>
      </c>
      <c r="V1620" s="41">
        <v>0</v>
      </c>
      <c r="W1620"/>
      <c r="X1620"/>
    </row>
    <row r="1621" spans="1:24">
      <c r="A1621" s="29">
        <v>369</v>
      </c>
      <c r="B1621" s="29" t="s">
        <v>117</v>
      </c>
      <c r="C1621" s="50">
        <v>44741</v>
      </c>
      <c r="D1621" s="29" t="s">
        <v>1083</v>
      </c>
      <c r="E1621" s="40">
        <v>1</v>
      </c>
      <c r="F1621" s="41">
        <v>47.7</v>
      </c>
      <c r="G1621" s="41">
        <f>IFERROR(H1621+I1621+J1621,0)</f>
        <v>2543649.9</v>
      </c>
      <c r="H1621" s="41">
        <v>2543649.9</v>
      </c>
      <c r="I1621" s="41">
        <v>0</v>
      </c>
      <c r="J1621" s="41">
        <v>0</v>
      </c>
      <c r="K1621" s="41">
        <f>IFERROR(L1621+M1621+N1621,0)</f>
        <v>0</v>
      </c>
      <c r="L1621" s="41">
        <f>IFERROR(P1621+T1621,0)</f>
        <v>0</v>
      </c>
      <c r="M1621" s="41">
        <f>IFERROR(Q1621+U1621,0)</f>
        <v>0</v>
      </c>
      <c r="N1621" s="41">
        <f>IFERROR(R1621+V1621,0)</f>
        <v>0</v>
      </c>
      <c r="O1621" s="41">
        <f>IFERROR(P1621+Q1621+R1621,0)</f>
        <v>0</v>
      </c>
      <c r="P1621" s="41">
        <v>0</v>
      </c>
      <c r="Q1621" s="41">
        <v>0</v>
      </c>
      <c r="R1621" s="41">
        <v>0</v>
      </c>
      <c r="S1621" s="41">
        <f>IFERROR(T1621+U1621+V1621,0)</f>
        <v>0</v>
      </c>
      <c r="T1621" s="41">
        <v>0</v>
      </c>
      <c r="U1621" s="41">
        <v>0</v>
      </c>
      <c r="V1621" s="41">
        <v>0</v>
      </c>
      <c r="W1621"/>
      <c r="X1621"/>
    </row>
    <row r="1622" spans="1:24">
      <c r="A1622" s="29">
        <v>370</v>
      </c>
      <c r="B1622" s="29" t="s">
        <v>117</v>
      </c>
      <c r="C1622" s="50">
        <v>44742</v>
      </c>
      <c r="D1622" s="29" t="s">
        <v>1084</v>
      </c>
      <c r="E1622" s="40">
        <v>1</v>
      </c>
      <c r="F1622" s="41">
        <v>11.65</v>
      </c>
      <c r="G1622" s="41">
        <f>IFERROR(H1622+I1622+J1622,0)</f>
        <v>711250</v>
      </c>
      <c r="H1622" s="41">
        <v>711250</v>
      </c>
      <c r="I1622" s="41">
        <v>0</v>
      </c>
      <c r="J1622" s="41">
        <v>0</v>
      </c>
      <c r="K1622" s="41">
        <f>IFERROR(L1622+M1622+N1622,0)</f>
        <v>0</v>
      </c>
      <c r="L1622" s="41">
        <f>IFERROR(P1622+T1622,0)</f>
        <v>0</v>
      </c>
      <c r="M1622" s="41">
        <f>IFERROR(Q1622+U1622,0)</f>
        <v>0</v>
      </c>
      <c r="N1622" s="41">
        <f>IFERROR(R1622+V1622,0)</f>
        <v>0</v>
      </c>
      <c r="O1622" s="41">
        <f>IFERROR(P1622+Q1622+R1622,0)</f>
        <v>0</v>
      </c>
      <c r="P1622" s="41">
        <v>0</v>
      </c>
      <c r="Q1622" s="41">
        <v>0</v>
      </c>
      <c r="R1622" s="41">
        <v>0</v>
      </c>
      <c r="S1622" s="41">
        <f>IFERROR(T1622+U1622+V1622,0)</f>
        <v>0</v>
      </c>
      <c r="T1622" s="41">
        <v>0</v>
      </c>
      <c r="U1622" s="41">
        <v>0</v>
      </c>
      <c r="V1622" s="41">
        <v>0</v>
      </c>
      <c r="W1622"/>
      <c r="X1622"/>
    </row>
    <row r="1623" spans="1:24">
      <c r="A1623" s="29">
        <v>371</v>
      </c>
      <c r="B1623" s="29" t="s">
        <v>117</v>
      </c>
      <c r="C1623" s="50">
        <v>44742</v>
      </c>
      <c r="D1623" s="29" t="s">
        <v>1085</v>
      </c>
      <c r="E1623" s="40">
        <v>1</v>
      </c>
      <c r="F1623" s="41">
        <v>15.1</v>
      </c>
      <c r="G1623" s="41">
        <f>IFERROR(H1623+I1623+J1623,0)</f>
        <v>756998</v>
      </c>
      <c r="H1623" s="41">
        <v>756998</v>
      </c>
      <c r="I1623" s="41">
        <v>0</v>
      </c>
      <c r="J1623" s="41">
        <v>0</v>
      </c>
      <c r="K1623" s="41">
        <f>IFERROR(L1623+M1623+N1623,0)</f>
        <v>0</v>
      </c>
      <c r="L1623" s="41">
        <f>IFERROR(P1623+T1623,0)</f>
        <v>0</v>
      </c>
      <c r="M1623" s="41">
        <f>IFERROR(Q1623+U1623,0)</f>
        <v>0</v>
      </c>
      <c r="N1623" s="41">
        <f>IFERROR(R1623+V1623,0)</f>
        <v>0</v>
      </c>
      <c r="O1623" s="41">
        <f>IFERROR(P1623+Q1623+R1623,0)</f>
        <v>0</v>
      </c>
      <c r="P1623" s="41">
        <v>0</v>
      </c>
      <c r="Q1623" s="41">
        <v>0</v>
      </c>
      <c r="R1623" s="41">
        <v>0</v>
      </c>
      <c r="S1623" s="41">
        <f>IFERROR(T1623+U1623+V1623,0)</f>
        <v>0</v>
      </c>
      <c r="T1623" s="41">
        <v>0</v>
      </c>
      <c r="U1623" s="41">
        <v>0</v>
      </c>
      <c r="V1623" s="41">
        <v>0</v>
      </c>
      <c r="W1623"/>
      <c r="X1623"/>
    </row>
    <row r="1624" spans="1:24">
      <c r="A1624" s="29">
        <v>372</v>
      </c>
      <c r="B1624" s="29" t="s">
        <v>117</v>
      </c>
      <c r="C1624" s="50">
        <v>44743</v>
      </c>
      <c r="D1624" s="29" t="s">
        <v>1086</v>
      </c>
      <c r="E1624" s="40">
        <v>1</v>
      </c>
      <c r="F1624" s="41">
        <v>34.95</v>
      </c>
      <c r="G1624" s="41">
        <f>IFERROR(H1624+I1624+J1624,0)</f>
        <v>2079750</v>
      </c>
      <c r="H1624" s="41">
        <v>2079750</v>
      </c>
      <c r="I1624" s="41">
        <v>0</v>
      </c>
      <c r="J1624" s="41">
        <v>0</v>
      </c>
      <c r="K1624" s="41">
        <f>IFERROR(L1624+M1624+N1624,0)</f>
        <v>0</v>
      </c>
      <c r="L1624" s="41">
        <f>IFERROR(P1624+T1624,0)</f>
        <v>0</v>
      </c>
      <c r="M1624" s="41">
        <f>IFERROR(Q1624+U1624,0)</f>
        <v>0</v>
      </c>
      <c r="N1624" s="41">
        <f>IFERROR(R1624+V1624,0)</f>
        <v>0</v>
      </c>
      <c r="O1624" s="41">
        <f>IFERROR(P1624+Q1624+R1624,0)</f>
        <v>0</v>
      </c>
      <c r="P1624" s="41">
        <v>0</v>
      </c>
      <c r="Q1624" s="41">
        <v>0</v>
      </c>
      <c r="R1624" s="41">
        <v>0</v>
      </c>
      <c r="S1624" s="41">
        <f>IFERROR(T1624+U1624+V1624,0)</f>
        <v>0</v>
      </c>
      <c r="T1624" s="41">
        <v>0</v>
      </c>
      <c r="U1624" s="41">
        <v>0</v>
      </c>
      <c r="V1624" s="41">
        <v>0</v>
      </c>
      <c r="W1624"/>
      <c r="X1624"/>
    </row>
    <row r="1625" spans="1:24">
      <c r="A1625" s="29">
        <v>373</v>
      </c>
      <c r="B1625" s="29" t="s">
        <v>117</v>
      </c>
      <c r="C1625" s="50">
        <v>44746</v>
      </c>
      <c r="D1625" s="29" t="s">
        <v>496</v>
      </c>
      <c r="E1625" s="40">
        <v>1</v>
      </c>
      <c r="F1625" s="41">
        <v>15.6</v>
      </c>
      <c r="G1625" s="41">
        <f>IFERROR(H1625+I1625+J1625,0)</f>
        <v>804710</v>
      </c>
      <c r="H1625" s="41">
        <v>804710</v>
      </c>
      <c r="I1625" s="41">
        <v>0</v>
      </c>
      <c r="J1625" s="41">
        <v>0</v>
      </c>
      <c r="K1625" s="41">
        <f>IFERROR(L1625+M1625+N1625,0)</f>
        <v>0</v>
      </c>
      <c r="L1625" s="41">
        <f>IFERROR(P1625+T1625,0)</f>
        <v>0</v>
      </c>
      <c r="M1625" s="41">
        <f>IFERROR(Q1625+U1625,0)</f>
        <v>0</v>
      </c>
      <c r="N1625" s="41">
        <f>IFERROR(R1625+V1625,0)</f>
        <v>0</v>
      </c>
      <c r="O1625" s="41">
        <f>IFERROR(P1625+Q1625+R1625,0)</f>
        <v>0</v>
      </c>
      <c r="P1625" s="41">
        <v>0</v>
      </c>
      <c r="Q1625" s="41">
        <v>0</v>
      </c>
      <c r="R1625" s="41">
        <v>0</v>
      </c>
      <c r="S1625" s="41">
        <f>IFERROR(T1625+U1625+V1625,0)</f>
        <v>0</v>
      </c>
      <c r="T1625" s="41">
        <v>0</v>
      </c>
      <c r="U1625" s="41">
        <v>0</v>
      </c>
      <c r="V1625" s="41">
        <v>0</v>
      </c>
      <c r="W1625"/>
      <c r="X1625"/>
    </row>
    <row r="1626" spans="1:24">
      <c r="A1626" s="29">
        <v>374</v>
      </c>
      <c r="B1626" s="29" t="s">
        <v>117</v>
      </c>
      <c r="C1626" s="50">
        <v>44746</v>
      </c>
      <c r="D1626" s="29" t="s">
        <v>502</v>
      </c>
      <c r="E1626" s="40">
        <v>1</v>
      </c>
      <c r="F1626" s="41">
        <v>23.2</v>
      </c>
      <c r="G1626" s="41">
        <f>IFERROR(H1626+I1626+J1626,0)</f>
        <v>1498566.83</v>
      </c>
      <c r="H1626" s="41">
        <v>1498566.83</v>
      </c>
      <c r="I1626" s="41">
        <v>0</v>
      </c>
      <c r="J1626" s="41">
        <v>0</v>
      </c>
      <c r="K1626" s="41">
        <f>IFERROR(L1626+M1626+N1626,0)</f>
        <v>0</v>
      </c>
      <c r="L1626" s="41">
        <f>IFERROR(P1626+T1626,0)</f>
        <v>0</v>
      </c>
      <c r="M1626" s="41">
        <f>IFERROR(Q1626+U1626,0)</f>
        <v>0</v>
      </c>
      <c r="N1626" s="41">
        <f>IFERROR(R1626+V1626,0)</f>
        <v>0</v>
      </c>
      <c r="O1626" s="41">
        <f>IFERROR(P1626+Q1626+R1626,0)</f>
        <v>0</v>
      </c>
      <c r="P1626" s="41">
        <v>0</v>
      </c>
      <c r="Q1626" s="41">
        <v>0</v>
      </c>
      <c r="R1626" s="41">
        <v>0</v>
      </c>
      <c r="S1626" s="41">
        <f>IFERROR(T1626+U1626+V1626,0)</f>
        <v>0</v>
      </c>
      <c r="T1626" s="41">
        <v>0</v>
      </c>
      <c r="U1626" s="41">
        <v>0</v>
      </c>
      <c r="V1626" s="41">
        <v>0</v>
      </c>
      <c r="W1626"/>
      <c r="X1626"/>
    </row>
    <row r="1627" spans="1:24">
      <c r="A1627" s="29">
        <v>375</v>
      </c>
      <c r="B1627" s="29" t="s">
        <v>117</v>
      </c>
      <c r="C1627" s="50">
        <v>44746</v>
      </c>
      <c r="D1627" s="29" t="s">
        <v>497</v>
      </c>
      <c r="E1627" s="40">
        <v>1</v>
      </c>
      <c r="F1627" s="41">
        <v>28.8</v>
      </c>
      <c r="G1627" s="41">
        <f>IFERROR(H1627+I1627+J1627,0)</f>
        <v>1328458</v>
      </c>
      <c r="H1627" s="41">
        <v>1328458</v>
      </c>
      <c r="I1627" s="41">
        <v>0</v>
      </c>
      <c r="J1627" s="41">
        <v>0</v>
      </c>
      <c r="K1627" s="41">
        <f>IFERROR(L1627+M1627+N1627,0)</f>
        <v>0</v>
      </c>
      <c r="L1627" s="41">
        <f>IFERROR(P1627+T1627,0)</f>
        <v>0</v>
      </c>
      <c r="M1627" s="41">
        <f>IFERROR(Q1627+U1627,0)</f>
        <v>0</v>
      </c>
      <c r="N1627" s="41">
        <f>IFERROR(R1627+V1627,0)</f>
        <v>0</v>
      </c>
      <c r="O1627" s="41">
        <f>IFERROR(P1627+Q1627+R1627,0)</f>
        <v>0</v>
      </c>
      <c r="P1627" s="41">
        <v>0</v>
      </c>
      <c r="Q1627" s="41">
        <v>0</v>
      </c>
      <c r="R1627" s="41">
        <v>0</v>
      </c>
      <c r="S1627" s="41">
        <f>IFERROR(T1627+U1627+V1627,0)</f>
        <v>0</v>
      </c>
      <c r="T1627" s="41">
        <v>0</v>
      </c>
      <c r="U1627" s="41">
        <v>0</v>
      </c>
      <c r="V1627" s="41">
        <v>0</v>
      </c>
      <c r="W1627"/>
      <c r="X1627"/>
    </row>
    <row r="1628" spans="1:24">
      <c r="A1628" s="29">
        <v>376</v>
      </c>
      <c r="B1628" s="29" t="s">
        <v>117</v>
      </c>
      <c r="C1628" s="50">
        <v>44746</v>
      </c>
      <c r="D1628" s="29" t="s">
        <v>1087</v>
      </c>
      <c r="E1628" s="40">
        <v>1</v>
      </c>
      <c r="F1628" s="41">
        <v>72.5</v>
      </c>
      <c r="G1628" s="41">
        <f>IFERROR(H1628+I1628+J1628,0)</f>
        <v>4789918</v>
      </c>
      <c r="H1628" s="41">
        <v>4789918</v>
      </c>
      <c r="I1628" s="41">
        <v>0</v>
      </c>
      <c r="J1628" s="41">
        <v>0</v>
      </c>
      <c r="K1628" s="41">
        <f>IFERROR(L1628+M1628+N1628,0)</f>
        <v>0</v>
      </c>
      <c r="L1628" s="41">
        <f>IFERROR(P1628+T1628,0)</f>
        <v>0</v>
      </c>
      <c r="M1628" s="41">
        <f>IFERROR(Q1628+U1628,0)</f>
        <v>0</v>
      </c>
      <c r="N1628" s="41">
        <f>IFERROR(R1628+V1628,0)</f>
        <v>0</v>
      </c>
      <c r="O1628" s="41">
        <f>IFERROR(P1628+Q1628+R1628,0)</f>
        <v>0</v>
      </c>
      <c r="P1628" s="41">
        <v>0</v>
      </c>
      <c r="Q1628" s="41">
        <v>0</v>
      </c>
      <c r="R1628" s="41">
        <v>0</v>
      </c>
      <c r="S1628" s="41">
        <f>IFERROR(T1628+U1628+V1628,0)</f>
        <v>0</v>
      </c>
      <c r="T1628" s="41">
        <v>0</v>
      </c>
      <c r="U1628" s="41">
        <v>0</v>
      </c>
      <c r="V1628" s="41">
        <v>0</v>
      </c>
      <c r="W1628"/>
      <c r="X1628"/>
    </row>
    <row r="1629" spans="1:24">
      <c r="A1629" s="29">
        <v>377</v>
      </c>
      <c r="B1629" s="29" t="s">
        <v>117</v>
      </c>
      <c r="C1629" s="50">
        <v>44746</v>
      </c>
      <c r="D1629" s="29" t="s">
        <v>1088</v>
      </c>
      <c r="E1629" s="40">
        <v>1</v>
      </c>
      <c r="F1629" s="41">
        <v>29.6</v>
      </c>
      <c r="G1629" s="41">
        <f>IFERROR(H1629+I1629+J1629,0)</f>
        <v>1549048</v>
      </c>
      <c r="H1629" s="41">
        <v>1549048</v>
      </c>
      <c r="I1629" s="41">
        <v>0</v>
      </c>
      <c r="J1629" s="41">
        <v>0</v>
      </c>
      <c r="K1629" s="41">
        <f>IFERROR(L1629+M1629+N1629,0)</f>
        <v>0</v>
      </c>
      <c r="L1629" s="41">
        <f>IFERROR(P1629+T1629,0)</f>
        <v>0</v>
      </c>
      <c r="M1629" s="41">
        <f>IFERROR(Q1629+U1629,0)</f>
        <v>0</v>
      </c>
      <c r="N1629" s="41">
        <f>IFERROR(R1629+V1629,0)</f>
        <v>0</v>
      </c>
      <c r="O1629" s="41">
        <f>IFERROR(P1629+Q1629+R1629,0)</f>
        <v>0</v>
      </c>
      <c r="P1629" s="41">
        <v>0</v>
      </c>
      <c r="Q1629" s="41">
        <v>0</v>
      </c>
      <c r="R1629" s="41">
        <v>0</v>
      </c>
      <c r="S1629" s="41">
        <f>IFERROR(T1629+U1629+V1629,0)</f>
        <v>0</v>
      </c>
      <c r="T1629" s="41">
        <v>0</v>
      </c>
      <c r="U1629" s="41">
        <v>0</v>
      </c>
      <c r="V1629" s="41">
        <v>0</v>
      </c>
      <c r="W1629"/>
      <c r="X1629"/>
    </row>
    <row r="1630" spans="1:24">
      <c r="A1630" s="29">
        <v>378</v>
      </c>
      <c r="B1630" s="29" t="s">
        <v>117</v>
      </c>
      <c r="C1630" s="50">
        <v>44747</v>
      </c>
      <c r="D1630" s="29" t="s">
        <v>1089</v>
      </c>
      <c r="E1630" s="40">
        <v>1</v>
      </c>
      <c r="F1630" s="41">
        <v>38.9</v>
      </c>
      <c r="G1630" s="41">
        <f>IFERROR(H1630+I1630+J1630,0)</f>
        <v>2133400</v>
      </c>
      <c r="H1630" s="41">
        <v>2133400</v>
      </c>
      <c r="I1630" s="41">
        <v>0</v>
      </c>
      <c r="J1630" s="41">
        <v>0</v>
      </c>
      <c r="K1630" s="41">
        <f>IFERROR(L1630+M1630+N1630,0)</f>
        <v>0</v>
      </c>
      <c r="L1630" s="41">
        <f>IFERROR(P1630+T1630,0)</f>
        <v>0</v>
      </c>
      <c r="M1630" s="41">
        <f>IFERROR(Q1630+U1630,0)</f>
        <v>0</v>
      </c>
      <c r="N1630" s="41">
        <f>IFERROR(R1630+V1630,0)</f>
        <v>0</v>
      </c>
      <c r="O1630" s="41">
        <f>IFERROR(P1630+Q1630+R1630,0)</f>
        <v>0</v>
      </c>
      <c r="P1630" s="41">
        <v>0</v>
      </c>
      <c r="Q1630" s="41">
        <v>0</v>
      </c>
      <c r="R1630" s="41">
        <v>0</v>
      </c>
      <c r="S1630" s="41">
        <f>IFERROR(T1630+U1630+V1630,0)</f>
        <v>0</v>
      </c>
      <c r="T1630" s="41">
        <v>0</v>
      </c>
      <c r="U1630" s="41">
        <v>0</v>
      </c>
      <c r="V1630" s="41">
        <v>0</v>
      </c>
      <c r="W1630"/>
      <c r="X1630"/>
    </row>
    <row r="1631" spans="1:24">
      <c r="A1631" s="29">
        <v>379</v>
      </c>
      <c r="B1631" s="29" t="s">
        <v>117</v>
      </c>
      <c r="C1631" s="50">
        <v>44747</v>
      </c>
      <c r="D1631" s="29" t="s">
        <v>506</v>
      </c>
      <c r="E1631" s="40">
        <v>1</v>
      </c>
      <c r="F1631" s="41">
        <v>22.1</v>
      </c>
      <c r="G1631" s="41">
        <f>IFERROR(H1631+I1631+J1631,0)</f>
        <v>1112362</v>
      </c>
      <c r="H1631" s="41">
        <v>1112362</v>
      </c>
      <c r="I1631" s="41">
        <v>0</v>
      </c>
      <c r="J1631" s="41">
        <v>0</v>
      </c>
      <c r="K1631" s="41">
        <f>IFERROR(L1631+M1631+N1631,0)</f>
        <v>0</v>
      </c>
      <c r="L1631" s="41">
        <f>IFERROR(P1631+T1631,0)</f>
        <v>0</v>
      </c>
      <c r="M1631" s="41">
        <f>IFERROR(Q1631+U1631,0)</f>
        <v>0</v>
      </c>
      <c r="N1631" s="41">
        <f>IFERROR(R1631+V1631,0)</f>
        <v>0</v>
      </c>
      <c r="O1631" s="41">
        <f>IFERROR(P1631+Q1631+R1631,0)</f>
        <v>0</v>
      </c>
      <c r="P1631" s="41">
        <v>0</v>
      </c>
      <c r="Q1631" s="41">
        <v>0</v>
      </c>
      <c r="R1631" s="41">
        <v>0</v>
      </c>
      <c r="S1631" s="41">
        <f>IFERROR(T1631+U1631+V1631,0)</f>
        <v>0</v>
      </c>
      <c r="T1631" s="41">
        <v>0</v>
      </c>
      <c r="U1631" s="41">
        <v>0</v>
      </c>
      <c r="V1631" s="41">
        <v>0</v>
      </c>
      <c r="W1631"/>
      <c r="X1631"/>
    </row>
    <row r="1632" spans="1:24">
      <c r="A1632" s="29">
        <v>380</v>
      </c>
      <c r="B1632" s="29" t="s">
        <v>117</v>
      </c>
      <c r="C1632" s="50">
        <v>44747</v>
      </c>
      <c r="D1632" s="29" t="s">
        <v>1090</v>
      </c>
      <c r="E1632" s="40">
        <v>1</v>
      </c>
      <c r="F1632" s="41">
        <v>44.4</v>
      </c>
      <c r="G1632" s="41">
        <f>IFERROR(H1632+I1632+J1632,0)</f>
        <v>2597000</v>
      </c>
      <c r="H1632" s="41">
        <v>2597000</v>
      </c>
      <c r="I1632" s="41">
        <v>0</v>
      </c>
      <c r="J1632" s="41">
        <v>0</v>
      </c>
      <c r="K1632" s="41">
        <f>IFERROR(L1632+M1632+N1632,0)</f>
        <v>0</v>
      </c>
      <c r="L1632" s="41">
        <f>IFERROR(P1632+T1632,0)</f>
        <v>0</v>
      </c>
      <c r="M1632" s="41">
        <f>IFERROR(Q1632+U1632,0)</f>
        <v>0</v>
      </c>
      <c r="N1632" s="41">
        <f>IFERROR(R1632+V1632,0)</f>
        <v>0</v>
      </c>
      <c r="O1632" s="41">
        <f>IFERROR(P1632+Q1632+R1632,0)</f>
        <v>0</v>
      </c>
      <c r="P1632" s="41">
        <v>0</v>
      </c>
      <c r="Q1632" s="41">
        <v>0</v>
      </c>
      <c r="R1632" s="41">
        <v>0</v>
      </c>
      <c r="S1632" s="41">
        <f>IFERROR(T1632+U1632+V1632,0)</f>
        <v>0</v>
      </c>
      <c r="T1632" s="41">
        <v>0</v>
      </c>
      <c r="U1632" s="41">
        <v>0</v>
      </c>
      <c r="V1632" s="41">
        <v>0</v>
      </c>
      <c r="W1632"/>
      <c r="X1632"/>
    </row>
    <row r="1633" spans="1:24">
      <c r="A1633" s="29">
        <v>381</v>
      </c>
      <c r="B1633" s="29" t="s">
        <v>117</v>
      </c>
      <c r="C1633" s="50">
        <v>44747</v>
      </c>
      <c r="D1633" s="29" t="s">
        <v>1087</v>
      </c>
      <c r="E1633" s="40">
        <v>1</v>
      </c>
      <c r="F1633" s="41">
        <v>47.2</v>
      </c>
      <c r="G1633" s="41">
        <f>IFERROR(H1633+I1633+J1633,0)</f>
        <v>2901259</v>
      </c>
      <c r="H1633" s="41">
        <v>2901259</v>
      </c>
      <c r="I1633" s="41">
        <v>0</v>
      </c>
      <c r="J1633" s="41">
        <v>0</v>
      </c>
      <c r="K1633" s="41">
        <f>IFERROR(L1633+M1633+N1633,0)</f>
        <v>0</v>
      </c>
      <c r="L1633" s="41">
        <f>IFERROR(P1633+T1633,0)</f>
        <v>0</v>
      </c>
      <c r="M1633" s="41">
        <f>IFERROR(Q1633+U1633,0)</f>
        <v>0</v>
      </c>
      <c r="N1633" s="41">
        <f>IFERROR(R1633+V1633,0)</f>
        <v>0</v>
      </c>
      <c r="O1633" s="41">
        <f>IFERROR(P1633+Q1633+R1633,0)</f>
        <v>0</v>
      </c>
      <c r="P1633" s="41">
        <v>0</v>
      </c>
      <c r="Q1633" s="41">
        <v>0</v>
      </c>
      <c r="R1633" s="41">
        <v>0</v>
      </c>
      <c r="S1633" s="41">
        <f>IFERROR(T1633+U1633+V1633,0)</f>
        <v>0</v>
      </c>
      <c r="T1633" s="41">
        <v>0</v>
      </c>
      <c r="U1633" s="41">
        <v>0</v>
      </c>
      <c r="V1633" s="41">
        <v>0</v>
      </c>
      <c r="W1633"/>
      <c r="X1633"/>
    </row>
    <row r="1634" spans="1:24">
      <c r="A1634" s="29">
        <v>382</v>
      </c>
      <c r="B1634" s="29" t="s">
        <v>117</v>
      </c>
      <c r="C1634" s="50">
        <v>44747</v>
      </c>
      <c r="D1634" s="29" t="s">
        <v>1091</v>
      </c>
      <c r="E1634" s="40">
        <v>1</v>
      </c>
      <c r="F1634" s="41">
        <v>47.5</v>
      </c>
      <c r="G1634" s="41">
        <f>IFERROR(H1634+I1634+J1634,0)</f>
        <v>3078400</v>
      </c>
      <c r="H1634" s="41">
        <v>3078400</v>
      </c>
      <c r="I1634" s="41">
        <v>0</v>
      </c>
      <c r="J1634" s="41">
        <v>0</v>
      </c>
      <c r="K1634" s="41">
        <f>IFERROR(L1634+M1634+N1634,0)</f>
        <v>0</v>
      </c>
      <c r="L1634" s="41">
        <f>IFERROR(P1634+T1634,0)</f>
        <v>0</v>
      </c>
      <c r="M1634" s="41">
        <f>IFERROR(Q1634+U1634,0)</f>
        <v>0</v>
      </c>
      <c r="N1634" s="41">
        <f>IFERROR(R1634+V1634,0)</f>
        <v>0</v>
      </c>
      <c r="O1634" s="41">
        <f>IFERROR(P1634+Q1634+R1634,0)</f>
        <v>0</v>
      </c>
      <c r="P1634" s="41">
        <v>0</v>
      </c>
      <c r="Q1634" s="41">
        <v>0</v>
      </c>
      <c r="R1634" s="41">
        <v>0</v>
      </c>
      <c r="S1634" s="41">
        <f>IFERROR(T1634+U1634+V1634,0)</f>
        <v>0</v>
      </c>
      <c r="T1634" s="41">
        <v>0</v>
      </c>
      <c r="U1634" s="41">
        <v>0</v>
      </c>
      <c r="V1634" s="41">
        <v>0</v>
      </c>
      <c r="W1634"/>
      <c r="X1634"/>
    </row>
    <row r="1635" spans="1:24">
      <c r="A1635" s="29">
        <v>383</v>
      </c>
      <c r="B1635" s="29" t="s">
        <v>117</v>
      </c>
      <c r="C1635" s="50">
        <v>44748</v>
      </c>
      <c r="D1635" s="29" t="s">
        <v>1092</v>
      </c>
      <c r="E1635" s="40">
        <v>1</v>
      </c>
      <c r="F1635" s="41">
        <v>23.4</v>
      </c>
      <c r="G1635" s="41">
        <f>IFERROR(H1635+I1635+J1635,0)</f>
        <v>2099000</v>
      </c>
      <c r="H1635" s="41">
        <v>2099000</v>
      </c>
      <c r="I1635" s="41">
        <v>0</v>
      </c>
      <c r="J1635" s="41">
        <v>0</v>
      </c>
      <c r="K1635" s="41">
        <f>IFERROR(L1635+M1635+N1635,0)</f>
        <v>0</v>
      </c>
      <c r="L1635" s="41">
        <f>IFERROR(P1635+T1635,0)</f>
        <v>0</v>
      </c>
      <c r="M1635" s="41">
        <f>IFERROR(Q1635+U1635,0)</f>
        <v>0</v>
      </c>
      <c r="N1635" s="41">
        <f>IFERROR(R1635+V1635,0)</f>
        <v>0</v>
      </c>
      <c r="O1635" s="41">
        <f>IFERROR(P1635+Q1635+R1635,0)</f>
        <v>0</v>
      </c>
      <c r="P1635" s="41">
        <v>0</v>
      </c>
      <c r="Q1635" s="41">
        <v>0</v>
      </c>
      <c r="R1635" s="41">
        <v>0</v>
      </c>
      <c r="S1635" s="41">
        <f>IFERROR(T1635+U1635+V1635,0)</f>
        <v>0</v>
      </c>
      <c r="T1635" s="41">
        <v>0</v>
      </c>
      <c r="U1635" s="41">
        <v>0</v>
      </c>
      <c r="V1635" s="41">
        <v>0</v>
      </c>
      <c r="W1635"/>
      <c r="X1635"/>
    </row>
    <row r="1636" spans="1:24">
      <c r="A1636" s="29">
        <v>384</v>
      </c>
      <c r="B1636" s="29" t="s">
        <v>117</v>
      </c>
      <c r="C1636" s="50">
        <v>44748</v>
      </c>
      <c r="D1636" s="29" t="s">
        <v>1093</v>
      </c>
      <c r="E1636" s="40">
        <v>1</v>
      </c>
      <c r="F1636" s="41">
        <v>21.2</v>
      </c>
      <c r="G1636" s="41">
        <f>IFERROR(H1636+I1636+J1636,0)</f>
        <v>1151600</v>
      </c>
      <c r="H1636" s="41">
        <v>1151600</v>
      </c>
      <c r="I1636" s="41">
        <v>0</v>
      </c>
      <c r="J1636" s="41">
        <v>0</v>
      </c>
      <c r="K1636" s="41">
        <f>IFERROR(L1636+M1636+N1636,0)</f>
        <v>0</v>
      </c>
      <c r="L1636" s="41">
        <f>IFERROR(P1636+T1636,0)</f>
        <v>0</v>
      </c>
      <c r="M1636" s="41">
        <f>IFERROR(Q1636+U1636,0)</f>
        <v>0</v>
      </c>
      <c r="N1636" s="41">
        <f>IFERROR(R1636+V1636,0)</f>
        <v>0</v>
      </c>
      <c r="O1636" s="41">
        <f>IFERROR(P1636+Q1636+R1636,0)</f>
        <v>0</v>
      </c>
      <c r="P1636" s="41">
        <v>0</v>
      </c>
      <c r="Q1636" s="41">
        <v>0</v>
      </c>
      <c r="R1636" s="41">
        <v>0</v>
      </c>
      <c r="S1636" s="41">
        <f>IFERROR(T1636+U1636+V1636,0)</f>
        <v>0</v>
      </c>
      <c r="T1636" s="41">
        <v>0</v>
      </c>
      <c r="U1636" s="41">
        <v>0</v>
      </c>
      <c r="V1636" s="41">
        <v>0</v>
      </c>
      <c r="W1636"/>
      <c r="X1636"/>
    </row>
    <row r="1637" spans="1:24">
      <c r="A1637" s="29">
        <v>385</v>
      </c>
      <c r="B1637" s="29" t="s">
        <v>117</v>
      </c>
      <c r="C1637" s="50">
        <v>44749</v>
      </c>
      <c r="D1637" s="29" t="s">
        <v>1094</v>
      </c>
      <c r="E1637" s="40">
        <v>1</v>
      </c>
      <c r="F1637" s="41">
        <v>46.6</v>
      </c>
      <c r="G1637" s="41">
        <f>IFERROR(H1637+I1637+J1637,0)</f>
        <v>2527505</v>
      </c>
      <c r="H1637" s="41">
        <v>2527505</v>
      </c>
      <c r="I1637" s="41">
        <v>0</v>
      </c>
      <c r="J1637" s="41">
        <v>0</v>
      </c>
      <c r="K1637" s="41">
        <f>IFERROR(L1637+M1637+N1637,0)</f>
        <v>0</v>
      </c>
      <c r="L1637" s="41">
        <f>IFERROR(P1637+T1637,0)</f>
        <v>0</v>
      </c>
      <c r="M1637" s="41">
        <f>IFERROR(Q1637+U1637,0)</f>
        <v>0</v>
      </c>
      <c r="N1637" s="41">
        <f>IFERROR(R1637+V1637,0)</f>
        <v>0</v>
      </c>
      <c r="O1637" s="41">
        <f>IFERROR(P1637+Q1637+R1637,0)</f>
        <v>0</v>
      </c>
      <c r="P1637" s="41">
        <v>0</v>
      </c>
      <c r="Q1637" s="41">
        <v>0</v>
      </c>
      <c r="R1637" s="41">
        <v>0</v>
      </c>
      <c r="S1637" s="41">
        <f>IFERROR(T1637+U1637+V1637,0)</f>
        <v>0</v>
      </c>
      <c r="T1637" s="41">
        <v>0</v>
      </c>
      <c r="U1637" s="41">
        <v>0</v>
      </c>
      <c r="V1637" s="41">
        <v>0</v>
      </c>
      <c r="W1637"/>
      <c r="X1637"/>
    </row>
    <row r="1638" spans="1:24">
      <c r="A1638" s="29">
        <v>386</v>
      </c>
      <c r="B1638" s="29" t="s">
        <v>117</v>
      </c>
      <c r="C1638" s="50">
        <v>44750</v>
      </c>
      <c r="D1638" s="29" t="s">
        <v>1095</v>
      </c>
      <c r="E1638" s="40">
        <v>1</v>
      </c>
      <c r="F1638" s="41">
        <v>29</v>
      </c>
      <c r="G1638" s="41">
        <f>IFERROR(H1638+I1638+J1638,0)</f>
        <v>2337900</v>
      </c>
      <c r="H1638" s="41">
        <v>2337900</v>
      </c>
      <c r="I1638" s="41">
        <v>0</v>
      </c>
      <c r="J1638" s="41">
        <v>0</v>
      </c>
      <c r="K1638" s="41">
        <f>IFERROR(L1638+M1638+N1638,0)</f>
        <v>0</v>
      </c>
      <c r="L1638" s="41">
        <f>IFERROR(P1638+T1638,0)</f>
        <v>0</v>
      </c>
      <c r="M1638" s="41">
        <f>IFERROR(Q1638+U1638,0)</f>
        <v>0</v>
      </c>
      <c r="N1638" s="41">
        <f>IFERROR(R1638+V1638,0)</f>
        <v>0</v>
      </c>
      <c r="O1638" s="41">
        <f>IFERROR(P1638+Q1638+R1638,0)</f>
        <v>0</v>
      </c>
      <c r="P1638" s="41">
        <v>0</v>
      </c>
      <c r="Q1638" s="41">
        <v>0</v>
      </c>
      <c r="R1638" s="41">
        <v>0</v>
      </c>
      <c r="S1638" s="41">
        <f>IFERROR(T1638+U1638+V1638,0)</f>
        <v>0</v>
      </c>
      <c r="T1638" s="41">
        <v>0</v>
      </c>
      <c r="U1638" s="41">
        <v>0</v>
      </c>
      <c r="V1638" s="41">
        <v>0</v>
      </c>
      <c r="W1638"/>
      <c r="X1638"/>
    </row>
    <row r="1639" spans="1:24">
      <c r="A1639" s="29">
        <v>387</v>
      </c>
      <c r="B1639" s="29" t="s">
        <v>117</v>
      </c>
      <c r="C1639" s="50">
        <v>44753</v>
      </c>
      <c r="D1639" s="29" t="s">
        <v>1096</v>
      </c>
      <c r="E1639" s="40">
        <v>1</v>
      </c>
      <c r="F1639" s="41">
        <v>57.5</v>
      </c>
      <c r="G1639" s="41">
        <f>IFERROR(H1639+I1639+J1639,0)</f>
        <v>2968100</v>
      </c>
      <c r="H1639" s="41">
        <v>2968100</v>
      </c>
      <c r="I1639" s="41">
        <v>0</v>
      </c>
      <c r="J1639" s="41">
        <v>0</v>
      </c>
      <c r="K1639" s="41">
        <f>IFERROR(L1639+M1639+N1639,0)</f>
        <v>0</v>
      </c>
      <c r="L1639" s="41">
        <f>IFERROR(P1639+T1639,0)</f>
        <v>0</v>
      </c>
      <c r="M1639" s="41">
        <f>IFERROR(Q1639+U1639,0)</f>
        <v>0</v>
      </c>
      <c r="N1639" s="41">
        <f>IFERROR(R1639+V1639,0)</f>
        <v>0</v>
      </c>
      <c r="O1639" s="41">
        <f>IFERROR(P1639+Q1639+R1639,0)</f>
        <v>0</v>
      </c>
      <c r="P1639" s="41">
        <v>0</v>
      </c>
      <c r="Q1639" s="41">
        <v>0</v>
      </c>
      <c r="R1639" s="41">
        <v>0</v>
      </c>
      <c r="S1639" s="41">
        <f>IFERROR(T1639+U1639+V1639,0)</f>
        <v>0</v>
      </c>
      <c r="T1639" s="41">
        <v>0</v>
      </c>
      <c r="U1639" s="41">
        <v>0</v>
      </c>
      <c r="V1639" s="41">
        <v>0</v>
      </c>
      <c r="W1639"/>
      <c r="X1639"/>
    </row>
    <row r="1640" spans="1:24">
      <c r="A1640" s="29">
        <v>388</v>
      </c>
      <c r="B1640" s="29" t="s">
        <v>117</v>
      </c>
      <c r="C1640" s="50">
        <v>44753</v>
      </c>
      <c r="D1640" s="29" t="s">
        <v>1097</v>
      </c>
      <c r="E1640" s="40">
        <v>1</v>
      </c>
      <c r="F1640" s="41">
        <v>19</v>
      </c>
      <c r="G1640" s="41">
        <f>IFERROR(H1640+I1640+J1640,0)</f>
        <v>993000</v>
      </c>
      <c r="H1640" s="41">
        <v>993000</v>
      </c>
      <c r="I1640" s="41">
        <v>0</v>
      </c>
      <c r="J1640" s="41">
        <v>0</v>
      </c>
      <c r="K1640" s="41">
        <f>IFERROR(L1640+M1640+N1640,0)</f>
        <v>0</v>
      </c>
      <c r="L1640" s="41">
        <f>IFERROR(P1640+T1640,0)</f>
        <v>0</v>
      </c>
      <c r="M1640" s="41">
        <f>IFERROR(Q1640+U1640,0)</f>
        <v>0</v>
      </c>
      <c r="N1640" s="41">
        <f>IFERROR(R1640+V1640,0)</f>
        <v>0</v>
      </c>
      <c r="O1640" s="41">
        <f>IFERROR(P1640+Q1640+R1640,0)</f>
        <v>0</v>
      </c>
      <c r="P1640" s="41">
        <v>0</v>
      </c>
      <c r="Q1640" s="41">
        <v>0</v>
      </c>
      <c r="R1640" s="41">
        <v>0</v>
      </c>
      <c r="S1640" s="41">
        <f>IFERROR(T1640+U1640+V1640,0)</f>
        <v>0</v>
      </c>
      <c r="T1640" s="41">
        <v>0</v>
      </c>
      <c r="U1640" s="41">
        <v>0</v>
      </c>
      <c r="V1640" s="41">
        <v>0</v>
      </c>
      <c r="W1640"/>
      <c r="X1640"/>
    </row>
    <row r="1641" spans="1:24">
      <c r="A1641" s="29">
        <v>389</v>
      </c>
      <c r="B1641" s="29" t="s">
        <v>117</v>
      </c>
      <c r="C1641" s="50">
        <v>44753</v>
      </c>
      <c r="D1641" s="29" t="s">
        <v>1098</v>
      </c>
      <c r="E1641" s="40">
        <v>1</v>
      </c>
      <c r="F1641" s="41">
        <v>55.9</v>
      </c>
      <c r="G1641" s="41">
        <f>IFERROR(H1641+I1641+J1641,0)</f>
        <v>4043400</v>
      </c>
      <c r="H1641" s="41">
        <v>4043400</v>
      </c>
      <c r="I1641" s="41">
        <v>0</v>
      </c>
      <c r="J1641" s="41">
        <v>0</v>
      </c>
      <c r="K1641" s="41">
        <f>IFERROR(L1641+M1641+N1641,0)</f>
        <v>0</v>
      </c>
      <c r="L1641" s="41">
        <f>IFERROR(P1641+T1641,0)</f>
        <v>0</v>
      </c>
      <c r="M1641" s="41">
        <f>IFERROR(Q1641+U1641,0)</f>
        <v>0</v>
      </c>
      <c r="N1641" s="41">
        <f>IFERROR(R1641+V1641,0)</f>
        <v>0</v>
      </c>
      <c r="O1641" s="41">
        <f>IFERROR(P1641+Q1641+R1641,0)</f>
        <v>0</v>
      </c>
      <c r="P1641" s="41">
        <v>0</v>
      </c>
      <c r="Q1641" s="41">
        <v>0</v>
      </c>
      <c r="R1641" s="41">
        <v>0</v>
      </c>
      <c r="S1641" s="41">
        <f>IFERROR(T1641+U1641+V1641,0)</f>
        <v>0</v>
      </c>
      <c r="T1641" s="41">
        <v>0</v>
      </c>
      <c r="U1641" s="41">
        <v>0</v>
      </c>
      <c r="V1641" s="41">
        <v>0</v>
      </c>
      <c r="W1641"/>
      <c r="X1641"/>
    </row>
    <row r="1642" spans="1:24">
      <c r="A1642" s="29">
        <v>390</v>
      </c>
      <c r="B1642" s="29" t="s">
        <v>117</v>
      </c>
      <c r="C1642" s="50">
        <v>44753</v>
      </c>
      <c r="D1642" s="29" t="s">
        <v>1099</v>
      </c>
      <c r="E1642" s="40">
        <v>1</v>
      </c>
      <c r="F1642" s="41">
        <v>26.3</v>
      </c>
      <c r="G1642" s="41">
        <f>IFERROR(H1642+I1642+J1642,0)</f>
        <v>1710966</v>
      </c>
      <c r="H1642" s="41">
        <v>1710966</v>
      </c>
      <c r="I1642" s="41">
        <v>0</v>
      </c>
      <c r="J1642" s="41">
        <v>0</v>
      </c>
      <c r="K1642" s="41">
        <f>IFERROR(L1642+M1642+N1642,0)</f>
        <v>0</v>
      </c>
      <c r="L1642" s="41">
        <f>IFERROR(P1642+T1642,0)</f>
        <v>0</v>
      </c>
      <c r="M1642" s="41">
        <f>IFERROR(Q1642+U1642,0)</f>
        <v>0</v>
      </c>
      <c r="N1642" s="41">
        <f>IFERROR(R1642+V1642,0)</f>
        <v>0</v>
      </c>
      <c r="O1642" s="41">
        <f>IFERROR(P1642+Q1642+R1642,0)</f>
        <v>0</v>
      </c>
      <c r="P1642" s="41">
        <v>0</v>
      </c>
      <c r="Q1642" s="41">
        <v>0</v>
      </c>
      <c r="R1642" s="41">
        <v>0</v>
      </c>
      <c r="S1642" s="41">
        <f>IFERROR(T1642+U1642+V1642,0)</f>
        <v>0</v>
      </c>
      <c r="T1642" s="41">
        <v>0</v>
      </c>
      <c r="U1642" s="41">
        <v>0</v>
      </c>
      <c r="V1642" s="41">
        <v>0</v>
      </c>
      <c r="W1642"/>
      <c r="X1642"/>
    </row>
    <row r="1643" spans="1:24">
      <c r="A1643" s="29">
        <v>391</v>
      </c>
      <c r="B1643" s="29" t="s">
        <v>117</v>
      </c>
      <c r="C1643" s="50">
        <v>44754</v>
      </c>
      <c r="D1643" s="29" t="s">
        <v>1100</v>
      </c>
      <c r="E1643" s="40">
        <v>1</v>
      </c>
      <c r="F1643" s="41">
        <v>33.3</v>
      </c>
      <c r="G1643" s="41">
        <f>IFERROR(H1643+I1643+J1643,0)</f>
        <v>2160248</v>
      </c>
      <c r="H1643" s="41">
        <v>2160248</v>
      </c>
      <c r="I1643" s="41">
        <v>0</v>
      </c>
      <c r="J1643" s="41">
        <v>0</v>
      </c>
      <c r="K1643" s="41">
        <f>IFERROR(L1643+M1643+N1643,0)</f>
        <v>0</v>
      </c>
      <c r="L1643" s="41">
        <f>IFERROR(P1643+T1643,0)</f>
        <v>0</v>
      </c>
      <c r="M1643" s="41">
        <f>IFERROR(Q1643+U1643,0)</f>
        <v>0</v>
      </c>
      <c r="N1643" s="41">
        <f>IFERROR(R1643+V1643,0)</f>
        <v>0</v>
      </c>
      <c r="O1643" s="41">
        <f>IFERROR(P1643+Q1643+R1643,0)</f>
        <v>0</v>
      </c>
      <c r="P1643" s="41">
        <v>0</v>
      </c>
      <c r="Q1643" s="41">
        <v>0</v>
      </c>
      <c r="R1643" s="41">
        <v>0</v>
      </c>
      <c r="S1643" s="41">
        <f>IFERROR(T1643+U1643+V1643,0)</f>
        <v>0</v>
      </c>
      <c r="T1643" s="41">
        <v>0</v>
      </c>
      <c r="U1643" s="41">
        <v>0</v>
      </c>
      <c r="V1643" s="41">
        <v>0</v>
      </c>
      <c r="W1643"/>
      <c r="X1643"/>
    </row>
    <row r="1644" spans="1:24">
      <c r="A1644" s="29">
        <v>392</v>
      </c>
      <c r="B1644" s="29" t="s">
        <v>117</v>
      </c>
      <c r="C1644" s="50">
        <v>44754</v>
      </c>
      <c r="D1644" s="29" t="s">
        <v>1101</v>
      </c>
      <c r="E1644" s="40">
        <v>1</v>
      </c>
      <c r="F1644" s="41">
        <v>29.8</v>
      </c>
      <c r="G1644" s="41">
        <f>IFERROR(H1644+I1644+J1644,0)</f>
        <v>1703700</v>
      </c>
      <c r="H1644" s="41">
        <v>1703700</v>
      </c>
      <c r="I1644" s="41">
        <v>0</v>
      </c>
      <c r="J1644" s="41">
        <v>0</v>
      </c>
      <c r="K1644" s="41">
        <f>IFERROR(L1644+M1644+N1644,0)</f>
        <v>0</v>
      </c>
      <c r="L1644" s="41">
        <f>IFERROR(P1644+T1644,0)</f>
        <v>0</v>
      </c>
      <c r="M1644" s="41">
        <f>IFERROR(Q1644+U1644,0)</f>
        <v>0</v>
      </c>
      <c r="N1644" s="41">
        <f>IFERROR(R1644+V1644,0)</f>
        <v>0</v>
      </c>
      <c r="O1644" s="41">
        <f>IFERROR(P1644+Q1644+R1644,0)</f>
        <v>0</v>
      </c>
      <c r="P1644" s="41">
        <v>0</v>
      </c>
      <c r="Q1644" s="41">
        <v>0</v>
      </c>
      <c r="R1644" s="41">
        <v>0</v>
      </c>
      <c r="S1644" s="41">
        <f>IFERROR(T1644+U1644+V1644,0)</f>
        <v>0</v>
      </c>
      <c r="T1644" s="41">
        <v>0</v>
      </c>
      <c r="U1644" s="41">
        <v>0</v>
      </c>
      <c r="V1644" s="41">
        <v>0</v>
      </c>
      <c r="W1644"/>
      <c r="X1644"/>
    </row>
    <row r="1645" spans="1:24">
      <c r="A1645" s="29">
        <v>393</v>
      </c>
      <c r="B1645" s="29" t="s">
        <v>117</v>
      </c>
      <c r="C1645" s="50">
        <v>44754</v>
      </c>
      <c r="D1645" s="29" t="s">
        <v>1102</v>
      </c>
      <c r="E1645" s="40">
        <v>1</v>
      </c>
      <c r="F1645" s="41">
        <v>18.3</v>
      </c>
      <c r="G1645" s="41">
        <f>IFERROR(H1645+I1645+J1645,0)</f>
        <v>694000</v>
      </c>
      <c r="H1645" s="41">
        <v>694000</v>
      </c>
      <c r="I1645" s="41">
        <v>0</v>
      </c>
      <c r="J1645" s="41">
        <v>0</v>
      </c>
      <c r="K1645" s="41">
        <f>IFERROR(L1645+M1645+N1645,0)</f>
        <v>0</v>
      </c>
      <c r="L1645" s="41">
        <f>IFERROR(P1645+T1645,0)</f>
        <v>0</v>
      </c>
      <c r="M1645" s="41">
        <f>IFERROR(Q1645+U1645,0)</f>
        <v>0</v>
      </c>
      <c r="N1645" s="41">
        <f>IFERROR(R1645+V1645,0)</f>
        <v>0</v>
      </c>
      <c r="O1645" s="41">
        <f>IFERROR(P1645+Q1645+R1645,0)</f>
        <v>0</v>
      </c>
      <c r="P1645" s="41">
        <v>0</v>
      </c>
      <c r="Q1645" s="41">
        <v>0</v>
      </c>
      <c r="R1645" s="41">
        <v>0</v>
      </c>
      <c r="S1645" s="41">
        <f>IFERROR(T1645+U1645+V1645,0)</f>
        <v>0</v>
      </c>
      <c r="T1645" s="41">
        <v>0</v>
      </c>
      <c r="U1645" s="41">
        <v>0</v>
      </c>
      <c r="V1645" s="41">
        <v>0</v>
      </c>
      <c r="W1645"/>
      <c r="X1645"/>
    </row>
    <row r="1646" spans="1:24">
      <c r="A1646" s="29">
        <v>394</v>
      </c>
      <c r="B1646" s="29" t="s">
        <v>117</v>
      </c>
      <c r="C1646" s="50">
        <v>44754</v>
      </c>
      <c r="D1646" s="29" t="s">
        <v>1103</v>
      </c>
      <c r="E1646" s="40">
        <v>1</v>
      </c>
      <c r="F1646" s="41">
        <v>18.8</v>
      </c>
      <c r="G1646" s="41">
        <f>IFERROR(H1646+I1646+J1646,0)</f>
        <v>1091458</v>
      </c>
      <c r="H1646" s="41">
        <v>1091458</v>
      </c>
      <c r="I1646" s="41">
        <v>0</v>
      </c>
      <c r="J1646" s="41">
        <v>0</v>
      </c>
      <c r="K1646" s="41">
        <f>IFERROR(L1646+M1646+N1646,0)</f>
        <v>0</v>
      </c>
      <c r="L1646" s="41">
        <f>IFERROR(P1646+T1646,0)</f>
        <v>0</v>
      </c>
      <c r="M1646" s="41">
        <f>IFERROR(Q1646+U1646,0)</f>
        <v>0</v>
      </c>
      <c r="N1646" s="41">
        <f>IFERROR(R1646+V1646,0)</f>
        <v>0</v>
      </c>
      <c r="O1646" s="41">
        <f>IFERROR(P1646+Q1646+R1646,0)</f>
        <v>0</v>
      </c>
      <c r="P1646" s="41">
        <v>0</v>
      </c>
      <c r="Q1646" s="41">
        <v>0</v>
      </c>
      <c r="R1646" s="41">
        <v>0</v>
      </c>
      <c r="S1646" s="41">
        <f>IFERROR(T1646+U1646+V1646,0)</f>
        <v>0</v>
      </c>
      <c r="T1646" s="41">
        <v>0</v>
      </c>
      <c r="U1646" s="41">
        <v>0</v>
      </c>
      <c r="V1646" s="41">
        <v>0</v>
      </c>
      <c r="W1646"/>
      <c r="X1646"/>
    </row>
    <row r="1647" spans="1:24">
      <c r="A1647" s="29">
        <v>395</v>
      </c>
      <c r="B1647" s="29" t="s">
        <v>117</v>
      </c>
      <c r="C1647" s="50">
        <v>44754</v>
      </c>
      <c r="D1647" s="29" t="s">
        <v>1104</v>
      </c>
      <c r="E1647" s="40">
        <v>1</v>
      </c>
      <c r="F1647" s="41">
        <v>20.9</v>
      </c>
      <c r="G1647" s="41">
        <f>IFERROR(H1647+I1647+J1647,0)</f>
        <v>1350894</v>
      </c>
      <c r="H1647" s="41">
        <v>1350894</v>
      </c>
      <c r="I1647" s="41">
        <v>0</v>
      </c>
      <c r="J1647" s="41">
        <v>0</v>
      </c>
      <c r="K1647" s="41">
        <f>IFERROR(L1647+M1647+N1647,0)</f>
        <v>0</v>
      </c>
      <c r="L1647" s="41">
        <f>IFERROR(P1647+T1647,0)</f>
        <v>0</v>
      </c>
      <c r="M1647" s="41">
        <f>IFERROR(Q1647+U1647,0)</f>
        <v>0</v>
      </c>
      <c r="N1647" s="41">
        <f>IFERROR(R1647+V1647,0)</f>
        <v>0</v>
      </c>
      <c r="O1647" s="41">
        <f>IFERROR(P1647+Q1647+R1647,0)</f>
        <v>0</v>
      </c>
      <c r="P1647" s="41">
        <v>0</v>
      </c>
      <c r="Q1647" s="41">
        <v>0</v>
      </c>
      <c r="R1647" s="41">
        <v>0</v>
      </c>
      <c r="S1647" s="41">
        <f>IFERROR(T1647+U1647+V1647,0)</f>
        <v>0</v>
      </c>
      <c r="T1647" s="41">
        <v>0</v>
      </c>
      <c r="U1647" s="41">
        <v>0</v>
      </c>
      <c r="V1647" s="41">
        <v>0</v>
      </c>
      <c r="W1647"/>
      <c r="X1647"/>
    </row>
    <row r="1648" spans="1:24">
      <c r="A1648" s="29">
        <v>396</v>
      </c>
      <c r="B1648" s="29" t="s">
        <v>117</v>
      </c>
      <c r="C1648" s="50">
        <v>44755</v>
      </c>
      <c r="D1648" s="29" t="s">
        <v>1105</v>
      </c>
      <c r="E1648" s="40">
        <v>1</v>
      </c>
      <c r="F1648" s="41">
        <v>34.8</v>
      </c>
      <c r="G1648" s="41">
        <f>IFERROR(H1648+I1648+J1648,0)</f>
        <v>2440400</v>
      </c>
      <c r="H1648" s="41">
        <v>2440400</v>
      </c>
      <c r="I1648" s="41">
        <v>0</v>
      </c>
      <c r="J1648" s="41">
        <v>0</v>
      </c>
      <c r="K1648" s="41">
        <f>IFERROR(L1648+M1648+N1648,0)</f>
        <v>0</v>
      </c>
      <c r="L1648" s="41">
        <f>IFERROR(P1648+T1648,0)</f>
        <v>0</v>
      </c>
      <c r="M1648" s="41">
        <f>IFERROR(Q1648+U1648,0)</f>
        <v>0</v>
      </c>
      <c r="N1648" s="41">
        <f>IFERROR(R1648+V1648,0)</f>
        <v>0</v>
      </c>
      <c r="O1648" s="41">
        <f>IFERROR(P1648+Q1648+R1648,0)</f>
        <v>0</v>
      </c>
      <c r="P1648" s="41">
        <v>0</v>
      </c>
      <c r="Q1648" s="41">
        <v>0</v>
      </c>
      <c r="R1648" s="41">
        <v>0</v>
      </c>
      <c r="S1648" s="41">
        <f>IFERROR(T1648+U1648+V1648,0)</f>
        <v>0</v>
      </c>
      <c r="T1648" s="41">
        <v>0</v>
      </c>
      <c r="U1648" s="41">
        <v>0</v>
      </c>
      <c r="V1648" s="41">
        <v>0</v>
      </c>
      <c r="W1648"/>
      <c r="X1648"/>
    </row>
    <row r="1649" spans="1:24">
      <c r="A1649" s="29">
        <v>397</v>
      </c>
      <c r="B1649" s="29" t="s">
        <v>117</v>
      </c>
      <c r="C1649" s="50">
        <v>44755</v>
      </c>
      <c r="D1649" s="29" t="s">
        <v>1106</v>
      </c>
      <c r="E1649" s="40">
        <v>1</v>
      </c>
      <c r="F1649" s="41">
        <v>60.6</v>
      </c>
      <c r="G1649" s="41">
        <f>IFERROR(H1649+I1649+J1649,0)</f>
        <v>3796200</v>
      </c>
      <c r="H1649" s="41">
        <v>3796200</v>
      </c>
      <c r="I1649" s="41">
        <v>0</v>
      </c>
      <c r="J1649" s="41">
        <v>0</v>
      </c>
      <c r="K1649" s="41">
        <f>IFERROR(L1649+M1649+N1649,0)</f>
        <v>0</v>
      </c>
      <c r="L1649" s="41">
        <f>IFERROR(P1649+T1649,0)</f>
        <v>0</v>
      </c>
      <c r="M1649" s="41">
        <f>IFERROR(Q1649+U1649,0)</f>
        <v>0</v>
      </c>
      <c r="N1649" s="41">
        <f>IFERROR(R1649+V1649,0)</f>
        <v>0</v>
      </c>
      <c r="O1649" s="41">
        <f>IFERROR(P1649+Q1649+R1649,0)</f>
        <v>0</v>
      </c>
      <c r="P1649" s="41">
        <v>0</v>
      </c>
      <c r="Q1649" s="41">
        <v>0</v>
      </c>
      <c r="R1649" s="41">
        <v>0</v>
      </c>
      <c r="S1649" s="41">
        <f>IFERROR(T1649+U1649+V1649,0)</f>
        <v>0</v>
      </c>
      <c r="T1649" s="41">
        <v>0</v>
      </c>
      <c r="U1649" s="41">
        <v>0</v>
      </c>
      <c r="V1649" s="41">
        <v>0</v>
      </c>
      <c r="W1649"/>
      <c r="X1649"/>
    </row>
    <row r="1650" spans="1:24">
      <c r="A1650" s="29">
        <v>398</v>
      </c>
      <c r="B1650" s="29" t="s">
        <v>117</v>
      </c>
      <c r="C1650" s="50">
        <v>44756</v>
      </c>
      <c r="D1650" s="29" t="s">
        <v>1107</v>
      </c>
      <c r="E1650" s="40">
        <v>1</v>
      </c>
      <c r="F1650" s="41">
        <v>7</v>
      </c>
      <c r="G1650" s="41">
        <f>IFERROR(H1650+I1650+J1650,0)</f>
        <v>270059.85</v>
      </c>
      <c r="H1650" s="41">
        <v>270059.85</v>
      </c>
      <c r="I1650" s="41">
        <v>0</v>
      </c>
      <c r="J1650" s="41">
        <v>0</v>
      </c>
      <c r="K1650" s="41">
        <f>IFERROR(L1650+M1650+N1650,0)</f>
        <v>0</v>
      </c>
      <c r="L1650" s="41">
        <f>IFERROR(P1650+T1650,0)</f>
        <v>0</v>
      </c>
      <c r="M1650" s="41">
        <f>IFERROR(Q1650+U1650,0)</f>
        <v>0</v>
      </c>
      <c r="N1650" s="41">
        <f>IFERROR(R1650+V1650,0)</f>
        <v>0</v>
      </c>
      <c r="O1650" s="41">
        <f>IFERROR(P1650+Q1650+R1650,0)</f>
        <v>0</v>
      </c>
      <c r="P1650" s="41">
        <v>0</v>
      </c>
      <c r="Q1650" s="41">
        <v>0</v>
      </c>
      <c r="R1650" s="41">
        <v>0</v>
      </c>
      <c r="S1650" s="41">
        <f>IFERROR(T1650+U1650+V1650,0)</f>
        <v>0</v>
      </c>
      <c r="T1650" s="41">
        <v>0</v>
      </c>
      <c r="U1650" s="41">
        <v>0</v>
      </c>
      <c r="V1650" s="41">
        <v>0</v>
      </c>
      <c r="W1650"/>
      <c r="X1650"/>
    </row>
    <row r="1651" spans="1:24">
      <c r="A1651" s="29">
        <v>399</v>
      </c>
      <c r="B1651" s="29" t="s">
        <v>117</v>
      </c>
      <c r="C1651" s="50">
        <v>44756</v>
      </c>
      <c r="D1651" s="29" t="s">
        <v>1108</v>
      </c>
      <c r="E1651" s="40">
        <v>1</v>
      </c>
      <c r="F1651" s="41">
        <v>33.1</v>
      </c>
      <c r="G1651" s="41">
        <f>IFERROR(H1651+I1651+J1651,0)</f>
        <v>2280000</v>
      </c>
      <c r="H1651" s="41">
        <v>2280000</v>
      </c>
      <c r="I1651" s="41">
        <v>0</v>
      </c>
      <c r="J1651" s="41">
        <v>0</v>
      </c>
      <c r="K1651" s="41">
        <f>IFERROR(L1651+M1651+N1651,0)</f>
        <v>0</v>
      </c>
      <c r="L1651" s="41">
        <f>IFERROR(P1651+T1651,0)</f>
        <v>0</v>
      </c>
      <c r="M1651" s="41">
        <f>IFERROR(Q1651+U1651,0)</f>
        <v>0</v>
      </c>
      <c r="N1651" s="41">
        <f>IFERROR(R1651+V1651,0)</f>
        <v>0</v>
      </c>
      <c r="O1651" s="41">
        <f>IFERROR(P1651+Q1651+R1651,0)</f>
        <v>0</v>
      </c>
      <c r="P1651" s="41">
        <v>0</v>
      </c>
      <c r="Q1651" s="41">
        <v>0</v>
      </c>
      <c r="R1651" s="41">
        <v>0</v>
      </c>
      <c r="S1651" s="41">
        <f>IFERROR(T1651+U1651+V1651,0)</f>
        <v>0</v>
      </c>
      <c r="T1651" s="41">
        <v>0</v>
      </c>
      <c r="U1651" s="41">
        <v>0</v>
      </c>
      <c r="V1651" s="41">
        <v>0</v>
      </c>
      <c r="W1651"/>
      <c r="X1651"/>
    </row>
    <row r="1652" spans="1:24">
      <c r="A1652" s="29">
        <v>400</v>
      </c>
      <c r="B1652" s="29" t="s">
        <v>117</v>
      </c>
      <c r="C1652" s="50">
        <v>44756</v>
      </c>
      <c r="D1652" s="29" t="s">
        <v>1109</v>
      </c>
      <c r="E1652" s="40">
        <v>1</v>
      </c>
      <c r="F1652" s="41">
        <v>23.2</v>
      </c>
      <c r="G1652" s="41">
        <f>IFERROR(H1652+I1652+J1652,0)</f>
        <v>1243800</v>
      </c>
      <c r="H1652" s="41">
        <v>1243800</v>
      </c>
      <c r="I1652" s="41">
        <v>0</v>
      </c>
      <c r="J1652" s="41">
        <v>0</v>
      </c>
      <c r="K1652" s="41">
        <f>IFERROR(L1652+M1652+N1652,0)</f>
        <v>0</v>
      </c>
      <c r="L1652" s="41">
        <f>IFERROR(P1652+T1652,0)</f>
        <v>0</v>
      </c>
      <c r="M1652" s="41">
        <f>IFERROR(Q1652+U1652,0)</f>
        <v>0</v>
      </c>
      <c r="N1652" s="41">
        <f>IFERROR(R1652+V1652,0)</f>
        <v>0</v>
      </c>
      <c r="O1652" s="41">
        <f>IFERROR(P1652+Q1652+R1652,0)</f>
        <v>0</v>
      </c>
      <c r="P1652" s="41">
        <v>0</v>
      </c>
      <c r="Q1652" s="41">
        <v>0</v>
      </c>
      <c r="R1652" s="41">
        <v>0</v>
      </c>
      <c r="S1652" s="41">
        <f>IFERROR(T1652+U1652+V1652,0)</f>
        <v>0</v>
      </c>
      <c r="T1652" s="41">
        <v>0</v>
      </c>
      <c r="U1652" s="41">
        <v>0</v>
      </c>
      <c r="V1652" s="41">
        <v>0</v>
      </c>
      <c r="W1652"/>
      <c r="X1652"/>
    </row>
    <row r="1653" spans="1:24">
      <c r="A1653" s="29">
        <v>401</v>
      </c>
      <c r="B1653" s="29" t="s">
        <v>117</v>
      </c>
      <c r="C1653" s="50">
        <v>44760</v>
      </c>
      <c r="D1653" s="29" t="s">
        <v>1110</v>
      </c>
      <c r="E1653" s="40">
        <v>1</v>
      </c>
      <c r="F1653" s="41">
        <v>25.3</v>
      </c>
      <c r="G1653" s="41">
        <f>IFERROR(H1653+I1653+J1653,0)</f>
        <v>1592160</v>
      </c>
      <c r="H1653" s="41">
        <v>1592160</v>
      </c>
      <c r="I1653" s="41">
        <v>0</v>
      </c>
      <c r="J1653" s="41">
        <v>0</v>
      </c>
      <c r="K1653" s="41">
        <f>IFERROR(L1653+M1653+N1653,0)</f>
        <v>0</v>
      </c>
      <c r="L1653" s="41">
        <f>IFERROR(P1653+T1653,0)</f>
        <v>0</v>
      </c>
      <c r="M1653" s="41">
        <f>IFERROR(Q1653+U1653,0)</f>
        <v>0</v>
      </c>
      <c r="N1653" s="41">
        <f>IFERROR(R1653+V1653,0)</f>
        <v>0</v>
      </c>
      <c r="O1653" s="41">
        <f>IFERROR(P1653+Q1653+R1653,0)</f>
        <v>0</v>
      </c>
      <c r="P1653" s="41">
        <v>0</v>
      </c>
      <c r="Q1653" s="41">
        <v>0</v>
      </c>
      <c r="R1653" s="41">
        <v>0</v>
      </c>
      <c r="S1653" s="41">
        <f>IFERROR(T1653+U1653+V1653,0)</f>
        <v>0</v>
      </c>
      <c r="T1653" s="41">
        <v>0</v>
      </c>
      <c r="U1653" s="41">
        <v>0</v>
      </c>
      <c r="V1653" s="41">
        <v>0</v>
      </c>
      <c r="W1653"/>
      <c r="X1653"/>
    </row>
    <row r="1654" spans="1:24">
      <c r="A1654" s="29">
        <v>402</v>
      </c>
      <c r="B1654" s="29" t="s">
        <v>117</v>
      </c>
      <c r="C1654" s="50">
        <v>44761</v>
      </c>
      <c r="D1654" s="29" t="s">
        <v>1111</v>
      </c>
      <c r="E1654" s="40">
        <v>1</v>
      </c>
      <c r="F1654" s="41">
        <v>24.9</v>
      </c>
      <c r="G1654" s="41">
        <f>IFERROR(H1654+I1654+J1654,0)</f>
        <v>1711916</v>
      </c>
      <c r="H1654" s="41">
        <v>1711916</v>
      </c>
      <c r="I1654" s="41">
        <v>0</v>
      </c>
      <c r="J1654" s="41">
        <v>0</v>
      </c>
      <c r="K1654" s="41">
        <f>IFERROR(L1654+M1654+N1654,0)</f>
        <v>0</v>
      </c>
      <c r="L1654" s="41">
        <f>IFERROR(P1654+T1654,0)</f>
        <v>0</v>
      </c>
      <c r="M1654" s="41">
        <f>IFERROR(Q1654+U1654,0)</f>
        <v>0</v>
      </c>
      <c r="N1654" s="41">
        <f>IFERROR(R1654+V1654,0)</f>
        <v>0</v>
      </c>
      <c r="O1654" s="41">
        <f>IFERROR(P1654+Q1654+R1654,0)</f>
        <v>0</v>
      </c>
      <c r="P1654" s="41">
        <v>0</v>
      </c>
      <c r="Q1654" s="41">
        <v>0</v>
      </c>
      <c r="R1654" s="41">
        <v>0</v>
      </c>
      <c r="S1654" s="41">
        <f>IFERROR(T1654+U1654+V1654,0)</f>
        <v>0</v>
      </c>
      <c r="T1654" s="41">
        <v>0</v>
      </c>
      <c r="U1654" s="41">
        <v>0</v>
      </c>
      <c r="V1654" s="41">
        <v>0</v>
      </c>
      <c r="W1654"/>
      <c r="X1654"/>
    </row>
    <row r="1655" spans="1:24">
      <c r="A1655" s="29">
        <v>403</v>
      </c>
      <c r="B1655" s="29" t="s">
        <v>117</v>
      </c>
      <c r="C1655" s="50">
        <v>44761</v>
      </c>
      <c r="D1655" s="29" t="s">
        <v>1112</v>
      </c>
      <c r="E1655" s="40">
        <v>1</v>
      </c>
      <c r="F1655" s="41">
        <v>20.9</v>
      </c>
      <c r="G1655" s="41">
        <f>IFERROR(H1655+I1655+J1655,0)</f>
        <v>1344415</v>
      </c>
      <c r="H1655" s="41">
        <v>1344415</v>
      </c>
      <c r="I1655" s="41">
        <v>0</v>
      </c>
      <c r="J1655" s="41">
        <v>0</v>
      </c>
      <c r="K1655" s="41">
        <f>IFERROR(L1655+M1655+N1655,0)</f>
        <v>0</v>
      </c>
      <c r="L1655" s="41">
        <f>IFERROR(P1655+T1655,0)</f>
        <v>0</v>
      </c>
      <c r="M1655" s="41">
        <f>IFERROR(Q1655+U1655,0)</f>
        <v>0</v>
      </c>
      <c r="N1655" s="41">
        <f>IFERROR(R1655+V1655,0)</f>
        <v>0</v>
      </c>
      <c r="O1655" s="41">
        <f>IFERROR(P1655+Q1655+R1655,0)</f>
        <v>0</v>
      </c>
      <c r="P1655" s="41">
        <v>0</v>
      </c>
      <c r="Q1655" s="41">
        <v>0</v>
      </c>
      <c r="R1655" s="41">
        <v>0</v>
      </c>
      <c r="S1655" s="41">
        <f>IFERROR(T1655+U1655+V1655,0)</f>
        <v>0</v>
      </c>
      <c r="T1655" s="41">
        <v>0</v>
      </c>
      <c r="U1655" s="41">
        <v>0</v>
      </c>
      <c r="V1655" s="41">
        <v>0</v>
      </c>
      <c r="W1655"/>
      <c r="X1655"/>
    </row>
    <row r="1656" spans="1:24">
      <c r="A1656" s="29">
        <v>404</v>
      </c>
      <c r="B1656" s="29" t="s">
        <v>117</v>
      </c>
      <c r="C1656" s="50">
        <v>44761</v>
      </c>
      <c r="D1656" s="29" t="s">
        <v>1113</v>
      </c>
      <c r="E1656" s="40">
        <v>1</v>
      </c>
      <c r="F1656" s="41">
        <v>44.8</v>
      </c>
      <c r="G1656" s="41">
        <f>IFERROR(H1656+I1656+J1656,0)</f>
        <v>2879158</v>
      </c>
      <c r="H1656" s="41">
        <v>2879158</v>
      </c>
      <c r="I1656" s="41">
        <v>0</v>
      </c>
      <c r="J1656" s="41">
        <v>0</v>
      </c>
      <c r="K1656" s="41">
        <f>IFERROR(L1656+M1656+N1656,0)</f>
        <v>0</v>
      </c>
      <c r="L1656" s="41">
        <f>IFERROR(P1656+T1656,0)</f>
        <v>0</v>
      </c>
      <c r="M1656" s="41">
        <f>IFERROR(Q1656+U1656,0)</f>
        <v>0</v>
      </c>
      <c r="N1656" s="41">
        <f>IFERROR(R1656+V1656,0)</f>
        <v>0</v>
      </c>
      <c r="O1656" s="41">
        <f>IFERROR(P1656+Q1656+R1656,0)</f>
        <v>0</v>
      </c>
      <c r="P1656" s="41">
        <v>0</v>
      </c>
      <c r="Q1656" s="41">
        <v>0</v>
      </c>
      <c r="R1656" s="41">
        <v>0</v>
      </c>
      <c r="S1656" s="41">
        <f>IFERROR(T1656+U1656+V1656,0)</f>
        <v>0</v>
      </c>
      <c r="T1656" s="41">
        <v>0</v>
      </c>
      <c r="U1656" s="41">
        <v>0</v>
      </c>
      <c r="V1656" s="41">
        <v>0</v>
      </c>
      <c r="W1656"/>
      <c r="X1656"/>
    </row>
    <row r="1657" spans="1:24">
      <c r="A1657" s="29">
        <v>405</v>
      </c>
      <c r="B1657" s="29" t="s">
        <v>117</v>
      </c>
      <c r="C1657" s="50">
        <v>44761</v>
      </c>
      <c r="D1657" s="29" t="s">
        <v>1114</v>
      </c>
      <c r="E1657" s="40">
        <v>1</v>
      </c>
      <c r="F1657" s="41">
        <v>18.2</v>
      </c>
      <c r="G1657" s="41">
        <f>IFERROR(H1657+I1657+J1657,0)</f>
        <v>1130400</v>
      </c>
      <c r="H1657" s="41">
        <v>1130400</v>
      </c>
      <c r="I1657" s="41">
        <v>0</v>
      </c>
      <c r="J1657" s="41">
        <v>0</v>
      </c>
      <c r="K1657" s="41">
        <f>IFERROR(L1657+M1657+N1657,0)</f>
        <v>0</v>
      </c>
      <c r="L1657" s="41">
        <f>IFERROR(P1657+T1657,0)</f>
        <v>0</v>
      </c>
      <c r="M1657" s="41">
        <f>IFERROR(Q1657+U1657,0)</f>
        <v>0</v>
      </c>
      <c r="N1657" s="41">
        <f>IFERROR(R1657+V1657,0)</f>
        <v>0</v>
      </c>
      <c r="O1657" s="41">
        <f>IFERROR(P1657+Q1657+R1657,0)</f>
        <v>0</v>
      </c>
      <c r="P1657" s="41">
        <v>0</v>
      </c>
      <c r="Q1657" s="41">
        <v>0</v>
      </c>
      <c r="R1657" s="41">
        <v>0</v>
      </c>
      <c r="S1657" s="41">
        <f>IFERROR(T1657+U1657+V1657,0)</f>
        <v>0</v>
      </c>
      <c r="T1657" s="41">
        <v>0</v>
      </c>
      <c r="U1657" s="41">
        <v>0</v>
      </c>
      <c r="V1657" s="41">
        <v>0</v>
      </c>
      <c r="W1657"/>
      <c r="X1657"/>
    </row>
    <row r="1658" spans="1:24">
      <c r="A1658" s="29">
        <v>406</v>
      </c>
      <c r="B1658" s="29" t="s">
        <v>117</v>
      </c>
      <c r="C1658" s="50">
        <v>44761</v>
      </c>
      <c r="D1658" s="29" t="s">
        <v>1115</v>
      </c>
      <c r="E1658" s="40">
        <v>1</v>
      </c>
      <c r="F1658" s="41">
        <v>23.3</v>
      </c>
      <c r="G1658" s="41">
        <f>IFERROR(H1658+I1658+J1658,0)</f>
        <v>1068000</v>
      </c>
      <c r="H1658" s="41">
        <v>1068000</v>
      </c>
      <c r="I1658" s="41">
        <v>0</v>
      </c>
      <c r="J1658" s="41">
        <v>0</v>
      </c>
      <c r="K1658" s="41">
        <f>IFERROR(L1658+M1658+N1658,0)</f>
        <v>0</v>
      </c>
      <c r="L1658" s="41">
        <f>IFERROR(P1658+T1658,0)</f>
        <v>0</v>
      </c>
      <c r="M1658" s="41">
        <f>IFERROR(Q1658+U1658,0)</f>
        <v>0</v>
      </c>
      <c r="N1658" s="41">
        <f>IFERROR(R1658+V1658,0)</f>
        <v>0</v>
      </c>
      <c r="O1658" s="41">
        <f>IFERROR(P1658+Q1658+R1658,0)</f>
        <v>0</v>
      </c>
      <c r="P1658" s="41">
        <v>0</v>
      </c>
      <c r="Q1658" s="41">
        <v>0</v>
      </c>
      <c r="R1658" s="41">
        <v>0</v>
      </c>
      <c r="S1658" s="41">
        <f>IFERROR(T1658+U1658+V1658,0)</f>
        <v>0</v>
      </c>
      <c r="T1658" s="41">
        <v>0</v>
      </c>
      <c r="U1658" s="41">
        <v>0</v>
      </c>
      <c r="V1658" s="41">
        <v>0</v>
      </c>
      <c r="W1658"/>
      <c r="X1658"/>
    </row>
    <row r="1659" spans="1:24">
      <c r="A1659" s="29">
        <v>407</v>
      </c>
      <c r="B1659" s="29" t="s">
        <v>117</v>
      </c>
      <c r="C1659" s="50">
        <v>44764</v>
      </c>
      <c r="D1659" s="29" t="s">
        <v>1116</v>
      </c>
      <c r="E1659" s="40">
        <v>1</v>
      </c>
      <c r="F1659" s="41">
        <v>12.8</v>
      </c>
      <c r="G1659" s="41">
        <f>IFERROR(H1659+I1659+J1659,0)</f>
        <v>750250</v>
      </c>
      <c r="H1659" s="41">
        <v>750250</v>
      </c>
      <c r="I1659" s="41">
        <v>0</v>
      </c>
      <c r="J1659" s="41">
        <v>0</v>
      </c>
      <c r="K1659" s="41">
        <f>IFERROR(L1659+M1659+N1659,0)</f>
        <v>0</v>
      </c>
      <c r="L1659" s="41">
        <f>IFERROR(P1659+T1659,0)</f>
        <v>0</v>
      </c>
      <c r="M1659" s="41">
        <f>IFERROR(Q1659+U1659,0)</f>
        <v>0</v>
      </c>
      <c r="N1659" s="41">
        <f>IFERROR(R1659+V1659,0)</f>
        <v>0</v>
      </c>
      <c r="O1659" s="41">
        <f>IFERROR(P1659+Q1659+R1659,0)</f>
        <v>0</v>
      </c>
      <c r="P1659" s="41">
        <v>0</v>
      </c>
      <c r="Q1659" s="41">
        <v>0</v>
      </c>
      <c r="R1659" s="41">
        <v>0</v>
      </c>
      <c r="S1659" s="41">
        <f>IFERROR(T1659+U1659+V1659,0)</f>
        <v>0</v>
      </c>
      <c r="T1659" s="41">
        <v>0</v>
      </c>
      <c r="U1659" s="41">
        <v>0</v>
      </c>
      <c r="V1659" s="41">
        <v>0</v>
      </c>
      <c r="W1659"/>
      <c r="X1659"/>
    </row>
    <row r="1660" spans="1:24">
      <c r="A1660" s="29">
        <v>408</v>
      </c>
      <c r="B1660" s="29" t="s">
        <v>117</v>
      </c>
      <c r="C1660" s="50">
        <v>44767</v>
      </c>
      <c r="D1660" s="29" t="s">
        <v>1117</v>
      </c>
      <c r="E1660" s="40">
        <v>1</v>
      </c>
      <c r="F1660" s="41">
        <v>26.2</v>
      </c>
      <c r="G1660" s="41">
        <f>IFERROR(H1660+I1660+J1660,0)</f>
        <v>1672329</v>
      </c>
      <c r="H1660" s="41">
        <v>1672329</v>
      </c>
      <c r="I1660" s="41">
        <v>0</v>
      </c>
      <c r="J1660" s="41">
        <v>0</v>
      </c>
      <c r="K1660" s="41">
        <f>IFERROR(L1660+M1660+N1660,0)</f>
        <v>0</v>
      </c>
      <c r="L1660" s="41">
        <f>IFERROR(P1660+T1660,0)</f>
        <v>0</v>
      </c>
      <c r="M1660" s="41">
        <f>IFERROR(Q1660+U1660,0)</f>
        <v>0</v>
      </c>
      <c r="N1660" s="41">
        <f>IFERROR(R1660+V1660,0)</f>
        <v>0</v>
      </c>
      <c r="O1660" s="41">
        <f>IFERROR(P1660+Q1660+R1660,0)</f>
        <v>0</v>
      </c>
      <c r="P1660" s="41">
        <v>0</v>
      </c>
      <c r="Q1660" s="41">
        <v>0</v>
      </c>
      <c r="R1660" s="41">
        <v>0</v>
      </c>
      <c r="S1660" s="41">
        <f>IFERROR(T1660+U1660+V1660,0)</f>
        <v>0</v>
      </c>
      <c r="T1660" s="41">
        <v>0</v>
      </c>
      <c r="U1660" s="41">
        <v>0</v>
      </c>
      <c r="V1660" s="41">
        <v>0</v>
      </c>
      <c r="W1660"/>
      <c r="X1660"/>
    </row>
    <row r="1661" spans="1:24">
      <c r="A1661" s="29">
        <v>409</v>
      </c>
      <c r="B1661" s="29" t="s">
        <v>117</v>
      </c>
      <c r="C1661" s="50">
        <v>44767</v>
      </c>
      <c r="D1661" s="29" t="s">
        <v>1118</v>
      </c>
      <c r="E1661" s="40">
        <v>1</v>
      </c>
      <c r="F1661" s="41">
        <v>15.4</v>
      </c>
      <c r="G1661" s="41">
        <f>IFERROR(H1661+I1661+J1661,0)</f>
        <v>861550</v>
      </c>
      <c r="H1661" s="41">
        <v>861550</v>
      </c>
      <c r="I1661" s="41">
        <v>0</v>
      </c>
      <c r="J1661" s="41">
        <v>0</v>
      </c>
      <c r="K1661" s="41">
        <f>IFERROR(L1661+M1661+N1661,0)</f>
        <v>0</v>
      </c>
      <c r="L1661" s="41">
        <f>IFERROR(P1661+T1661,0)</f>
        <v>0</v>
      </c>
      <c r="M1661" s="41">
        <f>IFERROR(Q1661+U1661,0)</f>
        <v>0</v>
      </c>
      <c r="N1661" s="41">
        <f>IFERROR(R1661+V1661,0)</f>
        <v>0</v>
      </c>
      <c r="O1661" s="41">
        <f>IFERROR(P1661+Q1661+R1661,0)</f>
        <v>0</v>
      </c>
      <c r="P1661" s="41">
        <v>0</v>
      </c>
      <c r="Q1661" s="41">
        <v>0</v>
      </c>
      <c r="R1661" s="41">
        <v>0</v>
      </c>
      <c r="S1661" s="41">
        <f>IFERROR(T1661+U1661+V1661,0)</f>
        <v>0</v>
      </c>
      <c r="T1661" s="41">
        <v>0</v>
      </c>
      <c r="U1661" s="41">
        <v>0</v>
      </c>
      <c r="V1661" s="41">
        <v>0</v>
      </c>
      <c r="W1661"/>
      <c r="X1661"/>
    </row>
    <row r="1662" spans="1:24">
      <c r="A1662" s="29">
        <v>410</v>
      </c>
      <c r="B1662" s="29" t="s">
        <v>117</v>
      </c>
      <c r="C1662" s="50">
        <v>44767</v>
      </c>
      <c r="D1662" s="29" t="s">
        <v>1119</v>
      </c>
      <c r="E1662" s="40">
        <v>1</v>
      </c>
      <c r="F1662" s="41">
        <v>47.4</v>
      </c>
      <c r="G1662" s="41">
        <f>IFERROR(H1662+I1662+J1662,0)</f>
        <v>2605712</v>
      </c>
      <c r="H1662" s="41">
        <v>2605712</v>
      </c>
      <c r="I1662" s="41">
        <v>0</v>
      </c>
      <c r="J1662" s="41">
        <v>0</v>
      </c>
      <c r="K1662" s="41">
        <f>IFERROR(L1662+M1662+N1662,0)</f>
        <v>0</v>
      </c>
      <c r="L1662" s="41">
        <f>IFERROR(P1662+T1662,0)</f>
        <v>0</v>
      </c>
      <c r="M1662" s="41">
        <f>IFERROR(Q1662+U1662,0)</f>
        <v>0</v>
      </c>
      <c r="N1662" s="41">
        <f>IFERROR(R1662+V1662,0)</f>
        <v>0</v>
      </c>
      <c r="O1662" s="41">
        <f>IFERROR(P1662+Q1662+R1662,0)</f>
        <v>0</v>
      </c>
      <c r="P1662" s="41">
        <v>0</v>
      </c>
      <c r="Q1662" s="41">
        <v>0</v>
      </c>
      <c r="R1662" s="41">
        <v>0</v>
      </c>
      <c r="S1662" s="41">
        <f>IFERROR(T1662+U1662+V1662,0)</f>
        <v>0</v>
      </c>
      <c r="T1662" s="41">
        <v>0</v>
      </c>
      <c r="U1662" s="41">
        <v>0</v>
      </c>
      <c r="V1662" s="41">
        <v>0</v>
      </c>
      <c r="W1662"/>
      <c r="X1662"/>
    </row>
    <row r="1663" spans="1:24">
      <c r="A1663" s="29">
        <v>411</v>
      </c>
      <c r="B1663" s="29" t="s">
        <v>117</v>
      </c>
      <c r="C1663" s="50">
        <v>44767</v>
      </c>
      <c r="D1663" s="29" t="s">
        <v>1120</v>
      </c>
      <c r="E1663" s="40">
        <v>1</v>
      </c>
      <c r="F1663" s="41">
        <v>27.3</v>
      </c>
      <c r="G1663" s="41">
        <f>IFERROR(H1663+I1663+J1663,0)</f>
        <v>2749000</v>
      </c>
      <c r="H1663" s="41">
        <v>2749000</v>
      </c>
      <c r="I1663" s="41">
        <v>0</v>
      </c>
      <c r="J1663" s="41">
        <v>0</v>
      </c>
      <c r="K1663" s="41">
        <f>IFERROR(L1663+M1663+N1663,0)</f>
        <v>0</v>
      </c>
      <c r="L1663" s="41">
        <f>IFERROR(P1663+T1663,0)</f>
        <v>0</v>
      </c>
      <c r="M1663" s="41">
        <f>IFERROR(Q1663+U1663,0)</f>
        <v>0</v>
      </c>
      <c r="N1663" s="41">
        <f>IFERROR(R1663+V1663,0)</f>
        <v>0</v>
      </c>
      <c r="O1663" s="41">
        <f>IFERROR(P1663+Q1663+R1663,0)</f>
        <v>0</v>
      </c>
      <c r="P1663" s="41">
        <v>0</v>
      </c>
      <c r="Q1663" s="41">
        <v>0</v>
      </c>
      <c r="R1663" s="41">
        <v>0</v>
      </c>
      <c r="S1663" s="41">
        <f>IFERROR(T1663+U1663+V1663,0)</f>
        <v>0</v>
      </c>
      <c r="T1663" s="41">
        <v>0</v>
      </c>
      <c r="U1663" s="41">
        <v>0</v>
      </c>
      <c r="V1663" s="41">
        <v>0</v>
      </c>
      <c r="W1663"/>
      <c r="X1663"/>
    </row>
    <row r="1664" spans="1:24">
      <c r="A1664" s="29">
        <v>412</v>
      </c>
      <c r="B1664" s="29" t="s">
        <v>117</v>
      </c>
      <c r="C1664" s="50">
        <v>44767</v>
      </c>
      <c r="D1664" s="29" t="s">
        <v>1121</v>
      </c>
      <c r="E1664" s="40">
        <v>1</v>
      </c>
      <c r="F1664" s="41">
        <v>30.85</v>
      </c>
      <c r="G1664" s="41">
        <f>IFERROR(H1664+I1664+J1664,0)</f>
        <v>1598500</v>
      </c>
      <c r="H1664" s="41">
        <v>1598500</v>
      </c>
      <c r="I1664" s="41">
        <v>0</v>
      </c>
      <c r="J1664" s="41">
        <v>0</v>
      </c>
      <c r="K1664" s="41">
        <f>IFERROR(L1664+M1664+N1664,0)</f>
        <v>0</v>
      </c>
      <c r="L1664" s="41">
        <f>IFERROR(P1664+T1664,0)</f>
        <v>0</v>
      </c>
      <c r="M1664" s="41">
        <f>IFERROR(Q1664+U1664,0)</f>
        <v>0</v>
      </c>
      <c r="N1664" s="41">
        <f>IFERROR(R1664+V1664,0)</f>
        <v>0</v>
      </c>
      <c r="O1664" s="41">
        <f>IFERROR(P1664+Q1664+R1664,0)</f>
        <v>0</v>
      </c>
      <c r="P1664" s="41">
        <v>0</v>
      </c>
      <c r="Q1664" s="41">
        <v>0</v>
      </c>
      <c r="R1664" s="41">
        <v>0</v>
      </c>
      <c r="S1664" s="41">
        <f>IFERROR(T1664+U1664+V1664,0)</f>
        <v>0</v>
      </c>
      <c r="T1664" s="41">
        <v>0</v>
      </c>
      <c r="U1664" s="41">
        <v>0</v>
      </c>
      <c r="V1664" s="41">
        <v>0</v>
      </c>
      <c r="W1664"/>
      <c r="X1664"/>
    </row>
    <row r="1665" spans="1:24">
      <c r="A1665" s="29">
        <v>413</v>
      </c>
      <c r="B1665" s="29" t="s">
        <v>117</v>
      </c>
      <c r="C1665" s="50">
        <v>44767</v>
      </c>
      <c r="D1665" s="29" t="s">
        <v>1122</v>
      </c>
      <c r="E1665" s="40">
        <v>1</v>
      </c>
      <c r="F1665" s="41">
        <v>20.9</v>
      </c>
      <c r="G1665" s="41">
        <f>IFERROR(H1665+I1665+J1665,0)</f>
        <v>1352385</v>
      </c>
      <c r="H1665" s="41">
        <v>1352385</v>
      </c>
      <c r="I1665" s="41">
        <v>0</v>
      </c>
      <c r="J1665" s="41">
        <v>0</v>
      </c>
      <c r="K1665" s="41">
        <f>IFERROR(L1665+M1665+N1665,0)</f>
        <v>0</v>
      </c>
      <c r="L1665" s="41">
        <f>IFERROR(P1665+T1665,0)</f>
        <v>0</v>
      </c>
      <c r="M1665" s="41">
        <f>IFERROR(Q1665+U1665,0)</f>
        <v>0</v>
      </c>
      <c r="N1665" s="41">
        <f>IFERROR(R1665+V1665,0)</f>
        <v>0</v>
      </c>
      <c r="O1665" s="41">
        <f>IFERROR(P1665+Q1665+R1665,0)</f>
        <v>0</v>
      </c>
      <c r="P1665" s="41">
        <v>0</v>
      </c>
      <c r="Q1665" s="41">
        <v>0</v>
      </c>
      <c r="R1665" s="41">
        <v>0</v>
      </c>
      <c r="S1665" s="41">
        <f>IFERROR(T1665+U1665+V1665,0)</f>
        <v>0</v>
      </c>
      <c r="T1665" s="41">
        <v>0</v>
      </c>
      <c r="U1665" s="41">
        <v>0</v>
      </c>
      <c r="V1665" s="41">
        <v>0</v>
      </c>
      <c r="W1665"/>
      <c r="X1665"/>
    </row>
    <row r="1666" spans="1:24">
      <c r="A1666" s="29">
        <v>414</v>
      </c>
      <c r="B1666" s="29" t="s">
        <v>117</v>
      </c>
      <c r="C1666" s="50">
        <v>44768</v>
      </c>
      <c r="D1666" s="29" t="s">
        <v>1123</v>
      </c>
      <c r="E1666" s="40">
        <v>1</v>
      </c>
      <c r="F1666" s="41">
        <v>16.03</v>
      </c>
      <c r="G1666" s="41">
        <f>IFERROR(H1666+I1666+J1666,0)</f>
        <v>901620</v>
      </c>
      <c r="H1666" s="41">
        <v>901620</v>
      </c>
      <c r="I1666" s="41">
        <v>0</v>
      </c>
      <c r="J1666" s="41">
        <v>0</v>
      </c>
      <c r="K1666" s="41">
        <f>IFERROR(L1666+M1666+N1666,0)</f>
        <v>0</v>
      </c>
      <c r="L1666" s="41">
        <f>IFERROR(P1666+T1666,0)</f>
        <v>0</v>
      </c>
      <c r="M1666" s="41">
        <f>IFERROR(Q1666+U1666,0)</f>
        <v>0</v>
      </c>
      <c r="N1666" s="41">
        <f>IFERROR(R1666+V1666,0)</f>
        <v>0</v>
      </c>
      <c r="O1666" s="41">
        <f>IFERROR(P1666+Q1666+R1666,0)</f>
        <v>0</v>
      </c>
      <c r="P1666" s="41">
        <v>0</v>
      </c>
      <c r="Q1666" s="41">
        <v>0</v>
      </c>
      <c r="R1666" s="41">
        <v>0</v>
      </c>
      <c r="S1666" s="41">
        <f>IFERROR(T1666+U1666+V1666,0)</f>
        <v>0</v>
      </c>
      <c r="T1666" s="41">
        <v>0</v>
      </c>
      <c r="U1666" s="41">
        <v>0</v>
      </c>
      <c r="V1666" s="41">
        <v>0</v>
      </c>
      <c r="W1666"/>
      <c r="X1666"/>
    </row>
    <row r="1667" spans="1:24">
      <c r="A1667" s="29">
        <v>415</v>
      </c>
      <c r="B1667" s="29" t="s">
        <v>117</v>
      </c>
      <c r="C1667" s="50">
        <v>44768</v>
      </c>
      <c r="D1667" s="29" t="s">
        <v>1124</v>
      </c>
      <c r="E1667" s="40">
        <v>1</v>
      </c>
      <c r="F1667" s="41">
        <v>50.7</v>
      </c>
      <c r="G1667" s="41">
        <f>IFERROR(H1667+I1667+J1667,0)</f>
        <v>3246700</v>
      </c>
      <c r="H1667" s="41">
        <v>3246700</v>
      </c>
      <c r="I1667" s="41">
        <v>0</v>
      </c>
      <c r="J1667" s="41">
        <v>0</v>
      </c>
      <c r="K1667" s="41">
        <f>IFERROR(L1667+M1667+N1667,0)</f>
        <v>0</v>
      </c>
      <c r="L1667" s="41">
        <f>IFERROR(P1667+T1667,0)</f>
        <v>0</v>
      </c>
      <c r="M1667" s="41">
        <f>IFERROR(Q1667+U1667,0)</f>
        <v>0</v>
      </c>
      <c r="N1667" s="41">
        <f>IFERROR(R1667+V1667,0)</f>
        <v>0</v>
      </c>
      <c r="O1667" s="41">
        <f>IFERROR(P1667+Q1667+R1667,0)</f>
        <v>0</v>
      </c>
      <c r="P1667" s="41">
        <v>0</v>
      </c>
      <c r="Q1667" s="41">
        <v>0</v>
      </c>
      <c r="R1667" s="41">
        <v>0</v>
      </c>
      <c r="S1667" s="41">
        <f>IFERROR(T1667+U1667+V1667,0)</f>
        <v>0</v>
      </c>
      <c r="T1667" s="41">
        <v>0</v>
      </c>
      <c r="U1667" s="41">
        <v>0</v>
      </c>
      <c r="V1667" s="41">
        <v>0</v>
      </c>
      <c r="W1667"/>
      <c r="X1667"/>
    </row>
    <row r="1668" spans="1:24">
      <c r="A1668" s="29">
        <v>416</v>
      </c>
      <c r="B1668" s="29" t="s">
        <v>117</v>
      </c>
      <c r="C1668" s="50">
        <v>44768</v>
      </c>
      <c r="D1668" s="29" t="s">
        <v>1125</v>
      </c>
      <c r="E1668" s="40">
        <v>1</v>
      </c>
      <c r="F1668" s="41">
        <v>17.7</v>
      </c>
      <c r="G1668" s="41">
        <f>IFERROR(H1668+I1668+J1668,0)</f>
        <v>803900</v>
      </c>
      <c r="H1668" s="41">
        <v>803900</v>
      </c>
      <c r="I1668" s="41">
        <v>0</v>
      </c>
      <c r="J1668" s="41">
        <v>0</v>
      </c>
      <c r="K1668" s="41">
        <f>IFERROR(L1668+M1668+N1668,0)</f>
        <v>0</v>
      </c>
      <c r="L1668" s="41">
        <f>IFERROR(P1668+T1668,0)</f>
        <v>0</v>
      </c>
      <c r="M1668" s="41">
        <f>IFERROR(Q1668+U1668,0)</f>
        <v>0</v>
      </c>
      <c r="N1668" s="41">
        <f>IFERROR(R1668+V1668,0)</f>
        <v>0</v>
      </c>
      <c r="O1668" s="41">
        <f>IFERROR(P1668+Q1668+R1668,0)</f>
        <v>0</v>
      </c>
      <c r="P1668" s="41">
        <v>0</v>
      </c>
      <c r="Q1668" s="41">
        <v>0</v>
      </c>
      <c r="R1668" s="41">
        <v>0</v>
      </c>
      <c r="S1668" s="41">
        <f>IFERROR(T1668+U1668+V1668,0)</f>
        <v>0</v>
      </c>
      <c r="T1668" s="41">
        <v>0</v>
      </c>
      <c r="U1668" s="41">
        <v>0</v>
      </c>
      <c r="V1668" s="41">
        <v>0</v>
      </c>
      <c r="W1668"/>
      <c r="X1668"/>
    </row>
    <row r="1669" spans="1:24">
      <c r="A1669" s="29">
        <v>417</v>
      </c>
      <c r="B1669" s="29" t="s">
        <v>117</v>
      </c>
      <c r="C1669" s="50">
        <v>44768</v>
      </c>
      <c r="D1669" s="29" t="s">
        <v>1126</v>
      </c>
      <c r="E1669" s="40">
        <v>1</v>
      </c>
      <c r="F1669" s="41">
        <v>16.8</v>
      </c>
      <c r="G1669" s="41">
        <f>IFERROR(H1669+I1669+J1669,0)</f>
        <v>1011300</v>
      </c>
      <c r="H1669" s="41">
        <v>1011300</v>
      </c>
      <c r="I1669" s="41">
        <v>0</v>
      </c>
      <c r="J1669" s="41">
        <v>0</v>
      </c>
      <c r="K1669" s="41">
        <f>IFERROR(L1669+M1669+N1669,0)</f>
        <v>0</v>
      </c>
      <c r="L1669" s="41">
        <f>IFERROR(P1669+T1669,0)</f>
        <v>0</v>
      </c>
      <c r="M1669" s="41">
        <f>IFERROR(Q1669+U1669,0)</f>
        <v>0</v>
      </c>
      <c r="N1669" s="41">
        <f>IFERROR(R1669+V1669,0)</f>
        <v>0</v>
      </c>
      <c r="O1669" s="41">
        <f>IFERROR(P1669+Q1669+R1669,0)</f>
        <v>0</v>
      </c>
      <c r="P1669" s="41">
        <v>0</v>
      </c>
      <c r="Q1669" s="41">
        <v>0</v>
      </c>
      <c r="R1669" s="41">
        <v>0</v>
      </c>
      <c r="S1669" s="41">
        <f>IFERROR(T1669+U1669+V1669,0)</f>
        <v>0</v>
      </c>
      <c r="T1669" s="41">
        <v>0</v>
      </c>
      <c r="U1669" s="41">
        <v>0</v>
      </c>
      <c r="V1669" s="41">
        <v>0</v>
      </c>
      <c r="W1669"/>
      <c r="X1669"/>
    </row>
    <row r="1670" spans="1:24">
      <c r="A1670" s="29">
        <v>418</v>
      </c>
      <c r="B1670" s="29" t="s">
        <v>117</v>
      </c>
      <c r="C1670" s="50">
        <v>44768</v>
      </c>
      <c r="D1670" s="29" t="s">
        <v>1127</v>
      </c>
      <c r="E1670" s="40">
        <v>1</v>
      </c>
      <c r="F1670" s="41">
        <v>15.7</v>
      </c>
      <c r="G1670" s="41">
        <f>IFERROR(H1670+I1670+J1670,0)</f>
        <v>1168962</v>
      </c>
      <c r="H1670" s="41">
        <v>1168962</v>
      </c>
      <c r="I1670" s="41">
        <v>0</v>
      </c>
      <c r="J1670" s="41">
        <v>0</v>
      </c>
      <c r="K1670" s="41">
        <f>IFERROR(L1670+M1670+N1670,0)</f>
        <v>0</v>
      </c>
      <c r="L1670" s="41">
        <f>IFERROR(P1670+T1670,0)</f>
        <v>0</v>
      </c>
      <c r="M1670" s="41">
        <f>IFERROR(Q1670+U1670,0)</f>
        <v>0</v>
      </c>
      <c r="N1670" s="41">
        <f>IFERROR(R1670+V1670,0)</f>
        <v>0</v>
      </c>
      <c r="O1670" s="41">
        <f>IFERROR(P1670+Q1670+R1670,0)</f>
        <v>0</v>
      </c>
      <c r="P1670" s="41">
        <v>0</v>
      </c>
      <c r="Q1670" s="41">
        <v>0</v>
      </c>
      <c r="R1670" s="41">
        <v>0</v>
      </c>
      <c r="S1670" s="41">
        <f>IFERROR(T1670+U1670+V1670,0)</f>
        <v>0</v>
      </c>
      <c r="T1670" s="41">
        <v>0</v>
      </c>
      <c r="U1670" s="41">
        <v>0</v>
      </c>
      <c r="V1670" s="41">
        <v>0</v>
      </c>
      <c r="W1670"/>
      <c r="X1670"/>
    </row>
    <row r="1671" spans="1:24">
      <c r="A1671" s="29">
        <v>419</v>
      </c>
      <c r="B1671" s="29" t="s">
        <v>117</v>
      </c>
      <c r="C1671" s="50">
        <v>44769</v>
      </c>
      <c r="D1671" s="29" t="s">
        <v>1128</v>
      </c>
      <c r="E1671" s="40">
        <v>1</v>
      </c>
      <c r="F1671" s="41">
        <v>42.6</v>
      </c>
      <c r="G1671" s="41">
        <f>IFERROR(H1671+I1671+J1671,0)</f>
        <v>2981700</v>
      </c>
      <c r="H1671" s="41">
        <v>2981700</v>
      </c>
      <c r="I1671" s="41">
        <v>0</v>
      </c>
      <c r="J1671" s="41">
        <v>0</v>
      </c>
      <c r="K1671" s="41">
        <f>IFERROR(L1671+M1671+N1671,0)</f>
        <v>0</v>
      </c>
      <c r="L1671" s="41">
        <f>IFERROR(P1671+T1671,0)</f>
        <v>0</v>
      </c>
      <c r="M1671" s="41">
        <f>IFERROR(Q1671+U1671,0)</f>
        <v>0</v>
      </c>
      <c r="N1671" s="41">
        <f>IFERROR(R1671+V1671,0)</f>
        <v>0</v>
      </c>
      <c r="O1671" s="41">
        <f>IFERROR(P1671+Q1671+R1671,0)</f>
        <v>0</v>
      </c>
      <c r="P1671" s="41">
        <v>0</v>
      </c>
      <c r="Q1671" s="41">
        <v>0</v>
      </c>
      <c r="R1671" s="41">
        <v>0</v>
      </c>
      <c r="S1671" s="41">
        <f>IFERROR(T1671+U1671+V1671,0)</f>
        <v>0</v>
      </c>
      <c r="T1671" s="41">
        <v>0</v>
      </c>
      <c r="U1671" s="41">
        <v>0</v>
      </c>
      <c r="V1671" s="41">
        <v>0</v>
      </c>
      <c r="W1671"/>
      <c r="X1671"/>
    </row>
    <row r="1672" spans="1:24">
      <c r="A1672" s="29">
        <v>420</v>
      </c>
      <c r="B1672" s="29" t="s">
        <v>117</v>
      </c>
      <c r="C1672" s="50">
        <v>44769</v>
      </c>
      <c r="D1672" s="29" t="s">
        <v>1129</v>
      </c>
      <c r="E1672" s="40">
        <v>1</v>
      </c>
      <c r="F1672" s="41">
        <v>35.7</v>
      </c>
      <c r="G1672" s="41">
        <f>IFERROR(H1672+I1672+J1672,0)</f>
        <v>2008102</v>
      </c>
      <c r="H1672" s="41">
        <v>2008102</v>
      </c>
      <c r="I1672" s="41">
        <v>0</v>
      </c>
      <c r="J1672" s="41">
        <v>0</v>
      </c>
      <c r="K1672" s="41">
        <f>IFERROR(L1672+M1672+N1672,0)</f>
        <v>0</v>
      </c>
      <c r="L1672" s="41">
        <f>IFERROR(P1672+T1672,0)</f>
        <v>0</v>
      </c>
      <c r="M1672" s="41">
        <f>IFERROR(Q1672+U1672,0)</f>
        <v>0</v>
      </c>
      <c r="N1672" s="41">
        <f>IFERROR(R1672+V1672,0)</f>
        <v>0</v>
      </c>
      <c r="O1672" s="41">
        <f>IFERROR(P1672+Q1672+R1672,0)</f>
        <v>0</v>
      </c>
      <c r="P1672" s="41">
        <v>0</v>
      </c>
      <c r="Q1672" s="41">
        <v>0</v>
      </c>
      <c r="R1672" s="41">
        <v>0</v>
      </c>
      <c r="S1672" s="41">
        <f>IFERROR(T1672+U1672+V1672,0)</f>
        <v>0</v>
      </c>
      <c r="T1672" s="41">
        <v>0</v>
      </c>
      <c r="U1672" s="41">
        <v>0</v>
      </c>
      <c r="V1672" s="41">
        <v>0</v>
      </c>
      <c r="W1672"/>
      <c r="X1672"/>
    </row>
    <row r="1673" spans="1:24">
      <c r="A1673" s="29">
        <v>421</v>
      </c>
      <c r="B1673" s="29" t="s">
        <v>117</v>
      </c>
      <c r="C1673" s="50">
        <v>44769</v>
      </c>
      <c r="D1673" s="29" t="s">
        <v>1130</v>
      </c>
      <c r="E1673" s="40">
        <v>1</v>
      </c>
      <c r="F1673" s="41">
        <v>14.7</v>
      </c>
      <c r="G1673" s="41">
        <f>IFERROR(H1673+I1673+J1673,0)</f>
        <v>858320</v>
      </c>
      <c r="H1673" s="41">
        <v>858320</v>
      </c>
      <c r="I1673" s="41">
        <v>0</v>
      </c>
      <c r="J1673" s="41">
        <v>0</v>
      </c>
      <c r="K1673" s="41">
        <f>IFERROR(L1673+M1673+N1673,0)</f>
        <v>0</v>
      </c>
      <c r="L1673" s="41">
        <f>IFERROR(P1673+T1673,0)</f>
        <v>0</v>
      </c>
      <c r="M1673" s="41">
        <f>IFERROR(Q1673+U1673,0)</f>
        <v>0</v>
      </c>
      <c r="N1673" s="41">
        <f>IFERROR(R1673+V1673,0)</f>
        <v>0</v>
      </c>
      <c r="O1673" s="41">
        <f>IFERROR(P1673+Q1673+R1673,0)</f>
        <v>0</v>
      </c>
      <c r="P1673" s="41">
        <v>0</v>
      </c>
      <c r="Q1673" s="41">
        <v>0</v>
      </c>
      <c r="R1673" s="41">
        <v>0</v>
      </c>
      <c r="S1673" s="41">
        <f>IFERROR(T1673+U1673+V1673,0)</f>
        <v>0</v>
      </c>
      <c r="T1673" s="41">
        <v>0</v>
      </c>
      <c r="U1673" s="41">
        <v>0</v>
      </c>
      <c r="V1673" s="41">
        <v>0</v>
      </c>
      <c r="W1673"/>
      <c r="X1673"/>
    </row>
    <row r="1674" spans="1:24">
      <c r="A1674" s="29">
        <v>422</v>
      </c>
      <c r="B1674" s="29" t="s">
        <v>117</v>
      </c>
      <c r="C1674" s="50">
        <v>44769</v>
      </c>
      <c r="D1674" s="29" t="s">
        <v>1131</v>
      </c>
      <c r="E1674" s="40">
        <v>1</v>
      </c>
      <c r="F1674" s="41">
        <v>14.4</v>
      </c>
      <c r="G1674" s="41">
        <f>IFERROR(H1674+I1674+J1674,0)</f>
        <v>935760</v>
      </c>
      <c r="H1674" s="41">
        <v>935760</v>
      </c>
      <c r="I1674" s="41">
        <v>0</v>
      </c>
      <c r="J1674" s="41">
        <v>0</v>
      </c>
      <c r="K1674" s="41">
        <f>IFERROR(L1674+M1674+N1674,0)</f>
        <v>0</v>
      </c>
      <c r="L1674" s="41">
        <f>IFERROR(P1674+T1674,0)</f>
        <v>0</v>
      </c>
      <c r="M1674" s="41">
        <f>IFERROR(Q1674+U1674,0)</f>
        <v>0</v>
      </c>
      <c r="N1674" s="41">
        <f>IFERROR(R1674+V1674,0)</f>
        <v>0</v>
      </c>
      <c r="O1674" s="41">
        <f>IFERROR(P1674+Q1674+R1674,0)</f>
        <v>0</v>
      </c>
      <c r="P1674" s="41">
        <v>0</v>
      </c>
      <c r="Q1674" s="41">
        <v>0</v>
      </c>
      <c r="R1674" s="41">
        <v>0</v>
      </c>
      <c r="S1674" s="41">
        <f>IFERROR(T1674+U1674+V1674,0)</f>
        <v>0</v>
      </c>
      <c r="T1674" s="41">
        <v>0</v>
      </c>
      <c r="U1674" s="41">
        <v>0</v>
      </c>
      <c r="V1674" s="41">
        <v>0</v>
      </c>
      <c r="W1674"/>
      <c r="X1674"/>
    </row>
    <row r="1675" spans="1:24">
      <c r="A1675" s="29">
        <v>423</v>
      </c>
      <c r="B1675" s="29" t="s">
        <v>117</v>
      </c>
      <c r="C1675" s="50">
        <v>44769</v>
      </c>
      <c r="D1675" s="29" t="s">
        <v>1132</v>
      </c>
      <c r="E1675" s="40">
        <v>1</v>
      </c>
      <c r="F1675" s="41">
        <v>16</v>
      </c>
      <c r="G1675" s="41">
        <f>IFERROR(H1675+I1675+J1675,0)</f>
        <v>891000</v>
      </c>
      <c r="H1675" s="41">
        <v>891000</v>
      </c>
      <c r="I1675" s="41">
        <v>0</v>
      </c>
      <c r="J1675" s="41">
        <v>0</v>
      </c>
      <c r="K1675" s="41">
        <f>IFERROR(L1675+M1675+N1675,0)</f>
        <v>0</v>
      </c>
      <c r="L1675" s="41">
        <f>IFERROR(P1675+T1675,0)</f>
        <v>0</v>
      </c>
      <c r="M1675" s="41">
        <f>IFERROR(Q1675+U1675,0)</f>
        <v>0</v>
      </c>
      <c r="N1675" s="41">
        <f>IFERROR(R1675+V1675,0)</f>
        <v>0</v>
      </c>
      <c r="O1675" s="41">
        <f>IFERROR(P1675+Q1675+R1675,0)</f>
        <v>0</v>
      </c>
      <c r="P1675" s="41">
        <v>0</v>
      </c>
      <c r="Q1675" s="41">
        <v>0</v>
      </c>
      <c r="R1675" s="41">
        <v>0</v>
      </c>
      <c r="S1675" s="41">
        <f>IFERROR(T1675+U1675+V1675,0)</f>
        <v>0</v>
      </c>
      <c r="T1675" s="41">
        <v>0</v>
      </c>
      <c r="U1675" s="41">
        <v>0</v>
      </c>
      <c r="V1675" s="41">
        <v>0</v>
      </c>
      <c r="W1675"/>
      <c r="X1675"/>
    </row>
    <row r="1676" spans="1:24">
      <c r="A1676" s="29">
        <v>424</v>
      </c>
      <c r="B1676" s="29" t="s">
        <v>117</v>
      </c>
      <c r="C1676" s="50">
        <v>44770</v>
      </c>
      <c r="D1676" s="29" t="s">
        <v>1133</v>
      </c>
      <c r="E1676" s="40">
        <v>1</v>
      </c>
      <c r="F1676" s="41">
        <v>56</v>
      </c>
      <c r="G1676" s="41">
        <f>IFERROR(H1676+I1676+J1676,0)</f>
        <v>3585600</v>
      </c>
      <c r="H1676" s="41">
        <v>3585600</v>
      </c>
      <c r="I1676" s="41">
        <v>0</v>
      </c>
      <c r="J1676" s="41">
        <v>0</v>
      </c>
      <c r="K1676" s="41">
        <f>IFERROR(L1676+M1676+N1676,0)</f>
        <v>0</v>
      </c>
      <c r="L1676" s="41">
        <f>IFERROR(P1676+T1676,0)</f>
        <v>0</v>
      </c>
      <c r="M1676" s="41">
        <f>IFERROR(Q1676+U1676,0)</f>
        <v>0</v>
      </c>
      <c r="N1676" s="41">
        <f>IFERROR(R1676+V1676,0)</f>
        <v>0</v>
      </c>
      <c r="O1676" s="41">
        <f>IFERROR(P1676+Q1676+R1676,0)</f>
        <v>0</v>
      </c>
      <c r="P1676" s="41">
        <v>0</v>
      </c>
      <c r="Q1676" s="41">
        <v>0</v>
      </c>
      <c r="R1676" s="41">
        <v>0</v>
      </c>
      <c r="S1676" s="41">
        <f>IFERROR(T1676+U1676+V1676,0)</f>
        <v>0</v>
      </c>
      <c r="T1676" s="41">
        <v>0</v>
      </c>
      <c r="U1676" s="41">
        <v>0</v>
      </c>
      <c r="V1676" s="41">
        <v>0</v>
      </c>
      <c r="W1676"/>
      <c r="X1676"/>
    </row>
    <row r="1677" spans="1:24">
      <c r="A1677" s="29">
        <v>425</v>
      </c>
      <c r="B1677" s="29" t="s">
        <v>117</v>
      </c>
      <c r="C1677" s="50">
        <v>44770</v>
      </c>
      <c r="D1677" s="29" t="s">
        <v>1134</v>
      </c>
      <c r="E1677" s="40">
        <v>1</v>
      </c>
      <c r="F1677" s="41">
        <v>13.6</v>
      </c>
      <c r="G1677" s="41">
        <f>IFERROR(H1677+I1677+J1677,0)</f>
        <v>582000</v>
      </c>
      <c r="H1677" s="41">
        <v>582000</v>
      </c>
      <c r="I1677" s="41">
        <v>0</v>
      </c>
      <c r="J1677" s="41">
        <v>0</v>
      </c>
      <c r="K1677" s="41">
        <f>IFERROR(L1677+M1677+N1677,0)</f>
        <v>0</v>
      </c>
      <c r="L1677" s="41">
        <f>IFERROR(P1677+T1677,0)</f>
        <v>0</v>
      </c>
      <c r="M1677" s="41">
        <f>IFERROR(Q1677+U1677,0)</f>
        <v>0</v>
      </c>
      <c r="N1677" s="41">
        <f>IFERROR(R1677+V1677,0)</f>
        <v>0</v>
      </c>
      <c r="O1677" s="41">
        <f>IFERROR(P1677+Q1677+R1677,0)</f>
        <v>0</v>
      </c>
      <c r="P1677" s="41">
        <v>0</v>
      </c>
      <c r="Q1677" s="41">
        <v>0</v>
      </c>
      <c r="R1677" s="41">
        <v>0</v>
      </c>
      <c r="S1677" s="41">
        <f>IFERROR(T1677+U1677+V1677,0)</f>
        <v>0</v>
      </c>
      <c r="T1677" s="41">
        <v>0</v>
      </c>
      <c r="U1677" s="41">
        <v>0</v>
      </c>
      <c r="V1677" s="41">
        <v>0</v>
      </c>
      <c r="W1677"/>
      <c r="X1677"/>
    </row>
    <row r="1678" spans="1:24">
      <c r="A1678" s="29">
        <v>426</v>
      </c>
      <c r="B1678" s="29" t="s">
        <v>117</v>
      </c>
      <c r="C1678" s="50">
        <v>44770</v>
      </c>
      <c r="D1678" s="29" t="s">
        <v>1135</v>
      </c>
      <c r="E1678" s="40">
        <v>1</v>
      </c>
      <c r="F1678" s="41">
        <v>48.18</v>
      </c>
      <c r="G1678" s="41">
        <f>IFERROR(H1678+I1678+J1678,0)</f>
        <v>3164247</v>
      </c>
      <c r="H1678" s="41">
        <v>3164247</v>
      </c>
      <c r="I1678" s="41">
        <v>0</v>
      </c>
      <c r="J1678" s="41">
        <v>0</v>
      </c>
      <c r="K1678" s="41">
        <f>IFERROR(L1678+M1678+N1678,0)</f>
        <v>0</v>
      </c>
      <c r="L1678" s="41">
        <f>IFERROR(P1678+T1678,0)</f>
        <v>0</v>
      </c>
      <c r="M1678" s="41">
        <f>IFERROR(Q1678+U1678,0)</f>
        <v>0</v>
      </c>
      <c r="N1678" s="41">
        <f>IFERROR(R1678+V1678,0)</f>
        <v>0</v>
      </c>
      <c r="O1678" s="41">
        <f>IFERROR(P1678+Q1678+R1678,0)</f>
        <v>0</v>
      </c>
      <c r="P1678" s="41">
        <v>0</v>
      </c>
      <c r="Q1678" s="41">
        <v>0</v>
      </c>
      <c r="R1678" s="41">
        <v>0</v>
      </c>
      <c r="S1678" s="41">
        <f>IFERROR(T1678+U1678+V1678,0)</f>
        <v>0</v>
      </c>
      <c r="T1678" s="41">
        <v>0</v>
      </c>
      <c r="U1678" s="41">
        <v>0</v>
      </c>
      <c r="V1678" s="41">
        <v>0</v>
      </c>
      <c r="W1678"/>
      <c r="X1678"/>
    </row>
    <row r="1679" spans="1:24">
      <c r="A1679" s="29">
        <v>427</v>
      </c>
      <c r="B1679" s="29" t="s">
        <v>117</v>
      </c>
      <c r="C1679" s="50">
        <v>44770</v>
      </c>
      <c r="D1679" s="29" t="s">
        <v>1136</v>
      </c>
      <c r="E1679" s="40">
        <v>1</v>
      </c>
      <c r="F1679" s="41">
        <v>24.1</v>
      </c>
      <c r="G1679" s="41">
        <f>IFERROR(H1679+I1679+J1679,0)</f>
        <v>1560732</v>
      </c>
      <c r="H1679" s="41">
        <v>1560732</v>
      </c>
      <c r="I1679" s="41">
        <v>0</v>
      </c>
      <c r="J1679" s="41">
        <v>0</v>
      </c>
      <c r="K1679" s="41">
        <f>IFERROR(L1679+M1679+N1679,0)</f>
        <v>0</v>
      </c>
      <c r="L1679" s="41">
        <f>IFERROR(P1679+T1679,0)</f>
        <v>0</v>
      </c>
      <c r="M1679" s="41">
        <f>IFERROR(Q1679+U1679,0)</f>
        <v>0</v>
      </c>
      <c r="N1679" s="41">
        <f>IFERROR(R1679+V1679,0)</f>
        <v>0</v>
      </c>
      <c r="O1679" s="41">
        <f>IFERROR(P1679+Q1679+R1679,0)</f>
        <v>0</v>
      </c>
      <c r="P1679" s="41">
        <v>0</v>
      </c>
      <c r="Q1679" s="41">
        <v>0</v>
      </c>
      <c r="R1679" s="41">
        <v>0</v>
      </c>
      <c r="S1679" s="41">
        <f>IFERROR(T1679+U1679+V1679,0)</f>
        <v>0</v>
      </c>
      <c r="T1679" s="41">
        <v>0</v>
      </c>
      <c r="U1679" s="41">
        <v>0</v>
      </c>
      <c r="V1679" s="41">
        <v>0</v>
      </c>
      <c r="W1679"/>
      <c r="X1679"/>
    </row>
    <row r="1680" spans="1:24">
      <c r="A1680" s="29">
        <v>428</v>
      </c>
      <c r="B1680" s="29" t="s">
        <v>117</v>
      </c>
      <c r="C1680" s="50">
        <v>44770</v>
      </c>
      <c r="D1680" s="29" t="s">
        <v>1137</v>
      </c>
      <c r="E1680" s="40">
        <v>1</v>
      </c>
      <c r="F1680" s="41">
        <v>15</v>
      </c>
      <c r="G1680" s="41">
        <f>IFERROR(H1680+I1680+J1680,0)</f>
        <v>867900</v>
      </c>
      <c r="H1680" s="41">
        <v>867900</v>
      </c>
      <c r="I1680" s="41">
        <v>0</v>
      </c>
      <c r="J1680" s="41">
        <v>0</v>
      </c>
      <c r="K1680" s="41">
        <f>IFERROR(L1680+M1680+N1680,0)</f>
        <v>0</v>
      </c>
      <c r="L1680" s="41">
        <f>IFERROR(P1680+T1680,0)</f>
        <v>0</v>
      </c>
      <c r="M1680" s="41">
        <f>IFERROR(Q1680+U1680,0)</f>
        <v>0</v>
      </c>
      <c r="N1680" s="41">
        <f>IFERROR(R1680+V1680,0)</f>
        <v>0</v>
      </c>
      <c r="O1680" s="41">
        <f>IFERROR(P1680+Q1680+R1680,0)</f>
        <v>0</v>
      </c>
      <c r="P1680" s="41">
        <v>0</v>
      </c>
      <c r="Q1680" s="41">
        <v>0</v>
      </c>
      <c r="R1680" s="41">
        <v>0</v>
      </c>
      <c r="S1680" s="41">
        <f>IFERROR(T1680+U1680+V1680,0)</f>
        <v>0</v>
      </c>
      <c r="T1680" s="41">
        <v>0</v>
      </c>
      <c r="U1680" s="41">
        <v>0</v>
      </c>
      <c r="V1680" s="41">
        <v>0</v>
      </c>
      <c r="W1680"/>
      <c r="X1680"/>
    </row>
    <row r="1681" spans="1:24">
      <c r="A1681" s="29">
        <v>429</v>
      </c>
      <c r="B1681" s="29" t="s">
        <v>117</v>
      </c>
      <c r="C1681" s="50">
        <v>44770</v>
      </c>
      <c r="D1681" s="29" t="s">
        <v>1138</v>
      </c>
      <c r="E1681" s="40">
        <v>1</v>
      </c>
      <c r="F1681" s="41">
        <v>17.3</v>
      </c>
      <c r="G1681" s="41">
        <f>IFERROR(H1681+I1681+J1681,0)</f>
        <v>1078845</v>
      </c>
      <c r="H1681" s="41">
        <v>1078845</v>
      </c>
      <c r="I1681" s="41">
        <v>0</v>
      </c>
      <c r="J1681" s="41">
        <v>0</v>
      </c>
      <c r="K1681" s="41">
        <f>IFERROR(L1681+M1681+N1681,0)</f>
        <v>0</v>
      </c>
      <c r="L1681" s="41">
        <f>IFERROR(P1681+T1681,0)</f>
        <v>0</v>
      </c>
      <c r="M1681" s="41">
        <f>IFERROR(Q1681+U1681,0)</f>
        <v>0</v>
      </c>
      <c r="N1681" s="41">
        <f>IFERROR(R1681+V1681,0)</f>
        <v>0</v>
      </c>
      <c r="O1681" s="41">
        <f>IFERROR(P1681+Q1681+R1681,0)</f>
        <v>0</v>
      </c>
      <c r="P1681" s="41">
        <v>0</v>
      </c>
      <c r="Q1681" s="41">
        <v>0</v>
      </c>
      <c r="R1681" s="41">
        <v>0</v>
      </c>
      <c r="S1681" s="41">
        <f>IFERROR(T1681+U1681+V1681,0)</f>
        <v>0</v>
      </c>
      <c r="T1681" s="41">
        <v>0</v>
      </c>
      <c r="U1681" s="41">
        <v>0</v>
      </c>
      <c r="V1681" s="41">
        <v>0</v>
      </c>
      <c r="W1681"/>
      <c r="X1681"/>
    </row>
    <row r="1682" spans="1:24">
      <c r="A1682" s="29">
        <v>430</v>
      </c>
      <c r="B1682" s="29" t="s">
        <v>117</v>
      </c>
      <c r="C1682" s="50">
        <v>44771</v>
      </c>
      <c r="D1682" s="29" t="s">
        <v>1139</v>
      </c>
      <c r="E1682" s="40">
        <v>1</v>
      </c>
      <c r="F1682" s="41">
        <v>30.8</v>
      </c>
      <c r="G1682" s="41">
        <f>IFERROR(H1682+I1682+J1682,0)</f>
        <v>1806000</v>
      </c>
      <c r="H1682" s="41">
        <v>1806000</v>
      </c>
      <c r="I1682" s="41">
        <v>0</v>
      </c>
      <c r="J1682" s="41">
        <v>0</v>
      </c>
      <c r="K1682" s="41">
        <f>IFERROR(L1682+M1682+N1682,0)</f>
        <v>0</v>
      </c>
      <c r="L1682" s="41">
        <f>IFERROR(P1682+T1682,0)</f>
        <v>0</v>
      </c>
      <c r="M1682" s="41">
        <f>IFERROR(Q1682+U1682,0)</f>
        <v>0</v>
      </c>
      <c r="N1682" s="41">
        <f>IFERROR(R1682+V1682,0)</f>
        <v>0</v>
      </c>
      <c r="O1682" s="41">
        <f>IFERROR(P1682+Q1682+R1682,0)</f>
        <v>0</v>
      </c>
      <c r="P1682" s="41">
        <v>0</v>
      </c>
      <c r="Q1682" s="41">
        <v>0</v>
      </c>
      <c r="R1682" s="41">
        <v>0</v>
      </c>
      <c r="S1682" s="41">
        <f>IFERROR(T1682+U1682+V1682,0)</f>
        <v>0</v>
      </c>
      <c r="T1682" s="41">
        <v>0</v>
      </c>
      <c r="U1682" s="41">
        <v>0</v>
      </c>
      <c r="V1682" s="41">
        <v>0</v>
      </c>
      <c r="W1682"/>
      <c r="X1682"/>
    </row>
    <row r="1683" spans="1:24">
      <c r="A1683" s="29">
        <v>431</v>
      </c>
      <c r="B1683" s="29" t="s">
        <v>117</v>
      </c>
      <c r="C1683" s="50">
        <v>44774</v>
      </c>
      <c r="D1683" s="29" t="s">
        <v>1140</v>
      </c>
      <c r="E1683" s="40">
        <v>1</v>
      </c>
      <c r="F1683" s="41">
        <v>31.2</v>
      </c>
      <c r="G1683" s="41">
        <f>IFERROR(H1683+I1683+J1683,0)</f>
        <v>1803800</v>
      </c>
      <c r="H1683" s="41">
        <v>1803800</v>
      </c>
      <c r="I1683" s="41">
        <v>0</v>
      </c>
      <c r="J1683" s="41">
        <v>0</v>
      </c>
      <c r="K1683" s="41">
        <f>IFERROR(L1683+M1683+N1683,0)</f>
        <v>0</v>
      </c>
      <c r="L1683" s="41">
        <f>IFERROR(P1683+T1683,0)</f>
        <v>0</v>
      </c>
      <c r="M1683" s="41">
        <f>IFERROR(Q1683+U1683,0)</f>
        <v>0</v>
      </c>
      <c r="N1683" s="41">
        <f>IFERROR(R1683+V1683,0)</f>
        <v>0</v>
      </c>
      <c r="O1683" s="41">
        <f>IFERROR(P1683+Q1683+R1683,0)</f>
        <v>0</v>
      </c>
      <c r="P1683" s="41">
        <v>0</v>
      </c>
      <c r="Q1683" s="41">
        <v>0</v>
      </c>
      <c r="R1683" s="41">
        <v>0</v>
      </c>
      <c r="S1683" s="41">
        <f>IFERROR(T1683+U1683+V1683,0)</f>
        <v>0</v>
      </c>
      <c r="T1683" s="41">
        <v>0</v>
      </c>
      <c r="U1683" s="41">
        <v>0</v>
      </c>
      <c r="V1683" s="41">
        <v>0</v>
      </c>
      <c r="W1683"/>
      <c r="X1683"/>
    </row>
    <row r="1684" spans="1:24">
      <c r="A1684" s="29">
        <v>432</v>
      </c>
      <c r="B1684" s="29" t="s">
        <v>117</v>
      </c>
      <c r="C1684" s="50">
        <v>44775</v>
      </c>
      <c r="D1684" s="29" t="s">
        <v>1140</v>
      </c>
      <c r="E1684" s="40">
        <v>1</v>
      </c>
      <c r="F1684" s="41">
        <v>23.7</v>
      </c>
      <c r="G1684" s="41">
        <f>IFERROR(H1684+I1684+J1684,0)</f>
        <v>782669</v>
      </c>
      <c r="H1684" s="41">
        <v>782669</v>
      </c>
      <c r="I1684" s="41">
        <v>0</v>
      </c>
      <c r="J1684" s="41">
        <v>0</v>
      </c>
      <c r="K1684" s="41">
        <f>IFERROR(L1684+M1684+N1684,0)</f>
        <v>0</v>
      </c>
      <c r="L1684" s="41">
        <f>IFERROR(P1684+T1684,0)</f>
        <v>0</v>
      </c>
      <c r="M1684" s="41">
        <f>IFERROR(Q1684+U1684,0)</f>
        <v>0</v>
      </c>
      <c r="N1684" s="41">
        <f>IFERROR(R1684+V1684,0)</f>
        <v>0</v>
      </c>
      <c r="O1684" s="41">
        <f>IFERROR(P1684+Q1684+R1684,0)</f>
        <v>0</v>
      </c>
      <c r="P1684" s="41">
        <v>0</v>
      </c>
      <c r="Q1684" s="41">
        <v>0</v>
      </c>
      <c r="R1684" s="41">
        <v>0</v>
      </c>
      <c r="S1684" s="41">
        <f>IFERROR(T1684+U1684+V1684,0)</f>
        <v>0</v>
      </c>
      <c r="T1684" s="41">
        <v>0</v>
      </c>
      <c r="U1684" s="41">
        <v>0</v>
      </c>
      <c r="V1684" s="41">
        <v>0</v>
      </c>
      <c r="W1684"/>
      <c r="X1684"/>
    </row>
    <row r="1685" spans="1:24">
      <c r="A1685" s="29">
        <v>433</v>
      </c>
      <c r="B1685" s="29" t="s">
        <v>117</v>
      </c>
      <c r="C1685" s="50">
        <v>44775</v>
      </c>
      <c r="D1685" s="29" t="s">
        <v>1141</v>
      </c>
      <c r="E1685" s="40">
        <v>1</v>
      </c>
      <c r="F1685" s="41">
        <v>27.3</v>
      </c>
      <c r="G1685" s="41">
        <f>IFERROR(H1685+I1685+J1685,0)</f>
        <v>2751000</v>
      </c>
      <c r="H1685" s="41">
        <v>2751000</v>
      </c>
      <c r="I1685" s="41">
        <v>0</v>
      </c>
      <c r="J1685" s="41">
        <v>0</v>
      </c>
      <c r="K1685" s="41">
        <f>IFERROR(L1685+M1685+N1685,0)</f>
        <v>0</v>
      </c>
      <c r="L1685" s="41">
        <f>IFERROR(P1685+T1685,0)</f>
        <v>0</v>
      </c>
      <c r="M1685" s="41">
        <f>IFERROR(Q1685+U1685,0)</f>
        <v>0</v>
      </c>
      <c r="N1685" s="41">
        <f>IFERROR(R1685+V1685,0)</f>
        <v>0</v>
      </c>
      <c r="O1685" s="41">
        <f>IFERROR(P1685+Q1685+R1685,0)</f>
        <v>0</v>
      </c>
      <c r="P1685" s="41">
        <v>0</v>
      </c>
      <c r="Q1685" s="41">
        <v>0</v>
      </c>
      <c r="R1685" s="41">
        <v>0</v>
      </c>
      <c r="S1685" s="41">
        <f>IFERROR(T1685+U1685+V1685,0)</f>
        <v>0</v>
      </c>
      <c r="T1685" s="41">
        <v>0</v>
      </c>
      <c r="U1685" s="41">
        <v>0</v>
      </c>
      <c r="V1685" s="41">
        <v>0</v>
      </c>
      <c r="W1685"/>
      <c r="X1685"/>
    </row>
    <row r="1686" spans="1:24">
      <c r="A1686" s="29">
        <v>434</v>
      </c>
      <c r="B1686" s="29" t="s">
        <v>117</v>
      </c>
      <c r="C1686" s="50">
        <v>44775</v>
      </c>
      <c r="D1686" s="29" t="s">
        <v>1142</v>
      </c>
      <c r="E1686" s="40">
        <v>1</v>
      </c>
      <c r="F1686" s="41">
        <v>16.1</v>
      </c>
      <c r="G1686" s="41">
        <f>IFERROR(H1686+I1686+J1686,0)</f>
        <v>921000</v>
      </c>
      <c r="H1686" s="41">
        <v>921000</v>
      </c>
      <c r="I1686" s="41">
        <v>0</v>
      </c>
      <c r="J1686" s="41">
        <v>0</v>
      </c>
      <c r="K1686" s="41">
        <f>IFERROR(L1686+M1686+N1686,0)</f>
        <v>0</v>
      </c>
      <c r="L1686" s="41">
        <f>IFERROR(P1686+T1686,0)</f>
        <v>0</v>
      </c>
      <c r="M1686" s="41">
        <f>IFERROR(Q1686+U1686,0)</f>
        <v>0</v>
      </c>
      <c r="N1686" s="41">
        <f>IFERROR(R1686+V1686,0)</f>
        <v>0</v>
      </c>
      <c r="O1686" s="41">
        <f>IFERROR(P1686+Q1686+R1686,0)</f>
        <v>0</v>
      </c>
      <c r="P1686" s="41">
        <v>0</v>
      </c>
      <c r="Q1686" s="41">
        <v>0</v>
      </c>
      <c r="R1686" s="41">
        <v>0</v>
      </c>
      <c r="S1686" s="41">
        <f>IFERROR(T1686+U1686+V1686,0)</f>
        <v>0</v>
      </c>
      <c r="T1686" s="41">
        <v>0</v>
      </c>
      <c r="U1686" s="41">
        <v>0</v>
      </c>
      <c r="V1686" s="41">
        <v>0</v>
      </c>
      <c r="W1686"/>
      <c r="X1686"/>
    </row>
    <row r="1687" spans="1:24">
      <c r="A1687" s="29">
        <v>435</v>
      </c>
      <c r="B1687" s="29" t="s">
        <v>117</v>
      </c>
      <c r="C1687" s="50">
        <v>44776</v>
      </c>
      <c r="D1687" s="29" t="s">
        <v>1143</v>
      </c>
      <c r="E1687" s="40">
        <v>1</v>
      </c>
      <c r="F1687" s="41">
        <v>25.1</v>
      </c>
      <c r="G1687" s="41">
        <f>IFERROR(H1687+I1687+J1687,0)</f>
        <v>1399300</v>
      </c>
      <c r="H1687" s="41">
        <v>1399300</v>
      </c>
      <c r="I1687" s="41">
        <v>0</v>
      </c>
      <c r="J1687" s="41">
        <v>0</v>
      </c>
      <c r="K1687" s="41">
        <f>IFERROR(L1687+M1687+N1687,0)</f>
        <v>0</v>
      </c>
      <c r="L1687" s="41">
        <f>IFERROR(P1687+T1687,0)</f>
        <v>0</v>
      </c>
      <c r="M1687" s="41">
        <f>IFERROR(Q1687+U1687,0)</f>
        <v>0</v>
      </c>
      <c r="N1687" s="41">
        <f>IFERROR(R1687+V1687,0)</f>
        <v>0</v>
      </c>
      <c r="O1687" s="41">
        <f>IFERROR(P1687+Q1687+R1687,0)</f>
        <v>0</v>
      </c>
      <c r="P1687" s="41">
        <v>0</v>
      </c>
      <c r="Q1687" s="41">
        <v>0</v>
      </c>
      <c r="R1687" s="41">
        <v>0</v>
      </c>
      <c r="S1687" s="41">
        <f>IFERROR(T1687+U1687+V1687,0)</f>
        <v>0</v>
      </c>
      <c r="T1687" s="41">
        <v>0</v>
      </c>
      <c r="U1687" s="41">
        <v>0</v>
      </c>
      <c r="V1687" s="41">
        <v>0</v>
      </c>
      <c r="W1687"/>
      <c r="X1687"/>
    </row>
    <row r="1688" spans="1:24">
      <c r="A1688" s="29">
        <v>436</v>
      </c>
      <c r="B1688" s="29" t="s">
        <v>117</v>
      </c>
      <c r="C1688" s="50">
        <v>44776</v>
      </c>
      <c r="D1688" s="29" t="s">
        <v>1144</v>
      </c>
      <c r="E1688" s="40">
        <v>1</v>
      </c>
      <c r="F1688" s="41">
        <v>45.1</v>
      </c>
      <c r="G1688" s="41">
        <f>IFERROR(H1688+I1688+J1688,0)</f>
        <v>2350000</v>
      </c>
      <c r="H1688" s="41">
        <v>2350000</v>
      </c>
      <c r="I1688" s="41">
        <v>0</v>
      </c>
      <c r="J1688" s="41">
        <v>0</v>
      </c>
      <c r="K1688" s="41">
        <f>IFERROR(L1688+M1688+N1688,0)</f>
        <v>0</v>
      </c>
      <c r="L1688" s="41">
        <f>IFERROR(P1688+T1688,0)</f>
        <v>0</v>
      </c>
      <c r="M1688" s="41">
        <f>IFERROR(Q1688+U1688,0)</f>
        <v>0</v>
      </c>
      <c r="N1688" s="41">
        <f>IFERROR(R1688+V1688,0)</f>
        <v>0</v>
      </c>
      <c r="O1688" s="41">
        <f>IFERROR(P1688+Q1688+R1688,0)</f>
        <v>0</v>
      </c>
      <c r="P1688" s="41">
        <v>0</v>
      </c>
      <c r="Q1688" s="41">
        <v>0</v>
      </c>
      <c r="R1688" s="41">
        <v>0</v>
      </c>
      <c r="S1688" s="41">
        <f>IFERROR(T1688+U1688+V1688,0)</f>
        <v>0</v>
      </c>
      <c r="T1688" s="41">
        <v>0</v>
      </c>
      <c r="U1688" s="41">
        <v>0</v>
      </c>
      <c r="V1688" s="41">
        <v>0</v>
      </c>
      <c r="W1688"/>
      <c r="X1688"/>
    </row>
    <row r="1689" spans="1:24">
      <c r="A1689" s="29">
        <v>437</v>
      </c>
      <c r="B1689" s="29" t="s">
        <v>117</v>
      </c>
      <c r="C1689" s="50">
        <v>44776</v>
      </c>
      <c r="D1689" s="29" t="s">
        <v>1145</v>
      </c>
      <c r="E1689" s="40">
        <v>1</v>
      </c>
      <c r="F1689" s="41">
        <v>28.4</v>
      </c>
      <c r="G1689" s="41">
        <f>IFERROR(H1689+I1689+J1689,0)</f>
        <v>1802052</v>
      </c>
      <c r="H1689" s="41">
        <v>1802052</v>
      </c>
      <c r="I1689" s="41">
        <v>0</v>
      </c>
      <c r="J1689" s="41">
        <v>0</v>
      </c>
      <c r="K1689" s="41">
        <f>IFERROR(L1689+M1689+N1689,0)</f>
        <v>0</v>
      </c>
      <c r="L1689" s="41">
        <f>IFERROR(P1689+T1689,0)</f>
        <v>0</v>
      </c>
      <c r="M1689" s="41">
        <f>IFERROR(Q1689+U1689,0)</f>
        <v>0</v>
      </c>
      <c r="N1689" s="41">
        <f>IFERROR(R1689+V1689,0)</f>
        <v>0</v>
      </c>
      <c r="O1689" s="41">
        <f>IFERROR(P1689+Q1689+R1689,0)</f>
        <v>0</v>
      </c>
      <c r="P1689" s="41">
        <v>0</v>
      </c>
      <c r="Q1689" s="41">
        <v>0</v>
      </c>
      <c r="R1689" s="41">
        <v>0</v>
      </c>
      <c r="S1689" s="41">
        <f>IFERROR(T1689+U1689+V1689,0)</f>
        <v>0</v>
      </c>
      <c r="T1689" s="41">
        <v>0</v>
      </c>
      <c r="U1689" s="41">
        <v>0</v>
      </c>
      <c r="V1689" s="41">
        <v>0</v>
      </c>
      <c r="W1689"/>
      <c r="X1689"/>
    </row>
    <row r="1690" spans="1:24">
      <c r="A1690" s="29">
        <v>438</v>
      </c>
      <c r="B1690" s="29" t="s">
        <v>117</v>
      </c>
      <c r="C1690" s="50">
        <v>44776</v>
      </c>
      <c r="D1690" s="29" t="s">
        <v>1146</v>
      </c>
      <c r="E1690" s="40">
        <v>1</v>
      </c>
      <c r="F1690" s="41">
        <v>18.5</v>
      </c>
      <c r="G1690" s="41">
        <f>IFERROR(H1690+I1690+J1690,0)</f>
        <v>828700</v>
      </c>
      <c r="H1690" s="41">
        <v>828700</v>
      </c>
      <c r="I1690" s="41">
        <v>0</v>
      </c>
      <c r="J1690" s="41">
        <v>0</v>
      </c>
      <c r="K1690" s="41">
        <f>IFERROR(L1690+M1690+N1690,0)</f>
        <v>0</v>
      </c>
      <c r="L1690" s="41">
        <f>IFERROR(P1690+T1690,0)</f>
        <v>0</v>
      </c>
      <c r="M1690" s="41">
        <f>IFERROR(Q1690+U1690,0)</f>
        <v>0</v>
      </c>
      <c r="N1690" s="41">
        <f>IFERROR(R1690+V1690,0)</f>
        <v>0</v>
      </c>
      <c r="O1690" s="41">
        <f>IFERROR(P1690+Q1690+R1690,0)</f>
        <v>0</v>
      </c>
      <c r="P1690" s="41">
        <v>0</v>
      </c>
      <c r="Q1690" s="41">
        <v>0</v>
      </c>
      <c r="R1690" s="41">
        <v>0</v>
      </c>
      <c r="S1690" s="41">
        <f>IFERROR(T1690+U1690+V1690,0)</f>
        <v>0</v>
      </c>
      <c r="T1690" s="41">
        <v>0</v>
      </c>
      <c r="U1690" s="41">
        <v>0</v>
      </c>
      <c r="V1690" s="41">
        <v>0</v>
      </c>
      <c r="W1690"/>
      <c r="X1690"/>
    </row>
    <row r="1691" spans="1:24">
      <c r="A1691" s="29">
        <v>439</v>
      </c>
      <c r="B1691" s="29" t="s">
        <v>117</v>
      </c>
      <c r="C1691" s="50">
        <v>44776</v>
      </c>
      <c r="D1691" s="29" t="s">
        <v>1147</v>
      </c>
      <c r="E1691" s="40">
        <v>1</v>
      </c>
      <c r="F1691" s="41">
        <v>77.4</v>
      </c>
      <c r="G1691" s="41">
        <f>IFERROR(H1691+I1691+J1691,0)</f>
        <v>4493840</v>
      </c>
      <c r="H1691" s="41">
        <v>4493840</v>
      </c>
      <c r="I1691" s="41">
        <v>0</v>
      </c>
      <c r="J1691" s="41">
        <v>0</v>
      </c>
      <c r="K1691" s="41">
        <f>IFERROR(L1691+M1691+N1691,0)</f>
        <v>0</v>
      </c>
      <c r="L1691" s="41">
        <f>IFERROR(P1691+T1691,0)</f>
        <v>0</v>
      </c>
      <c r="M1691" s="41">
        <f>IFERROR(Q1691+U1691,0)</f>
        <v>0</v>
      </c>
      <c r="N1691" s="41">
        <f>IFERROR(R1691+V1691,0)</f>
        <v>0</v>
      </c>
      <c r="O1691" s="41">
        <f>IFERROR(P1691+Q1691+R1691,0)</f>
        <v>0</v>
      </c>
      <c r="P1691" s="41">
        <v>0</v>
      </c>
      <c r="Q1691" s="41">
        <v>0</v>
      </c>
      <c r="R1691" s="41">
        <v>0</v>
      </c>
      <c r="S1691" s="41">
        <f>IFERROR(T1691+U1691+V1691,0)</f>
        <v>0</v>
      </c>
      <c r="T1691" s="41">
        <v>0</v>
      </c>
      <c r="U1691" s="41">
        <v>0</v>
      </c>
      <c r="V1691" s="41">
        <v>0</v>
      </c>
      <c r="W1691"/>
      <c r="X1691"/>
    </row>
    <row r="1692" spans="1:24">
      <c r="A1692" s="29">
        <v>440</v>
      </c>
      <c r="B1692" s="29" t="s">
        <v>117</v>
      </c>
      <c r="C1692" s="50">
        <v>44777</v>
      </c>
      <c r="D1692" s="29" t="s">
        <v>1148</v>
      </c>
      <c r="E1692" s="40">
        <v>1</v>
      </c>
      <c r="F1692" s="41">
        <v>25.1</v>
      </c>
      <c r="G1692" s="41">
        <f>IFERROR(H1692+I1692+J1692,0)</f>
        <v>1237000</v>
      </c>
      <c r="H1692" s="41">
        <v>1237000</v>
      </c>
      <c r="I1692" s="41">
        <v>0</v>
      </c>
      <c r="J1692" s="41">
        <v>0</v>
      </c>
      <c r="K1692" s="41">
        <f>IFERROR(L1692+M1692+N1692,0)</f>
        <v>0</v>
      </c>
      <c r="L1692" s="41">
        <f>IFERROR(P1692+T1692,0)</f>
        <v>0</v>
      </c>
      <c r="M1692" s="41">
        <f>IFERROR(Q1692+U1692,0)</f>
        <v>0</v>
      </c>
      <c r="N1692" s="41">
        <f>IFERROR(R1692+V1692,0)</f>
        <v>0</v>
      </c>
      <c r="O1692" s="41">
        <f>IFERROR(P1692+Q1692+R1692,0)</f>
        <v>0</v>
      </c>
      <c r="P1692" s="41">
        <v>0</v>
      </c>
      <c r="Q1692" s="41">
        <v>0</v>
      </c>
      <c r="R1692" s="41">
        <v>0</v>
      </c>
      <c r="S1692" s="41">
        <f>IFERROR(T1692+U1692+V1692,0)</f>
        <v>0</v>
      </c>
      <c r="T1692" s="41">
        <v>0</v>
      </c>
      <c r="U1692" s="41">
        <v>0</v>
      </c>
      <c r="V1692" s="41">
        <v>0</v>
      </c>
      <c r="W1692"/>
      <c r="X1692"/>
    </row>
    <row r="1693" spans="1:24">
      <c r="A1693" s="29">
        <v>441</v>
      </c>
      <c r="B1693" s="29" t="s">
        <v>117</v>
      </c>
      <c r="C1693" s="50">
        <v>44777</v>
      </c>
      <c r="D1693" s="29" t="s">
        <v>1149</v>
      </c>
      <c r="E1693" s="40">
        <v>1</v>
      </c>
      <c r="F1693" s="41">
        <v>17.7</v>
      </c>
      <c r="G1693" s="41">
        <f>IFERROR(H1693+I1693+J1693,0)</f>
        <v>1138100</v>
      </c>
      <c r="H1693" s="41">
        <v>1138100</v>
      </c>
      <c r="I1693" s="41">
        <v>0</v>
      </c>
      <c r="J1693" s="41">
        <v>0</v>
      </c>
      <c r="K1693" s="41">
        <f>IFERROR(L1693+M1693+N1693,0)</f>
        <v>0</v>
      </c>
      <c r="L1693" s="41">
        <f>IFERROR(P1693+T1693,0)</f>
        <v>0</v>
      </c>
      <c r="M1693" s="41">
        <f>IFERROR(Q1693+U1693,0)</f>
        <v>0</v>
      </c>
      <c r="N1693" s="41">
        <f>IFERROR(R1693+V1693,0)</f>
        <v>0</v>
      </c>
      <c r="O1693" s="41">
        <f>IFERROR(P1693+Q1693+R1693,0)</f>
        <v>0</v>
      </c>
      <c r="P1693" s="41">
        <v>0</v>
      </c>
      <c r="Q1693" s="41">
        <v>0</v>
      </c>
      <c r="R1693" s="41">
        <v>0</v>
      </c>
      <c r="S1693" s="41">
        <f>IFERROR(T1693+U1693+V1693,0)</f>
        <v>0</v>
      </c>
      <c r="T1693" s="41">
        <v>0</v>
      </c>
      <c r="U1693" s="41">
        <v>0</v>
      </c>
      <c r="V1693" s="41">
        <v>0</v>
      </c>
      <c r="W1693"/>
      <c r="X1693"/>
    </row>
    <row r="1694" spans="1:24">
      <c r="A1694" s="29">
        <v>442</v>
      </c>
      <c r="B1694" s="29" t="s">
        <v>117</v>
      </c>
      <c r="C1694" s="50">
        <v>44777</v>
      </c>
      <c r="D1694" s="29" t="s">
        <v>1150</v>
      </c>
      <c r="E1694" s="40">
        <v>1</v>
      </c>
      <c r="F1694" s="41">
        <v>21.1</v>
      </c>
      <c r="G1694" s="41">
        <f>IFERROR(H1694+I1694+J1694,0)</f>
        <v>1344100</v>
      </c>
      <c r="H1694" s="41">
        <v>1344100</v>
      </c>
      <c r="I1694" s="41">
        <v>0</v>
      </c>
      <c r="J1694" s="41">
        <v>0</v>
      </c>
      <c r="K1694" s="41">
        <f>IFERROR(L1694+M1694+N1694,0)</f>
        <v>0</v>
      </c>
      <c r="L1694" s="41">
        <f>IFERROR(P1694+T1694,0)</f>
        <v>0</v>
      </c>
      <c r="M1694" s="41">
        <f>IFERROR(Q1694+U1694,0)</f>
        <v>0</v>
      </c>
      <c r="N1694" s="41">
        <f>IFERROR(R1694+V1694,0)</f>
        <v>0</v>
      </c>
      <c r="O1694" s="41">
        <f>IFERROR(P1694+Q1694+R1694,0)</f>
        <v>0</v>
      </c>
      <c r="P1694" s="41">
        <v>0</v>
      </c>
      <c r="Q1694" s="41">
        <v>0</v>
      </c>
      <c r="R1694" s="41">
        <v>0</v>
      </c>
      <c r="S1694" s="41">
        <f>IFERROR(T1694+U1694+V1694,0)</f>
        <v>0</v>
      </c>
      <c r="T1694" s="41">
        <v>0</v>
      </c>
      <c r="U1694" s="41">
        <v>0</v>
      </c>
      <c r="V1694" s="41">
        <v>0</v>
      </c>
      <c r="W1694"/>
      <c r="X1694"/>
    </row>
    <row r="1695" spans="1:24">
      <c r="A1695" s="29">
        <v>443</v>
      </c>
      <c r="B1695" s="29" t="s">
        <v>117</v>
      </c>
      <c r="C1695" s="50">
        <v>44778</v>
      </c>
      <c r="D1695" s="29" t="s">
        <v>1151</v>
      </c>
      <c r="E1695" s="40">
        <v>1</v>
      </c>
      <c r="F1695" s="41">
        <v>21.9</v>
      </c>
      <c r="G1695" s="41">
        <f>IFERROR(H1695+I1695+J1695,0)</f>
        <v>1162000</v>
      </c>
      <c r="H1695" s="41">
        <v>1162000</v>
      </c>
      <c r="I1695" s="41">
        <v>0</v>
      </c>
      <c r="J1695" s="41">
        <v>0</v>
      </c>
      <c r="K1695" s="41">
        <f>IFERROR(L1695+M1695+N1695,0)</f>
        <v>0</v>
      </c>
      <c r="L1695" s="41">
        <f>IFERROR(P1695+T1695,0)</f>
        <v>0</v>
      </c>
      <c r="M1695" s="41">
        <f>IFERROR(Q1695+U1695,0)</f>
        <v>0</v>
      </c>
      <c r="N1695" s="41">
        <f>IFERROR(R1695+V1695,0)</f>
        <v>0</v>
      </c>
      <c r="O1695" s="41">
        <f>IFERROR(P1695+Q1695+R1695,0)</f>
        <v>0</v>
      </c>
      <c r="P1695" s="41">
        <v>0</v>
      </c>
      <c r="Q1695" s="41">
        <v>0</v>
      </c>
      <c r="R1695" s="41">
        <v>0</v>
      </c>
      <c r="S1695" s="41">
        <f>IFERROR(T1695+U1695+V1695,0)</f>
        <v>0</v>
      </c>
      <c r="T1695" s="41">
        <v>0</v>
      </c>
      <c r="U1695" s="41">
        <v>0</v>
      </c>
      <c r="V1695" s="41">
        <v>0</v>
      </c>
      <c r="W1695"/>
      <c r="X1695"/>
    </row>
    <row r="1696" spans="1:24">
      <c r="A1696" s="29">
        <v>444</v>
      </c>
      <c r="B1696" s="29" t="s">
        <v>117</v>
      </c>
      <c r="C1696" s="50">
        <v>44778</v>
      </c>
      <c r="D1696" s="29" t="s">
        <v>1152</v>
      </c>
      <c r="E1696" s="40">
        <v>1</v>
      </c>
      <c r="F1696" s="41">
        <v>18.5</v>
      </c>
      <c r="G1696" s="41">
        <f>IFERROR(H1696+I1696+J1696,0)</f>
        <v>1169900</v>
      </c>
      <c r="H1696" s="41">
        <v>1169900</v>
      </c>
      <c r="I1696" s="41">
        <v>0</v>
      </c>
      <c r="J1696" s="41">
        <v>0</v>
      </c>
      <c r="K1696" s="41">
        <f>IFERROR(L1696+M1696+N1696,0)</f>
        <v>0</v>
      </c>
      <c r="L1696" s="41">
        <f>IFERROR(P1696+T1696,0)</f>
        <v>0</v>
      </c>
      <c r="M1696" s="41">
        <f>IFERROR(Q1696+U1696,0)</f>
        <v>0</v>
      </c>
      <c r="N1696" s="41">
        <f>IFERROR(R1696+V1696,0)</f>
        <v>0</v>
      </c>
      <c r="O1696" s="41">
        <f>IFERROR(P1696+Q1696+R1696,0)</f>
        <v>0</v>
      </c>
      <c r="P1696" s="41">
        <v>0</v>
      </c>
      <c r="Q1696" s="41">
        <v>0</v>
      </c>
      <c r="R1696" s="41">
        <v>0</v>
      </c>
      <c r="S1696" s="41">
        <f>IFERROR(T1696+U1696+V1696,0)</f>
        <v>0</v>
      </c>
      <c r="T1696" s="41">
        <v>0</v>
      </c>
      <c r="U1696" s="41">
        <v>0</v>
      </c>
      <c r="V1696" s="41">
        <v>0</v>
      </c>
      <c r="W1696"/>
      <c r="X1696"/>
    </row>
    <row r="1697" spans="1:24">
      <c r="A1697" s="29">
        <v>445</v>
      </c>
      <c r="B1697" s="29" t="s">
        <v>117</v>
      </c>
      <c r="C1697" s="50">
        <v>44778</v>
      </c>
      <c r="D1697" s="29" t="s">
        <v>1153</v>
      </c>
      <c r="E1697" s="40">
        <v>1</v>
      </c>
      <c r="F1697" s="41">
        <v>41.4</v>
      </c>
      <c r="G1697" s="41">
        <f>IFERROR(H1697+I1697+J1697,0)</f>
        <v>2394000</v>
      </c>
      <c r="H1697" s="41">
        <v>2394000</v>
      </c>
      <c r="I1697" s="41">
        <v>0</v>
      </c>
      <c r="J1697" s="41">
        <v>0</v>
      </c>
      <c r="K1697" s="41">
        <f>IFERROR(L1697+M1697+N1697,0)</f>
        <v>0</v>
      </c>
      <c r="L1697" s="41">
        <f>IFERROR(P1697+T1697,0)</f>
        <v>0</v>
      </c>
      <c r="M1697" s="41">
        <f>IFERROR(Q1697+U1697,0)</f>
        <v>0</v>
      </c>
      <c r="N1697" s="41">
        <f>IFERROR(R1697+V1697,0)</f>
        <v>0</v>
      </c>
      <c r="O1697" s="41">
        <f>IFERROR(P1697+Q1697+R1697,0)</f>
        <v>0</v>
      </c>
      <c r="P1697" s="41">
        <v>0</v>
      </c>
      <c r="Q1697" s="41">
        <v>0</v>
      </c>
      <c r="R1697" s="41">
        <v>0</v>
      </c>
      <c r="S1697" s="41">
        <f>IFERROR(T1697+U1697+V1697,0)</f>
        <v>0</v>
      </c>
      <c r="T1697" s="41">
        <v>0</v>
      </c>
      <c r="U1697" s="41">
        <v>0</v>
      </c>
      <c r="V1697" s="41">
        <v>0</v>
      </c>
      <c r="W1697"/>
      <c r="X1697"/>
    </row>
    <row r="1698" spans="1:24">
      <c r="A1698" s="29">
        <v>446</v>
      </c>
      <c r="B1698" s="29" t="s">
        <v>117</v>
      </c>
      <c r="C1698" s="50">
        <v>44778</v>
      </c>
      <c r="D1698" s="29" t="s">
        <v>1154</v>
      </c>
      <c r="E1698" s="40">
        <v>1</v>
      </c>
      <c r="F1698" s="41">
        <v>47.7</v>
      </c>
      <c r="G1698" s="41">
        <f>IFERROR(H1698+I1698+J1698,0)</f>
        <v>3469250</v>
      </c>
      <c r="H1698" s="41">
        <v>3469250</v>
      </c>
      <c r="I1698" s="41">
        <v>0</v>
      </c>
      <c r="J1698" s="41">
        <v>0</v>
      </c>
      <c r="K1698" s="41">
        <f>IFERROR(L1698+M1698+N1698,0)</f>
        <v>0</v>
      </c>
      <c r="L1698" s="41">
        <f>IFERROR(P1698+T1698,0)</f>
        <v>0</v>
      </c>
      <c r="M1698" s="41">
        <f>IFERROR(Q1698+U1698,0)</f>
        <v>0</v>
      </c>
      <c r="N1698" s="41">
        <f>IFERROR(R1698+V1698,0)</f>
        <v>0</v>
      </c>
      <c r="O1698" s="41">
        <f>IFERROR(P1698+Q1698+R1698,0)</f>
        <v>0</v>
      </c>
      <c r="P1698" s="41">
        <v>0</v>
      </c>
      <c r="Q1698" s="41">
        <v>0</v>
      </c>
      <c r="R1698" s="41">
        <v>0</v>
      </c>
      <c r="S1698" s="41">
        <f>IFERROR(T1698+U1698+V1698,0)</f>
        <v>0</v>
      </c>
      <c r="T1698" s="41">
        <v>0</v>
      </c>
      <c r="U1698" s="41">
        <v>0</v>
      </c>
      <c r="V1698" s="41">
        <v>0</v>
      </c>
      <c r="W1698"/>
      <c r="X1698"/>
    </row>
    <row r="1699" spans="1:24">
      <c r="A1699" s="29">
        <v>447</v>
      </c>
      <c r="B1699" s="29" t="s">
        <v>117</v>
      </c>
      <c r="C1699" s="50">
        <v>44778</v>
      </c>
      <c r="D1699" s="29" t="s">
        <v>1155</v>
      </c>
      <c r="E1699" s="40">
        <v>1</v>
      </c>
      <c r="F1699" s="41">
        <v>22.5</v>
      </c>
      <c r="G1699" s="41">
        <f>IFERROR(H1699+I1699+J1699,0)</f>
        <v>1451100</v>
      </c>
      <c r="H1699" s="41">
        <v>1451100</v>
      </c>
      <c r="I1699" s="41">
        <v>0</v>
      </c>
      <c r="J1699" s="41">
        <v>0</v>
      </c>
      <c r="K1699" s="41">
        <f>IFERROR(L1699+M1699+N1699,0)</f>
        <v>0</v>
      </c>
      <c r="L1699" s="41">
        <f>IFERROR(P1699+T1699,0)</f>
        <v>0</v>
      </c>
      <c r="M1699" s="41">
        <f>IFERROR(Q1699+U1699,0)</f>
        <v>0</v>
      </c>
      <c r="N1699" s="41">
        <f>IFERROR(R1699+V1699,0)</f>
        <v>0</v>
      </c>
      <c r="O1699" s="41">
        <f>IFERROR(P1699+Q1699+R1699,0)</f>
        <v>0</v>
      </c>
      <c r="P1699" s="41">
        <v>0</v>
      </c>
      <c r="Q1699" s="41">
        <v>0</v>
      </c>
      <c r="R1699" s="41">
        <v>0</v>
      </c>
      <c r="S1699" s="41">
        <f>IFERROR(T1699+U1699+V1699,0)</f>
        <v>0</v>
      </c>
      <c r="T1699" s="41">
        <v>0</v>
      </c>
      <c r="U1699" s="41">
        <v>0</v>
      </c>
      <c r="V1699" s="41">
        <v>0</v>
      </c>
      <c r="W1699"/>
      <c r="X1699"/>
    </row>
    <row r="1700" spans="1:24">
      <c r="A1700" s="29">
        <v>448</v>
      </c>
      <c r="B1700" s="29" t="s">
        <v>117</v>
      </c>
      <c r="C1700" s="50">
        <v>44778</v>
      </c>
      <c r="D1700" s="29" t="s">
        <v>1156</v>
      </c>
      <c r="E1700" s="40">
        <v>1</v>
      </c>
      <c r="F1700" s="41">
        <v>38.8</v>
      </c>
      <c r="G1700" s="41">
        <f>IFERROR(H1700+I1700+J1700,0)</f>
        <v>1996304</v>
      </c>
      <c r="H1700" s="41">
        <v>1996304</v>
      </c>
      <c r="I1700" s="41">
        <v>0</v>
      </c>
      <c r="J1700" s="41">
        <v>0</v>
      </c>
      <c r="K1700" s="41">
        <f>IFERROR(L1700+M1700+N1700,0)</f>
        <v>0</v>
      </c>
      <c r="L1700" s="41">
        <f>IFERROR(P1700+T1700,0)</f>
        <v>0</v>
      </c>
      <c r="M1700" s="41">
        <f>IFERROR(Q1700+U1700,0)</f>
        <v>0</v>
      </c>
      <c r="N1700" s="41">
        <f>IFERROR(R1700+V1700,0)</f>
        <v>0</v>
      </c>
      <c r="O1700" s="41">
        <f>IFERROR(P1700+Q1700+R1700,0)</f>
        <v>0</v>
      </c>
      <c r="P1700" s="41">
        <v>0</v>
      </c>
      <c r="Q1700" s="41">
        <v>0</v>
      </c>
      <c r="R1700" s="41">
        <v>0</v>
      </c>
      <c r="S1700" s="41">
        <f>IFERROR(T1700+U1700+V1700,0)</f>
        <v>0</v>
      </c>
      <c r="T1700" s="41">
        <v>0</v>
      </c>
      <c r="U1700" s="41">
        <v>0</v>
      </c>
      <c r="V1700" s="41">
        <v>0</v>
      </c>
      <c r="W1700"/>
      <c r="X1700"/>
    </row>
    <row r="1701" spans="1:24">
      <c r="A1701" s="29">
        <v>449</v>
      </c>
      <c r="B1701" s="29" t="s">
        <v>117</v>
      </c>
      <c r="C1701" s="50">
        <v>44781</v>
      </c>
      <c r="D1701" s="29" t="s">
        <v>1157</v>
      </c>
      <c r="E1701" s="40">
        <v>1</v>
      </c>
      <c r="F1701" s="41">
        <v>65.1</v>
      </c>
      <c r="G1701" s="41">
        <f>IFERROR(H1701+I1701+J1701,0)</f>
        <v>4035354</v>
      </c>
      <c r="H1701" s="41">
        <v>4035354</v>
      </c>
      <c r="I1701" s="41">
        <v>0</v>
      </c>
      <c r="J1701" s="41">
        <v>0</v>
      </c>
      <c r="K1701" s="41">
        <f>IFERROR(L1701+M1701+N1701,0)</f>
        <v>0</v>
      </c>
      <c r="L1701" s="41">
        <f>IFERROR(P1701+T1701,0)</f>
        <v>0</v>
      </c>
      <c r="M1701" s="41">
        <f>IFERROR(Q1701+U1701,0)</f>
        <v>0</v>
      </c>
      <c r="N1701" s="41">
        <f>IFERROR(R1701+V1701,0)</f>
        <v>0</v>
      </c>
      <c r="O1701" s="41">
        <f>IFERROR(P1701+Q1701+R1701,0)</f>
        <v>0</v>
      </c>
      <c r="P1701" s="41">
        <v>0</v>
      </c>
      <c r="Q1701" s="41">
        <v>0</v>
      </c>
      <c r="R1701" s="41">
        <v>0</v>
      </c>
      <c r="S1701" s="41">
        <f>IFERROR(T1701+U1701+V1701,0)</f>
        <v>0</v>
      </c>
      <c r="T1701" s="41">
        <v>0</v>
      </c>
      <c r="U1701" s="41">
        <v>0</v>
      </c>
      <c r="V1701" s="41">
        <v>0</v>
      </c>
      <c r="W1701"/>
      <c r="X1701"/>
    </row>
    <row r="1702" spans="1:24">
      <c r="A1702" s="29">
        <v>450</v>
      </c>
      <c r="B1702" s="29" t="s">
        <v>117</v>
      </c>
      <c r="C1702" s="50">
        <v>44781</v>
      </c>
      <c r="D1702" s="29" t="s">
        <v>1158</v>
      </c>
      <c r="E1702" s="40">
        <v>1</v>
      </c>
      <c r="F1702" s="41">
        <v>13.5</v>
      </c>
      <c r="G1702" s="41">
        <f>IFERROR(H1702+I1702+J1702,0)</f>
        <v>840000</v>
      </c>
      <c r="H1702" s="41">
        <v>840000</v>
      </c>
      <c r="I1702" s="41">
        <v>0</v>
      </c>
      <c r="J1702" s="41">
        <v>0</v>
      </c>
      <c r="K1702" s="41">
        <f>IFERROR(L1702+M1702+N1702,0)</f>
        <v>0</v>
      </c>
      <c r="L1702" s="41">
        <f>IFERROR(P1702+T1702,0)</f>
        <v>0</v>
      </c>
      <c r="M1702" s="41">
        <f>IFERROR(Q1702+U1702,0)</f>
        <v>0</v>
      </c>
      <c r="N1702" s="41">
        <f>IFERROR(R1702+V1702,0)</f>
        <v>0</v>
      </c>
      <c r="O1702" s="41">
        <f>IFERROR(P1702+Q1702+R1702,0)</f>
        <v>0</v>
      </c>
      <c r="P1702" s="41">
        <v>0</v>
      </c>
      <c r="Q1702" s="41">
        <v>0</v>
      </c>
      <c r="R1702" s="41">
        <v>0</v>
      </c>
      <c r="S1702" s="41">
        <f>IFERROR(T1702+U1702+V1702,0)</f>
        <v>0</v>
      </c>
      <c r="T1702" s="41">
        <v>0</v>
      </c>
      <c r="U1702" s="41">
        <v>0</v>
      </c>
      <c r="V1702" s="41">
        <v>0</v>
      </c>
      <c r="W1702"/>
      <c r="X1702"/>
    </row>
    <row r="1703" spans="1:24">
      <c r="A1703" s="29">
        <v>451</v>
      </c>
      <c r="B1703" s="29" t="s">
        <v>117</v>
      </c>
      <c r="C1703" s="50">
        <v>44781</v>
      </c>
      <c r="D1703" s="29" t="s">
        <v>1157</v>
      </c>
      <c r="E1703" s="40">
        <v>1</v>
      </c>
      <c r="F1703" s="41">
        <v>17.1</v>
      </c>
      <c r="G1703" s="41">
        <f>IFERROR(H1703+I1703+J1703,0)</f>
        <v>1060034</v>
      </c>
      <c r="H1703" s="41">
        <v>1060034</v>
      </c>
      <c r="I1703" s="41">
        <v>0</v>
      </c>
      <c r="J1703" s="41">
        <v>0</v>
      </c>
      <c r="K1703" s="41">
        <f>IFERROR(L1703+M1703+N1703,0)</f>
        <v>0</v>
      </c>
      <c r="L1703" s="41">
        <f>IFERROR(P1703+T1703,0)</f>
        <v>0</v>
      </c>
      <c r="M1703" s="41">
        <f>IFERROR(Q1703+U1703,0)</f>
        <v>0</v>
      </c>
      <c r="N1703" s="41">
        <f>IFERROR(R1703+V1703,0)</f>
        <v>0</v>
      </c>
      <c r="O1703" s="41">
        <f>IFERROR(P1703+Q1703+R1703,0)</f>
        <v>0</v>
      </c>
      <c r="P1703" s="41">
        <v>0</v>
      </c>
      <c r="Q1703" s="41">
        <v>0</v>
      </c>
      <c r="R1703" s="41">
        <v>0</v>
      </c>
      <c r="S1703" s="41">
        <f>IFERROR(T1703+U1703+V1703,0)</f>
        <v>0</v>
      </c>
      <c r="T1703" s="41">
        <v>0</v>
      </c>
      <c r="U1703" s="41">
        <v>0</v>
      </c>
      <c r="V1703" s="41">
        <v>0</v>
      </c>
      <c r="W1703"/>
      <c r="X1703"/>
    </row>
    <row r="1704" spans="1:24">
      <c r="A1704" s="29">
        <v>452</v>
      </c>
      <c r="B1704" s="29" t="s">
        <v>117</v>
      </c>
      <c r="C1704" s="50">
        <v>44782</v>
      </c>
      <c r="D1704" s="29" t="s">
        <v>1159</v>
      </c>
      <c r="E1704" s="40">
        <v>1</v>
      </c>
      <c r="F1704" s="41">
        <v>18.3</v>
      </c>
      <c r="G1704" s="41">
        <f>IFERROR(H1704+I1704+J1704,0)</f>
        <v>1179100</v>
      </c>
      <c r="H1704" s="41">
        <v>1179100</v>
      </c>
      <c r="I1704" s="41">
        <v>0</v>
      </c>
      <c r="J1704" s="41">
        <v>0</v>
      </c>
      <c r="K1704" s="41">
        <f>IFERROR(L1704+M1704+N1704,0)</f>
        <v>0</v>
      </c>
      <c r="L1704" s="41">
        <f>IFERROR(P1704+T1704,0)</f>
        <v>0</v>
      </c>
      <c r="M1704" s="41">
        <f>IFERROR(Q1704+U1704,0)</f>
        <v>0</v>
      </c>
      <c r="N1704" s="41">
        <f>IFERROR(R1704+V1704,0)</f>
        <v>0</v>
      </c>
      <c r="O1704" s="41">
        <f>IFERROR(P1704+Q1704+R1704,0)</f>
        <v>0</v>
      </c>
      <c r="P1704" s="41">
        <v>0</v>
      </c>
      <c r="Q1704" s="41">
        <v>0</v>
      </c>
      <c r="R1704" s="41">
        <v>0</v>
      </c>
      <c r="S1704" s="41">
        <f>IFERROR(T1704+U1704+V1704,0)</f>
        <v>0</v>
      </c>
      <c r="T1704" s="41">
        <v>0</v>
      </c>
      <c r="U1704" s="41">
        <v>0</v>
      </c>
      <c r="V1704" s="41">
        <v>0</v>
      </c>
      <c r="W1704"/>
      <c r="X1704"/>
    </row>
    <row r="1705" spans="1:24">
      <c r="A1705" s="29">
        <v>453</v>
      </c>
      <c r="B1705" s="29" t="s">
        <v>117</v>
      </c>
      <c r="C1705" s="50">
        <v>44782</v>
      </c>
      <c r="D1705" s="29" t="s">
        <v>1160</v>
      </c>
      <c r="E1705" s="40">
        <v>1</v>
      </c>
      <c r="F1705" s="41">
        <v>22.5</v>
      </c>
      <c r="G1705" s="41">
        <f>IFERROR(H1705+I1705+J1705,0)</f>
        <v>1161500</v>
      </c>
      <c r="H1705" s="41">
        <v>1161500</v>
      </c>
      <c r="I1705" s="41">
        <v>0</v>
      </c>
      <c r="J1705" s="41">
        <v>0</v>
      </c>
      <c r="K1705" s="41">
        <f>IFERROR(L1705+M1705+N1705,0)</f>
        <v>0</v>
      </c>
      <c r="L1705" s="41">
        <f>IFERROR(P1705+T1705,0)</f>
        <v>0</v>
      </c>
      <c r="M1705" s="41">
        <f>IFERROR(Q1705+U1705,0)</f>
        <v>0</v>
      </c>
      <c r="N1705" s="41">
        <f>IFERROR(R1705+V1705,0)</f>
        <v>0</v>
      </c>
      <c r="O1705" s="41">
        <f>IFERROR(P1705+Q1705+R1705,0)</f>
        <v>0</v>
      </c>
      <c r="P1705" s="41">
        <v>0</v>
      </c>
      <c r="Q1705" s="41">
        <v>0</v>
      </c>
      <c r="R1705" s="41">
        <v>0</v>
      </c>
      <c r="S1705" s="41">
        <f>IFERROR(T1705+U1705+V1705,0)</f>
        <v>0</v>
      </c>
      <c r="T1705" s="41">
        <v>0</v>
      </c>
      <c r="U1705" s="41">
        <v>0</v>
      </c>
      <c r="V1705" s="41">
        <v>0</v>
      </c>
      <c r="W1705"/>
      <c r="X1705"/>
    </row>
    <row r="1706" spans="1:24">
      <c r="A1706" s="29">
        <v>454</v>
      </c>
      <c r="B1706" s="29" t="s">
        <v>117</v>
      </c>
      <c r="C1706" s="50">
        <v>44782</v>
      </c>
      <c r="D1706" s="29" t="s">
        <v>1161</v>
      </c>
      <c r="E1706" s="40">
        <v>1</v>
      </c>
      <c r="F1706" s="41">
        <v>38.2</v>
      </c>
      <c r="G1706" s="41">
        <f>IFERROR(H1706+I1706+J1706,0)</f>
        <v>2128900</v>
      </c>
      <c r="H1706" s="41">
        <v>2128900</v>
      </c>
      <c r="I1706" s="41">
        <v>0</v>
      </c>
      <c r="J1706" s="41">
        <v>0</v>
      </c>
      <c r="K1706" s="41">
        <f>IFERROR(L1706+M1706+N1706,0)</f>
        <v>0</v>
      </c>
      <c r="L1706" s="41">
        <f>IFERROR(P1706+T1706,0)</f>
        <v>0</v>
      </c>
      <c r="M1706" s="41">
        <f>IFERROR(Q1706+U1706,0)</f>
        <v>0</v>
      </c>
      <c r="N1706" s="41">
        <f>IFERROR(R1706+V1706,0)</f>
        <v>0</v>
      </c>
      <c r="O1706" s="41">
        <f>IFERROR(P1706+Q1706+R1706,0)</f>
        <v>0</v>
      </c>
      <c r="P1706" s="41">
        <v>0</v>
      </c>
      <c r="Q1706" s="41">
        <v>0</v>
      </c>
      <c r="R1706" s="41">
        <v>0</v>
      </c>
      <c r="S1706" s="41">
        <f>IFERROR(T1706+U1706+V1706,0)</f>
        <v>0</v>
      </c>
      <c r="T1706" s="41">
        <v>0</v>
      </c>
      <c r="U1706" s="41">
        <v>0</v>
      </c>
      <c r="V1706" s="41">
        <v>0</v>
      </c>
      <c r="W1706"/>
      <c r="X1706"/>
    </row>
    <row r="1707" spans="1:24">
      <c r="A1707" s="29">
        <v>455</v>
      </c>
      <c r="B1707" s="29" t="s">
        <v>117</v>
      </c>
      <c r="C1707" s="50">
        <v>44783</v>
      </c>
      <c r="D1707" s="29" t="s">
        <v>1162</v>
      </c>
      <c r="E1707" s="40">
        <v>1</v>
      </c>
      <c r="F1707" s="41">
        <v>17</v>
      </c>
      <c r="G1707" s="41">
        <f>IFERROR(H1707+I1707+J1707,0)</f>
        <v>900400</v>
      </c>
      <c r="H1707" s="41">
        <v>900400</v>
      </c>
      <c r="I1707" s="41">
        <v>0</v>
      </c>
      <c r="J1707" s="41">
        <v>0</v>
      </c>
      <c r="K1707" s="41">
        <f>IFERROR(L1707+M1707+N1707,0)</f>
        <v>0</v>
      </c>
      <c r="L1707" s="41">
        <f>IFERROR(P1707+T1707,0)</f>
        <v>0</v>
      </c>
      <c r="M1707" s="41">
        <f>IFERROR(Q1707+U1707,0)</f>
        <v>0</v>
      </c>
      <c r="N1707" s="41">
        <f>IFERROR(R1707+V1707,0)</f>
        <v>0</v>
      </c>
      <c r="O1707" s="41">
        <f>IFERROR(P1707+Q1707+R1707,0)</f>
        <v>0</v>
      </c>
      <c r="P1707" s="41">
        <v>0</v>
      </c>
      <c r="Q1707" s="41">
        <v>0</v>
      </c>
      <c r="R1707" s="41">
        <v>0</v>
      </c>
      <c r="S1707" s="41">
        <f>IFERROR(T1707+U1707+V1707,0)</f>
        <v>0</v>
      </c>
      <c r="T1707" s="41">
        <v>0</v>
      </c>
      <c r="U1707" s="41">
        <v>0</v>
      </c>
      <c r="V1707" s="41">
        <v>0</v>
      </c>
      <c r="W1707"/>
      <c r="X1707"/>
    </row>
    <row r="1708" spans="1:24">
      <c r="A1708" s="29">
        <v>456</v>
      </c>
      <c r="B1708" s="29" t="s">
        <v>117</v>
      </c>
      <c r="C1708" s="50">
        <v>44783</v>
      </c>
      <c r="D1708" s="29" t="s">
        <v>1163</v>
      </c>
      <c r="E1708" s="40">
        <v>1</v>
      </c>
      <c r="F1708" s="41">
        <v>6.7</v>
      </c>
      <c r="G1708" s="41">
        <f>IFERROR(H1708+I1708+J1708,0)</f>
        <v>385500</v>
      </c>
      <c r="H1708" s="41">
        <v>385500</v>
      </c>
      <c r="I1708" s="41">
        <v>0</v>
      </c>
      <c r="J1708" s="41">
        <v>0</v>
      </c>
      <c r="K1708" s="41">
        <f>IFERROR(L1708+M1708+N1708,0)</f>
        <v>0</v>
      </c>
      <c r="L1708" s="41">
        <f>IFERROR(P1708+T1708,0)</f>
        <v>0</v>
      </c>
      <c r="M1708" s="41">
        <f>IFERROR(Q1708+U1708,0)</f>
        <v>0</v>
      </c>
      <c r="N1708" s="41">
        <f>IFERROR(R1708+V1708,0)</f>
        <v>0</v>
      </c>
      <c r="O1708" s="41">
        <f>IFERROR(P1708+Q1708+R1708,0)</f>
        <v>0</v>
      </c>
      <c r="P1708" s="41">
        <v>0</v>
      </c>
      <c r="Q1708" s="41">
        <v>0</v>
      </c>
      <c r="R1708" s="41">
        <v>0</v>
      </c>
      <c r="S1708" s="41">
        <f>IFERROR(T1708+U1708+V1708,0)</f>
        <v>0</v>
      </c>
      <c r="T1708" s="41">
        <v>0</v>
      </c>
      <c r="U1708" s="41">
        <v>0</v>
      </c>
      <c r="V1708" s="41">
        <v>0</v>
      </c>
      <c r="W1708"/>
      <c r="X1708"/>
    </row>
    <row r="1709" spans="1:24">
      <c r="A1709" s="29">
        <v>457</v>
      </c>
      <c r="B1709" s="29" t="s">
        <v>117</v>
      </c>
      <c r="C1709" s="50">
        <v>44783</v>
      </c>
      <c r="D1709" s="29" t="s">
        <v>1164</v>
      </c>
      <c r="E1709" s="40">
        <v>1</v>
      </c>
      <c r="F1709" s="41">
        <v>31</v>
      </c>
      <c r="G1709" s="41">
        <f>IFERROR(H1709+I1709+J1709,0)</f>
        <v>3984200</v>
      </c>
      <c r="H1709" s="41">
        <v>3984200</v>
      </c>
      <c r="I1709" s="41">
        <v>0</v>
      </c>
      <c r="J1709" s="41">
        <v>0</v>
      </c>
      <c r="K1709" s="41">
        <f>IFERROR(L1709+M1709+N1709,0)</f>
        <v>0</v>
      </c>
      <c r="L1709" s="41">
        <f>IFERROR(P1709+T1709,0)</f>
        <v>0</v>
      </c>
      <c r="M1709" s="41">
        <f>IFERROR(Q1709+U1709,0)</f>
        <v>0</v>
      </c>
      <c r="N1709" s="41">
        <f>IFERROR(R1709+V1709,0)</f>
        <v>0</v>
      </c>
      <c r="O1709" s="41">
        <f>IFERROR(P1709+Q1709+R1709,0)</f>
        <v>0</v>
      </c>
      <c r="P1709" s="41">
        <v>0</v>
      </c>
      <c r="Q1709" s="41">
        <v>0</v>
      </c>
      <c r="R1709" s="41">
        <v>0</v>
      </c>
      <c r="S1709" s="41">
        <f>IFERROR(T1709+U1709+V1709,0)</f>
        <v>0</v>
      </c>
      <c r="T1709" s="41">
        <v>0</v>
      </c>
      <c r="U1709" s="41">
        <v>0</v>
      </c>
      <c r="V1709" s="41">
        <v>0</v>
      </c>
      <c r="W1709"/>
      <c r="X1709"/>
    </row>
    <row r="1710" spans="1:24">
      <c r="A1710" s="29">
        <v>458</v>
      </c>
      <c r="B1710" s="29" t="s">
        <v>117</v>
      </c>
      <c r="C1710" s="50">
        <v>44784</v>
      </c>
      <c r="D1710" s="29" t="s">
        <v>1165</v>
      </c>
      <c r="E1710" s="40">
        <v>1</v>
      </c>
      <c r="F1710" s="41">
        <v>20.6</v>
      </c>
      <c r="G1710" s="41">
        <f>IFERROR(H1710+I1710+J1710,0)</f>
        <v>1288000</v>
      </c>
      <c r="H1710" s="41">
        <v>1288000</v>
      </c>
      <c r="I1710" s="41">
        <v>0</v>
      </c>
      <c r="J1710" s="41">
        <v>0</v>
      </c>
      <c r="K1710" s="41">
        <f>IFERROR(L1710+M1710+N1710,0)</f>
        <v>0</v>
      </c>
      <c r="L1710" s="41">
        <f>IFERROR(P1710+T1710,0)</f>
        <v>0</v>
      </c>
      <c r="M1710" s="41">
        <f>IFERROR(Q1710+U1710,0)</f>
        <v>0</v>
      </c>
      <c r="N1710" s="41">
        <f>IFERROR(R1710+V1710,0)</f>
        <v>0</v>
      </c>
      <c r="O1710" s="41">
        <f>IFERROR(P1710+Q1710+R1710,0)</f>
        <v>0</v>
      </c>
      <c r="P1710" s="41">
        <v>0</v>
      </c>
      <c r="Q1710" s="41">
        <v>0</v>
      </c>
      <c r="R1710" s="41">
        <v>0</v>
      </c>
      <c r="S1710" s="41">
        <f>IFERROR(T1710+U1710+V1710,0)</f>
        <v>0</v>
      </c>
      <c r="T1710" s="41">
        <v>0</v>
      </c>
      <c r="U1710" s="41">
        <v>0</v>
      </c>
      <c r="V1710" s="41">
        <v>0</v>
      </c>
      <c r="W1710"/>
      <c r="X1710"/>
    </row>
    <row r="1711" spans="1:24">
      <c r="A1711" s="29">
        <v>459</v>
      </c>
      <c r="B1711" s="29" t="s">
        <v>117</v>
      </c>
      <c r="C1711" s="50">
        <v>44784</v>
      </c>
      <c r="D1711" s="29" t="s">
        <v>1166</v>
      </c>
      <c r="E1711" s="40">
        <v>1</v>
      </c>
      <c r="F1711" s="41">
        <v>60.5</v>
      </c>
      <c r="G1711" s="41">
        <f>IFERROR(H1711+I1711+J1711,0)</f>
        <v>3374300</v>
      </c>
      <c r="H1711" s="41">
        <v>3374300</v>
      </c>
      <c r="I1711" s="41">
        <v>0</v>
      </c>
      <c r="J1711" s="41">
        <v>0</v>
      </c>
      <c r="K1711" s="41">
        <f>IFERROR(L1711+M1711+N1711,0)</f>
        <v>0</v>
      </c>
      <c r="L1711" s="41">
        <f>IFERROR(P1711+T1711,0)</f>
        <v>0</v>
      </c>
      <c r="M1711" s="41">
        <f>IFERROR(Q1711+U1711,0)</f>
        <v>0</v>
      </c>
      <c r="N1711" s="41">
        <f>IFERROR(R1711+V1711,0)</f>
        <v>0</v>
      </c>
      <c r="O1711" s="41">
        <f>IFERROR(P1711+Q1711+R1711,0)</f>
        <v>0</v>
      </c>
      <c r="P1711" s="41">
        <v>0</v>
      </c>
      <c r="Q1711" s="41">
        <v>0</v>
      </c>
      <c r="R1711" s="41">
        <v>0</v>
      </c>
      <c r="S1711" s="41">
        <f>IFERROR(T1711+U1711+V1711,0)</f>
        <v>0</v>
      </c>
      <c r="T1711" s="41">
        <v>0</v>
      </c>
      <c r="U1711" s="41">
        <v>0</v>
      </c>
      <c r="V1711" s="41">
        <v>0</v>
      </c>
      <c r="W1711"/>
      <c r="X1711"/>
    </row>
    <row r="1712" spans="1:24">
      <c r="A1712" s="29">
        <v>460</v>
      </c>
      <c r="B1712" s="29" t="s">
        <v>117</v>
      </c>
      <c r="C1712" s="50">
        <v>44784</v>
      </c>
      <c r="D1712" s="29" t="s">
        <v>1167</v>
      </c>
      <c r="E1712" s="40">
        <v>1</v>
      </c>
      <c r="F1712" s="41">
        <v>24.3</v>
      </c>
      <c r="G1712" s="41">
        <f>IFERROR(H1712+I1712+J1712,0)</f>
        <v>1388505</v>
      </c>
      <c r="H1712" s="41">
        <v>1388505</v>
      </c>
      <c r="I1712" s="41">
        <v>0</v>
      </c>
      <c r="J1712" s="41">
        <v>0</v>
      </c>
      <c r="K1712" s="41">
        <f>IFERROR(L1712+M1712+N1712,0)</f>
        <v>0</v>
      </c>
      <c r="L1712" s="41">
        <f>IFERROR(P1712+T1712,0)</f>
        <v>0</v>
      </c>
      <c r="M1712" s="41">
        <f>IFERROR(Q1712+U1712,0)</f>
        <v>0</v>
      </c>
      <c r="N1712" s="41">
        <f>IFERROR(R1712+V1712,0)</f>
        <v>0</v>
      </c>
      <c r="O1712" s="41">
        <f>IFERROR(P1712+Q1712+R1712,0)</f>
        <v>0</v>
      </c>
      <c r="P1712" s="41">
        <v>0</v>
      </c>
      <c r="Q1712" s="41">
        <v>0</v>
      </c>
      <c r="R1712" s="41">
        <v>0</v>
      </c>
      <c r="S1712" s="41">
        <f>IFERROR(T1712+U1712+V1712,0)</f>
        <v>0</v>
      </c>
      <c r="T1712" s="41">
        <v>0</v>
      </c>
      <c r="U1712" s="41">
        <v>0</v>
      </c>
      <c r="V1712" s="41">
        <v>0</v>
      </c>
      <c r="W1712"/>
      <c r="X1712"/>
    </row>
    <row r="1713" spans="1:24">
      <c r="A1713" s="29">
        <v>461</v>
      </c>
      <c r="B1713" s="29" t="s">
        <v>117</v>
      </c>
      <c r="C1713" s="50">
        <v>44784</v>
      </c>
      <c r="D1713" s="29" t="s">
        <v>1168</v>
      </c>
      <c r="E1713" s="40">
        <v>1</v>
      </c>
      <c r="F1713" s="41">
        <v>17.2</v>
      </c>
      <c r="G1713" s="41">
        <f>IFERROR(H1713+I1713+J1713,0)</f>
        <v>1016960</v>
      </c>
      <c r="H1713" s="41">
        <v>1016960</v>
      </c>
      <c r="I1713" s="41">
        <v>0</v>
      </c>
      <c r="J1713" s="41">
        <v>0</v>
      </c>
      <c r="K1713" s="41">
        <f>IFERROR(L1713+M1713+N1713,0)</f>
        <v>0</v>
      </c>
      <c r="L1713" s="41">
        <f>IFERROR(P1713+T1713,0)</f>
        <v>0</v>
      </c>
      <c r="M1713" s="41">
        <f>IFERROR(Q1713+U1713,0)</f>
        <v>0</v>
      </c>
      <c r="N1713" s="41">
        <f>IFERROR(R1713+V1713,0)</f>
        <v>0</v>
      </c>
      <c r="O1713" s="41">
        <f>IFERROR(P1713+Q1713+R1713,0)</f>
        <v>0</v>
      </c>
      <c r="P1713" s="41">
        <v>0</v>
      </c>
      <c r="Q1713" s="41">
        <v>0</v>
      </c>
      <c r="R1713" s="41">
        <v>0</v>
      </c>
      <c r="S1713" s="41">
        <f>IFERROR(T1713+U1713+V1713,0)</f>
        <v>0</v>
      </c>
      <c r="T1713" s="41">
        <v>0</v>
      </c>
      <c r="U1713" s="41">
        <v>0</v>
      </c>
      <c r="V1713" s="41">
        <v>0</v>
      </c>
      <c r="W1713"/>
      <c r="X1713"/>
    </row>
    <row r="1714" spans="1:24">
      <c r="A1714" s="29">
        <v>462</v>
      </c>
      <c r="B1714" s="29" t="s">
        <v>117</v>
      </c>
      <c r="C1714" s="50">
        <v>44785</v>
      </c>
      <c r="D1714" s="29" t="s">
        <v>1169</v>
      </c>
      <c r="E1714" s="40">
        <v>1</v>
      </c>
      <c r="F1714" s="41">
        <v>17.3</v>
      </c>
      <c r="G1714" s="41">
        <f>IFERROR(H1714+I1714+J1714,0)</f>
        <v>781000</v>
      </c>
      <c r="H1714" s="41">
        <v>781000</v>
      </c>
      <c r="I1714" s="41">
        <v>0</v>
      </c>
      <c r="J1714" s="41">
        <v>0</v>
      </c>
      <c r="K1714" s="41">
        <f>IFERROR(L1714+M1714+N1714,0)</f>
        <v>0</v>
      </c>
      <c r="L1714" s="41">
        <f>IFERROR(P1714+T1714,0)</f>
        <v>0</v>
      </c>
      <c r="M1714" s="41">
        <f>IFERROR(Q1714+U1714,0)</f>
        <v>0</v>
      </c>
      <c r="N1714" s="41">
        <f>IFERROR(R1714+V1714,0)</f>
        <v>0</v>
      </c>
      <c r="O1714" s="41">
        <f>IFERROR(P1714+Q1714+R1714,0)</f>
        <v>0</v>
      </c>
      <c r="P1714" s="41">
        <v>0</v>
      </c>
      <c r="Q1714" s="41">
        <v>0</v>
      </c>
      <c r="R1714" s="41">
        <v>0</v>
      </c>
      <c r="S1714" s="41">
        <f>IFERROR(T1714+U1714+V1714,0)</f>
        <v>0</v>
      </c>
      <c r="T1714" s="41">
        <v>0</v>
      </c>
      <c r="U1714" s="41">
        <v>0</v>
      </c>
      <c r="V1714" s="41">
        <v>0</v>
      </c>
      <c r="W1714"/>
      <c r="X1714"/>
    </row>
    <row r="1715" spans="1:24">
      <c r="A1715" s="29">
        <v>463</v>
      </c>
      <c r="B1715" s="29" t="s">
        <v>117</v>
      </c>
      <c r="C1715" s="50">
        <v>44785</v>
      </c>
      <c r="D1715" s="29" t="s">
        <v>1170</v>
      </c>
      <c r="E1715" s="40">
        <v>1</v>
      </c>
      <c r="F1715" s="41">
        <v>47.2</v>
      </c>
      <c r="G1715" s="41">
        <f>IFERROR(H1715+I1715+J1715,0)</f>
        <v>2847000</v>
      </c>
      <c r="H1715" s="41">
        <v>2847000</v>
      </c>
      <c r="I1715" s="41">
        <v>0</v>
      </c>
      <c r="J1715" s="41">
        <v>0</v>
      </c>
      <c r="K1715" s="41">
        <f>IFERROR(L1715+M1715+N1715,0)</f>
        <v>0</v>
      </c>
      <c r="L1715" s="41">
        <f>IFERROR(P1715+T1715,0)</f>
        <v>0</v>
      </c>
      <c r="M1715" s="41">
        <f>IFERROR(Q1715+U1715,0)</f>
        <v>0</v>
      </c>
      <c r="N1715" s="41">
        <f>IFERROR(R1715+V1715,0)</f>
        <v>0</v>
      </c>
      <c r="O1715" s="41">
        <f>IFERROR(P1715+Q1715+R1715,0)</f>
        <v>0</v>
      </c>
      <c r="P1715" s="41">
        <v>0</v>
      </c>
      <c r="Q1715" s="41">
        <v>0</v>
      </c>
      <c r="R1715" s="41">
        <v>0</v>
      </c>
      <c r="S1715" s="41">
        <f>IFERROR(T1715+U1715+V1715,0)</f>
        <v>0</v>
      </c>
      <c r="T1715" s="41">
        <v>0</v>
      </c>
      <c r="U1715" s="41">
        <v>0</v>
      </c>
      <c r="V1715" s="41">
        <v>0</v>
      </c>
      <c r="W1715"/>
      <c r="X1715"/>
    </row>
    <row r="1716" spans="1:24">
      <c r="A1716" s="29">
        <v>464</v>
      </c>
      <c r="B1716" s="29" t="s">
        <v>117</v>
      </c>
      <c r="C1716" s="50">
        <v>44788</v>
      </c>
      <c r="D1716" s="29" t="s">
        <v>1171</v>
      </c>
      <c r="E1716" s="40">
        <v>1</v>
      </c>
      <c r="F1716" s="41">
        <v>18.6</v>
      </c>
      <c r="G1716" s="41">
        <f>IFERROR(H1716+I1716+J1716,0)</f>
        <v>1075400</v>
      </c>
      <c r="H1716" s="41">
        <v>1075400</v>
      </c>
      <c r="I1716" s="41">
        <v>0</v>
      </c>
      <c r="J1716" s="41">
        <v>0</v>
      </c>
      <c r="K1716" s="41">
        <f>IFERROR(L1716+M1716+N1716,0)</f>
        <v>0</v>
      </c>
      <c r="L1716" s="41">
        <f>IFERROR(P1716+T1716,0)</f>
        <v>0</v>
      </c>
      <c r="M1716" s="41">
        <f>IFERROR(Q1716+U1716,0)</f>
        <v>0</v>
      </c>
      <c r="N1716" s="41">
        <f>IFERROR(R1716+V1716,0)</f>
        <v>0</v>
      </c>
      <c r="O1716" s="41">
        <f>IFERROR(P1716+Q1716+R1716,0)</f>
        <v>0</v>
      </c>
      <c r="P1716" s="41">
        <v>0</v>
      </c>
      <c r="Q1716" s="41">
        <v>0</v>
      </c>
      <c r="R1716" s="41">
        <v>0</v>
      </c>
      <c r="S1716" s="41">
        <f>IFERROR(T1716+U1716+V1716,0)</f>
        <v>0</v>
      </c>
      <c r="T1716" s="41">
        <v>0</v>
      </c>
      <c r="U1716" s="41">
        <v>0</v>
      </c>
      <c r="V1716" s="41">
        <v>0</v>
      </c>
      <c r="W1716"/>
      <c r="X1716"/>
    </row>
    <row r="1717" spans="1:24">
      <c r="A1717" s="29">
        <v>465</v>
      </c>
      <c r="B1717" s="29" t="s">
        <v>117</v>
      </c>
      <c r="C1717" s="50">
        <v>44788</v>
      </c>
      <c r="D1717" s="29" t="s">
        <v>1172</v>
      </c>
      <c r="E1717" s="40">
        <v>1</v>
      </c>
      <c r="F1717" s="41">
        <v>22.2</v>
      </c>
      <c r="G1717" s="41">
        <f>IFERROR(H1717+I1717+J1717,0)</f>
        <v>1267000</v>
      </c>
      <c r="H1717" s="41">
        <v>1267000</v>
      </c>
      <c r="I1717" s="41">
        <v>0</v>
      </c>
      <c r="J1717" s="41">
        <v>0</v>
      </c>
      <c r="K1717" s="41">
        <f>IFERROR(L1717+M1717+N1717,0)</f>
        <v>0</v>
      </c>
      <c r="L1717" s="41">
        <f>IFERROR(P1717+T1717,0)</f>
        <v>0</v>
      </c>
      <c r="M1717" s="41">
        <f>IFERROR(Q1717+U1717,0)</f>
        <v>0</v>
      </c>
      <c r="N1717" s="41">
        <f>IFERROR(R1717+V1717,0)</f>
        <v>0</v>
      </c>
      <c r="O1717" s="41">
        <f>IFERROR(P1717+Q1717+R1717,0)</f>
        <v>0</v>
      </c>
      <c r="P1717" s="41">
        <v>0</v>
      </c>
      <c r="Q1717" s="41">
        <v>0</v>
      </c>
      <c r="R1717" s="41">
        <v>0</v>
      </c>
      <c r="S1717" s="41">
        <f>IFERROR(T1717+U1717+V1717,0)</f>
        <v>0</v>
      </c>
      <c r="T1717" s="41">
        <v>0</v>
      </c>
      <c r="U1717" s="41">
        <v>0</v>
      </c>
      <c r="V1717" s="41">
        <v>0</v>
      </c>
      <c r="W1717"/>
      <c r="X1717"/>
    </row>
    <row r="1718" spans="1:24">
      <c r="A1718" s="29">
        <v>466</v>
      </c>
      <c r="B1718" s="29" t="s">
        <v>117</v>
      </c>
      <c r="C1718" s="50">
        <v>44788</v>
      </c>
      <c r="D1718" s="29" t="s">
        <v>1173</v>
      </c>
      <c r="E1718" s="40">
        <v>1</v>
      </c>
      <c r="F1718" s="41">
        <v>12.37</v>
      </c>
      <c r="G1718" s="41">
        <f>IFERROR(H1718+I1718+J1718,0)</f>
        <v>779221</v>
      </c>
      <c r="H1718" s="41">
        <v>779221</v>
      </c>
      <c r="I1718" s="41">
        <v>0</v>
      </c>
      <c r="J1718" s="41">
        <v>0</v>
      </c>
      <c r="K1718" s="41">
        <f>IFERROR(L1718+M1718+N1718,0)</f>
        <v>0</v>
      </c>
      <c r="L1718" s="41">
        <f>IFERROR(P1718+T1718,0)</f>
        <v>0</v>
      </c>
      <c r="M1718" s="41">
        <f>IFERROR(Q1718+U1718,0)</f>
        <v>0</v>
      </c>
      <c r="N1718" s="41">
        <f>IFERROR(R1718+V1718,0)</f>
        <v>0</v>
      </c>
      <c r="O1718" s="41">
        <f>IFERROR(P1718+Q1718+R1718,0)</f>
        <v>0</v>
      </c>
      <c r="P1718" s="41">
        <v>0</v>
      </c>
      <c r="Q1718" s="41">
        <v>0</v>
      </c>
      <c r="R1718" s="41">
        <v>0</v>
      </c>
      <c r="S1718" s="41">
        <f>IFERROR(T1718+U1718+V1718,0)</f>
        <v>0</v>
      </c>
      <c r="T1718" s="41">
        <v>0</v>
      </c>
      <c r="U1718" s="41">
        <v>0</v>
      </c>
      <c r="V1718" s="41">
        <v>0</v>
      </c>
      <c r="W1718"/>
      <c r="X1718"/>
    </row>
    <row r="1719" spans="1:24">
      <c r="A1719" s="29">
        <v>467</v>
      </c>
      <c r="B1719" s="29" t="s">
        <v>117</v>
      </c>
      <c r="C1719" s="50">
        <v>44788</v>
      </c>
      <c r="D1719" s="29" t="s">
        <v>1174</v>
      </c>
      <c r="E1719" s="40">
        <v>1</v>
      </c>
      <c r="F1719" s="41">
        <v>20.7</v>
      </c>
      <c r="G1719" s="41">
        <f>IFERROR(H1719+I1719+J1719,0)</f>
        <v>1360840.98</v>
      </c>
      <c r="H1719" s="41">
        <v>1360840.98</v>
      </c>
      <c r="I1719" s="41">
        <v>0</v>
      </c>
      <c r="J1719" s="41">
        <v>0</v>
      </c>
      <c r="K1719" s="41">
        <f>IFERROR(L1719+M1719+N1719,0)</f>
        <v>0</v>
      </c>
      <c r="L1719" s="41">
        <f>IFERROR(P1719+T1719,0)</f>
        <v>0</v>
      </c>
      <c r="M1719" s="41">
        <f>IFERROR(Q1719+U1719,0)</f>
        <v>0</v>
      </c>
      <c r="N1719" s="41">
        <f>IFERROR(R1719+V1719,0)</f>
        <v>0</v>
      </c>
      <c r="O1719" s="41">
        <f>IFERROR(P1719+Q1719+R1719,0)</f>
        <v>0</v>
      </c>
      <c r="P1719" s="41">
        <v>0</v>
      </c>
      <c r="Q1719" s="41">
        <v>0</v>
      </c>
      <c r="R1719" s="41">
        <v>0</v>
      </c>
      <c r="S1719" s="41">
        <f>IFERROR(T1719+U1719+V1719,0)</f>
        <v>0</v>
      </c>
      <c r="T1719" s="41">
        <v>0</v>
      </c>
      <c r="U1719" s="41">
        <v>0</v>
      </c>
      <c r="V1719" s="41">
        <v>0</v>
      </c>
      <c r="W1719"/>
      <c r="X1719"/>
    </row>
    <row r="1720" spans="1:24">
      <c r="A1720" s="29">
        <v>468</v>
      </c>
      <c r="B1720" s="29" t="s">
        <v>117</v>
      </c>
      <c r="C1720" s="50">
        <v>44788</v>
      </c>
      <c r="D1720" s="29" t="s">
        <v>1175</v>
      </c>
      <c r="E1720" s="40">
        <v>1</v>
      </c>
      <c r="F1720" s="41">
        <v>21.6</v>
      </c>
      <c r="G1720" s="41">
        <f>IFERROR(H1720+I1720+J1720,0)</f>
        <v>1271700</v>
      </c>
      <c r="H1720" s="41">
        <v>1271700</v>
      </c>
      <c r="I1720" s="41">
        <v>0</v>
      </c>
      <c r="J1720" s="41">
        <v>0</v>
      </c>
      <c r="K1720" s="41">
        <f>IFERROR(L1720+M1720+N1720,0)</f>
        <v>0</v>
      </c>
      <c r="L1720" s="41">
        <f>IFERROR(P1720+T1720,0)</f>
        <v>0</v>
      </c>
      <c r="M1720" s="41">
        <f>IFERROR(Q1720+U1720,0)</f>
        <v>0</v>
      </c>
      <c r="N1720" s="41">
        <f>IFERROR(R1720+V1720,0)</f>
        <v>0</v>
      </c>
      <c r="O1720" s="41">
        <f>IFERROR(P1720+Q1720+R1720,0)</f>
        <v>0</v>
      </c>
      <c r="P1720" s="41">
        <v>0</v>
      </c>
      <c r="Q1720" s="41">
        <v>0</v>
      </c>
      <c r="R1720" s="41">
        <v>0</v>
      </c>
      <c r="S1720" s="41">
        <f>IFERROR(T1720+U1720+V1720,0)</f>
        <v>0</v>
      </c>
      <c r="T1720" s="41">
        <v>0</v>
      </c>
      <c r="U1720" s="41">
        <v>0</v>
      </c>
      <c r="V1720" s="41">
        <v>0</v>
      </c>
      <c r="W1720"/>
      <c r="X1720"/>
    </row>
    <row r="1721" spans="1:24">
      <c r="A1721" s="29">
        <v>469</v>
      </c>
      <c r="B1721" s="29" t="s">
        <v>117</v>
      </c>
      <c r="C1721" s="50">
        <v>44789</v>
      </c>
      <c r="D1721" s="29" t="s">
        <v>1176</v>
      </c>
      <c r="E1721" s="40">
        <v>1</v>
      </c>
      <c r="F1721" s="41">
        <v>92.9</v>
      </c>
      <c r="G1721" s="41">
        <f>IFERROR(H1721+I1721+J1721,0)</f>
        <v>5100300</v>
      </c>
      <c r="H1721" s="41">
        <v>5100300</v>
      </c>
      <c r="I1721" s="41">
        <v>0</v>
      </c>
      <c r="J1721" s="41">
        <v>0</v>
      </c>
      <c r="K1721" s="41">
        <f>IFERROR(L1721+M1721+N1721,0)</f>
        <v>0</v>
      </c>
      <c r="L1721" s="41">
        <f>IFERROR(P1721+T1721,0)</f>
        <v>0</v>
      </c>
      <c r="M1721" s="41">
        <f>IFERROR(Q1721+U1721,0)</f>
        <v>0</v>
      </c>
      <c r="N1721" s="41">
        <f>IFERROR(R1721+V1721,0)</f>
        <v>0</v>
      </c>
      <c r="O1721" s="41">
        <f>IFERROR(P1721+Q1721+R1721,0)</f>
        <v>0</v>
      </c>
      <c r="P1721" s="41">
        <v>0</v>
      </c>
      <c r="Q1721" s="41">
        <v>0</v>
      </c>
      <c r="R1721" s="41">
        <v>0</v>
      </c>
      <c r="S1721" s="41">
        <f>IFERROR(T1721+U1721+V1721,0)</f>
        <v>0</v>
      </c>
      <c r="T1721" s="41">
        <v>0</v>
      </c>
      <c r="U1721" s="41">
        <v>0</v>
      </c>
      <c r="V1721" s="41">
        <v>0</v>
      </c>
      <c r="W1721"/>
      <c r="X1721"/>
    </row>
    <row r="1722" spans="1:24">
      <c r="A1722" s="29">
        <v>470</v>
      </c>
      <c r="B1722" s="29" t="s">
        <v>117</v>
      </c>
      <c r="C1722" s="50">
        <v>44790</v>
      </c>
      <c r="D1722" s="29" t="s">
        <v>1177</v>
      </c>
      <c r="E1722" s="40">
        <v>1</v>
      </c>
      <c r="F1722" s="41">
        <v>16.2</v>
      </c>
      <c r="G1722" s="41">
        <f>IFERROR(H1722+I1722+J1722,0)</f>
        <v>913500</v>
      </c>
      <c r="H1722" s="41">
        <v>913500</v>
      </c>
      <c r="I1722" s="41">
        <v>0</v>
      </c>
      <c r="J1722" s="41">
        <v>0</v>
      </c>
      <c r="K1722" s="41">
        <f>IFERROR(L1722+M1722+N1722,0)</f>
        <v>0</v>
      </c>
      <c r="L1722" s="41">
        <f>IFERROR(P1722+T1722,0)</f>
        <v>0</v>
      </c>
      <c r="M1722" s="41">
        <f>IFERROR(Q1722+U1722,0)</f>
        <v>0</v>
      </c>
      <c r="N1722" s="41">
        <f>IFERROR(R1722+V1722,0)</f>
        <v>0</v>
      </c>
      <c r="O1722" s="41">
        <f>IFERROR(P1722+Q1722+R1722,0)</f>
        <v>0</v>
      </c>
      <c r="P1722" s="41">
        <v>0</v>
      </c>
      <c r="Q1722" s="41">
        <v>0</v>
      </c>
      <c r="R1722" s="41">
        <v>0</v>
      </c>
      <c r="S1722" s="41">
        <f>IFERROR(T1722+U1722+V1722,0)</f>
        <v>0</v>
      </c>
      <c r="T1722" s="41">
        <v>0</v>
      </c>
      <c r="U1722" s="41">
        <v>0</v>
      </c>
      <c r="V1722" s="41">
        <v>0</v>
      </c>
      <c r="W1722"/>
      <c r="X1722"/>
    </row>
    <row r="1723" spans="1:24">
      <c r="A1723" s="29">
        <v>471</v>
      </c>
      <c r="B1723" s="29" t="s">
        <v>117</v>
      </c>
      <c r="C1723" s="50">
        <v>44790</v>
      </c>
      <c r="D1723" s="29" t="s">
        <v>1178</v>
      </c>
      <c r="E1723" s="40">
        <v>1</v>
      </c>
      <c r="F1723" s="41">
        <v>52.3</v>
      </c>
      <c r="G1723" s="41">
        <f>IFERROR(H1723+I1723+J1723,0)</f>
        <v>3490541</v>
      </c>
      <c r="H1723" s="41">
        <v>3490541</v>
      </c>
      <c r="I1723" s="41">
        <v>0</v>
      </c>
      <c r="J1723" s="41">
        <v>0</v>
      </c>
      <c r="K1723" s="41">
        <f>IFERROR(L1723+M1723+N1723,0)</f>
        <v>0</v>
      </c>
      <c r="L1723" s="41">
        <f>IFERROR(P1723+T1723,0)</f>
        <v>0</v>
      </c>
      <c r="M1723" s="41">
        <f>IFERROR(Q1723+U1723,0)</f>
        <v>0</v>
      </c>
      <c r="N1723" s="41">
        <f>IFERROR(R1723+V1723,0)</f>
        <v>0</v>
      </c>
      <c r="O1723" s="41">
        <f>IFERROR(P1723+Q1723+R1723,0)</f>
        <v>0</v>
      </c>
      <c r="P1723" s="41">
        <v>0</v>
      </c>
      <c r="Q1723" s="41">
        <v>0</v>
      </c>
      <c r="R1723" s="41">
        <v>0</v>
      </c>
      <c r="S1723" s="41">
        <f>IFERROR(T1723+U1723+V1723,0)</f>
        <v>0</v>
      </c>
      <c r="T1723" s="41">
        <v>0</v>
      </c>
      <c r="U1723" s="41">
        <v>0</v>
      </c>
      <c r="V1723" s="41">
        <v>0</v>
      </c>
      <c r="W1723"/>
      <c r="X1723"/>
    </row>
    <row r="1724" spans="1:24">
      <c r="A1724" s="29">
        <v>472</v>
      </c>
      <c r="B1724" s="29" t="s">
        <v>117</v>
      </c>
      <c r="C1724" s="50">
        <v>44791</v>
      </c>
      <c r="D1724" s="29" t="s">
        <v>1179</v>
      </c>
      <c r="E1724" s="40">
        <v>1</v>
      </c>
      <c r="F1724" s="41">
        <v>28.2</v>
      </c>
      <c r="G1724" s="41">
        <f>IFERROR(H1724+I1724+J1724,0)</f>
        <v>1496000</v>
      </c>
      <c r="H1724" s="41">
        <v>1496000</v>
      </c>
      <c r="I1724" s="41">
        <v>0</v>
      </c>
      <c r="J1724" s="41">
        <v>0</v>
      </c>
      <c r="K1724" s="41">
        <f>IFERROR(L1724+M1724+N1724,0)</f>
        <v>0</v>
      </c>
      <c r="L1724" s="41">
        <f>IFERROR(P1724+T1724,0)</f>
        <v>0</v>
      </c>
      <c r="M1724" s="41">
        <f>IFERROR(Q1724+U1724,0)</f>
        <v>0</v>
      </c>
      <c r="N1724" s="41">
        <f>IFERROR(R1724+V1724,0)</f>
        <v>0</v>
      </c>
      <c r="O1724" s="41">
        <f>IFERROR(P1724+Q1724+R1724,0)</f>
        <v>0</v>
      </c>
      <c r="P1724" s="41">
        <v>0</v>
      </c>
      <c r="Q1724" s="41">
        <v>0</v>
      </c>
      <c r="R1724" s="41">
        <v>0</v>
      </c>
      <c r="S1724" s="41">
        <f>IFERROR(T1724+U1724+V1724,0)</f>
        <v>0</v>
      </c>
      <c r="T1724" s="41">
        <v>0</v>
      </c>
      <c r="U1724" s="41">
        <v>0</v>
      </c>
      <c r="V1724" s="41">
        <v>0</v>
      </c>
      <c r="W1724"/>
      <c r="X1724"/>
    </row>
    <row r="1725" spans="1:24">
      <c r="A1725" s="29">
        <v>473</v>
      </c>
      <c r="B1725" s="29" t="s">
        <v>117</v>
      </c>
      <c r="C1725" s="50">
        <v>44791</v>
      </c>
      <c r="D1725" s="29" t="s">
        <v>1180</v>
      </c>
      <c r="E1725" s="40">
        <v>1</v>
      </c>
      <c r="F1725" s="41">
        <v>54.2</v>
      </c>
      <c r="G1725" s="41">
        <f>IFERROR(H1725+I1725+J1725,0)</f>
        <v>3340919</v>
      </c>
      <c r="H1725" s="41">
        <v>3340919</v>
      </c>
      <c r="I1725" s="41">
        <v>0</v>
      </c>
      <c r="J1725" s="41">
        <v>0</v>
      </c>
      <c r="K1725" s="41">
        <f>IFERROR(L1725+M1725+N1725,0)</f>
        <v>0</v>
      </c>
      <c r="L1725" s="41">
        <f>IFERROR(P1725+T1725,0)</f>
        <v>0</v>
      </c>
      <c r="M1725" s="41">
        <f>IFERROR(Q1725+U1725,0)</f>
        <v>0</v>
      </c>
      <c r="N1725" s="41">
        <f>IFERROR(R1725+V1725,0)</f>
        <v>0</v>
      </c>
      <c r="O1725" s="41">
        <f>IFERROR(P1725+Q1725+R1725,0)</f>
        <v>0</v>
      </c>
      <c r="P1725" s="41">
        <v>0</v>
      </c>
      <c r="Q1725" s="41">
        <v>0</v>
      </c>
      <c r="R1725" s="41">
        <v>0</v>
      </c>
      <c r="S1725" s="41">
        <f>IFERROR(T1725+U1725+V1725,0)</f>
        <v>0</v>
      </c>
      <c r="T1725" s="41">
        <v>0</v>
      </c>
      <c r="U1725" s="41">
        <v>0</v>
      </c>
      <c r="V1725" s="41">
        <v>0</v>
      </c>
      <c r="W1725"/>
      <c r="X1725"/>
    </row>
    <row r="1726" spans="1:24">
      <c r="A1726" s="29">
        <v>474</v>
      </c>
      <c r="B1726" s="29" t="s">
        <v>117</v>
      </c>
      <c r="C1726" s="50">
        <v>44791</v>
      </c>
      <c r="D1726" s="29" t="s">
        <v>1181</v>
      </c>
      <c r="E1726" s="40">
        <v>1</v>
      </c>
      <c r="F1726" s="41">
        <v>23.8</v>
      </c>
      <c r="G1726" s="41">
        <f>IFERROR(H1726+I1726+J1726,0)</f>
        <v>950000</v>
      </c>
      <c r="H1726" s="41">
        <v>950000</v>
      </c>
      <c r="I1726" s="41">
        <v>0</v>
      </c>
      <c r="J1726" s="41">
        <v>0</v>
      </c>
      <c r="K1726" s="41">
        <f>IFERROR(L1726+M1726+N1726,0)</f>
        <v>0</v>
      </c>
      <c r="L1726" s="41">
        <f>IFERROR(P1726+T1726,0)</f>
        <v>0</v>
      </c>
      <c r="M1726" s="41">
        <f>IFERROR(Q1726+U1726,0)</f>
        <v>0</v>
      </c>
      <c r="N1726" s="41">
        <f>IFERROR(R1726+V1726,0)</f>
        <v>0</v>
      </c>
      <c r="O1726" s="41">
        <f>IFERROR(P1726+Q1726+R1726,0)</f>
        <v>0</v>
      </c>
      <c r="P1726" s="41">
        <v>0</v>
      </c>
      <c r="Q1726" s="41">
        <v>0</v>
      </c>
      <c r="R1726" s="41">
        <v>0</v>
      </c>
      <c r="S1726" s="41">
        <f>IFERROR(T1726+U1726+V1726,0)</f>
        <v>0</v>
      </c>
      <c r="T1726" s="41">
        <v>0</v>
      </c>
      <c r="U1726" s="41">
        <v>0</v>
      </c>
      <c r="V1726" s="41">
        <v>0</v>
      </c>
      <c r="W1726"/>
      <c r="X1726"/>
    </row>
    <row r="1727" spans="1:24">
      <c r="A1727" s="29">
        <v>475</v>
      </c>
      <c r="B1727" s="29" t="s">
        <v>117</v>
      </c>
      <c r="C1727" s="50">
        <v>44792</v>
      </c>
      <c r="D1727" s="29" t="s">
        <v>1182</v>
      </c>
      <c r="E1727" s="40">
        <v>1</v>
      </c>
      <c r="F1727" s="41">
        <v>47.2</v>
      </c>
      <c r="G1727" s="41">
        <f>IFERROR(H1727+I1727+J1727,0)</f>
        <v>2979350</v>
      </c>
      <c r="H1727" s="41">
        <v>2979350</v>
      </c>
      <c r="I1727" s="41">
        <v>0</v>
      </c>
      <c r="J1727" s="41">
        <v>0</v>
      </c>
      <c r="K1727" s="41">
        <f>IFERROR(L1727+M1727+N1727,0)</f>
        <v>0</v>
      </c>
      <c r="L1727" s="41">
        <f>IFERROR(P1727+T1727,0)</f>
        <v>0</v>
      </c>
      <c r="M1727" s="41">
        <f>IFERROR(Q1727+U1727,0)</f>
        <v>0</v>
      </c>
      <c r="N1727" s="41">
        <f>IFERROR(R1727+V1727,0)</f>
        <v>0</v>
      </c>
      <c r="O1727" s="41">
        <f>IFERROR(P1727+Q1727+R1727,0)</f>
        <v>0</v>
      </c>
      <c r="P1727" s="41">
        <v>0</v>
      </c>
      <c r="Q1727" s="41">
        <v>0</v>
      </c>
      <c r="R1727" s="41">
        <v>0</v>
      </c>
      <c r="S1727" s="41">
        <f>IFERROR(T1727+U1727+V1727,0)</f>
        <v>0</v>
      </c>
      <c r="T1727" s="41">
        <v>0</v>
      </c>
      <c r="U1727" s="41">
        <v>0</v>
      </c>
      <c r="V1727" s="41">
        <v>0</v>
      </c>
      <c r="W1727"/>
      <c r="X1727"/>
    </row>
    <row r="1728" spans="1:24">
      <c r="A1728" s="29">
        <v>476</v>
      </c>
      <c r="B1728" s="29" t="s">
        <v>117</v>
      </c>
      <c r="C1728" s="50">
        <v>44795</v>
      </c>
      <c r="D1728" s="29" t="s">
        <v>1183</v>
      </c>
      <c r="E1728" s="40">
        <v>1</v>
      </c>
      <c r="F1728" s="41">
        <v>29.9</v>
      </c>
      <c r="G1728" s="41">
        <f>IFERROR(H1728+I1728+J1728,0)</f>
        <v>1973007</v>
      </c>
      <c r="H1728" s="41">
        <v>1973007</v>
      </c>
      <c r="I1728" s="41">
        <v>0</v>
      </c>
      <c r="J1728" s="41">
        <v>0</v>
      </c>
      <c r="K1728" s="41">
        <f>IFERROR(L1728+M1728+N1728,0)</f>
        <v>0</v>
      </c>
      <c r="L1728" s="41">
        <f>IFERROR(P1728+T1728,0)</f>
        <v>0</v>
      </c>
      <c r="M1728" s="41">
        <f>IFERROR(Q1728+U1728,0)</f>
        <v>0</v>
      </c>
      <c r="N1728" s="41">
        <f>IFERROR(R1728+V1728,0)</f>
        <v>0</v>
      </c>
      <c r="O1728" s="41">
        <f>IFERROR(P1728+Q1728+R1728,0)</f>
        <v>0</v>
      </c>
      <c r="P1728" s="41">
        <v>0</v>
      </c>
      <c r="Q1728" s="41">
        <v>0</v>
      </c>
      <c r="R1728" s="41">
        <v>0</v>
      </c>
      <c r="S1728" s="41">
        <f>IFERROR(T1728+U1728+V1728,0)</f>
        <v>0</v>
      </c>
      <c r="T1728" s="41">
        <v>0</v>
      </c>
      <c r="U1728" s="41">
        <v>0</v>
      </c>
      <c r="V1728" s="41">
        <v>0</v>
      </c>
      <c r="W1728"/>
      <c r="X1728"/>
    </row>
    <row r="1729" spans="1:24">
      <c r="A1729" s="29">
        <v>477</v>
      </c>
      <c r="B1729" s="29" t="s">
        <v>117</v>
      </c>
      <c r="C1729" s="50">
        <v>44796</v>
      </c>
      <c r="D1729" s="29" t="s">
        <v>1184</v>
      </c>
      <c r="E1729" s="40">
        <v>1</v>
      </c>
      <c r="F1729" s="41">
        <v>23.7</v>
      </c>
      <c r="G1729" s="41">
        <f>IFERROR(H1729+I1729+J1729,0)</f>
        <v>1234500</v>
      </c>
      <c r="H1729" s="41">
        <v>1234500</v>
      </c>
      <c r="I1729" s="41">
        <v>0</v>
      </c>
      <c r="J1729" s="41">
        <v>0</v>
      </c>
      <c r="K1729" s="41">
        <f>IFERROR(L1729+M1729+N1729,0)</f>
        <v>0</v>
      </c>
      <c r="L1729" s="41">
        <f>IFERROR(P1729+T1729,0)</f>
        <v>0</v>
      </c>
      <c r="M1729" s="41">
        <f>IFERROR(Q1729+U1729,0)</f>
        <v>0</v>
      </c>
      <c r="N1729" s="41">
        <f>IFERROR(R1729+V1729,0)</f>
        <v>0</v>
      </c>
      <c r="O1729" s="41">
        <f>IFERROR(P1729+Q1729+R1729,0)</f>
        <v>0</v>
      </c>
      <c r="P1729" s="41">
        <v>0</v>
      </c>
      <c r="Q1729" s="41">
        <v>0</v>
      </c>
      <c r="R1729" s="41">
        <v>0</v>
      </c>
      <c r="S1729" s="41">
        <f>IFERROR(T1729+U1729+V1729,0)</f>
        <v>0</v>
      </c>
      <c r="T1729" s="41">
        <v>0</v>
      </c>
      <c r="U1729" s="41">
        <v>0</v>
      </c>
      <c r="V1729" s="41">
        <v>0</v>
      </c>
      <c r="W1729"/>
      <c r="X1729"/>
    </row>
    <row r="1730" spans="1:24">
      <c r="A1730" s="29">
        <v>478</v>
      </c>
      <c r="B1730" s="29" t="s">
        <v>117</v>
      </c>
      <c r="C1730" s="50">
        <v>44796</v>
      </c>
      <c r="D1730" s="29" t="s">
        <v>1185</v>
      </c>
      <c r="E1730" s="40">
        <v>1</v>
      </c>
      <c r="F1730" s="41">
        <v>23.2</v>
      </c>
      <c r="G1730" s="41">
        <f>IFERROR(H1730+I1730+J1730,0)</f>
        <v>1360700</v>
      </c>
      <c r="H1730" s="41">
        <v>1360700</v>
      </c>
      <c r="I1730" s="41">
        <v>0</v>
      </c>
      <c r="J1730" s="41">
        <v>0</v>
      </c>
      <c r="K1730" s="41">
        <f>IFERROR(L1730+M1730+N1730,0)</f>
        <v>0</v>
      </c>
      <c r="L1730" s="41">
        <f>IFERROR(P1730+T1730,0)</f>
        <v>0</v>
      </c>
      <c r="M1730" s="41">
        <f>IFERROR(Q1730+U1730,0)</f>
        <v>0</v>
      </c>
      <c r="N1730" s="41">
        <f>IFERROR(R1730+V1730,0)</f>
        <v>0</v>
      </c>
      <c r="O1730" s="41">
        <f>IFERROR(P1730+Q1730+R1730,0)</f>
        <v>0</v>
      </c>
      <c r="P1730" s="41">
        <v>0</v>
      </c>
      <c r="Q1730" s="41">
        <v>0</v>
      </c>
      <c r="R1730" s="41">
        <v>0</v>
      </c>
      <c r="S1730" s="41">
        <f>IFERROR(T1730+U1730+V1730,0)</f>
        <v>0</v>
      </c>
      <c r="T1730" s="41">
        <v>0</v>
      </c>
      <c r="U1730" s="41">
        <v>0</v>
      </c>
      <c r="V1730" s="41">
        <v>0</v>
      </c>
      <c r="W1730"/>
      <c r="X1730"/>
    </row>
    <row r="1731" spans="1:24">
      <c r="A1731" s="29">
        <v>479</v>
      </c>
      <c r="B1731" s="29" t="s">
        <v>117</v>
      </c>
      <c r="C1731" s="50">
        <v>44796</v>
      </c>
      <c r="D1731" s="29" t="s">
        <v>1186</v>
      </c>
      <c r="E1731" s="40">
        <v>1</v>
      </c>
      <c r="F1731" s="41">
        <v>40.1</v>
      </c>
      <c r="G1731" s="41">
        <f>IFERROR(H1731+I1731+J1731,0)</f>
        <v>2294561</v>
      </c>
      <c r="H1731" s="41">
        <v>2294561</v>
      </c>
      <c r="I1731" s="41">
        <v>0</v>
      </c>
      <c r="J1731" s="41">
        <v>0</v>
      </c>
      <c r="K1731" s="41">
        <f>IFERROR(L1731+M1731+N1731,0)</f>
        <v>0</v>
      </c>
      <c r="L1731" s="41">
        <f>IFERROR(P1731+T1731,0)</f>
        <v>0</v>
      </c>
      <c r="M1731" s="41">
        <f>IFERROR(Q1731+U1731,0)</f>
        <v>0</v>
      </c>
      <c r="N1731" s="41">
        <f>IFERROR(R1731+V1731,0)</f>
        <v>0</v>
      </c>
      <c r="O1731" s="41">
        <f>IFERROR(P1731+Q1731+R1731,0)</f>
        <v>0</v>
      </c>
      <c r="P1731" s="41">
        <v>0</v>
      </c>
      <c r="Q1731" s="41">
        <v>0</v>
      </c>
      <c r="R1731" s="41">
        <v>0</v>
      </c>
      <c r="S1731" s="41">
        <f>IFERROR(T1731+U1731+V1731,0)</f>
        <v>0</v>
      </c>
      <c r="T1731" s="41">
        <v>0</v>
      </c>
      <c r="U1731" s="41">
        <v>0</v>
      </c>
      <c r="V1731" s="41">
        <v>0</v>
      </c>
      <c r="W1731"/>
      <c r="X1731"/>
    </row>
    <row r="1732" spans="1:24">
      <c r="A1732" s="29">
        <v>480</v>
      </c>
      <c r="B1732" s="29" t="s">
        <v>117</v>
      </c>
      <c r="C1732" s="50">
        <v>44796</v>
      </c>
      <c r="D1732" s="29" t="s">
        <v>1187</v>
      </c>
      <c r="E1732" s="40">
        <v>1</v>
      </c>
      <c r="F1732" s="41">
        <v>23.1</v>
      </c>
      <c r="G1732" s="41">
        <f>IFERROR(H1732+I1732+J1732,0)</f>
        <v>1175160</v>
      </c>
      <c r="H1732" s="41">
        <v>1175160</v>
      </c>
      <c r="I1732" s="41">
        <v>0</v>
      </c>
      <c r="J1732" s="41">
        <v>0</v>
      </c>
      <c r="K1732" s="41">
        <f>IFERROR(L1732+M1732+N1732,0)</f>
        <v>0</v>
      </c>
      <c r="L1732" s="41">
        <f>IFERROR(P1732+T1732,0)</f>
        <v>0</v>
      </c>
      <c r="M1732" s="41">
        <f>IFERROR(Q1732+U1732,0)</f>
        <v>0</v>
      </c>
      <c r="N1732" s="41">
        <f>IFERROR(R1732+V1732,0)</f>
        <v>0</v>
      </c>
      <c r="O1732" s="41">
        <f>IFERROR(P1732+Q1732+R1732,0)</f>
        <v>0</v>
      </c>
      <c r="P1732" s="41">
        <v>0</v>
      </c>
      <c r="Q1732" s="41">
        <v>0</v>
      </c>
      <c r="R1732" s="41">
        <v>0</v>
      </c>
      <c r="S1732" s="41">
        <f>IFERROR(T1732+U1732+V1732,0)</f>
        <v>0</v>
      </c>
      <c r="T1732" s="41">
        <v>0</v>
      </c>
      <c r="U1732" s="41">
        <v>0</v>
      </c>
      <c r="V1732" s="41">
        <v>0</v>
      </c>
      <c r="W1732"/>
      <c r="X1732"/>
    </row>
    <row r="1733" spans="1:24">
      <c r="A1733" s="29">
        <v>481</v>
      </c>
      <c r="B1733" s="29" t="s">
        <v>117</v>
      </c>
      <c r="C1733" s="50">
        <v>44796</v>
      </c>
      <c r="D1733" s="29" t="s">
        <v>1188</v>
      </c>
      <c r="E1733" s="40">
        <v>1</v>
      </c>
      <c r="F1733" s="41">
        <v>21.6</v>
      </c>
      <c r="G1733" s="41">
        <f>IFERROR(H1733+I1733+J1733,0)</f>
        <v>1403000</v>
      </c>
      <c r="H1733" s="41">
        <v>1403000</v>
      </c>
      <c r="I1733" s="41">
        <v>0</v>
      </c>
      <c r="J1733" s="41">
        <v>0</v>
      </c>
      <c r="K1733" s="41">
        <f>IFERROR(L1733+M1733+N1733,0)</f>
        <v>0</v>
      </c>
      <c r="L1733" s="41">
        <f>IFERROR(P1733+T1733,0)</f>
        <v>0</v>
      </c>
      <c r="M1733" s="41">
        <f>IFERROR(Q1733+U1733,0)</f>
        <v>0</v>
      </c>
      <c r="N1733" s="41">
        <f>IFERROR(R1733+V1733,0)</f>
        <v>0</v>
      </c>
      <c r="O1733" s="41">
        <f>IFERROR(P1733+Q1733+R1733,0)</f>
        <v>0</v>
      </c>
      <c r="P1733" s="41">
        <v>0</v>
      </c>
      <c r="Q1733" s="41">
        <v>0</v>
      </c>
      <c r="R1733" s="41">
        <v>0</v>
      </c>
      <c r="S1733" s="41">
        <f>IFERROR(T1733+U1733+V1733,0)</f>
        <v>0</v>
      </c>
      <c r="T1733" s="41">
        <v>0</v>
      </c>
      <c r="U1733" s="41">
        <v>0</v>
      </c>
      <c r="V1733" s="41">
        <v>0</v>
      </c>
      <c r="W1733"/>
      <c r="X1733"/>
    </row>
    <row r="1734" spans="1:24">
      <c r="A1734" s="29">
        <v>482</v>
      </c>
      <c r="B1734" s="29" t="s">
        <v>117</v>
      </c>
      <c r="C1734" s="50">
        <v>44796</v>
      </c>
      <c r="D1734" s="29" t="s">
        <v>1189</v>
      </c>
      <c r="E1734" s="40">
        <v>1</v>
      </c>
      <c r="F1734" s="41">
        <v>21.35</v>
      </c>
      <c r="G1734" s="41">
        <f>IFERROR(H1734+I1734+J1734,0)</f>
        <v>1303410</v>
      </c>
      <c r="H1734" s="41">
        <v>1303410</v>
      </c>
      <c r="I1734" s="41">
        <v>0</v>
      </c>
      <c r="J1734" s="41">
        <v>0</v>
      </c>
      <c r="K1734" s="41">
        <f>IFERROR(L1734+M1734+N1734,0)</f>
        <v>0</v>
      </c>
      <c r="L1734" s="41">
        <f>IFERROR(P1734+T1734,0)</f>
        <v>0</v>
      </c>
      <c r="M1734" s="41">
        <f>IFERROR(Q1734+U1734,0)</f>
        <v>0</v>
      </c>
      <c r="N1734" s="41">
        <f>IFERROR(R1734+V1734,0)</f>
        <v>0</v>
      </c>
      <c r="O1734" s="41">
        <f>IFERROR(P1734+Q1734+R1734,0)</f>
        <v>0</v>
      </c>
      <c r="P1734" s="41">
        <v>0</v>
      </c>
      <c r="Q1734" s="41">
        <v>0</v>
      </c>
      <c r="R1734" s="41">
        <v>0</v>
      </c>
      <c r="S1734" s="41">
        <f>IFERROR(T1734+U1734+V1734,0)</f>
        <v>0</v>
      </c>
      <c r="T1734" s="41">
        <v>0</v>
      </c>
      <c r="U1734" s="41">
        <v>0</v>
      </c>
      <c r="V1734" s="41">
        <v>0</v>
      </c>
      <c r="W1734"/>
      <c r="X1734"/>
    </row>
    <row r="1735" spans="1:24">
      <c r="A1735" s="29">
        <v>483</v>
      </c>
      <c r="B1735" s="29" t="s">
        <v>117</v>
      </c>
      <c r="C1735" s="50">
        <v>44796</v>
      </c>
      <c r="D1735" s="29" t="s">
        <v>1190</v>
      </c>
      <c r="E1735" s="40">
        <v>1</v>
      </c>
      <c r="F1735" s="41">
        <v>44.4</v>
      </c>
      <c r="G1735" s="41">
        <f>IFERROR(H1735+I1735+J1735,0)</f>
        <v>2429047</v>
      </c>
      <c r="H1735" s="41">
        <v>2429047</v>
      </c>
      <c r="I1735" s="41">
        <v>0</v>
      </c>
      <c r="J1735" s="41">
        <v>0</v>
      </c>
      <c r="K1735" s="41">
        <f>IFERROR(L1735+M1735+N1735,0)</f>
        <v>0</v>
      </c>
      <c r="L1735" s="41">
        <f>IFERROR(P1735+T1735,0)</f>
        <v>0</v>
      </c>
      <c r="M1735" s="41">
        <f>IFERROR(Q1735+U1735,0)</f>
        <v>0</v>
      </c>
      <c r="N1735" s="41">
        <f>IFERROR(R1735+V1735,0)</f>
        <v>0</v>
      </c>
      <c r="O1735" s="41">
        <f>IFERROR(P1735+Q1735+R1735,0)</f>
        <v>0</v>
      </c>
      <c r="P1735" s="41">
        <v>0</v>
      </c>
      <c r="Q1735" s="41">
        <v>0</v>
      </c>
      <c r="R1735" s="41">
        <v>0</v>
      </c>
      <c r="S1735" s="41">
        <f>IFERROR(T1735+U1735+V1735,0)</f>
        <v>0</v>
      </c>
      <c r="T1735" s="41">
        <v>0</v>
      </c>
      <c r="U1735" s="41">
        <v>0</v>
      </c>
      <c r="V1735" s="41">
        <v>0</v>
      </c>
      <c r="W1735"/>
      <c r="X1735"/>
    </row>
    <row r="1736" spans="1:24">
      <c r="A1736" s="29">
        <v>484</v>
      </c>
      <c r="B1736" s="29" t="s">
        <v>117</v>
      </c>
      <c r="C1736" s="50">
        <v>44796</v>
      </c>
      <c r="D1736" s="29" t="s">
        <v>1191</v>
      </c>
      <c r="E1736" s="40">
        <v>1</v>
      </c>
      <c r="F1736" s="41">
        <v>19.7</v>
      </c>
      <c r="G1736" s="41">
        <f>IFERROR(H1736+I1736+J1736,0)</f>
        <v>825500</v>
      </c>
      <c r="H1736" s="41">
        <v>825500</v>
      </c>
      <c r="I1736" s="41">
        <v>0</v>
      </c>
      <c r="J1736" s="41">
        <v>0</v>
      </c>
      <c r="K1736" s="41">
        <f>IFERROR(L1736+M1736+N1736,0)</f>
        <v>0</v>
      </c>
      <c r="L1736" s="41">
        <f>IFERROR(P1736+T1736,0)</f>
        <v>0</v>
      </c>
      <c r="M1736" s="41">
        <f>IFERROR(Q1736+U1736,0)</f>
        <v>0</v>
      </c>
      <c r="N1736" s="41">
        <f>IFERROR(R1736+V1736,0)</f>
        <v>0</v>
      </c>
      <c r="O1736" s="41">
        <f>IFERROR(P1736+Q1736+R1736,0)</f>
        <v>0</v>
      </c>
      <c r="P1736" s="41">
        <v>0</v>
      </c>
      <c r="Q1736" s="41">
        <v>0</v>
      </c>
      <c r="R1736" s="41">
        <v>0</v>
      </c>
      <c r="S1736" s="41">
        <f>IFERROR(T1736+U1736+V1736,0)</f>
        <v>0</v>
      </c>
      <c r="T1736" s="41">
        <v>0</v>
      </c>
      <c r="U1736" s="41">
        <v>0</v>
      </c>
      <c r="V1736" s="41">
        <v>0</v>
      </c>
      <c r="W1736"/>
      <c r="X1736"/>
    </row>
    <row r="1737" spans="1:24">
      <c r="A1737" s="29">
        <v>485</v>
      </c>
      <c r="B1737" s="29" t="s">
        <v>117</v>
      </c>
      <c r="C1737" s="50">
        <v>44796</v>
      </c>
      <c r="D1737" s="29" t="s">
        <v>1192</v>
      </c>
      <c r="E1737" s="40">
        <v>1</v>
      </c>
      <c r="F1737" s="41">
        <v>23.1</v>
      </c>
      <c r="G1737" s="41">
        <f>IFERROR(H1737+I1737+J1737,0)</f>
        <v>1478700</v>
      </c>
      <c r="H1737" s="41">
        <v>1478700</v>
      </c>
      <c r="I1737" s="41">
        <v>0</v>
      </c>
      <c r="J1737" s="41">
        <v>0</v>
      </c>
      <c r="K1737" s="41">
        <f>IFERROR(L1737+M1737+N1737,0)</f>
        <v>0</v>
      </c>
      <c r="L1737" s="41">
        <f>IFERROR(P1737+T1737,0)</f>
        <v>0</v>
      </c>
      <c r="M1737" s="41">
        <f>IFERROR(Q1737+U1737,0)</f>
        <v>0</v>
      </c>
      <c r="N1737" s="41">
        <f>IFERROR(R1737+V1737,0)</f>
        <v>0</v>
      </c>
      <c r="O1737" s="41">
        <f>IFERROR(P1737+Q1737+R1737,0)</f>
        <v>0</v>
      </c>
      <c r="P1737" s="41">
        <v>0</v>
      </c>
      <c r="Q1737" s="41">
        <v>0</v>
      </c>
      <c r="R1737" s="41">
        <v>0</v>
      </c>
      <c r="S1737" s="41">
        <f>IFERROR(T1737+U1737+V1737,0)</f>
        <v>0</v>
      </c>
      <c r="T1737" s="41">
        <v>0</v>
      </c>
      <c r="U1737" s="41">
        <v>0</v>
      </c>
      <c r="V1737" s="41">
        <v>0</v>
      </c>
      <c r="W1737"/>
      <c r="X1737"/>
    </row>
    <row r="1738" spans="1:24">
      <c r="A1738" s="29">
        <v>486</v>
      </c>
      <c r="B1738" s="29" t="s">
        <v>117</v>
      </c>
      <c r="C1738" s="50">
        <v>44797</v>
      </c>
      <c r="D1738" s="29" t="s">
        <v>1193</v>
      </c>
      <c r="E1738" s="40">
        <v>1</v>
      </c>
      <c r="F1738" s="41">
        <v>45.28</v>
      </c>
      <c r="G1738" s="41">
        <f>IFERROR(H1738+I1738+J1738,0)</f>
        <v>2715600</v>
      </c>
      <c r="H1738" s="41">
        <v>2715600</v>
      </c>
      <c r="I1738" s="41">
        <v>0</v>
      </c>
      <c r="J1738" s="41">
        <v>0</v>
      </c>
      <c r="K1738" s="41">
        <f>IFERROR(L1738+M1738+N1738,0)</f>
        <v>0</v>
      </c>
      <c r="L1738" s="41">
        <f>IFERROR(P1738+T1738,0)</f>
        <v>0</v>
      </c>
      <c r="M1738" s="41">
        <f>IFERROR(Q1738+U1738,0)</f>
        <v>0</v>
      </c>
      <c r="N1738" s="41">
        <f>IFERROR(R1738+V1738,0)</f>
        <v>0</v>
      </c>
      <c r="O1738" s="41">
        <f>IFERROR(P1738+Q1738+R1738,0)</f>
        <v>0</v>
      </c>
      <c r="P1738" s="41">
        <v>0</v>
      </c>
      <c r="Q1738" s="41">
        <v>0</v>
      </c>
      <c r="R1738" s="41">
        <v>0</v>
      </c>
      <c r="S1738" s="41">
        <f>IFERROR(T1738+U1738+V1738,0)</f>
        <v>0</v>
      </c>
      <c r="T1738" s="41">
        <v>0</v>
      </c>
      <c r="U1738" s="41">
        <v>0</v>
      </c>
      <c r="V1738" s="41">
        <v>0</v>
      </c>
      <c r="W1738"/>
      <c r="X1738"/>
    </row>
    <row r="1739" spans="1:24">
      <c r="A1739" s="29">
        <v>487</v>
      </c>
      <c r="B1739" s="29" t="s">
        <v>117</v>
      </c>
      <c r="C1739" s="50">
        <v>44797</v>
      </c>
      <c r="D1739" s="29" t="s">
        <v>1194</v>
      </c>
      <c r="E1739" s="40">
        <v>1</v>
      </c>
      <c r="F1739" s="41">
        <v>45.2</v>
      </c>
      <c r="G1739" s="41">
        <f>IFERROR(H1739+I1739+J1739,0)</f>
        <v>3105028</v>
      </c>
      <c r="H1739" s="41">
        <v>3105028</v>
      </c>
      <c r="I1739" s="41">
        <v>0</v>
      </c>
      <c r="J1739" s="41">
        <v>0</v>
      </c>
      <c r="K1739" s="41">
        <f>IFERROR(L1739+M1739+N1739,0)</f>
        <v>0</v>
      </c>
      <c r="L1739" s="41">
        <f>IFERROR(P1739+T1739,0)</f>
        <v>0</v>
      </c>
      <c r="M1739" s="41">
        <f>IFERROR(Q1739+U1739,0)</f>
        <v>0</v>
      </c>
      <c r="N1739" s="41">
        <f>IFERROR(R1739+V1739,0)</f>
        <v>0</v>
      </c>
      <c r="O1739" s="41">
        <f>IFERROR(P1739+Q1739+R1739,0)</f>
        <v>0</v>
      </c>
      <c r="P1739" s="41">
        <v>0</v>
      </c>
      <c r="Q1739" s="41">
        <v>0</v>
      </c>
      <c r="R1739" s="41">
        <v>0</v>
      </c>
      <c r="S1739" s="41">
        <f>IFERROR(T1739+U1739+V1739,0)</f>
        <v>0</v>
      </c>
      <c r="T1739" s="41">
        <v>0</v>
      </c>
      <c r="U1739" s="41">
        <v>0</v>
      </c>
      <c r="V1739" s="41">
        <v>0</v>
      </c>
      <c r="W1739"/>
      <c r="X1739"/>
    </row>
    <row r="1740" spans="1:24">
      <c r="A1740" s="29">
        <v>488</v>
      </c>
      <c r="B1740" s="29" t="s">
        <v>117</v>
      </c>
      <c r="C1740" s="50">
        <v>44797</v>
      </c>
      <c r="D1740" s="29" t="s">
        <v>1195</v>
      </c>
      <c r="E1740" s="40">
        <v>1</v>
      </c>
      <c r="F1740" s="41">
        <v>33.6</v>
      </c>
      <c r="G1740" s="41">
        <f>IFERROR(H1740+I1740+J1740,0)</f>
        <v>2438000</v>
      </c>
      <c r="H1740" s="41">
        <v>2438000</v>
      </c>
      <c r="I1740" s="41">
        <v>0</v>
      </c>
      <c r="J1740" s="41">
        <v>0</v>
      </c>
      <c r="K1740" s="41">
        <f>IFERROR(L1740+M1740+N1740,0)</f>
        <v>0</v>
      </c>
      <c r="L1740" s="41">
        <f>IFERROR(P1740+T1740,0)</f>
        <v>0</v>
      </c>
      <c r="M1740" s="41">
        <f>IFERROR(Q1740+U1740,0)</f>
        <v>0</v>
      </c>
      <c r="N1740" s="41">
        <f>IFERROR(R1740+V1740,0)</f>
        <v>0</v>
      </c>
      <c r="O1740" s="41">
        <f>IFERROR(P1740+Q1740+R1740,0)</f>
        <v>0</v>
      </c>
      <c r="P1740" s="41">
        <v>0</v>
      </c>
      <c r="Q1740" s="41">
        <v>0</v>
      </c>
      <c r="R1740" s="41">
        <v>0</v>
      </c>
      <c r="S1740" s="41">
        <f>IFERROR(T1740+U1740+V1740,0)</f>
        <v>0</v>
      </c>
      <c r="T1740" s="41">
        <v>0</v>
      </c>
      <c r="U1740" s="41">
        <v>0</v>
      </c>
      <c r="V1740" s="41">
        <v>0</v>
      </c>
      <c r="W1740"/>
      <c r="X1740"/>
    </row>
    <row r="1741" spans="1:24">
      <c r="A1741" s="29">
        <v>489</v>
      </c>
      <c r="B1741" s="29" t="s">
        <v>117</v>
      </c>
      <c r="C1741" s="50">
        <v>44797</v>
      </c>
      <c r="D1741" s="29" t="s">
        <v>1196</v>
      </c>
      <c r="E1741" s="40">
        <v>1</v>
      </c>
      <c r="F1741" s="41">
        <v>83</v>
      </c>
      <c r="G1741" s="41">
        <f>IFERROR(H1741+I1741+J1741,0)</f>
        <v>4794350</v>
      </c>
      <c r="H1741" s="41">
        <v>4794350</v>
      </c>
      <c r="I1741" s="41">
        <v>0</v>
      </c>
      <c r="J1741" s="41">
        <v>0</v>
      </c>
      <c r="K1741" s="41">
        <f>IFERROR(L1741+M1741+N1741,0)</f>
        <v>0</v>
      </c>
      <c r="L1741" s="41">
        <f>IFERROR(P1741+T1741,0)</f>
        <v>0</v>
      </c>
      <c r="M1741" s="41">
        <f>IFERROR(Q1741+U1741,0)</f>
        <v>0</v>
      </c>
      <c r="N1741" s="41">
        <f>IFERROR(R1741+V1741,0)</f>
        <v>0</v>
      </c>
      <c r="O1741" s="41">
        <f>IFERROR(P1741+Q1741+R1741,0)</f>
        <v>0</v>
      </c>
      <c r="P1741" s="41">
        <v>0</v>
      </c>
      <c r="Q1741" s="41">
        <v>0</v>
      </c>
      <c r="R1741" s="41">
        <v>0</v>
      </c>
      <c r="S1741" s="41">
        <f>IFERROR(T1741+U1741+V1741,0)</f>
        <v>0</v>
      </c>
      <c r="T1741" s="41">
        <v>0</v>
      </c>
      <c r="U1741" s="41">
        <v>0</v>
      </c>
      <c r="V1741" s="41">
        <v>0</v>
      </c>
      <c r="W1741"/>
      <c r="X1741"/>
    </row>
    <row r="1742" spans="1:24">
      <c r="A1742" s="29">
        <v>490</v>
      </c>
      <c r="B1742" s="29" t="s">
        <v>117</v>
      </c>
      <c r="C1742" s="50">
        <v>44797</v>
      </c>
      <c r="D1742" s="29" t="s">
        <v>1197</v>
      </c>
      <c r="E1742" s="40">
        <v>1</v>
      </c>
      <c r="F1742" s="41">
        <v>16.9</v>
      </c>
      <c r="G1742" s="41">
        <f>IFERROR(H1742+I1742+J1742,0)</f>
        <v>959960</v>
      </c>
      <c r="H1742" s="41">
        <v>959960</v>
      </c>
      <c r="I1742" s="41">
        <v>0</v>
      </c>
      <c r="J1742" s="41">
        <v>0</v>
      </c>
      <c r="K1742" s="41">
        <f>IFERROR(L1742+M1742+N1742,0)</f>
        <v>0</v>
      </c>
      <c r="L1742" s="41">
        <f>IFERROR(P1742+T1742,0)</f>
        <v>0</v>
      </c>
      <c r="M1742" s="41">
        <f>IFERROR(Q1742+U1742,0)</f>
        <v>0</v>
      </c>
      <c r="N1742" s="41">
        <f>IFERROR(R1742+V1742,0)</f>
        <v>0</v>
      </c>
      <c r="O1742" s="41">
        <f>IFERROR(P1742+Q1742+R1742,0)</f>
        <v>0</v>
      </c>
      <c r="P1742" s="41">
        <v>0</v>
      </c>
      <c r="Q1742" s="41">
        <v>0</v>
      </c>
      <c r="R1742" s="41">
        <v>0</v>
      </c>
      <c r="S1742" s="41">
        <f>IFERROR(T1742+U1742+V1742,0)</f>
        <v>0</v>
      </c>
      <c r="T1742" s="41">
        <v>0</v>
      </c>
      <c r="U1742" s="41">
        <v>0</v>
      </c>
      <c r="V1742" s="41">
        <v>0</v>
      </c>
      <c r="W1742"/>
      <c r="X1742"/>
    </row>
    <row r="1743" spans="1:24">
      <c r="A1743" s="29">
        <v>491</v>
      </c>
      <c r="B1743" s="29" t="s">
        <v>117</v>
      </c>
      <c r="C1743" s="50">
        <v>44797</v>
      </c>
      <c r="D1743" s="29" t="s">
        <v>1198</v>
      </c>
      <c r="E1743" s="40">
        <v>1</v>
      </c>
      <c r="F1743" s="41">
        <v>8.9</v>
      </c>
      <c r="G1743" s="41">
        <f>IFERROR(H1743+I1743+J1743,0)</f>
        <v>528200</v>
      </c>
      <c r="H1743" s="41">
        <v>528200</v>
      </c>
      <c r="I1743" s="41">
        <v>0</v>
      </c>
      <c r="J1743" s="41">
        <v>0</v>
      </c>
      <c r="K1743" s="41">
        <f>IFERROR(L1743+M1743+N1743,0)</f>
        <v>0</v>
      </c>
      <c r="L1743" s="41">
        <f>IFERROR(P1743+T1743,0)</f>
        <v>0</v>
      </c>
      <c r="M1743" s="41">
        <f>IFERROR(Q1743+U1743,0)</f>
        <v>0</v>
      </c>
      <c r="N1743" s="41">
        <f>IFERROR(R1743+V1743,0)</f>
        <v>0</v>
      </c>
      <c r="O1743" s="41">
        <f>IFERROR(P1743+Q1743+R1743,0)</f>
        <v>0</v>
      </c>
      <c r="P1743" s="41">
        <v>0</v>
      </c>
      <c r="Q1743" s="41">
        <v>0</v>
      </c>
      <c r="R1743" s="41">
        <v>0</v>
      </c>
      <c r="S1743" s="41">
        <f>IFERROR(T1743+U1743+V1743,0)</f>
        <v>0</v>
      </c>
      <c r="T1743" s="41">
        <v>0</v>
      </c>
      <c r="U1743" s="41">
        <v>0</v>
      </c>
      <c r="V1743" s="41">
        <v>0</v>
      </c>
      <c r="W1743"/>
      <c r="X1743"/>
    </row>
    <row r="1744" spans="1:24">
      <c r="A1744" s="29">
        <v>492</v>
      </c>
      <c r="B1744" s="29" t="s">
        <v>117</v>
      </c>
      <c r="C1744" s="50">
        <v>44797</v>
      </c>
      <c r="D1744" s="29" t="s">
        <v>1199</v>
      </c>
      <c r="E1744" s="40">
        <v>1</v>
      </c>
      <c r="F1744" s="41">
        <v>46.1</v>
      </c>
      <c r="G1744" s="41">
        <f>IFERROR(H1744+I1744+J1744,0)</f>
        <v>2665600</v>
      </c>
      <c r="H1744" s="41">
        <v>2665600</v>
      </c>
      <c r="I1744" s="41">
        <v>0</v>
      </c>
      <c r="J1744" s="41">
        <v>0</v>
      </c>
      <c r="K1744" s="41">
        <f>IFERROR(L1744+M1744+N1744,0)</f>
        <v>0</v>
      </c>
      <c r="L1744" s="41">
        <f>IFERROR(P1744+T1744,0)</f>
        <v>0</v>
      </c>
      <c r="M1744" s="41">
        <f>IFERROR(Q1744+U1744,0)</f>
        <v>0</v>
      </c>
      <c r="N1744" s="41">
        <f>IFERROR(R1744+V1744,0)</f>
        <v>0</v>
      </c>
      <c r="O1744" s="41">
        <f>IFERROR(P1744+Q1744+R1744,0)</f>
        <v>0</v>
      </c>
      <c r="P1744" s="41">
        <v>0</v>
      </c>
      <c r="Q1744" s="41">
        <v>0</v>
      </c>
      <c r="R1744" s="41">
        <v>0</v>
      </c>
      <c r="S1744" s="41">
        <f>IFERROR(T1744+U1744+V1744,0)</f>
        <v>0</v>
      </c>
      <c r="T1744" s="41">
        <v>0</v>
      </c>
      <c r="U1744" s="41">
        <v>0</v>
      </c>
      <c r="V1744" s="41">
        <v>0</v>
      </c>
      <c r="W1744"/>
      <c r="X1744"/>
    </row>
    <row r="1745" spans="1:24">
      <c r="A1745" s="29">
        <v>493</v>
      </c>
      <c r="B1745" s="29" t="s">
        <v>117</v>
      </c>
      <c r="C1745" s="50">
        <v>44797</v>
      </c>
      <c r="D1745" s="29" t="s">
        <v>1200</v>
      </c>
      <c r="E1745" s="40">
        <v>1</v>
      </c>
      <c r="F1745" s="41">
        <v>25.2</v>
      </c>
      <c r="G1745" s="41">
        <f>IFERROR(H1745+I1745+J1745,0)</f>
        <v>1623160</v>
      </c>
      <c r="H1745" s="41">
        <v>1412860</v>
      </c>
      <c r="I1745" s="41">
        <v>210300</v>
      </c>
      <c r="J1745" s="41">
        <v>0</v>
      </c>
      <c r="K1745" s="41">
        <f>IFERROR(L1745+M1745+N1745,0)</f>
        <v>0</v>
      </c>
      <c r="L1745" s="41">
        <f>IFERROR(P1745+T1745,0)</f>
        <v>0</v>
      </c>
      <c r="M1745" s="41">
        <f>IFERROR(Q1745+U1745,0)</f>
        <v>0</v>
      </c>
      <c r="N1745" s="41">
        <f>IFERROR(R1745+V1745,0)</f>
        <v>0</v>
      </c>
      <c r="O1745" s="41">
        <f>IFERROR(P1745+Q1745+R1745,0)</f>
        <v>0</v>
      </c>
      <c r="P1745" s="41">
        <v>0</v>
      </c>
      <c r="Q1745" s="41">
        <v>0</v>
      </c>
      <c r="R1745" s="41">
        <v>0</v>
      </c>
      <c r="S1745" s="41">
        <f>IFERROR(T1745+U1745+V1745,0)</f>
        <v>0</v>
      </c>
      <c r="T1745" s="41">
        <v>0</v>
      </c>
      <c r="U1745" s="41">
        <v>0</v>
      </c>
      <c r="V1745" s="41">
        <v>0</v>
      </c>
      <c r="W1745"/>
      <c r="X1745"/>
    </row>
    <row r="1746" spans="1:24">
      <c r="A1746" s="29">
        <v>494</v>
      </c>
      <c r="B1746" s="29" t="s">
        <v>117</v>
      </c>
      <c r="C1746" s="50">
        <v>44798</v>
      </c>
      <c r="D1746" s="29" t="s">
        <v>1201</v>
      </c>
      <c r="E1746" s="40">
        <v>1</v>
      </c>
      <c r="F1746" s="41">
        <v>42.2</v>
      </c>
      <c r="G1746" s="41">
        <f>IFERROR(H1746+I1746+J1746,0)</f>
        <v>2417200</v>
      </c>
      <c r="H1746" s="41">
        <v>2417200</v>
      </c>
      <c r="I1746" s="41">
        <v>0</v>
      </c>
      <c r="J1746" s="41">
        <v>0</v>
      </c>
      <c r="K1746" s="41">
        <f>IFERROR(L1746+M1746+N1746,0)</f>
        <v>0</v>
      </c>
      <c r="L1746" s="41">
        <f>IFERROR(P1746+T1746,0)</f>
        <v>0</v>
      </c>
      <c r="M1746" s="41">
        <f>IFERROR(Q1746+U1746,0)</f>
        <v>0</v>
      </c>
      <c r="N1746" s="41">
        <f>IFERROR(R1746+V1746,0)</f>
        <v>0</v>
      </c>
      <c r="O1746" s="41">
        <f>IFERROR(P1746+Q1746+R1746,0)</f>
        <v>0</v>
      </c>
      <c r="P1746" s="41">
        <v>0</v>
      </c>
      <c r="Q1746" s="41">
        <v>0</v>
      </c>
      <c r="R1746" s="41">
        <v>0</v>
      </c>
      <c r="S1746" s="41">
        <f>IFERROR(T1746+U1746+V1746,0)</f>
        <v>0</v>
      </c>
      <c r="T1746" s="41">
        <v>0</v>
      </c>
      <c r="U1746" s="41">
        <v>0</v>
      </c>
      <c r="V1746" s="41">
        <v>0</v>
      </c>
      <c r="W1746"/>
      <c r="X1746"/>
    </row>
    <row r="1747" spans="1:24">
      <c r="A1747" s="29">
        <v>495</v>
      </c>
      <c r="B1747" s="29" t="s">
        <v>117</v>
      </c>
      <c r="C1747" s="50">
        <v>44798</v>
      </c>
      <c r="D1747" s="29" t="s">
        <v>1202</v>
      </c>
      <c r="E1747" s="40">
        <v>1</v>
      </c>
      <c r="F1747" s="41">
        <v>23.2</v>
      </c>
      <c r="G1747" s="41">
        <f>IFERROR(H1747+I1747+J1747,0)</f>
        <v>1145400</v>
      </c>
      <c r="H1747" s="41">
        <v>1145400</v>
      </c>
      <c r="I1747" s="41">
        <v>0</v>
      </c>
      <c r="J1747" s="41">
        <v>0</v>
      </c>
      <c r="K1747" s="41">
        <f>IFERROR(L1747+M1747+N1747,0)</f>
        <v>0</v>
      </c>
      <c r="L1747" s="41">
        <f>IFERROR(P1747+T1747,0)</f>
        <v>0</v>
      </c>
      <c r="M1747" s="41">
        <f>IFERROR(Q1747+U1747,0)</f>
        <v>0</v>
      </c>
      <c r="N1747" s="41">
        <f>IFERROR(R1747+V1747,0)</f>
        <v>0</v>
      </c>
      <c r="O1747" s="41">
        <f>IFERROR(P1747+Q1747+R1747,0)</f>
        <v>0</v>
      </c>
      <c r="P1747" s="41">
        <v>0</v>
      </c>
      <c r="Q1747" s="41">
        <v>0</v>
      </c>
      <c r="R1747" s="41">
        <v>0</v>
      </c>
      <c r="S1747" s="41">
        <f>IFERROR(T1747+U1747+V1747,0)</f>
        <v>0</v>
      </c>
      <c r="T1747" s="41">
        <v>0</v>
      </c>
      <c r="U1747" s="41">
        <v>0</v>
      </c>
      <c r="V1747" s="41">
        <v>0</v>
      </c>
      <c r="W1747"/>
      <c r="X1747"/>
    </row>
    <row r="1748" spans="1:24">
      <c r="A1748" s="29">
        <v>496</v>
      </c>
      <c r="B1748" s="29" t="s">
        <v>117</v>
      </c>
      <c r="C1748" s="50">
        <v>44798</v>
      </c>
      <c r="D1748" s="29" t="s">
        <v>1203</v>
      </c>
      <c r="E1748" s="40">
        <v>1</v>
      </c>
      <c r="F1748" s="41">
        <v>55.1</v>
      </c>
      <c r="G1748" s="41">
        <f>IFERROR(H1748+I1748+J1748,0)</f>
        <v>2812816</v>
      </c>
      <c r="H1748" s="41">
        <v>2812816</v>
      </c>
      <c r="I1748" s="41">
        <v>0</v>
      </c>
      <c r="J1748" s="41">
        <v>0</v>
      </c>
      <c r="K1748" s="41">
        <f>IFERROR(L1748+M1748+N1748,0)</f>
        <v>0</v>
      </c>
      <c r="L1748" s="41">
        <f>IFERROR(P1748+T1748,0)</f>
        <v>0</v>
      </c>
      <c r="M1748" s="41">
        <f>IFERROR(Q1748+U1748,0)</f>
        <v>0</v>
      </c>
      <c r="N1748" s="41">
        <f>IFERROR(R1748+V1748,0)</f>
        <v>0</v>
      </c>
      <c r="O1748" s="41">
        <f>IFERROR(P1748+Q1748+R1748,0)</f>
        <v>0</v>
      </c>
      <c r="P1748" s="41">
        <v>0</v>
      </c>
      <c r="Q1748" s="41">
        <v>0</v>
      </c>
      <c r="R1748" s="41">
        <v>0</v>
      </c>
      <c r="S1748" s="41">
        <f>IFERROR(T1748+U1748+V1748,0)</f>
        <v>0</v>
      </c>
      <c r="T1748" s="41">
        <v>0</v>
      </c>
      <c r="U1748" s="41">
        <v>0</v>
      </c>
      <c r="V1748" s="41">
        <v>0</v>
      </c>
      <c r="W1748"/>
      <c r="X1748"/>
    </row>
    <row r="1749" spans="1:24">
      <c r="A1749" s="29">
        <v>497</v>
      </c>
      <c r="B1749" s="29" t="s">
        <v>117</v>
      </c>
      <c r="C1749" s="50">
        <v>44798</v>
      </c>
      <c r="D1749" s="29" t="s">
        <v>1204</v>
      </c>
      <c r="E1749" s="40">
        <v>1</v>
      </c>
      <c r="F1749" s="41">
        <v>33.1</v>
      </c>
      <c r="G1749" s="41">
        <f>IFERROR(H1749+I1749+J1749,0)</f>
        <v>1922110</v>
      </c>
      <c r="H1749" s="41">
        <v>1922110</v>
      </c>
      <c r="I1749" s="41">
        <v>0</v>
      </c>
      <c r="J1749" s="41">
        <v>0</v>
      </c>
      <c r="K1749" s="41">
        <f>IFERROR(L1749+M1749+N1749,0)</f>
        <v>0</v>
      </c>
      <c r="L1749" s="41">
        <f>IFERROR(P1749+T1749,0)</f>
        <v>0</v>
      </c>
      <c r="M1749" s="41">
        <f>IFERROR(Q1749+U1749,0)</f>
        <v>0</v>
      </c>
      <c r="N1749" s="41">
        <f>IFERROR(R1749+V1749,0)</f>
        <v>0</v>
      </c>
      <c r="O1749" s="41">
        <f>IFERROR(P1749+Q1749+R1749,0)</f>
        <v>0</v>
      </c>
      <c r="P1749" s="41">
        <v>0</v>
      </c>
      <c r="Q1749" s="41">
        <v>0</v>
      </c>
      <c r="R1749" s="41">
        <v>0</v>
      </c>
      <c r="S1749" s="41">
        <f>IFERROR(T1749+U1749+V1749,0)</f>
        <v>0</v>
      </c>
      <c r="T1749" s="41">
        <v>0</v>
      </c>
      <c r="U1749" s="41">
        <v>0</v>
      </c>
      <c r="V1749" s="41">
        <v>0</v>
      </c>
      <c r="W1749"/>
      <c r="X1749"/>
    </row>
    <row r="1750" spans="1:24">
      <c r="A1750" s="29">
        <v>498</v>
      </c>
      <c r="B1750" s="29" t="s">
        <v>117</v>
      </c>
      <c r="C1750" s="50">
        <v>44798</v>
      </c>
      <c r="D1750" s="29" t="s">
        <v>1205</v>
      </c>
      <c r="E1750" s="40">
        <v>1</v>
      </c>
      <c r="F1750" s="41">
        <v>26.1</v>
      </c>
      <c r="G1750" s="41">
        <f>IFERROR(H1750+I1750+J1750,0)</f>
        <v>1352060</v>
      </c>
      <c r="H1750" s="41">
        <v>1352060</v>
      </c>
      <c r="I1750" s="41">
        <v>0</v>
      </c>
      <c r="J1750" s="41">
        <v>0</v>
      </c>
      <c r="K1750" s="41">
        <f>IFERROR(L1750+M1750+N1750,0)</f>
        <v>0</v>
      </c>
      <c r="L1750" s="41">
        <f>IFERROR(P1750+T1750,0)</f>
        <v>0</v>
      </c>
      <c r="M1750" s="41">
        <f>IFERROR(Q1750+U1750,0)</f>
        <v>0</v>
      </c>
      <c r="N1750" s="41">
        <f>IFERROR(R1750+V1750,0)</f>
        <v>0</v>
      </c>
      <c r="O1750" s="41">
        <f>IFERROR(P1750+Q1750+R1750,0)</f>
        <v>0</v>
      </c>
      <c r="P1750" s="41">
        <v>0</v>
      </c>
      <c r="Q1750" s="41">
        <v>0</v>
      </c>
      <c r="R1750" s="41">
        <v>0</v>
      </c>
      <c r="S1750" s="41">
        <f>IFERROR(T1750+U1750+V1750,0)</f>
        <v>0</v>
      </c>
      <c r="T1750" s="41">
        <v>0</v>
      </c>
      <c r="U1750" s="41">
        <v>0</v>
      </c>
      <c r="V1750" s="41">
        <v>0</v>
      </c>
      <c r="W1750"/>
      <c r="X1750"/>
    </row>
    <row r="1751" spans="1:24">
      <c r="A1751" s="29">
        <v>499</v>
      </c>
      <c r="B1751" s="29" t="s">
        <v>117</v>
      </c>
      <c r="C1751" s="50">
        <v>44798</v>
      </c>
      <c r="D1751" s="29" t="s">
        <v>1206</v>
      </c>
      <c r="E1751" s="40">
        <v>1</v>
      </c>
      <c r="F1751" s="41">
        <v>19.3</v>
      </c>
      <c r="G1751" s="41">
        <f>IFERROR(H1751+I1751+J1751,0)</f>
        <v>889700</v>
      </c>
      <c r="H1751" s="41">
        <v>889700</v>
      </c>
      <c r="I1751" s="41">
        <v>0</v>
      </c>
      <c r="J1751" s="41">
        <v>0</v>
      </c>
      <c r="K1751" s="41">
        <f>IFERROR(L1751+M1751+N1751,0)</f>
        <v>0</v>
      </c>
      <c r="L1751" s="41">
        <f>IFERROR(P1751+T1751,0)</f>
        <v>0</v>
      </c>
      <c r="M1751" s="41">
        <f>IFERROR(Q1751+U1751,0)</f>
        <v>0</v>
      </c>
      <c r="N1751" s="41">
        <f>IFERROR(R1751+V1751,0)</f>
        <v>0</v>
      </c>
      <c r="O1751" s="41">
        <f>IFERROR(P1751+Q1751+R1751,0)</f>
        <v>0</v>
      </c>
      <c r="P1751" s="41">
        <v>0</v>
      </c>
      <c r="Q1751" s="41">
        <v>0</v>
      </c>
      <c r="R1751" s="41">
        <v>0</v>
      </c>
      <c r="S1751" s="41">
        <f>IFERROR(T1751+U1751+V1751,0)</f>
        <v>0</v>
      </c>
      <c r="T1751" s="41">
        <v>0</v>
      </c>
      <c r="U1751" s="41">
        <v>0</v>
      </c>
      <c r="V1751" s="41">
        <v>0</v>
      </c>
      <c r="W1751"/>
      <c r="X1751"/>
    </row>
    <row r="1752" spans="1:24">
      <c r="A1752" s="29">
        <v>500</v>
      </c>
      <c r="B1752" s="29" t="s">
        <v>117</v>
      </c>
      <c r="C1752" s="50">
        <v>44798</v>
      </c>
      <c r="D1752" s="29" t="s">
        <v>1207</v>
      </c>
      <c r="E1752" s="40">
        <v>1</v>
      </c>
      <c r="F1752" s="41">
        <v>29.8</v>
      </c>
      <c r="G1752" s="41">
        <f>IFERROR(H1752+I1752+J1752,0)</f>
        <v>2093100</v>
      </c>
      <c r="H1752" s="41">
        <v>2093100</v>
      </c>
      <c r="I1752" s="41">
        <v>0</v>
      </c>
      <c r="J1752" s="41">
        <v>0</v>
      </c>
      <c r="K1752" s="41">
        <f>IFERROR(L1752+M1752+N1752,0)</f>
        <v>0</v>
      </c>
      <c r="L1752" s="41">
        <f>IFERROR(P1752+T1752,0)</f>
        <v>0</v>
      </c>
      <c r="M1752" s="41">
        <f>IFERROR(Q1752+U1752,0)</f>
        <v>0</v>
      </c>
      <c r="N1752" s="41">
        <f>IFERROR(R1752+V1752,0)</f>
        <v>0</v>
      </c>
      <c r="O1752" s="41">
        <f>IFERROR(P1752+Q1752+R1752,0)</f>
        <v>0</v>
      </c>
      <c r="P1752" s="41">
        <v>0</v>
      </c>
      <c r="Q1752" s="41">
        <v>0</v>
      </c>
      <c r="R1752" s="41">
        <v>0</v>
      </c>
      <c r="S1752" s="41">
        <f>IFERROR(T1752+U1752+V1752,0)</f>
        <v>0</v>
      </c>
      <c r="T1752" s="41">
        <v>0</v>
      </c>
      <c r="U1752" s="41">
        <v>0</v>
      </c>
      <c r="V1752" s="41">
        <v>0</v>
      </c>
      <c r="W1752"/>
      <c r="X1752"/>
    </row>
    <row r="1753" spans="1:24">
      <c r="A1753" s="29">
        <v>501</v>
      </c>
      <c r="B1753" s="29" t="s">
        <v>117</v>
      </c>
      <c r="C1753" s="50">
        <v>44798</v>
      </c>
      <c r="D1753" s="29" t="s">
        <v>1208</v>
      </c>
      <c r="E1753" s="40">
        <v>1</v>
      </c>
      <c r="F1753" s="41">
        <v>29.8</v>
      </c>
      <c r="G1753" s="41">
        <f>IFERROR(H1753+I1753+J1753,0)</f>
        <v>1832250</v>
      </c>
      <c r="H1753" s="41">
        <v>1832250</v>
      </c>
      <c r="I1753" s="41">
        <v>0</v>
      </c>
      <c r="J1753" s="41">
        <v>0</v>
      </c>
      <c r="K1753" s="41">
        <f>IFERROR(L1753+M1753+N1753,0)</f>
        <v>0</v>
      </c>
      <c r="L1753" s="41">
        <f>IFERROR(P1753+T1753,0)</f>
        <v>0</v>
      </c>
      <c r="M1753" s="41">
        <f>IFERROR(Q1753+U1753,0)</f>
        <v>0</v>
      </c>
      <c r="N1753" s="41">
        <f>IFERROR(R1753+V1753,0)</f>
        <v>0</v>
      </c>
      <c r="O1753" s="41">
        <f>IFERROR(P1753+Q1753+R1753,0)</f>
        <v>0</v>
      </c>
      <c r="P1753" s="41">
        <v>0</v>
      </c>
      <c r="Q1753" s="41">
        <v>0</v>
      </c>
      <c r="R1753" s="41">
        <v>0</v>
      </c>
      <c r="S1753" s="41">
        <f>IFERROR(T1753+U1753+V1753,0)</f>
        <v>0</v>
      </c>
      <c r="T1753" s="41">
        <v>0</v>
      </c>
      <c r="U1753" s="41">
        <v>0</v>
      </c>
      <c r="V1753" s="41">
        <v>0</v>
      </c>
      <c r="W1753"/>
      <c r="X1753"/>
    </row>
    <row r="1754" spans="1:24">
      <c r="A1754" s="29">
        <v>502</v>
      </c>
      <c r="B1754" s="29" t="s">
        <v>117</v>
      </c>
      <c r="C1754" s="50">
        <v>44798</v>
      </c>
      <c r="D1754" s="29" t="s">
        <v>1209</v>
      </c>
      <c r="E1754" s="40">
        <v>1</v>
      </c>
      <c r="F1754" s="41">
        <v>21.8</v>
      </c>
      <c r="G1754" s="41">
        <f>IFERROR(H1754+I1754+J1754,0)</f>
        <v>1237500</v>
      </c>
      <c r="H1754" s="41">
        <v>1237500</v>
      </c>
      <c r="I1754" s="41">
        <v>0</v>
      </c>
      <c r="J1754" s="41">
        <v>0</v>
      </c>
      <c r="K1754" s="41">
        <f>IFERROR(L1754+M1754+N1754,0)</f>
        <v>0</v>
      </c>
      <c r="L1754" s="41">
        <f>IFERROR(P1754+T1754,0)</f>
        <v>0</v>
      </c>
      <c r="M1754" s="41">
        <f>IFERROR(Q1754+U1754,0)</f>
        <v>0</v>
      </c>
      <c r="N1754" s="41">
        <f>IFERROR(R1754+V1754,0)</f>
        <v>0</v>
      </c>
      <c r="O1754" s="41">
        <f>IFERROR(P1754+Q1754+R1754,0)</f>
        <v>0</v>
      </c>
      <c r="P1754" s="41">
        <v>0</v>
      </c>
      <c r="Q1754" s="41">
        <v>0</v>
      </c>
      <c r="R1754" s="41">
        <v>0</v>
      </c>
      <c r="S1754" s="41">
        <f>IFERROR(T1754+U1754+V1754,0)</f>
        <v>0</v>
      </c>
      <c r="T1754" s="41">
        <v>0</v>
      </c>
      <c r="U1754" s="41">
        <v>0</v>
      </c>
      <c r="V1754" s="41">
        <v>0</v>
      </c>
      <c r="W1754"/>
      <c r="X1754"/>
    </row>
    <row r="1755" spans="1:24">
      <c r="A1755" s="29">
        <v>503</v>
      </c>
      <c r="B1755" s="29" t="s">
        <v>117</v>
      </c>
      <c r="C1755" s="50">
        <v>44798</v>
      </c>
      <c r="D1755" s="29" t="s">
        <v>1210</v>
      </c>
      <c r="E1755" s="40">
        <v>1</v>
      </c>
      <c r="F1755" s="41">
        <v>35.2</v>
      </c>
      <c r="G1755" s="41">
        <f>IFERROR(H1755+I1755+J1755,0)</f>
        <v>1720000</v>
      </c>
      <c r="H1755" s="41">
        <v>1720000</v>
      </c>
      <c r="I1755" s="41">
        <v>0</v>
      </c>
      <c r="J1755" s="41">
        <v>0</v>
      </c>
      <c r="K1755" s="41">
        <f>IFERROR(L1755+M1755+N1755,0)</f>
        <v>0</v>
      </c>
      <c r="L1755" s="41">
        <f>IFERROR(P1755+T1755,0)</f>
        <v>0</v>
      </c>
      <c r="M1755" s="41">
        <f>IFERROR(Q1755+U1755,0)</f>
        <v>0</v>
      </c>
      <c r="N1755" s="41">
        <f>IFERROR(R1755+V1755,0)</f>
        <v>0</v>
      </c>
      <c r="O1755" s="41">
        <f>IFERROR(P1755+Q1755+R1755,0)</f>
        <v>0</v>
      </c>
      <c r="P1755" s="41">
        <v>0</v>
      </c>
      <c r="Q1755" s="41">
        <v>0</v>
      </c>
      <c r="R1755" s="41">
        <v>0</v>
      </c>
      <c r="S1755" s="41">
        <f>IFERROR(T1755+U1755+V1755,0)</f>
        <v>0</v>
      </c>
      <c r="T1755" s="41">
        <v>0</v>
      </c>
      <c r="U1755" s="41">
        <v>0</v>
      </c>
      <c r="V1755" s="41">
        <v>0</v>
      </c>
      <c r="W1755"/>
      <c r="X1755"/>
    </row>
    <row r="1756" spans="1:24">
      <c r="A1756" s="29">
        <v>504</v>
      </c>
      <c r="B1756" s="29" t="s">
        <v>117</v>
      </c>
      <c r="C1756" s="50">
        <v>44798</v>
      </c>
      <c r="D1756" s="29" t="s">
        <v>1211</v>
      </c>
      <c r="E1756" s="40">
        <v>1</v>
      </c>
      <c r="F1756" s="41">
        <v>23.9</v>
      </c>
      <c r="G1756" s="41">
        <f>IFERROR(H1756+I1756+J1756,0)</f>
        <v>1171560</v>
      </c>
      <c r="H1756" s="41">
        <v>1171560</v>
      </c>
      <c r="I1756" s="41">
        <v>0</v>
      </c>
      <c r="J1756" s="41">
        <v>0</v>
      </c>
      <c r="K1756" s="41">
        <f>IFERROR(L1756+M1756+N1756,0)</f>
        <v>0</v>
      </c>
      <c r="L1756" s="41">
        <f>IFERROR(P1756+T1756,0)</f>
        <v>0</v>
      </c>
      <c r="M1756" s="41">
        <f>IFERROR(Q1756+U1756,0)</f>
        <v>0</v>
      </c>
      <c r="N1756" s="41">
        <f>IFERROR(R1756+V1756,0)</f>
        <v>0</v>
      </c>
      <c r="O1756" s="41">
        <f>IFERROR(P1756+Q1756+R1756,0)</f>
        <v>0</v>
      </c>
      <c r="P1756" s="41">
        <v>0</v>
      </c>
      <c r="Q1756" s="41">
        <v>0</v>
      </c>
      <c r="R1756" s="41">
        <v>0</v>
      </c>
      <c r="S1756" s="41">
        <f>IFERROR(T1756+U1756+V1756,0)</f>
        <v>0</v>
      </c>
      <c r="T1756" s="41">
        <v>0</v>
      </c>
      <c r="U1756" s="41">
        <v>0</v>
      </c>
      <c r="V1756" s="41">
        <v>0</v>
      </c>
      <c r="W1756"/>
      <c r="X1756"/>
    </row>
    <row r="1757" spans="1:24">
      <c r="A1757" s="29">
        <v>505</v>
      </c>
      <c r="B1757" s="29" t="s">
        <v>117</v>
      </c>
      <c r="C1757" s="50">
        <v>44798</v>
      </c>
      <c r="D1757" s="29" t="s">
        <v>1212</v>
      </c>
      <c r="E1757" s="40">
        <v>1</v>
      </c>
      <c r="F1757" s="41">
        <v>39.6</v>
      </c>
      <c r="G1757" s="41">
        <f>IFERROR(H1757+I1757+J1757,0)</f>
        <v>2278728</v>
      </c>
      <c r="H1757" s="41">
        <v>2278728</v>
      </c>
      <c r="I1757" s="41">
        <v>0</v>
      </c>
      <c r="J1757" s="41">
        <v>0</v>
      </c>
      <c r="K1757" s="41">
        <f>IFERROR(L1757+M1757+N1757,0)</f>
        <v>0</v>
      </c>
      <c r="L1757" s="41">
        <f>IFERROR(P1757+T1757,0)</f>
        <v>0</v>
      </c>
      <c r="M1757" s="41">
        <f>IFERROR(Q1757+U1757,0)</f>
        <v>0</v>
      </c>
      <c r="N1757" s="41">
        <f>IFERROR(R1757+V1757,0)</f>
        <v>0</v>
      </c>
      <c r="O1757" s="41">
        <f>IFERROR(P1757+Q1757+R1757,0)</f>
        <v>0</v>
      </c>
      <c r="P1757" s="41">
        <v>0</v>
      </c>
      <c r="Q1757" s="41">
        <v>0</v>
      </c>
      <c r="R1757" s="41">
        <v>0</v>
      </c>
      <c r="S1757" s="41">
        <f>IFERROR(T1757+U1757+V1757,0)</f>
        <v>0</v>
      </c>
      <c r="T1757" s="41">
        <v>0</v>
      </c>
      <c r="U1757" s="41">
        <v>0</v>
      </c>
      <c r="V1757" s="41">
        <v>0</v>
      </c>
      <c r="W1757"/>
      <c r="X1757"/>
    </row>
    <row r="1758" spans="1:24">
      <c r="A1758" s="29">
        <v>506</v>
      </c>
      <c r="B1758" s="29" t="s">
        <v>117</v>
      </c>
      <c r="C1758" s="50">
        <v>44798</v>
      </c>
      <c r="D1758" s="29" t="s">
        <v>1213</v>
      </c>
      <c r="E1758" s="40">
        <v>1</v>
      </c>
      <c r="F1758" s="41">
        <v>25.65</v>
      </c>
      <c r="G1758" s="41">
        <f>IFERROR(H1758+I1758+J1758,0)</f>
        <v>1410471</v>
      </c>
      <c r="H1758" s="41">
        <v>1410471</v>
      </c>
      <c r="I1758" s="41">
        <v>0</v>
      </c>
      <c r="J1758" s="41">
        <v>0</v>
      </c>
      <c r="K1758" s="41">
        <f>IFERROR(L1758+M1758+N1758,0)</f>
        <v>0</v>
      </c>
      <c r="L1758" s="41">
        <f>IFERROR(P1758+T1758,0)</f>
        <v>0</v>
      </c>
      <c r="M1758" s="41">
        <f>IFERROR(Q1758+U1758,0)</f>
        <v>0</v>
      </c>
      <c r="N1758" s="41">
        <f>IFERROR(R1758+V1758,0)</f>
        <v>0</v>
      </c>
      <c r="O1758" s="41">
        <f>IFERROR(P1758+Q1758+R1758,0)</f>
        <v>0</v>
      </c>
      <c r="P1758" s="41">
        <v>0</v>
      </c>
      <c r="Q1758" s="41">
        <v>0</v>
      </c>
      <c r="R1758" s="41">
        <v>0</v>
      </c>
      <c r="S1758" s="41">
        <f>IFERROR(T1758+U1758+V1758,0)</f>
        <v>0</v>
      </c>
      <c r="T1758" s="41">
        <v>0</v>
      </c>
      <c r="U1758" s="41">
        <v>0</v>
      </c>
      <c r="V1758" s="41">
        <v>0</v>
      </c>
      <c r="W1758"/>
      <c r="X1758"/>
    </row>
    <row r="1759" spans="1:24">
      <c r="A1759" s="29">
        <v>507</v>
      </c>
      <c r="B1759" s="29" t="s">
        <v>117</v>
      </c>
      <c r="C1759" s="50">
        <v>44799</v>
      </c>
      <c r="D1759" s="29" t="s">
        <v>1214</v>
      </c>
      <c r="E1759" s="40">
        <v>1</v>
      </c>
      <c r="F1759" s="41">
        <v>75.5</v>
      </c>
      <c r="G1759" s="41">
        <f>IFERROR(H1759+I1759+J1759,0)</f>
        <v>5367350</v>
      </c>
      <c r="H1759" s="41">
        <v>5367350</v>
      </c>
      <c r="I1759" s="41">
        <v>0</v>
      </c>
      <c r="J1759" s="41">
        <v>0</v>
      </c>
      <c r="K1759" s="41">
        <f>IFERROR(L1759+M1759+N1759,0)</f>
        <v>0</v>
      </c>
      <c r="L1759" s="41">
        <f>IFERROR(P1759+T1759,0)</f>
        <v>0</v>
      </c>
      <c r="M1759" s="41">
        <f>IFERROR(Q1759+U1759,0)</f>
        <v>0</v>
      </c>
      <c r="N1759" s="41">
        <f>IFERROR(R1759+V1759,0)</f>
        <v>0</v>
      </c>
      <c r="O1759" s="41">
        <f>IFERROR(P1759+Q1759+R1759,0)</f>
        <v>0</v>
      </c>
      <c r="P1759" s="41">
        <v>0</v>
      </c>
      <c r="Q1759" s="41">
        <v>0</v>
      </c>
      <c r="R1759" s="41">
        <v>0</v>
      </c>
      <c r="S1759" s="41">
        <f>IFERROR(T1759+U1759+V1759,0)</f>
        <v>0</v>
      </c>
      <c r="T1759" s="41">
        <v>0</v>
      </c>
      <c r="U1759" s="41">
        <v>0</v>
      </c>
      <c r="V1759" s="41">
        <v>0</v>
      </c>
      <c r="W1759"/>
      <c r="X1759"/>
    </row>
    <row r="1760" spans="1:24">
      <c r="A1760" s="29">
        <v>508</v>
      </c>
      <c r="B1760" s="29" t="s">
        <v>117</v>
      </c>
      <c r="C1760" s="50">
        <v>44799</v>
      </c>
      <c r="D1760" s="29" t="s">
        <v>1215</v>
      </c>
      <c r="E1760" s="40">
        <v>1</v>
      </c>
      <c r="F1760" s="41">
        <v>17.6</v>
      </c>
      <c r="G1760" s="41">
        <f>IFERROR(H1760+I1760+J1760,0)</f>
        <v>1139760</v>
      </c>
      <c r="H1760" s="41">
        <v>1018460</v>
      </c>
      <c r="I1760" s="41">
        <v>121300</v>
      </c>
      <c r="J1760" s="41">
        <v>0</v>
      </c>
      <c r="K1760" s="41">
        <f>IFERROR(L1760+M1760+N1760,0)</f>
        <v>0</v>
      </c>
      <c r="L1760" s="41">
        <f>IFERROR(P1760+T1760,0)</f>
        <v>0</v>
      </c>
      <c r="M1760" s="41">
        <f>IFERROR(Q1760+U1760,0)</f>
        <v>0</v>
      </c>
      <c r="N1760" s="41">
        <f>IFERROR(R1760+V1760,0)</f>
        <v>0</v>
      </c>
      <c r="O1760" s="41">
        <f>IFERROR(P1760+Q1760+R1760,0)</f>
        <v>0</v>
      </c>
      <c r="P1760" s="41">
        <v>0</v>
      </c>
      <c r="Q1760" s="41">
        <v>0</v>
      </c>
      <c r="R1760" s="41">
        <v>0</v>
      </c>
      <c r="S1760" s="41">
        <f>IFERROR(T1760+U1760+V1760,0)</f>
        <v>0</v>
      </c>
      <c r="T1760" s="41">
        <v>0</v>
      </c>
      <c r="U1760" s="41">
        <v>0</v>
      </c>
      <c r="V1760" s="41">
        <v>0</v>
      </c>
      <c r="W1760"/>
      <c r="X1760"/>
    </row>
    <row r="1761" spans="1:24">
      <c r="A1761" s="29">
        <v>509</v>
      </c>
      <c r="B1761" s="29" t="s">
        <v>117</v>
      </c>
      <c r="C1761" s="50">
        <v>44799</v>
      </c>
      <c r="D1761" s="29" t="s">
        <v>1216</v>
      </c>
      <c r="E1761" s="40">
        <v>1</v>
      </c>
      <c r="F1761" s="41">
        <v>25.1</v>
      </c>
      <c r="G1761" s="41">
        <f>IFERROR(H1761+I1761+J1761,0)</f>
        <v>1381000</v>
      </c>
      <c r="H1761" s="41">
        <v>1381000</v>
      </c>
      <c r="I1761" s="41">
        <v>0</v>
      </c>
      <c r="J1761" s="41">
        <v>0</v>
      </c>
      <c r="K1761" s="41">
        <f>IFERROR(L1761+M1761+N1761,0)</f>
        <v>0</v>
      </c>
      <c r="L1761" s="41">
        <f>IFERROR(P1761+T1761,0)</f>
        <v>0</v>
      </c>
      <c r="M1761" s="41">
        <f>IFERROR(Q1761+U1761,0)</f>
        <v>0</v>
      </c>
      <c r="N1761" s="41">
        <f>IFERROR(R1761+V1761,0)</f>
        <v>0</v>
      </c>
      <c r="O1761" s="41">
        <f>IFERROR(P1761+Q1761+R1761,0)</f>
        <v>0</v>
      </c>
      <c r="P1761" s="41">
        <v>0</v>
      </c>
      <c r="Q1761" s="41">
        <v>0</v>
      </c>
      <c r="R1761" s="41">
        <v>0</v>
      </c>
      <c r="S1761" s="41">
        <f>IFERROR(T1761+U1761+V1761,0)</f>
        <v>0</v>
      </c>
      <c r="T1761" s="41">
        <v>0</v>
      </c>
      <c r="U1761" s="41">
        <v>0</v>
      </c>
      <c r="V1761" s="41">
        <v>0</v>
      </c>
      <c r="W1761"/>
      <c r="X1761"/>
    </row>
    <row r="1762" spans="1:24">
      <c r="A1762" s="29">
        <v>510</v>
      </c>
      <c r="B1762" s="29" t="s">
        <v>117</v>
      </c>
      <c r="C1762" s="50">
        <v>44802</v>
      </c>
      <c r="D1762" s="29" t="s">
        <v>1217</v>
      </c>
      <c r="E1762" s="40">
        <v>1</v>
      </c>
      <c r="F1762" s="41">
        <v>39.3</v>
      </c>
      <c r="G1762" s="41">
        <f>IFERROR(H1762+I1762+J1762,0)</f>
        <v>2273912</v>
      </c>
      <c r="H1762" s="41">
        <v>2273912</v>
      </c>
      <c r="I1762" s="41">
        <v>0</v>
      </c>
      <c r="J1762" s="41">
        <v>0</v>
      </c>
      <c r="K1762" s="41">
        <f>IFERROR(L1762+M1762+N1762,0)</f>
        <v>0</v>
      </c>
      <c r="L1762" s="41">
        <f>IFERROR(P1762+T1762,0)</f>
        <v>0</v>
      </c>
      <c r="M1762" s="41">
        <f>IFERROR(Q1762+U1762,0)</f>
        <v>0</v>
      </c>
      <c r="N1762" s="41">
        <f>IFERROR(R1762+V1762,0)</f>
        <v>0</v>
      </c>
      <c r="O1762" s="41">
        <f>IFERROR(P1762+Q1762+R1762,0)</f>
        <v>0</v>
      </c>
      <c r="P1762" s="41">
        <v>0</v>
      </c>
      <c r="Q1762" s="41">
        <v>0</v>
      </c>
      <c r="R1762" s="41">
        <v>0</v>
      </c>
      <c r="S1762" s="41">
        <f>IFERROR(T1762+U1762+V1762,0)</f>
        <v>0</v>
      </c>
      <c r="T1762" s="41">
        <v>0</v>
      </c>
      <c r="U1762" s="41">
        <v>0</v>
      </c>
      <c r="V1762" s="41">
        <v>0</v>
      </c>
      <c r="W1762"/>
      <c r="X1762"/>
    </row>
    <row r="1763" spans="1:24">
      <c r="A1763" s="29">
        <v>511</v>
      </c>
      <c r="B1763" s="29" t="s">
        <v>117</v>
      </c>
      <c r="C1763" s="50">
        <v>44802</v>
      </c>
      <c r="D1763" s="29" t="s">
        <v>1218</v>
      </c>
      <c r="E1763" s="40">
        <v>1</v>
      </c>
      <c r="F1763" s="41">
        <v>50.2</v>
      </c>
      <c r="G1763" s="41">
        <f>IFERROR(H1763+I1763+J1763,0)</f>
        <v>2900550</v>
      </c>
      <c r="H1763" s="41">
        <v>2900550</v>
      </c>
      <c r="I1763" s="41">
        <v>0</v>
      </c>
      <c r="J1763" s="41">
        <v>0</v>
      </c>
      <c r="K1763" s="41">
        <f>IFERROR(L1763+M1763+N1763,0)</f>
        <v>0</v>
      </c>
      <c r="L1763" s="41">
        <f>IFERROR(P1763+T1763,0)</f>
        <v>0</v>
      </c>
      <c r="M1763" s="41">
        <f>IFERROR(Q1763+U1763,0)</f>
        <v>0</v>
      </c>
      <c r="N1763" s="41">
        <f>IFERROR(R1763+V1763,0)</f>
        <v>0</v>
      </c>
      <c r="O1763" s="41">
        <f>IFERROR(P1763+Q1763+R1763,0)</f>
        <v>0</v>
      </c>
      <c r="P1763" s="41">
        <v>0</v>
      </c>
      <c r="Q1763" s="41">
        <v>0</v>
      </c>
      <c r="R1763" s="41">
        <v>0</v>
      </c>
      <c r="S1763" s="41">
        <f>IFERROR(T1763+U1763+V1763,0)</f>
        <v>0</v>
      </c>
      <c r="T1763" s="41">
        <v>0</v>
      </c>
      <c r="U1763" s="41">
        <v>0</v>
      </c>
      <c r="V1763" s="41">
        <v>0</v>
      </c>
      <c r="W1763"/>
      <c r="X1763"/>
    </row>
    <row r="1764" spans="1:24">
      <c r="A1764" s="29">
        <v>512</v>
      </c>
      <c r="B1764" s="29" t="s">
        <v>117</v>
      </c>
      <c r="C1764" s="50">
        <v>44802</v>
      </c>
      <c r="D1764" s="29" t="s">
        <v>1219</v>
      </c>
      <c r="E1764" s="40">
        <v>1</v>
      </c>
      <c r="F1764" s="41">
        <v>22.3</v>
      </c>
      <c r="G1764" s="41">
        <f>IFERROR(H1764+I1764+J1764,0)</f>
        <v>1086000</v>
      </c>
      <c r="H1764" s="41">
        <v>1086000</v>
      </c>
      <c r="I1764" s="41">
        <v>0</v>
      </c>
      <c r="J1764" s="41">
        <v>0</v>
      </c>
      <c r="K1764" s="41">
        <f>IFERROR(L1764+M1764+N1764,0)</f>
        <v>0</v>
      </c>
      <c r="L1764" s="41">
        <f>IFERROR(P1764+T1764,0)</f>
        <v>0</v>
      </c>
      <c r="M1764" s="41">
        <f>IFERROR(Q1764+U1764,0)</f>
        <v>0</v>
      </c>
      <c r="N1764" s="41">
        <f>IFERROR(R1764+V1764,0)</f>
        <v>0</v>
      </c>
      <c r="O1764" s="41">
        <f>IFERROR(P1764+Q1764+R1764,0)</f>
        <v>0</v>
      </c>
      <c r="P1764" s="41">
        <v>0</v>
      </c>
      <c r="Q1764" s="41">
        <v>0</v>
      </c>
      <c r="R1764" s="41">
        <v>0</v>
      </c>
      <c r="S1764" s="41">
        <f>IFERROR(T1764+U1764+V1764,0)</f>
        <v>0</v>
      </c>
      <c r="T1764" s="41">
        <v>0</v>
      </c>
      <c r="U1764" s="41">
        <v>0</v>
      </c>
      <c r="V1764" s="41">
        <v>0</v>
      </c>
      <c r="W1764"/>
      <c r="X1764"/>
    </row>
    <row r="1765" spans="1:24">
      <c r="A1765" s="29">
        <v>513</v>
      </c>
      <c r="B1765" s="29" t="s">
        <v>117</v>
      </c>
      <c r="C1765" s="50">
        <v>44802</v>
      </c>
      <c r="D1765" s="29" t="s">
        <v>1220</v>
      </c>
      <c r="E1765" s="40">
        <v>1</v>
      </c>
      <c r="F1765" s="41">
        <v>19.2</v>
      </c>
      <c r="G1765" s="41">
        <f>IFERROR(H1765+I1765+J1765,0)</f>
        <v>1022960</v>
      </c>
      <c r="H1765" s="41">
        <v>1022960</v>
      </c>
      <c r="I1765" s="41">
        <v>0</v>
      </c>
      <c r="J1765" s="41">
        <v>0</v>
      </c>
      <c r="K1765" s="41">
        <f>IFERROR(L1765+M1765+N1765,0)</f>
        <v>0</v>
      </c>
      <c r="L1765" s="41">
        <f>IFERROR(P1765+T1765,0)</f>
        <v>0</v>
      </c>
      <c r="M1765" s="41">
        <f>IFERROR(Q1765+U1765,0)</f>
        <v>0</v>
      </c>
      <c r="N1765" s="41">
        <f>IFERROR(R1765+V1765,0)</f>
        <v>0</v>
      </c>
      <c r="O1765" s="41">
        <f>IFERROR(P1765+Q1765+R1765,0)</f>
        <v>0</v>
      </c>
      <c r="P1765" s="41">
        <v>0</v>
      </c>
      <c r="Q1765" s="41">
        <v>0</v>
      </c>
      <c r="R1765" s="41">
        <v>0</v>
      </c>
      <c r="S1765" s="41">
        <f>IFERROR(T1765+U1765+V1765,0)</f>
        <v>0</v>
      </c>
      <c r="T1765" s="41">
        <v>0</v>
      </c>
      <c r="U1765" s="41">
        <v>0</v>
      </c>
      <c r="V1765" s="41">
        <v>0</v>
      </c>
      <c r="W1765"/>
      <c r="X1765"/>
    </row>
    <row r="1766" spans="1:24">
      <c r="A1766" s="29">
        <v>514</v>
      </c>
      <c r="B1766" s="29" t="s">
        <v>117</v>
      </c>
      <c r="C1766" s="50">
        <v>44802</v>
      </c>
      <c r="D1766" s="29" t="s">
        <v>1221</v>
      </c>
      <c r="E1766" s="40">
        <v>1</v>
      </c>
      <c r="F1766" s="41">
        <v>23.6</v>
      </c>
      <c r="G1766" s="41">
        <f>IFERROR(H1766+I1766+J1766,0)</f>
        <v>1543500</v>
      </c>
      <c r="H1766" s="41">
        <v>1543500</v>
      </c>
      <c r="I1766" s="41">
        <v>0</v>
      </c>
      <c r="J1766" s="41">
        <v>0</v>
      </c>
      <c r="K1766" s="41">
        <f>IFERROR(L1766+M1766+N1766,0)</f>
        <v>0</v>
      </c>
      <c r="L1766" s="41">
        <f>IFERROR(P1766+T1766,0)</f>
        <v>0</v>
      </c>
      <c r="M1766" s="41">
        <f>IFERROR(Q1766+U1766,0)</f>
        <v>0</v>
      </c>
      <c r="N1766" s="41">
        <f>IFERROR(R1766+V1766,0)</f>
        <v>0</v>
      </c>
      <c r="O1766" s="41">
        <f>IFERROR(P1766+Q1766+R1766,0)</f>
        <v>0</v>
      </c>
      <c r="P1766" s="41">
        <v>0</v>
      </c>
      <c r="Q1766" s="41">
        <v>0</v>
      </c>
      <c r="R1766" s="41">
        <v>0</v>
      </c>
      <c r="S1766" s="41">
        <f>IFERROR(T1766+U1766+V1766,0)</f>
        <v>0</v>
      </c>
      <c r="T1766" s="41">
        <v>0</v>
      </c>
      <c r="U1766" s="41">
        <v>0</v>
      </c>
      <c r="V1766" s="41">
        <v>0</v>
      </c>
      <c r="W1766"/>
      <c r="X1766"/>
    </row>
    <row r="1767" spans="1:24">
      <c r="A1767" s="29">
        <v>515</v>
      </c>
      <c r="B1767" s="29" t="s">
        <v>117</v>
      </c>
      <c r="C1767" s="50">
        <v>44802</v>
      </c>
      <c r="D1767" s="29" t="s">
        <v>1222</v>
      </c>
      <c r="E1767" s="40">
        <v>1</v>
      </c>
      <c r="F1767" s="41">
        <v>15.9</v>
      </c>
      <c r="G1767" s="41">
        <f>IFERROR(H1767+I1767+J1767,0)</f>
        <v>550000</v>
      </c>
      <c r="H1767" s="41">
        <v>550000</v>
      </c>
      <c r="I1767" s="41">
        <v>0</v>
      </c>
      <c r="J1767" s="41">
        <v>0</v>
      </c>
      <c r="K1767" s="41">
        <f>IFERROR(L1767+M1767+N1767,0)</f>
        <v>0</v>
      </c>
      <c r="L1767" s="41">
        <f>IFERROR(P1767+T1767,0)</f>
        <v>0</v>
      </c>
      <c r="M1767" s="41">
        <f>IFERROR(Q1767+U1767,0)</f>
        <v>0</v>
      </c>
      <c r="N1767" s="41">
        <f>IFERROR(R1767+V1767,0)</f>
        <v>0</v>
      </c>
      <c r="O1767" s="41">
        <f>IFERROR(P1767+Q1767+R1767,0)</f>
        <v>0</v>
      </c>
      <c r="P1767" s="41">
        <v>0</v>
      </c>
      <c r="Q1767" s="41">
        <v>0</v>
      </c>
      <c r="R1767" s="41">
        <v>0</v>
      </c>
      <c r="S1767" s="41">
        <f>IFERROR(T1767+U1767+V1767,0)</f>
        <v>0</v>
      </c>
      <c r="T1767" s="41">
        <v>0</v>
      </c>
      <c r="U1767" s="41">
        <v>0</v>
      </c>
      <c r="V1767" s="41">
        <v>0</v>
      </c>
      <c r="W1767"/>
      <c r="X1767"/>
    </row>
    <row r="1768" spans="1:24">
      <c r="A1768" s="29">
        <v>516</v>
      </c>
      <c r="B1768" s="29" t="s">
        <v>117</v>
      </c>
      <c r="C1768" s="50">
        <v>44802</v>
      </c>
      <c r="D1768" s="29" t="s">
        <v>1223</v>
      </c>
      <c r="E1768" s="40">
        <v>1</v>
      </c>
      <c r="F1768" s="41">
        <v>17.7</v>
      </c>
      <c r="G1768" s="41">
        <f>IFERROR(H1768+I1768+J1768,0)</f>
        <v>1109600</v>
      </c>
      <c r="H1768" s="41">
        <v>1109600</v>
      </c>
      <c r="I1768" s="41">
        <v>0</v>
      </c>
      <c r="J1768" s="41">
        <v>0</v>
      </c>
      <c r="K1768" s="41">
        <f>IFERROR(L1768+M1768+N1768,0)</f>
        <v>0</v>
      </c>
      <c r="L1768" s="41">
        <f>IFERROR(P1768+T1768,0)</f>
        <v>0</v>
      </c>
      <c r="M1768" s="41">
        <f>IFERROR(Q1768+U1768,0)</f>
        <v>0</v>
      </c>
      <c r="N1768" s="41">
        <f>IFERROR(R1768+V1768,0)</f>
        <v>0</v>
      </c>
      <c r="O1768" s="41">
        <f>IFERROR(P1768+Q1768+R1768,0)</f>
        <v>0</v>
      </c>
      <c r="P1768" s="41">
        <v>0</v>
      </c>
      <c r="Q1768" s="41">
        <v>0</v>
      </c>
      <c r="R1768" s="41">
        <v>0</v>
      </c>
      <c r="S1768" s="41">
        <f>IFERROR(T1768+U1768+V1768,0)</f>
        <v>0</v>
      </c>
      <c r="T1768" s="41">
        <v>0</v>
      </c>
      <c r="U1768" s="41">
        <v>0</v>
      </c>
      <c r="V1768" s="41">
        <v>0</v>
      </c>
      <c r="W1768"/>
      <c r="X1768"/>
    </row>
    <row r="1769" spans="1:24">
      <c r="A1769" s="29">
        <v>517</v>
      </c>
      <c r="B1769" s="29" t="s">
        <v>117</v>
      </c>
      <c r="C1769" s="50">
        <v>44802</v>
      </c>
      <c r="D1769" s="29" t="s">
        <v>1224</v>
      </c>
      <c r="E1769" s="40">
        <v>1</v>
      </c>
      <c r="F1769" s="41">
        <v>51.7</v>
      </c>
      <c r="G1769" s="41">
        <f>IFERROR(H1769+I1769+J1769,0)</f>
        <v>2886400</v>
      </c>
      <c r="H1769" s="41">
        <v>2886400</v>
      </c>
      <c r="I1769" s="41">
        <v>0</v>
      </c>
      <c r="J1769" s="41">
        <v>0</v>
      </c>
      <c r="K1769" s="41">
        <f>IFERROR(L1769+M1769+N1769,0)</f>
        <v>0</v>
      </c>
      <c r="L1769" s="41">
        <f>IFERROR(P1769+T1769,0)</f>
        <v>0</v>
      </c>
      <c r="M1769" s="41">
        <f>IFERROR(Q1769+U1769,0)</f>
        <v>0</v>
      </c>
      <c r="N1769" s="41">
        <f>IFERROR(R1769+V1769,0)</f>
        <v>0</v>
      </c>
      <c r="O1769" s="41">
        <f>IFERROR(P1769+Q1769+R1769,0)</f>
        <v>0</v>
      </c>
      <c r="P1769" s="41">
        <v>0</v>
      </c>
      <c r="Q1769" s="41">
        <v>0</v>
      </c>
      <c r="R1769" s="41">
        <v>0</v>
      </c>
      <c r="S1769" s="41">
        <f>IFERROR(T1769+U1769+V1769,0)</f>
        <v>0</v>
      </c>
      <c r="T1769" s="41">
        <v>0</v>
      </c>
      <c r="U1769" s="41">
        <v>0</v>
      </c>
      <c r="V1769" s="41">
        <v>0</v>
      </c>
      <c r="W1769"/>
      <c r="X1769"/>
    </row>
    <row r="1770" spans="1:24">
      <c r="A1770" s="29">
        <v>518</v>
      </c>
      <c r="B1770" s="29" t="s">
        <v>117</v>
      </c>
      <c r="C1770" s="50">
        <v>44802</v>
      </c>
      <c r="D1770" s="29" t="s">
        <v>1225</v>
      </c>
      <c r="E1770" s="40">
        <v>1</v>
      </c>
      <c r="F1770" s="41">
        <v>14.5</v>
      </c>
      <c r="G1770" s="41">
        <f>IFERROR(H1770+I1770+J1770,0)</f>
        <v>877700</v>
      </c>
      <c r="H1770" s="41">
        <v>877700</v>
      </c>
      <c r="I1770" s="41">
        <v>0</v>
      </c>
      <c r="J1770" s="41">
        <v>0</v>
      </c>
      <c r="K1770" s="41">
        <f>IFERROR(L1770+M1770+N1770,0)</f>
        <v>0</v>
      </c>
      <c r="L1770" s="41">
        <f>IFERROR(P1770+T1770,0)</f>
        <v>0</v>
      </c>
      <c r="M1770" s="41">
        <f>IFERROR(Q1770+U1770,0)</f>
        <v>0</v>
      </c>
      <c r="N1770" s="41">
        <f>IFERROR(R1770+V1770,0)</f>
        <v>0</v>
      </c>
      <c r="O1770" s="41">
        <f>IFERROR(P1770+Q1770+R1770,0)</f>
        <v>0</v>
      </c>
      <c r="P1770" s="41">
        <v>0</v>
      </c>
      <c r="Q1770" s="41">
        <v>0</v>
      </c>
      <c r="R1770" s="41">
        <v>0</v>
      </c>
      <c r="S1770" s="41">
        <f>IFERROR(T1770+U1770+V1770,0)</f>
        <v>0</v>
      </c>
      <c r="T1770" s="41">
        <v>0</v>
      </c>
      <c r="U1770" s="41">
        <v>0</v>
      </c>
      <c r="V1770" s="41">
        <v>0</v>
      </c>
      <c r="W1770"/>
      <c r="X1770"/>
    </row>
    <row r="1771" spans="1:24">
      <c r="A1771" s="29">
        <v>519</v>
      </c>
      <c r="B1771" s="29" t="s">
        <v>117</v>
      </c>
      <c r="C1771" s="50">
        <v>44803</v>
      </c>
      <c r="D1771" s="29" t="s">
        <v>1226</v>
      </c>
      <c r="E1771" s="40">
        <v>1</v>
      </c>
      <c r="F1771" s="41">
        <v>27.5</v>
      </c>
      <c r="G1771" s="41">
        <f>IFERROR(H1771+I1771+J1771,0)</f>
        <v>1606982</v>
      </c>
      <c r="H1771" s="41">
        <v>1606982</v>
      </c>
      <c r="I1771" s="41">
        <v>0</v>
      </c>
      <c r="J1771" s="41">
        <v>0</v>
      </c>
      <c r="K1771" s="41">
        <f>IFERROR(L1771+M1771+N1771,0)</f>
        <v>0</v>
      </c>
      <c r="L1771" s="41">
        <f>IFERROR(P1771+T1771,0)</f>
        <v>0</v>
      </c>
      <c r="M1771" s="41">
        <f>IFERROR(Q1771+U1771,0)</f>
        <v>0</v>
      </c>
      <c r="N1771" s="41">
        <f>IFERROR(R1771+V1771,0)</f>
        <v>0</v>
      </c>
      <c r="O1771" s="41">
        <f>IFERROR(P1771+Q1771+R1771,0)</f>
        <v>0</v>
      </c>
      <c r="P1771" s="41">
        <v>0</v>
      </c>
      <c r="Q1771" s="41">
        <v>0</v>
      </c>
      <c r="R1771" s="41">
        <v>0</v>
      </c>
      <c r="S1771" s="41">
        <f>IFERROR(T1771+U1771+V1771,0)</f>
        <v>0</v>
      </c>
      <c r="T1771" s="41">
        <v>0</v>
      </c>
      <c r="U1771" s="41">
        <v>0</v>
      </c>
      <c r="V1771" s="41">
        <v>0</v>
      </c>
      <c r="W1771"/>
      <c r="X1771"/>
    </row>
    <row r="1772" spans="1:24">
      <c r="A1772" s="29">
        <v>520</v>
      </c>
      <c r="B1772" s="29" t="s">
        <v>117</v>
      </c>
      <c r="C1772" s="50">
        <v>44803</v>
      </c>
      <c r="D1772" s="29" t="s">
        <v>1227</v>
      </c>
      <c r="E1772" s="40">
        <v>1</v>
      </c>
      <c r="F1772" s="41">
        <v>31.8</v>
      </c>
      <c r="G1772" s="41">
        <f>IFERROR(H1772+I1772+J1772,0)</f>
        <v>2173000</v>
      </c>
      <c r="H1772" s="41">
        <v>2173000</v>
      </c>
      <c r="I1772" s="41">
        <v>0</v>
      </c>
      <c r="J1772" s="41">
        <v>0</v>
      </c>
      <c r="K1772" s="41">
        <f>IFERROR(L1772+M1772+N1772,0)</f>
        <v>0</v>
      </c>
      <c r="L1772" s="41">
        <f>IFERROR(P1772+T1772,0)</f>
        <v>0</v>
      </c>
      <c r="M1772" s="41">
        <f>IFERROR(Q1772+U1772,0)</f>
        <v>0</v>
      </c>
      <c r="N1772" s="41">
        <f>IFERROR(R1772+V1772,0)</f>
        <v>0</v>
      </c>
      <c r="O1772" s="41">
        <f>IFERROR(P1772+Q1772+R1772,0)</f>
        <v>0</v>
      </c>
      <c r="P1772" s="41">
        <v>0</v>
      </c>
      <c r="Q1772" s="41">
        <v>0</v>
      </c>
      <c r="R1772" s="41">
        <v>0</v>
      </c>
      <c r="S1772" s="41">
        <f>IFERROR(T1772+U1772+V1772,0)</f>
        <v>0</v>
      </c>
      <c r="T1772" s="41">
        <v>0</v>
      </c>
      <c r="U1772" s="41">
        <v>0</v>
      </c>
      <c r="V1772" s="41">
        <v>0</v>
      </c>
      <c r="W1772"/>
      <c r="X1772"/>
    </row>
    <row r="1773" spans="1:24">
      <c r="A1773" s="29">
        <v>521</v>
      </c>
      <c r="B1773" s="29" t="s">
        <v>117</v>
      </c>
      <c r="C1773" s="50">
        <v>44803</v>
      </c>
      <c r="D1773" s="29" t="s">
        <v>1228</v>
      </c>
      <c r="E1773" s="40">
        <v>1</v>
      </c>
      <c r="F1773" s="41">
        <v>46.1</v>
      </c>
      <c r="G1773" s="41">
        <f>IFERROR(H1773+I1773+J1773,0)</f>
        <v>2286200</v>
      </c>
      <c r="H1773" s="41">
        <v>2286200</v>
      </c>
      <c r="I1773" s="41">
        <v>0</v>
      </c>
      <c r="J1773" s="41">
        <v>0</v>
      </c>
      <c r="K1773" s="41">
        <f>IFERROR(L1773+M1773+N1773,0)</f>
        <v>0</v>
      </c>
      <c r="L1773" s="41">
        <f>IFERROR(P1773+T1773,0)</f>
        <v>0</v>
      </c>
      <c r="M1773" s="41">
        <f>IFERROR(Q1773+U1773,0)</f>
        <v>0</v>
      </c>
      <c r="N1773" s="41">
        <f>IFERROR(R1773+V1773,0)</f>
        <v>0</v>
      </c>
      <c r="O1773" s="41">
        <f>IFERROR(P1773+Q1773+R1773,0)</f>
        <v>0</v>
      </c>
      <c r="P1773" s="41">
        <v>0</v>
      </c>
      <c r="Q1773" s="41">
        <v>0</v>
      </c>
      <c r="R1773" s="41">
        <v>0</v>
      </c>
      <c r="S1773" s="41">
        <f>IFERROR(T1773+U1773+V1773,0)</f>
        <v>0</v>
      </c>
      <c r="T1773" s="41">
        <v>0</v>
      </c>
      <c r="U1773" s="41">
        <v>0</v>
      </c>
      <c r="V1773" s="41">
        <v>0</v>
      </c>
      <c r="W1773"/>
      <c r="X1773"/>
    </row>
    <row r="1774" spans="1:24">
      <c r="A1774" s="29">
        <v>522</v>
      </c>
      <c r="B1774" s="29" t="s">
        <v>117</v>
      </c>
      <c r="C1774" s="50">
        <v>44803</v>
      </c>
      <c r="D1774" s="29" t="s">
        <v>1229</v>
      </c>
      <c r="E1774" s="40">
        <v>1</v>
      </c>
      <c r="F1774" s="41">
        <v>42.6</v>
      </c>
      <c r="G1774" s="41">
        <f>IFERROR(H1774+I1774+J1774,0)</f>
        <v>2761200</v>
      </c>
      <c r="H1774" s="41">
        <v>2761200</v>
      </c>
      <c r="I1774" s="41">
        <v>0</v>
      </c>
      <c r="J1774" s="41">
        <v>0</v>
      </c>
      <c r="K1774" s="41">
        <f>IFERROR(L1774+M1774+N1774,0)</f>
        <v>0</v>
      </c>
      <c r="L1774" s="41">
        <f>IFERROR(P1774+T1774,0)</f>
        <v>0</v>
      </c>
      <c r="M1774" s="41">
        <f>IFERROR(Q1774+U1774,0)</f>
        <v>0</v>
      </c>
      <c r="N1774" s="41">
        <f>IFERROR(R1774+V1774,0)</f>
        <v>0</v>
      </c>
      <c r="O1774" s="41">
        <f>IFERROR(P1774+Q1774+R1774,0)</f>
        <v>0</v>
      </c>
      <c r="P1774" s="41">
        <v>0</v>
      </c>
      <c r="Q1774" s="41">
        <v>0</v>
      </c>
      <c r="R1774" s="41">
        <v>0</v>
      </c>
      <c r="S1774" s="41">
        <f>IFERROR(T1774+U1774+V1774,0)</f>
        <v>0</v>
      </c>
      <c r="T1774" s="41">
        <v>0</v>
      </c>
      <c r="U1774" s="41">
        <v>0</v>
      </c>
      <c r="V1774" s="41">
        <v>0</v>
      </c>
      <c r="W1774"/>
      <c r="X1774"/>
    </row>
    <row r="1775" spans="1:24">
      <c r="A1775" s="29">
        <v>523</v>
      </c>
      <c r="B1775" s="29" t="s">
        <v>117</v>
      </c>
      <c r="C1775" s="50">
        <v>44804</v>
      </c>
      <c r="D1775" s="29" t="s">
        <v>1230</v>
      </c>
      <c r="E1775" s="40">
        <v>1</v>
      </c>
      <c r="F1775" s="41">
        <v>17.5</v>
      </c>
      <c r="G1775" s="41">
        <f>IFERROR(H1775+I1775+J1775,0)</f>
        <v>890384</v>
      </c>
      <c r="H1775" s="41">
        <v>890384</v>
      </c>
      <c r="I1775" s="41">
        <v>0</v>
      </c>
      <c r="J1775" s="41">
        <v>0</v>
      </c>
      <c r="K1775" s="41">
        <f>IFERROR(L1775+M1775+N1775,0)</f>
        <v>0</v>
      </c>
      <c r="L1775" s="41">
        <f>IFERROR(P1775+T1775,0)</f>
        <v>0</v>
      </c>
      <c r="M1775" s="41">
        <f>IFERROR(Q1775+U1775,0)</f>
        <v>0</v>
      </c>
      <c r="N1775" s="41">
        <f>IFERROR(R1775+V1775,0)</f>
        <v>0</v>
      </c>
      <c r="O1775" s="41">
        <f>IFERROR(P1775+Q1775+R1775,0)</f>
        <v>0</v>
      </c>
      <c r="P1775" s="41">
        <v>0</v>
      </c>
      <c r="Q1775" s="41">
        <v>0</v>
      </c>
      <c r="R1775" s="41">
        <v>0</v>
      </c>
      <c r="S1775" s="41">
        <f>IFERROR(T1775+U1775+V1775,0)</f>
        <v>0</v>
      </c>
      <c r="T1775" s="41">
        <v>0</v>
      </c>
      <c r="U1775" s="41">
        <v>0</v>
      </c>
      <c r="V1775" s="41">
        <v>0</v>
      </c>
      <c r="W1775"/>
      <c r="X1775"/>
    </row>
    <row r="1776" spans="1:24">
      <c r="A1776" s="29">
        <v>524</v>
      </c>
      <c r="B1776" s="29" t="s">
        <v>117</v>
      </c>
      <c r="C1776" s="50">
        <v>44804</v>
      </c>
      <c r="D1776" s="29" t="s">
        <v>1231</v>
      </c>
      <c r="E1776" s="40">
        <v>1</v>
      </c>
      <c r="F1776" s="41">
        <v>38.7</v>
      </c>
      <c r="G1776" s="41">
        <f>IFERROR(H1776+I1776+J1776,0)</f>
        <v>2441200</v>
      </c>
      <c r="H1776" s="41">
        <v>2441200</v>
      </c>
      <c r="I1776" s="41">
        <v>0</v>
      </c>
      <c r="J1776" s="41">
        <v>0</v>
      </c>
      <c r="K1776" s="41">
        <f>IFERROR(L1776+M1776+N1776,0)</f>
        <v>0</v>
      </c>
      <c r="L1776" s="41">
        <f>IFERROR(P1776+T1776,0)</f>
        <v>0</v>
      </c>
      <c r="M1776" s="41">
        <f>IFERROR(Q1776+U1776,0)</f>
        <v>0</v>
      </c>
      <c r="N1776" s="41">
        <f>IFERROR(R1776+V1776,0)</f>
        <v>0</v>
      </c>
      <c r="O1776" s="41">
        <f>IFERROR(P1776+Q1776+R1776,0)</f>
        <v>0</v>
      </c>
      <c r="P1776" s="41">
        <v>0</v>
      </c>
      <c r="Q1776" s="41">
        <v>0</v>
      </c>
      <c r="R1776" s="41">
        <v>0</v>
      </c>
      <c r="S1776" s="41">
        <f>IFERROR(T1776+U1776+V1776,0)</f>
        <v>0</v>
      </c>
      <c r="T1776" s="41">
        <v>0</v>
      </c>
      <c r="U1776" s="41">
        <v>0</v>
      </c>
      <c r="V1776" s="41">
        <v>0</v>
      </c>
      <c r="W1776"/>
      <c r="X1776"/>
    </row>
    <row r="1777" spans="1:24">
      <c r="A1777" s="29">
        <v>525</v>
      </c>
      <c r="B1777" s="29" t="s">
        <v>117</v>
      </c>
      <c r="C1777" s="50">
        <v>44804</v>
      </c>
      <c r="D1777" s="29" t="s">
        <v>1232</v>
      </c>
      <c r="E1777" s="40">
        <v>1</v>
      </c>
      <c r="F1777" s="41">
        <v>20.6</v>
      </c>
      <c r="G1777" s="41">
        <f>IFERROR(H1777+I1777+J1777,0)</f>
        <v>1325575</v>
      </c>
      <c r="H1777" s="41">
        <v>1325575</v>
      </c>
      <c r="I1777" s="41">
        <v>0</v>
      </c>
      <c r="J1777" s="41">
        <v>0</v>
      </c>
      <c r="K1777" s="41">
        <f>IFERROR(L1777+M1777+N1777,0)</f>
        <v>0</v>
      </c>
      <c r="L1777" s="41">
        <f>IFERROR(P1777+T1777,0)</f>
        <v>0</v>
      </c>
      <c r="M1777" s="41">
        <f>IFERROR(Q1777+U1777,0)</f>
        <v>0</v>
      </c>
      <c r="N1777" s="41">
        <f>IFERROR(R1777+V1777,0)</f>
        <v>0</v>
      </c>
      <c r="O1777" s="41">
        <f>IFERROR(P1777+Q1777+R1777,0)</f>
        <v>0</v>
      </c>
      <c r="P1777" s="41">
        <v>0</v>
      </c>
      <c r="Q1777" s="41">
        <v>0</v>
      </c>
      <c r="R1777" s="41">
        <v>0</v>
      </c>
      <c r="S1777" s="41">
        <f>IFERROR(T1777+U1777+V1777,0)</f>
        <v>0</v>
      </c>
      <c r="T1777" s="41">
        <v>0</v>
      </c>
      <c r="U1777" s="41">
        <v>0</v>
      </c>
      <c r="V1777" s="41">
        <v>0</v>
      </c>
      <c r="W1777"/>
      <c r="X1777"/>
    </row>
    <row r="1778" spans="1:24">
      <c r="A1778" s="29">
        <v>526</v>
      </c>
      <c r="B1778" s="29" t="s">
        <v>117</v>
      </c>
      <c r="C1778" s="50">
        <v>44805</v>
      </c>
      <c r="D1778" s="29" t="s">
        <v>1233</v>
      </c>
      <c r="E1778" s="40">
        <v>1</v>
      </c>
      <c r="F1778" s="41">
        <v>14.7</v>
      </c>
      <c r="G1778" s="41">
        <f>IFERROR(H1778+I1778+J1778,0)</f>
        <v>594795</v>
      </c>
      <c r="H1778" s="41">
        <v>594795</v>
      </c>
      <c r="I1778" s="41">
        <v>0</v>
      </c>
      <c r="J1778" s="41">
        <v>0</v>
      </c>
      <c r="K1778" s="41">
        <f>IFERROR(L1778+M1778+N1778,0)</f>
        <v>0</v>
      </c>
      <c r="L1778" s="41">
        <f>IFERROR(P1778+T1778,0)</f>
        <v>0</v>
      </c>
      <c r="M1778" s="41">
        <f>IFERROR(Q1778+U1778,0)</f>
        <v>0</v>
      </c>
      <c r="N1778" s="41">
        <f>IFERROR(R1778+V1778,0)</f>
        <v>0</v>
      </c>
      <c r="O1778" s="41">
        <f>IFERROR(P1778+Q1778+R1778,0)</f>
        <v>0</v>
      </c>
      <c r="P1778" s="41">
        <v>0</v>
      </c>
      <c r="Q1778" s="41">
        <v>0</v>
      </c>
      <c r="R1778" s="41">
        <v>0</v>
      </c>
      <c r="S1778" s="41">
        <f>IFERROR(T1778+U1778+V1778,0)</f>
        <v>0</v>
      </c>
      <c r="T1778" s="41">
        <v>0</v>
      </c>
      <c r="U1778" s="41">
        <v>0</v>
      </c>
      <c r="V1778" s="41">
        <v>0</v>
      </c>
      <c r="W1778"/>
      <c r="X1778"/>
    </row>
    <row r="1779" spans="1:24">
      <c r="A1779" s="29">
        <v>527</v>
      </c>
      <c r="B1779" s="29" t="s">
        <v>117</v>
      </c>
      <c r="C1779" s="50">
        <v>44805</v>
      </c>
      <c r="D1779" s="29" t="s">
        <v>1234</v>
      </c>
      <c r="E1779" s="40">
        <v>1</v>
      </c>
      <c r="F1779" s="41">
        <v>19.5</v>
      </c>
      <c r="G1779" s="41">
        <f>IFERROR(H1779+I1779+J1779,0)</f>
        <v>1074160</v>
      </c>
      <c r="H1779" s="41">
        <v>1074160</v>
      </c>
      <c r="I1779" s="41">
        <v>0</v>
      </c>
      <c r="J1779" s="41">
        <v>0</v>
      </c>
      <c r="K1779" s="41">
        <f>IFERROR(L1779+M1779+N1779,0)</f>
        <v>0</v>
      </c>
      <c r="L1779" s="41">
        <f>IFERROR(P1779+T1779,0)</f>
        <v>0</v>
      </c>
      <c r="M1779" s="41">
        <f>IFERROR(Q1779+U1779,0)</f>
        <v>0</v>
      </c>
      <c r="N1779" s="41">
        <f>IFERROR(R1779+V1779,0)</f>
        <v>0</v>
      </c>
      <c r="O1779" s="41">
        <f>IFERROR(P1779+Q1779+R1779,0)</f>
        <v>0</v>
      </c>
      <c r="P1779" s="41">
        <v>0</v>
      </c>
      <c r="Q1779" s="41">
        <v>0</v>
      </c>
      <c r="R1779" s="41">
        <v>0</v>
      </c>
      <c r="S1779" s="41">
        <f>IFERROR(T1779+U1779+V1779,0)</f>
        <v>0</v>
      </c>
      <c r="T1779" s="41">
        <v>0</v>
      </c>
      <c r="U1779" s="41">
        <v>0</v>
      </c>
      <c r="V1779" s="41">
        <v>0</v>
      </c>
      <c r="W1779"/>
      <c r="X1779"/>
    </row>
    <row r="1780" spans="1:24">
      <c r="A1780" s="29">
        <v>528</v>
      </c>
      <c r="B1780" s="29" t="s">
        <v>117</v>
      </c>
      <c r="C1780" s="50">
        <v>44806</v>
      </c>
      <c r="D1780" s="29" t="s">
        <v>1235</v>
      </c>
      <c r="E1780" s="40">
        <v>1</v>
      </c>
      <c r="F1780" s="41">
        <v>75.5</v>
      </c>
      <c r="G1780" s="41">
        <f>IFERROR(H1780+I1780+J1780,0)</f>
        <v>5740350</v>
      </c>
      <c r="H1780" s="41">
        <v>5740350</v>
      </c>
      <c r="I1780" s="41">
        <v>0</v>
      </c>
      <c r="J1780" s="41">
        <v>0</v>
      </c>
      <c r="K1780" s="41">
        <f>IFERROR(L1780+M1780+N1780,0)</f>
        <v>0</v>
      </c>
      <c r="L1780" s="41">
        <f>IFERROR(P1780+T1780,0)</f>
        <v>0</v>
      </c>
      <c r="M1780" s="41">
        <f>IFERROR(Q1780+U1780,0)</f>
        <v>0</v>
      </c>
      <c r="N1780" s="41">
        <f>IFERROR(R1780+V1780,0)</f>
        <v>0</v>
      </c>
      <c r="O1780" s="41">
        <f>IFERROR(P1780+Q1780+R1780,0)</f>
        <v>0</v>
      </c>
      <c r="P1780" s="41">
        <v>0</v>
      </c>
      <c r="Q1780" s="41">
        <v>0</v>
      </c>
      <c r="R1780" s="41">
        <v>0</v>
      </c>
      <c r="S1780" s="41">
        <f>IFERROR(T1780+U1780+V1780,0)</f>
        <v>0</v>
      </c>
      <c r="T1780" s="41">
        <v>0</v>
      </c>
      <c r="U1780" s="41">
        <v>0</v>
      </c>
      <c r="V1780" s="41">
        <v>0</v>
      </c>
      <c r="W1780"/>
      <c r="X1780"/>
    </row>
    <row r="1781" spans="1:24">
      <c r="A1781" s="29">
        <v>529</v>
      </c>
      <c r="B1781" s="29" t="s">
        <v>117</v>
      </c>
      <c r="C1781" s="50">
        <v>44806</v>
      </c>
      <c r="D1781" s="29" t="s">
        <v>1236</v>
      </c>
      <c r="E1781" s="40">
        <v>1</v>
      </c>
      <c r="F1781" s="41">
        <v>49.3</v>
      </c>
      <c r="G1781" s="41">
        <f>IFERROR(H1781+I1781+J1781,0)</f>
        <v>3008550</v>
      </c>
      <c r="H1781" s="41">
        <v>3008550</v>
      </c>
      <c r="I1781" s="41">
        <v>0</v>
      </c>
      <c r="J1781" s="41">
        <v>0</v>
      </c>
      <c r="K1781" s="41">
        <f>IFERROR(L1781+M1781+N1781,0)</f>
        <v>0</v>
      </c>
      <c r="L1781" s="41">
        <f>IFERROR(P1781+T1781,0)</f>
        <v>0</v>
      </c>
      <c r="M1781" s="41">
        <f>IFERROR(Q1781+U1781,0)</f>
        <v>0</v>
      </c>
      <c r="N1781" s="41">
        <f>IFERROR(R1781+V1781,0)</f>
        <v>0</v>
      </c>
      <c r="O1781" s="41">
        <f>IFERROR(P1781+Q1781+R1781,0)</f>
        <v>0</v>
      </c>
      <c r="P1781" s="41">
        <v>0</v>
      </c>
      <c r="Q1781" s="41">
        <v>0</v>
      </c>
      <c r="R1781" s="41">
        <v>0</v>
      </c>
      <c r="S1781" s="41">
        <f>IFERROR(T1781+U1781+V1781,0)</f>
        <v>0</v>
      </c>
      <c r="T1781" s="41">
        <v>0</v>
      </c>
      <c r="U1781" s="41">
        <v>0</v>
      </c>
      <c r="V1781" s="41">
        <v>0</v>
      </c>
      <c r="W1781"/>
      <c r="X1781"/>
    </row>
    <row r="1782" spans="1:24">
      <c r="A1782" s="29">
        <v>530</v>
      </c>
      <c r="B1782" s="29" t="s">
        <v>117</v>
      </c>
      <c r="C1782" s="50">
        <v>44806</v>
      </c>
      <c r="D1782" s="29" t="s">
        <v>1237</v>
      </c>
      <c r="E1782" s="40">
        <v>1</v>
      </c>
      <c r="F1782" s="41">
        <v>24.6</v>
      </c>
      <c r="G1782" s="41">
        <f>IFERROR(H1782+I1782+J1782,0)</f>
        <v>1470000</v>
      </c>
      <c r="H1782" s="41">
        <v>1470000</v>
      </c>
      <c r="I1782" s="41">
        <v>0</v>
      </c>
      <c r="J1782" s="41">
        <v>0</v>
      </c>
      <c r="K1782" s="41">
        <f>IFERROR(L1782+M1782+N1782,0)</f>
        <v>0</v>
      </c>
      <c r="L1782" s="41">
        <f>IFERROR(P1782+T1782,0)</f>
        <v>0</v>
      </c>
      <c r="M1782" s="41">
        <f>IFERROR(Q1782+U1782,0)</f>
        <v>0</v>
      </c>
      <c r="N1782" s="41">
        <f>IFERROR(R1782+V1782,0)</f>
        <v>0</v>
      </c>
      <c r="O1782" s="41">
        <f>IFERROR(P1782+Q1782+R1782,0)</f>
        <v>0</v>
      </c>
      <c r="P1782" s="41">
        <v>0</v>
      </c>
      <c r="Q1782" s="41">
        <v>0</v>
      </c>
      <c r="R1782" s="41">
        <v>0</v>
      </c>
      <c r="S1782" s="41">
        <f>IFERROR(T1782+U1782+V1782,0)</f>
        <v>0</v>
      </c>
      <c r="T1782" s="41">
        <v>0</v>
      </c>
      <c r="U1782" s="41">
        <v>0</v>
      </c>
      <c r="V1782" s="41">
        <v>0</v>
      </c>
      <c r="W1782"/>
      <c r="X1782"/>
    </row>
    <row r="1783" spans="1:24">
      <c r="A1783" s="29">
        <v>531</v>
      </c>
      <c r="B1783" s="29" t="s">
        <v>117</v>
      </c>
      <c r="C1783" s="50">
        <v>44806</v>
      </c>
      <c r="D1783" s="29" t="s">
        <v>1238</v>
      </c>
      <c r="E1783" s="40">
        <v>1</v>
      </c>
      <c r="F1783" s="41">
        <v>26.6</v>
      </c>
      <c r="G1783" s="41">
        <f>IFERROR(H1783+I1783+J1783,0)</f>
        <v>1618460</v>
      </c>
      <c r="H1783" s="41">
        <v>1618460</v>
      </c>
      <c r="I1783" s="41">
        <v>0</v>
      </c>
      <c r="J1783" s="41">
        <v>0</v>
      </c>
      <c r="K1783" s="41">
        <f>IFERROR(L1783+M1783+N1783,0)</f>
        <v>0</v>
      </c>
      <c r="L1783" s="41">
        <f>IFERROR(P1783+T1783,0)</f>
        <v>0</v>
      </c>
      <c r="M1783" s="41">
        <f>IFERROR(Q1783+U1783,0)</f>
        <v>0</v>
      </c>
      <c r="N1783" s="41">
        <f>IFERROR(R1783+V1783,0)</f>
        <v>0</v>
      </c>
      <c r="O1783" s="41">
        <f>IFERROR(P1783+Q1783+R1783,0)</f>
        <v>0</v>
      </c>
      <c r="P1783" s="41">
        <v>0</v>
      </c>
      <c r="Q1783" s="41">
        <v>0</v>
      </c>
      <c r="R1783" s="41">
        <v>0</v>
      </c>
      <c r="S1783" s="41">
        <f>IFERROR(T1783+U1783+V1783,0)</f>
        <v>0</v>
      </c>
      <c r="T1783" s="41">
        <v>0</v>
      </c>
      <c r="U1783" s="41">
        <v>0</v>
      </c>
      <c r="V1783" s="41">
        <v>0</v>
      </c>
      <c r="W1783"/>
      <c r="X1783"/>
    </row>
    <row r="1784" spans="1:24">
      <c r="A1784" s="29">
        <v>532</v>
      </c>
      <c r="B1784" s="29" t="s">
        <v>117</v>
      </c>
      <c r="C1784" s="50">
        <v>44809</v>
      </c>
      <c r="D1784" s="29" t="s">
        <v>1239</v>
      </c>
      <c r="E1784" s="40">
        <v>1</v>
      </c>
      <c r="F1784" s="41">
        <v>47.7</v>
      </c>
      <c r="G1784" s="41">
        <f>IFERROR(H1784+I1784+J1784,0)</f>
        <v>3126018</v>
      </c>
      <c r="H1784" s="41">
        <v>3126018</v>
      </c>
      <c r="I1784" s="41">
        <v>0</v>
      </c>
      <c r="J1784" s="41">
        <v>0</v>
      </c>
      <c r="K1784" s="41">
        <f>IFERROR(L1784+M1784+N1784,0)</f>
        <v>0</v>
      </c>
      <c r="L1784" s="41">
        <f>IFERROR(P1784+T1784,0)</f>
        <v>0</v>
      </c>
      <c r="M1784" s="41">
        <f>IFERROR(Q1784+U1784,0)</f>
        <v>0</v>
      </c>
      <c r="N1784" s="41">
        <f>IFERROR(R1784+V1784,0)</f>
        <v>0</v>
      </c>
      <c r="O1784" s="41">
        <f>IFERROR(P1784+Q1784+R1784,0)</f>
        <v>0</v>
      </c>
      <c r="P1784" s="41">
        <v>0</v>
      </c>
      <c r="Q1784" s="41">
        <v>0</v>
      </c>
      <c r="R1784" s="41">
        <v>0</v>
      </c>
      <c r="S1784" s="41">
        <f>IFERROR(T1784+U1784+V1784,0)</f>
        <v>0</v>
      </c>
      <c r="T1784" s="41">
        <v>0</v>
      </c>
      <c r="U1784" s="41">
        <v>0</v>
      </c>
      <c r="V1784" s="41">
        <v>0</v>
      </c>
      <c r="W1784"/>
      <c r="X1784"/>
    </row>
    <row r="1785" spans="1:24">
      <c r="A1785" s="29">
        <v>533</v>
      </c>
      <c r="B1785" s="29" t="s">
        <v>117</v>
      </c>
      <c r="C1785" s="50">
        <v>44809</v>
      </c>
      <c r="D1785" s="29" t="s">
        <v>1240</v>
      </c>
      <c r="E1785" s="40">
        <v>1</v>
      </c>
      <c r="F1785" s="41">
        <v>16.5</v>
      </c>
      <c r="G1785" s="41">
        <f>IFERROR(H1785+I1785+J1785,0)</f>
        <v>1002125</v>
      </c>
      <c r="H1785" s="41">
        <v>1002125</v>
      </c>
      <c r="I1785" s="41">
        <v>0</v>
      </c>
      <c r="J1785" s="41">
        <v>0</v>
      </c>
      <c r="K1785" s="41">
        <f>IFERROR(L1785+M1785+N1785,0)</f>
        <v>0</v>
      </c>
      <c r="L1785" s="41">
        <f>IFERROR(P1785+T1785,0)</f>
        <v>0</v>
      </c>
      <c r="M1785" s="41">
        <f>IFERROR(Q1785+U1785,0)</f>
        <v>0</v>
      </c>
      <c r="N1785" s="41">
        <f>IFERROR(R1785+V1785,0)</f>
        <v>0</v>
      </c>
      <c r="O1785" s="41">
        <f>IFERROR(P1785+Q1785+R1785,0)</f>
        <v>0</v>
      </c>
      <c r="P1785" s="41">
        <v>0</v>
      </c>
      <c r="Q1785" s="41">
        <v>0</v>
      </c>
      <c r="R1785" s="41">
        <v>0</v>
      </c>
      <c r="S1785" s="41">
        <f>IFERROR(T1785+U1785+V1785,0)</f>
        <v>0</v>
      </c>
      <c r="T1785" s="41">
        <v>0</v>
      </c>
      <c r="U1785" s="41">
        <v>0</v>
      </c>
      <c r="V1785" s="41">
        <v>0</v>
      </c>
      <c r="W1785"/>
      <c r="X1785"/>
    </row>
    <row r="1786" spans="1:24">
      <c r="A1786" s="29">
        <v>534</v>
      </c>
      <c r="B1786" s="29" t="s">
        <v>117</v>
      </c>
      <c r="C1786" s="50">
        <v>44809</v>
      </c>
      <c r="D1786" s="29" t="s">
        <v>1241</v>
      </c>
      <c r="E1786" s="40">
        <v>1</v>
      </c>
      <c r="F1786" s="41">
        <v>16.5</v>
      </c>
      <c r="G1786" s="41">
        <f>IFERROR(H1786+I1786+J1786,0)</f>
        <v>919480</v>
      </c>
      <c r="H1786" s="41">
        <v>919480</v>
      </c>
      <c r="I1786" s="41">
        <v>0</v>
      </c>
      <c r="J1786" s="41">
        <v>0</v>
      </c>
      <c r="K1786" s="41">
        <f>IFERROR(L1786+M1786+N1786,0)</f>
        <v>0</v>
      </c>
      <c r="L1786" s="41">
        <f>IFERROR(P1786+T1786,0)</f>
        <v>0</v>
      </c>
      <c r="M1786" s="41">
        <f>IFERROR(Q1786+U1786,0)</f>
        <v>0</v>
      </c>
      <c r="N1786" s="41">
        <f>IFERROR(R1786+V1786,0)</f>
        <v>0</v>
      </c>
      <c r="O1786" s="41">
        <f>IFERROR(P1786+Q1786+R1786,0)</f>
        <v>0</v>
      </c>
      <c r="P1786" s="41">
        <v>0</v>
      </c>
      <c r="Q1786" s="41">
        <v>0</v>
      </c>
      <c r="R1786" s="41">
        <v>0</v>
      </c>
      <c r="S1786" s="41">
        <f>IFERROR(T1786+U1786+V1786,0)</f>
        <v>0</v>
      </c>
      <c r="T1786" s="41">
        <v>0</v>
      </c>
      <c r="U1786" s="41">
        <v>0</v>
      </c>
      <c r="V1786" s="41">
        <v>0</v>
      </c>
      <c r="W1786"/>
      <c r="X1786"/>
    </row>
    <row r="1787" spans="1:24">
      <c r="A1787" s="29">
        <v>535</v>
      </c>
      <c r="B1787" s="29" t="s">
        <v>117</v>
      </c>
      <c r="C1787" s="50">
        <v>44809</v>
      </c>
      <c r="D1787" s="29" t="s">
        <v>1242</v>
      </c>
      <c r="E1787" s="40">
        <v>1</v>
      </c>
      <c r="F1787" s="41">
        <v>58.9</v>
      </c>
      <c r="G1787" s="41">
        <f>IFERROR(H1787+I1787+J1787,0)</f>
        <v>3624600</v>
      </c>
      <c r="H1787" s="41">
        <v>3624600</v>
      </c>
      <c r="I1787" s="41">
        <v>0</v>
      </c>
      <c r="J1787" s="41">
        <v>0</v>
      </c>
      <c r="K1787" s="41">
        <f>IFERROR(L1787+M1787+N1787,0)</f>
        <v>0</v>
      </c>
      <c r="L1787" s="41">
        <f>IFERROR(P1787+T1787,0)</f>
        <v>0</v>
      </c>
      <c r="M1787" s="41">
        <f>IFERROR(Q1787+U1787,0)</f>
        <v>0</v>
      </c>
      <c r="N1787" s="41">
        <f>IFERROR(R1787+V1787,0)</f>
        <v>0</v>
      </c>
      <c r="O1787" s="41">
        <f>IFERROR(P1787+Q1787+R1787,0)</f>
        <v>0</v>
      </c>
      <c r="P1787" s="41">
        <v>0</v>
      </c>
      <c r="Q1787" s="41">
        <v>0</v>
      </c>
      <c r="R1787" s="41">
        <v>0</v>
      </c>
      <c r="S1787" s="41">
        <f>IFERROR(T1787+U1787+V1787,0)</f>
        <v>0</v>
      </c>
      <c r="T1787" s="41">
        <v>0</v>
      </c>
      <c r="U1787" s="41">
        <v>0</v>
      </c>
      <c r="V1787" s="41">
        <v>0</v>
      </c>
      <c r="W1787"/>
      <c r="X1787"/>
    </row>
    <row r="1788" spans="1:24">
      <c r="A1788" s="29">
        <v>536</v>
      </c>
      <c r="B1788" s="29" t="s">
        <v>117</v>
      </c>
      <c r="C1788" s="50">
        <v>44809</v>
      </c>
      <c r="D1788" s="29" t="s">
        <v>1243</v>
      </c>
      <c r="E1788" s="40">
        <v>1</v>
      </c>
      <c r="F1788" s="41">
        <v>18.4</v>
      </c>
      <c r="G1788" s="41">
        <f>IFERROR(H1788+I1788+J1788,0)</f>
        <v>1150700</v>
      </c>
      <c r="H1788" s="41">
        <v>1150700</v>
      </c>
      <c r="I1788" s="41">
        <v>0</v>
      </c>
      <c r="J1788" s="41">
        <v>0</v>
      </c>
      <c r="K1788" s="41">
        <f>IFERROR(L1788+M1788+N1788,0)</f>
        <v>0</v>
      </c>
      <c r="L1788" s="41">
        <f>IFERROR(P1788+T1788,0)</f>
        <v>0</v>
      </c>
      <c r="M1788" s="41">
        <f>IFERROR(Q1788+U1788,0)</f>
        <v>0</v>
      </c>
      <c r="N1788" s="41">
        <f>IFERROR(R1788+V1788,0)</f>
        <v>0</v>
      </c>
      <c r="O1788" s="41">
        <f>IFERROR(P1788+Q1788+R1788,0)</f>
        <v>0</v>
      </c>
      <c r="P1788" s="41">
        <v>0</v>
      </c>
      <c r="Q1788" s="41">
        <v>0</v>
      </c>
      <c r="R1788" s="41">
        <v>0</v>
      </c>
      <c r="S1788" s="41">
        <f>IFERROR(T1788+U1788+V1788,0)</f>
        <v>0</v>
      </c>
      <c r="T1788" s="41">
        <v>0</v>
      </c>
      <c r="U1788" s="41">
        <v>0</v>
      </c>
      <c r="V1788" s="41">
        <v>0</v>
      </c>
      <c r="W1788"/>
      <c r="X1788"/>
    </row>
    <row r="1789" spans="1:24">
      <c r="A1789" s="29">
        <v>537</v>
      </c>
      <c r="B1789" s="29" t="s">
        <v>117</v>
      </c>
      <c r="C1789" s="50">
        <v>44810</v>
      </c>
      <c r="D1789" s="29" t="s">
        <v>1244</v>
      </c>
      <c r="E1789" s="40">
        <v>1</v>
      </c>
      <c r="F1789" s="41">
        <v>13</v>
      </c>
      <c r="G1789" s="41">
        <f>IFERROR(H1789+I1789+J1789,0)</f>
        <v>853000</v>
      </c>
      <c r="H1789" s="41">
        <v>853000</v>
      </c>
      <c r="I1789" s="41">
        <v>0</v>
      </c>
      <c r="J1789" s="41">
        <v>0</v>
      </c>
      <c r="K1789" s="41">
        <f>IFERROR(L1789+M1789+N1789,0)</f>
        <v>0</v>
      </c>
      <c r="L1789" s="41">
        <f>IFERROR(P1789+T1789,0)</f>
        <v>0</v>
      </c>
      <c r="M1789" s="41">
        <f>IFERROR(Q1789+U1789,0)</f>
        <v>0</v>
      </c>
      <c r="N1789" s="41">
        <f>IFERROR(R1789+V1789,0)</f>
        <v>0</v>
      </c>
      <c r="O1789" s="41">
        <f>IFERROR(P1789+Q1789+R1789,0)</f>
        <v>0</v>
      </c>
      <c r="P1789" s="41">
        <v>0</v>
      </c>
      <c r="Q1789" s="41">
        <v>0</v>
      </c>
      <c r="R1789" s="41">
        <v>0</v>
      </c>
      <c r="S1789" s="41">
        <f>IFERROR(T1789+U1789+V1789,0)</f>
        <v>0</v>
      </c>
      <c r="T1789" s="41">
        <v>0</v>
      </c>
      <c r="U1789" s="41">
        <v>0</v>
      </c>
      <c r="V1789" s="41">
        <v>0</v>
      </c>
      <c r="W1789"/>
      <c r="X1789"/>
    </row>
    <row r="1790" spans="1:24">
      <c r="A1790" s="29">
        <v>538</v>
      </c>
      <c r="B1790" s="29" t="s">
        <v>117</v>
      </c>
      <c r="C1790" s="50">
        <v>44810</v>
      </c>
      <c r="D1790" s="29" t="s">
        <v>1245</v>
      </c>
      <c r="E1790" s="40">
        <v>1</v>
      </c>
      <c r="F1790" s="41">
        <v>42.6</v>
      </c>
      <c r="G1790" s="41">
        <f>IFERROR(H1790+I1790+J1790,0)</f>
        <v>2475100</v>
      </c>
      <c r="H1790" s="41">
        <v>2475100</v>
      </c>
      <c r="I1790" s="41">
        <v>0</v>
      </c>
      <c r="J1790" s="41">
        <v>0</v>
      </c>
      <c r="K1790" s="41">
        <f>IFERROR(L1790+M1790+N1790,0)</f>
        <v>0</v>
      </c>
      <c r="L1790" s="41">
        <f>IFERROR(P1790+T1790,0)</f>
        <v>0</v>
      </c>
      <c r="M1790" s="41">
        <f>IFERROR(Q1790+U1790,0)</f>
        <v>0</v>
      </c>
      <c r="N1790" s="41">
        <f>IFERROR(R1790+V1790,0)</f>
        <v>0</v>
      </c>
      <c r="O1790" s="41">
        <f>IFERROR(P1790+Q1790+R1790,0)</f>
        <v>0</v>
      </c>
      <c r="P1790" s="41">
        <v>0</v>
      </c>
      <c r="Q1790" s="41">
        <v>0</v>
      </c>
      <c r="R1790" s="41">
        <v>0</v>
      </c>
      <c r="S1790" s="41">
        <f>IFERROR(T1790+U1790+V1790,0)</f>
        <v>0</v>
      </c>
      <c r="T1790" s="41">
        <v>0</v>
      </c>
      <c r="U1790" s="41">
        <v>0</v>
      </c>
      <c r="V1790" s="41">
        <v>0</v>
      </c>
      <c r="W1790"/>
      <c r="X1790"/>
    </row>
    <row r="1791" spans="1:24">
      <c r="A1791" s="29">
        <v>539</v>
      </c>
      <c r="B1791" s="29" t="s">
        <v>117</v>
      </c>
      <c r="C1791" s="50">
        <v>44811</v>
      </c>
      <c r="D1791" s="29" t="s">
        <v>1246</v>
      </c>
      <c r="E1791" s="40">
        <v>1</v>
      </c>
      <c r="F1791" s="41">
        <v>18.8</v>
      </c>
      <c r="G1791" s="41">
        <f>IFERROR(H1791+I1791+J1791,0)</f>
        <v>996000</v>
      </c>
      <c r="H1791" s="41">
        <v>996000</v>
      </c>
      <c r="I1791" s="41">
        <v>0</v>
      </c>
      <c r="J1791" s="41">
        <v>0</v>
      </c>
      <c r="K1791" s="41">
        <f>IFERROR(L1791+M1791+N1791,0)</f>
        <v>0</v>
      </c>
      <c r="L1791" s="41">
        <f>IFERROR(P1791+T1791,0)</f>
        <v>0</v>
      </c>
      <c r="M1791" s="41">
        <f>IFERROR(Q1791+U1791,0)</f>
        <v>0</v>
      </c>
      <c r="N1791" s="41">
        <f>IFERROR(R1791+V1791,0)</f>
        <v>0</v>
      </c>
      <c r="O1791" s="41">
        <f>IFERROR(P1791+Q1791+R1791,0)</f>
        <v>0</v>
      </c>
      <c r="P1791" s="41">
        <v>0</v>
      </c>
      <c r="Q1791" s="41">
        <v>0</v>
      </c>
      <c r="R1791" s="41">
        <v>0</v>
      </c>
      <c r="S1791" s="41">
        <f>IFERROR(T1791+U1791+V1791,0)</f>
        <v>0</v>
      </c>
      <c r="T1791" s="41">
        <v>0</v>
      </c>
      <c r="U1791" s="41">
        <v>0</v>
      </c>
      <c r="V1791" s="41">
        <v>0</v>
      </c>
      <c r="W1791"/>
      <c r="X1791"/>
    </row>
    <row r="1792" spans="1:24">
      <c r="A1792" s="29">
        <v>540</v>
      </c>
      <c r="B1792" s="29" t="s">
        <v>117</v>
      </c>
      <c r="C1792" s="50">
        <v>44811</v>
      </c>
      <c r="D1792" s="29" t="s">
        <v>1247</v>
      </c>
      <c r="E1792" s="40">
        <v>1</v>
      </c>
      <c r="F1792" s="41">
        <v>63.1</v>
      </c>
      <c r="G1792" s="41">
        <f>IFERROR(H1792+I1792+J1792,0)</f>
        <v>3642650</v>
      </c>
      <c r="H1792" s="41">
        <v>3642650</v>
      </c>
      <c r="I1792" s="41">
        <v>0</v>
      </c>
      <c r="J1792" s="41">
        <v>0</v>
      </c>
      <c r="K1792" s="41">
        <f>IFERROR(L1792+M1792+N1792,0)</f>
        <v>0</v>
      </c>
      <c r="L1792" s="41">
        <f>IFERROR(P1792+T1792,0)</f>
        <v>0</v>
      </c>
      <c r="M1792" s="41">
        <f>IFERROR(Q1792+U1792,0)</f>
        <v>0</v>
      </c>
      <c r="N1792" s="41">
        <f>IFERROR(R1792+V1792,0)</f>
        <v>0</v>
      </c>
      <c r="O1792" s="41">
        <f>IFERROR(P1792+Q1792+R1792,0)</f>
        <v>0</v>
      </c>
      <c r="P1792" s="41">
        <v>0</v>
      </c>
      <c r="Q1792" s="41">
        <v>0</v>
      </c>
      <c r="R1792" s="41">
        <v>0</v>
      </c>
      <c r="S1792" s="41">
        <f>IFERROR(T1792+U1792+V1792,0)</f>
        <v>0</v>
      </c>
      <c r="T1792" s="41">
        <v>0</v>
      </c>
      <c r="U1792" s="41">
        <v>0</v>
      </c>
      <c r="V1792" s="41">
        <v>0</v>
      </c>
      <c r="W1792"/>
      <c r="X1792"/>
    </row>
    <row r="1793" spans="1:24">
      <c r="A1793" s="29">
        <v>541</v>
      </c>
      <c r="B1793" s="29" t="s">
        <v>117</v>
      </c>
      <c r="C1793" s="50">
        <v>44811</v>
      </c>
      <c r="D1793" s="29" t="s">
        <v>1248</v>
      </c>
      <c r="E1793" s="40">
        <v>1</v>
      </c>
      <c r="F1793" s="41">
        <v>52.8</v>
      </c>
      <c r="G1793" s="41">
        <f>IFERROR(H1793+I1793+J1793,0)</f>
        <v>3955200</v>
      </c>
      <c r="H1793" s="41">
        <v>3955200</v>
      </c>
      <c r="I1793" s="41">
        <v>0</v>
      </c>
      <c r="J1793" s="41">
        <v>0</v>
      </c>
      <c r="K1793" s="41">
        <f>IFERROR(L1793+M1793+N1793,0)</f>
        <v>0</v>
      </c>
      <c r="L1793" s="41">
        <f>IFERROR(P1793+T1793,0)</f>
        <v>0</v>
      </c>
      <c r="M1793" s="41">
        <f>IFERROR(Q1793+U1793,0)</f>
        <v>0</v>
      </c>
      <c r="N1793" s="41">
        <f>IFERROR(R1793+V1793,0)</f>
        <v>0</v>
      </c>
      <c r="O1793" s="41">
        <f>IFERROR(P1793+Q1793+R1793,0)</f>
        <v>0</v>
      </c>
      <c r="P1793" s="41">
        <v>0</v>
      </c>
      <c r="Q1793" s="41">
        <v>0</v>
      </c>
      <c r="R1793" s="41">
        <v>0</v>
      </c>
      <c r="S1793" s="41">
        <f>IFERROR(T1793+U1793+V1793,0)</f>
        <v>0</v>
      </c>
      <c r="T1793" s="41">
        <v>0</v>
      </c>
      <c r="U1793" s="41">
        <v>0</v>
      </c>
      <c r="V1793" s="41">
        <v>0</v>
      </c>
      <c r="W1793"/>
      <c r="X1793"/>
    </row>
    <row r="1794" spans="1:24">
      <c r="A1794" s="29">
        <v>542</v>
      </c>
      <c r="B1794" s="29" t="s">
        <v>117</v>
      </c>
      <c r="C1794" s="50">
        <v>44811</v>
      </c>
      <c r="D1794" s="29" t="s">
        <v>1249</v>
      </c>
      <c r="E1794" s="40">
        <v>1</v>
      </c>
      <c r="F1794" s="41">
        <v>61.7</v>
      </c>
      <c r="G1794" s="41">
        <f>IFERROR(H1794+I1794+J1794,0)</f>
        <v>3854600</v>
      </c>
      <c r="H1794" s="41">
        <v>3854600</v>
      </c>
      <c r="I1794" s="41">
        <v>0</v>
      </c>
      <c r="J1794" s="41">
        <v>0</v>
      </c>
      <c r="K1794" s="41">
        <f>IFERROR(L1794+M1794+N1794,0)</f>
        <v>0</v>
      </c>
      <c r="L1794" s="41">
        <f>IFERROR(P1794+T1794,0)</f>
        <v>0</v>
      </c>
      <c r="M1794" s="41">
        <f>IFERROR(Q1794+U1794,0)</f>
        <v>0</v>
      </c>
      <c r="N1794" s="41">
        <f>IFERROR(R1794+V1794,0)</f>
        <v>0</v>
      </c>
      <c r="O1794" s="41">
        <f>IFERROR(P1794+Q1794+R1794,0)</f>
        <v>0</v>
      </c>
      <c r="P1794" s="41">
        <v>0</v>
      </c>
      <c r="Q1794" s="41">
        <v>0</v>
      </c>
      <c r="R1794" s="41">
        <v>0</v>
      </c>
      <c r="S1794" s="41">
        <f>IFERROR(T1794+U1794+V1794,0)</f>
        <v>0</v>
      </c>
      <c r="T1794" s="41">
        <v>0</v>
      </c>
      <c r="U1794" s="41">
        <v>0</v>
      </c>
      <c r="V1794" s="41">
        <v>0</v>
      </c>
      <c r="W1794"/>
      <c r="X1794"/>
    </row>
    <row r="1795" spans="1:24">
      <c r="A1795" s="29">
        <v>543</v>
      </c>
      <c r="B1795" s="29" t="s">
        <v>117</v>
      </c>
      <c r="C1795" s="50">
        <v>44812</v>
      </c>
      <c r="D1795" s="29" t="s">
        <v>1250</v>
      </c>
      <c r="E1795" s="40">
        <v>1</v>
      </c>
      <c r="F1795" s="41">
        <v>24.2</v>
      </c>
      <c r="G1795" s="41">
        <f>IFERROR(H1795+I1795+J1795,0)</f>
        <v>1262740</v>
      </c>
      <c r="H1795" s="41">
        <v>1262740</v>
      </c>
      <c r="I1795" s="41">
        <v>0</v>
      </c>
      <c r="J1795" s="41">
        <v>0</v>
      </c>
      <c r="K1795" s="41">
        <f>IFERROR(L1795+M1795+N1795,0)</f>
        <v>0</v>
      </c>
      <c r="L1795" s="41">
        <f>IFERROR(P1795+T1795,0)</f>
        <v>0</v>
      </c>
      <c r="M1795" s="41">
        <f>IFERROR(Q1795+U1795,0)</f>
        <v>0</v>
      </c>
      <c r="N1795" s="41">
        <f>IFERROR(R1795+V1795,0)</f>
        <v>0</v>
      </c>
      <c r="O1795" s="41">
        <f>IFERROR(P1795+Q1795+R1795,0)</f>
        <v>0</v>
      </c>
      <c r="P1795" s="41">
        <v>0</v>
      </c>
      <c r="Q1795" s="41">
        <v>0</v>
      </c>
      <c r="R1795" s="41">
        <v>0</v>
      </c>
      <c r="S1795" s="41">
        <f>IFERROR(T1795+U1795+V1795,0)</f>
        <v>0</v>
      </c>
      <c r="T1795" s="41">
        <v>0</v>
      </c>
      <c r="U1795" s="41">
        <v>0</v>
      </c>
      <c r="V1795" s="41">
        <v>0</v>
      </c>
      <c r="W1795"/>
      <c r="X1795"/>
    </row>
    <row r="1796" spans="1:24">
      <c r="A1796" s="29">
        <v>544</v>
      </c>
      <c r="B1796" s="29" t="s">
        <v>117</v>
      </c>
      <c r="C1796" s="50">
        <v>44813</v>
      </c>
      <c r="D1796" s="29" t="s">
        <v>1251</v>
      </c>
      <c r="E1796" s="40">
        <v>1</v>
      </c>
      <c r="F1796" s="41">
        <v>15</v>
      </c>
      <c r="G1796" s="41">
        <f>IFERROR(H1796+I1796+J1796,0)</f>
        <v>1022100</v>
      </c>
      <c r="H1796" s="41">
        <v>1022100</v>
      </c>
      <c r="I1796" s="41">
        <v>0</v>
      </c>
      <c r="J1796" s="41">
        <v>0</v>
      </c>
      <c r="K1796" s="41">
        <f>IFERROR(L1796+M1796+N1796,0)</f>
        <v>0</v>
      </c>
      <c r="L1796" s="41">
        <f>IFERROR(P1796+T1796,0)</f>
        <v>0</v>
      </c>
      <c r="M1796" s="41">
        <f>IFERROR(Q1796+U1796,0)</f>
        <v>0</v>
      </c>
      <c r="N1796" s="41">
        <f>IFERROR(R1796+V1796,0)</f>
        <v>0</v>
      </c>
      <c r="O1796" s="41">
        <f>IFERROR(P1796+Q1796+R1796,0)</f>
        <v>0</v>
      </c>
      <c r="P1796" s="41">
        <v>0</v>
      </c>
      <c r="Q1796" s="41">
        <v>0</v>
      </c>
      <c r="R1796" s="41">
        <v>0</v>
      </c>
      <c r="S1796" s="41">
        <f>IFERROR(T1796+U1796+V1796,0)</f>
        <v>0</v>
      </c>
      <c r="T1796" s="41">
        <v>0</v>
      </c>
      <c r="U1796" s="41">
        <v>0</v>
      </c>
      <c r="V1796" s="41">
        <v>0</v>
      </c>
      <c r="W1796"/>
      <c r="X1796"/>
    </row>
    <row r="1797" spans="1:24">
      <c r="A1797" s="29">
        <v>545</v>
      </c>
      <c r="B1797" s="29" t="s">
        <v>117</v>
      </c>
      <c r="C1797" s="50">
        <v>44813</v>
      </c>
      <c r="D1797" s="29" t="s">
        <v>1252</v>
      </c>
      <c r="E1797" s="40">
        <v>1</v>
      </c>
      <c r="F1797" s="41">
        <v>23.7</v>
      </c>
      <c r="G1797" s="41">
        <f>IFERROR(H1797+I1797+J1797,0)</f>
        <v>1734460</v>
      </c>
      <c r="H1797" s="41">
        <v>1734460</v>
      </c>
      <c r="I1797" s="41">
        <v>0</v>
      </c>
      <c r="J1797" s="41">
        <v>0</v>
      </c>
      <c r="K1797" s="41">
        <f>IFERROR(L1797+M1797+N1797,0)</f>
        <v>0</v>
      </c>
      <c r="L1797" s="41">
        <f>IFERROR(P1797+T1797,0)</f>
        <v>0</v>
      </c>
      <c r="M1797" s="41">
        <f>IFERROR(Q1797+U1797,0)</f>
        <v>0</v>
      </c>
      <c r="N1797" s="41">
        <f>IFERROR(R1797+V1797,0)</f>
        <v>0</v>
      </c>
      <c r="O1797" s="41">
        <f>IFERROR(P1797+Q1797+R1797,0)</f>
        <v>0</v>
      </c>
      <c r="P1797" s="41">
        <v>0</v>
      </c>
      <c r="Q1797" s="41">
        <v>0</v>
      </c>
      <c r="R1797" s="41">
        <v>0</v>
      </c>
      <c r="S1797" s="41">
        <f>IFERROR(T1797+U1797+V1797,0)</f>
        <v>0</v>
      </c>
      <c r="T1797" s="41">
        <v>0</v>
      </c>
      <c r="U1797" s="41">
        <v>0</v>
      </c>
      <c r="V1797" s="41">
        <v>0</v>
      </c>
      <c r="W1797"/>
      <c r="X1797"/>
    </row>
    <row r="1798" spans="1:24">
      <c r="A1798" s="29">
        <v>546</v>
      </c>
      <c r="B1798" s="29" t="s">
        <v>117</v>
      </c>
      <c r="C1798" s="50">
        <v>44813</v>
      </c>
      <c r="D1798" s="29" t="s">
        <v>1253</v>
      </c>
      <c r="E1798" s="40">
        <v>1</v>
      </c>
      <c r="F1798" s="41">
        <v>18.2</v>
      </c>
      <c r="G1798" s="41">
        <f>IFERROR(H1798+I1798+J1798,0)</f>
        <v>1293000</v>
      </c>
      <c r="H1798" s="41">
        <v>1293000</v>
      </c>
      <c r="I1798" s="41">
        <v>0</v>
      </c>
      <c r="J1798" s="41">
        <v>0</v>
      </c>
      <c r="K1798" s="41">
        <f>IFERROR(L1798+M1798+N1798,0)</f>
        <v>0</v>
      </c>
      <c r="L1798" s="41">
        <f>IFERROR(P1798+T1798,0)</f>
        <v>0</v>
      </c>
      <c r="M1798" s="41">
        <f>IFERROR(Q1798+U1798,0)</f>
        <v>0</v>
      </c>
      <c r="N1798" s="41">
        <f>IFERROR(R1798+V1798,0)</f>
        <v>0</v>
      </c>
      <c r="O1798" s="41">
        <f>IFERROR(P1798+Q1798+R1798,0)</f>
        <v>0</v>
      </c>
      <c r="P1798" s="41">
        <v>0</v>
      </c>
      <c r="Q1798" s="41">
        <v>0</v>
      </c>
      <c r="R1798" s="41">
        <v>0</v>
      </c>
      <c r="S1798" s="41">
        <f>IFERROR(T1798+U1798+V1798,0)</f>
        <v>0</v>
      </c>
      <c r="T1798" s="41">
        <v>0</v>
      </c>
      <c r="U1798" s="41">
        <v>0</v>
      </c>
      <c r="V1798" s="41">
        <v>0</v>
      </c>
      <c r="W1798"/>
      <c r="X1798"/>
    </row>
    <row r="1799" spans="1:24">
      <c r="A1799" s="29">
        <v>547</v>
      </c>
      <c r="B1799" s="29" t="s">
        <v>117</v>
      </c>
      <c r="C1799" s="50">
        <v>44813</v>
      </c>
      <c r="D1799" s="29" t="s">
        <v>1254</v>
      </c>
      <c r="E1799" s="40">
        <v>1</v>
      </c>
      <c r="F1799" s="41">
        <v>14.2</v>
      </c>
      <c r="G1799" s="41">
        <f>IFERROR(H1799+I1799+J1799,0)</f>
        <v>768200</v>
      </c>
      <c r="H1799" s="41">
        <v>768200</v>
      </c>
      <c r="I1799" s="41">
        <v>0</v>
      </c>
      <c r="J1799" s="41">
        <v>0</v>
      </c>
      <c r="K1799" s="41">
        <f>IFERROR(L1799+M1799+N1799,0)</f>
        <v>0</v>
      </c>
      <c r="L1799" s="41">
        <f>IFERROR(P1799+T1799,0)</f>
        <v>0</v>
      </c>
      <c r="M1799" s="41">
        <f>IFERROR(Q1799+U1799,0)</f>
        <v>0</v>
      </c>
      <c r="N1799" s="41">
        <f>IFERROR(R1799+V1799,0)</f>
        <v>0</v>
      </c>
      <c r="O1799" s="41">
        <f>IFERROR(P1799+Q1799+R1799,0)</f>
        <v>0</v>
      </c>
      <c r="P1799" s="41">
        <v>0</v>
      </c>
      <c r="Q1799" s="41">
        <v>0</v>
      </c>
      <c r="R1799" s="41">
        <v>0</v>
      </c>
      <c r="S1799" s="41">
        <f>IFERROR(T1799+U1799+V1799,0)</f>
        <v>0</v>
      </c>
      <c r="T1799" s="41">
        <v>0</v>
      </c>
      <c r="U1799" s="41">
        <v>0</v>
      </c>
      <c r="V1799" s="41">
        <v>0</v>
      </c>
      <c r="W1799"/>
      <c r="X1799"/>
    </row>
    <row r="1800" spans="1:24">
      <c r="A1800" s="29">
        <v>548</v>
      </c>
      <c r="B1800" s="29" t="s">
        <v>117</v>
      </c>
      <c r="C1800" s="50">
        <v>44813</v>
      </c>
      <c r="D1800" s="29" t="s">
        <v>1255</v>
      </c>
      <c r="E1800" s="40">
        <v>1</v>
      </c>
      <c r="F1800" s="41">
        <v>13.9</v>
      </c>
      <c r="G1800" s="41">
        <f>IFERROR(H1800+I1800+J1800,0)</f>
        <v>891330</v>
      </c>
      <c r="H1800" s="41">
        <v>891330</v>
      </c>
      <c r="I1800" s="41">
        <v>0</v>
      </c>
      <c r="J1800" s="41">
        <v>0</v>
      </c>
      <c r="K1800" s="41">
        <f>IFERROR(L1800+M1800+N1800,0)</f>
        <v>0</v>
      </c>
      <c r="L1800" s="41">
        <f>IFERROR(P1800+T1800,0)</f>
        <v>0</v>
      </c>
      <c r="M1800" s="41">
        <f>IFERROR(Q1800+U1800,0)</f>
        <v>0</v>
      </c>
      <c r="N1800" s="41">
        <f>IFERROR(R1800+V1800,0)</f>
        <v>0</v>
      </c>
      <c r="O1800" s="41">
        <f>IFERROR(P1800+Q1800+R1800,0)</f>
        <v>0</v>
      </c>
      <c r="P1800" s="41">
        <v>0</v>
      </c>
      <c r="Q1800" s="41">
        <v>0</v>
      </c>
      <c r="R1800" s="41">
        <v>0</v>
      </c>
      <c r="S1800" s="41">
        <f>IFERROR(T1800+U1800+V1800,0)</f>
        <v>0</v>
      </c>
      <c r="T1800" s="41">
        <v>0</v>
      </c>
      <c r="U1800" s="41">
        <v>0</v>
      </c>
      <c r="V1800" s="41">
        <v>0</v>
      </c>
      <c r="W1800"/>
      <c r="X1800"/>
    </row>
    <row r="1801" spans="1:24">
      <c r="A1801" s="29">
        <v>549</v>
      </c>
      <c r="B1801" s="29" t="s">
        <v>117</v>
      </c>
      <c r="C1801" s="50">
        <v>44813</v>
      </c>
      <c r="D1801" s="29" t="s">
        <v>1256</v>
      </c>
      <c r="E1801" s="40">
        <v>1</v>
      </c>
      <c r="F1801" s="41">
        <v>23.3</v>
      </c>
      <c r="G1801" s="41">
        <f>IFERROR(H1801+I1801+J1801,0)</f>
        <v>1367700</v>
      </c>
      <c r="H1801" s="41">
        <v>1367700</v>
      </c>
      <c r="I1801" s="41">
        <v>0</v>
      </c>
      <c r="J1801" s="41">
        <v>0</v>
      </c>
      <c r="K1801" s="41">
        <f>IFERROR(L1801+M1801+N1801,0)</f>
        <v>0</v>
      </c>
      <c r="L1801" s="41">
        <f>IFERROR(P1801+T1801,0)</f>
        <v>0</v>
      </c>
      <c r="M1801" s="41">
        <f>IFERROR(Q1801+U1801,0)</f>
        <v>0</v>
      </c>
      <c r="N1801" s="41">
        <f>IFERROR(R1801+V1801,0)</f>
        <v>0</v>
      </c>
      <c r="O1801" s="41">
        <f>IFERROR(P1801+Q1801+R1801,0)</f>
        <v>0</v>
      </c>
      <c r="P1801" s="41">
        <v>0</v>
      </c>
      <c r="Q1801" s="41">
        <v>0</v>
      </c>
      <c r="R1801" s="41">
        <v>0</v>
      </c>
      <c r="S1801" s="41">
        <f>IFERROR(T1801+U1801+V1801,0)</f>
        <v>0</v>
      </c>
      <c r="T1801" s="41">
        <v>0</v>
      </c>
      <c r="U1801" s="41">
        <v>0</v>
      </c>
      <c r="V1801" s="41">
        <v>0</v>
      </c>
      <c r="W1801"/>
      <c r="X1801"/>
    </row>
    <row r="1802" spans="1:24">
      <c r="A1802" s="29">
        <v>550</v>
      </c>
      <c r="B1802" s="29" t="s">
        <v>117</v>
      </c>
      <c r="C1802" s="50">
        <v>44816</v>
      </c>
      <c r="D1802" s="29" t="s">
        <v>1257</v>
      </c>
      <c r="E1802" s="40">
        <v>1</v>
      </c>
      <c r="F1802" s="41">
        <v>23.1</v>
      </c>
      <c r="G1802" s="41">
        <f>IFERROR(H1802+I1802+J1802,0)</f>
        <v>1065500</v>
      </c>
      <c r="H1802" s="41">
        <v>1065500</v>
      </c>
      <c r="I1802" s="41">
        <v>0</v>
      </c>
      <c r="J1802" s="41">
        <v>0</v>
      </c>
      <c r="K1802" s="41">
        <f>IFERROR(L1802+M1802+N1802,0)</f>
        <v>0</v>
      </c>
      <c r="L1802" s="41">
        <f>IFERROR(P1802+T1802,0)</f>
        <v>0</v>
      </c>
      <c r="M1802" s="41">
        <f>IFERROR(Q1802+U1802,0)</f>
        <v>0</v>
      </c>
      <c r="N1802" s="41">
        <f>IFERROR(R1802+V1802,0)</f>
        <v>0</v>
      </c>
      <c r="O1802" s="41">
        <f>IFERROR(P1802+Q1802+R1802,0)</f>
        <v>0</v>
      </c>
      <c r="P1802" s="41">
        <v>0</v>
      </c>
      <c r="Q1802" s="41">
        <v>0</v>
      </c>
      <c r="R1802" s="41">
        <v>0</v>
      </c>
      <c r="S1802" s="41">
        <f>IFERROR(T1802+U1802+V1802,0)</f>
        <v>0</v>
      </c>
      <c r="T1802" s="41">
        <v>0</v>
      </c>
      <c r="U1802" s="41">
        <v>0</v>
      </c>
      <c r="V1802" s="41">
        <v>0</v>
      </c>
      <c r="W1802"/>
      <c r="X1802"/>
    </row>
    <row r="1803" spans="1:24">
      <c r="A1803" s="29">
        <v>551</v>
      </c>
      <c r="B1803" s="29" t="s">
        <v>117</v>
      </c>
      <c r="C1803" s="50">
        <v>44816</v>
      </c>
      <c r="D1803" s="29" t="s">
        <v>1258</v>
      </c>
      <c r="E1803" s="40">
        <v>1</v>
      </c>
      <c r="F1803" s="41">
        <v>19.8</v>
      </c>
      <c r="G1803" s="41">
        <f>IFERROR(H1803+I1803+J1803,0)</f>
        <v>910000</v>
      </c>
      <c r="H1803" s="41">
        <v>910000</v>
      </c>
      <c r="I1803" s="41">
        <v>0</v>
      </c>
      <c r="J1803" s="41">
        <v>0</v>
      </c>
      <c r="K1803" s="41">
        <f>IFERROR(L1803+M1803+N1803,0)</f>
        <v>0</v>
      </c>
      <c r="L1803" s="41">
        <f>IFERROR(P1803+T1803,0)</f>
        <v>0</v>
      </c>
      <c r="M1803" s="41">
        <f>IFERROR(Q1803+U1803,0)</f>
        <v>0</v>
      </c>
      <c r="N1803" s="41">
        <f>IFERROR(R1803+V1803,0)</f>
        <v>0</v>
      </c>
      <c r="O1803" s="41">
        <f>IFERROR(P1803+Q1803+R1803,0)</f>
        <v>0</v>
      </c>
      <c r="P1803" s="41">
        <v>0</v>
      </c>
      <c r="Q1803" s="41">
        <v>0</v>
      </c>
      <c r="R1803" s="41">
        <v>0</v>
      </c>
      <c r="S1803" s="41">
        <f>IFERROR(T1803+U1803+V1803,0)</f>
        <v>0</v>
      </c>
      <c r="T1803" s="41">
        <v>0</v>
      </c>
      <c r="U1803" s="41">
        <v>0</v>
      </c>
      <c r="V1803" s="41">
        <v>0</v>
      </c>
      <c r="W1803"/>
      <c r="X1803"/>
    </row>
    <row r="1804" spans="1:24">
      <c r="A1804" s="29">
        <v>552</v>
      </c>
      <c r="B1804" s="29" t="s">
        <v>117</v>
      </c>
      <c r="C1804" s="50">
        <v>44816</v>
      </c>
      <c r="D1804" s="29" t="s">
        <v>1259</v>
      </c>
      <c r="E1804" s="40">
        <v>1</v>
      </c>
      <c r="F1804" s="41">
        <v>16.8</v>
      </c>
      <c r="G1804" s="41">
        <f>IFERROR(H1804+I1804+J1804,0)</f>
        <v>983200</v>
      </c>
      <c r="H1804" s="41">
        <v>983200</v>
      </c>
      <c r="I1804" s="41">
        <v>0</v>
      </c>
      <c r="J1804" s="41">
        <v>0</v>
      </c>
      <c r="K1804" s="41">
        <f>IFERROR(L1804+M1804+N1804,0)</f>
        <v>0</v>
      </c>
      <c r="L1804" s="41">
        <f>IFERROR(P1804+T1804,0)</f>
        <v>0</v>
      </c>
      <c r="M1804" s="41">
        <f>IFERROR(Q1804+U1804,0)</f>
        <v>0</v>
      </c>
      <c r="N1804" s="41">
        <f>IFERROR(R1804+V1804,0)</f>
        <v>0</v>
      </c>
      <c r="O1804" s="41">
        <f>IFERROR(P1804+Q1804+R1804,0)</f>
        <v>0</v>
      </c>
      <c r="P1804" s="41">
        <v>0</v>
      </c>
      <c r="Q1804" s="41">
        <v>0</v>
      </c>
      <c r="R1804" s="41">
        <v>0</v>
      </c>
      <c r="S1804" s="41">
        <f>IFERROR(T1804+U1804+V1804,0)</f>
        <v>0</v>
      </c>
      <c r="T1804" s="41">
        <v>0</v>
      </c>
      <c r="U1804" s="41">
        <v>0</v>
      </c>
      <c r="V1804" s="41">
        <v>0</v>
      </c>
      <c r="W1804"/>
      <c r="X1804"/>
    </row>
    <row r="1805" spans="1:24">
      <c r="A1805" s="29">
        <v>553</v>
      </c>
      <c r="B1805" s="29" t="s">
        <v>117</v>
      </c>
      <c r="C1805" s="50">
        <v>44816</v>
      </c>
      <c r="D1805" s="29" t="s">
        <v>1260</v>
      </c>
      <c r="E1805" s="40">
        <v>1</v>
      </c>
      <c r="F1805" s="41">
        <v>46</v>
      </c>
      <c r="G1805" s="41">
        <f>IFERROR(H1805+I1805+J1805,0)</f>
        <v>2944768</v>
      </c>
      <c r="H1805" s="41">
        <v>2944768</v>
      </c>
      <c r="I1805" s="41">
        <v>0</v>
      </c>
      <c r="J1805" s="41">
        <v>0</v>
      </c>
      <c r="K1805" s="41">
        <f>IFERROR(L1805+M1805+N1805,0)</f>
        <v>0</v>
      </c>
      <c r="L1805" s="41">
        <f>IFERROR(P1805+T1805,0)</f>
        <v>0</v>
      </c>
      <c r="M1805" s="41">
        <f>IFERROR(Q1805+U1805,0)</f>
        <v>0</v>
      </c>
      <c r="N1805" s="41">
        <f>IFERROR(R1805+V1805,0)</f>
        <v>0</v>
      </c>
      <c r="O1805" s="41">
        <f>IFERROR(P1805+Q1805+R1805,0)</f>
        <v>0</v>
      </c>
      <c r="P1805" s="41">
        <v>0</v>
      </c>
      <c r="Q1805" s="41">
        <v>0</v>
      </c>
      <c r="R1805" s="41">
        <v>0</v>
      </c>
      <c r="S1805" s="41">
        <f>IFERROR(T1805+U1805+V1805,0)</f>
        <v>0</v>
      </c>
      <c r="T1805" s="41">
        <v>0</v>
      </c>
      <c r="U1805" s="41">
        <v>0</v>
      </c>
      <c r="V1805" s="41">
        <v>0</v>
      </c>
      <c r="W1805"/>
      <c r="X1805"/>
    </row>
    <row r="1806" spans="1:24">
      <c r="A1806" s="29">
        <v>554</v>
      </c>
      <c r="B1806" s="29" t="s">
        <v>117</v>
      </c>
      <c r="C1806" s="50">
        <v>44816</v>
      </c>
      <c r="D1806" s="29" t="s">
        <v>1261</v>
      </c>
      <c r="E1806" s="40">
        <v>1</v>
      </c>
      <c r="F1806" s="41">
        <v>17.8</v>
      </c>
      <c r="G1806" s="41">
        <f>IFERROR(H1806+I1806+J1806,0)</f>
        <v>988202</v>
      </c>
      <c r="H1806" s="41">
        <v>988202</v>
      </c>
      <c r="I1806" s="41">
        <v>0</v>
      </c>
      <c r="J1806" s="41">
        <v>0</v>
      </c>
      <c r="K1806" s="41">
        <f>IFERROR(L1806+M1806+N1806,0)</f>
        <v>0</v>
      </c>
      <c r="L1806" s="41">
        <f>IFERROR(P1806+T1806,0)</f>
        <v>0</v>
      </c>
      <c r="M1806" s="41">
        <f>IFERROR(Q1806+U1806,0)</f>
        <v>0</v>
      </c>
      <c r="N1806" s="41">
        <f>IFERROR(R1806+V1806,0)</f>
        <v>0</v>
      </c>
      <c r="O1806" s="41">
        <f>IFERROR(P1806+Q1806+R1806,0)</f>
        <v>0</v>
      </c>
      <c r="P1806" s="41">
        <v>0</v>
      </c>
      <c r="Q1806" s="41">
        <v>0</v>
      </c>
      <c r="R1806" s="41">
        <v>0</v>
      </c>
      <c r="S1806" s="41">
        <f>IFERROR(T1806+U1806+V1806,0)</f>
        <v>0</v>
      </c>
      <c r="T1806" s="41">
        <v>0</v>
      </c>
      <c r="U1806" s="41">
        <v>0</v>
      </c>
      <c r="V1806" s="41">
        <v>0</v>
      </c>
      <c r="W1806"/>
      <c r="X1806"/>
    </row>
    <row r="1807" spans="1:24">
      <c r="A1807" s="29">
        <v>555</v>
      </c>
      <c r="B1807" s="29" t="s">
        <v>117</v>
      </c>
      <c r="C1807" s="50">
        <v>44817</v>
      </c>
      <c r="D1807" s="29" t="s">
        <v>1262</v>
      </c>
      <c r="E1807" s="40">
        <v>1</v>
      </c>
      <c r="F1807" s="41">
        <v>29.7</v>
      </c>
      <c r="G1807" s="41">
        <f>IFERROR(H1807+I1807+J1807,0)</f>
        <v>2348050</v>
      </c>
      <c r="H1807" s="41">
        <v>2348050</v>
      </c>
      <c r="I1807" s="41">
        <v>0</v>
      </c>
      <c r="J1807" s="41">
        <v>0</v>
      </c>
      <c r="K1807" s="41">
        <f>IFERROR(L1807+M1807+N1807,0)</f>
        <v>0</v>
      </c>
      <c r="L1807" s="41">
        <f>IFERROR(P1807+T1807,0)</f>
        <v>0</v>
      </c>
      <c r="M1807" s="41">
        <f>IFERROR(Q1807+U1807,0)</f>
        <v>0</v>
      </c>
      <c r="N1807" s="41">
        <f>IFERROR(R1807+V1807,0)</f>
        <v>0</v>
      </c>
      <c r="O1807" s="41">
        <f>IFERROR(P1807+Q1807+R1807,0)</f>
        <v>0</v>
      </c>
      <c r="P1807" s="41">
        <v>0</v>
      </c>
      <c r="Q1807" s="41">
        <v>0</v>
      </c>
      <c r="R1807" s="41">
        <v>0</v>
      </c>
      <c r="S1807" s="41">
        <f>IFERROR(T1807+U1807+V1807,0)</f>
        <v>0</v>
      </c>
      <c r="T1807" s="41">
        <v>0</v>
      </c>
      <c r="U1807" s="41">
        <v>0</v>
      </c>
      <c r="V1807" s="41">
        <v>0</v>
      </c>
      <c r="W1807"/>
      <c r="X1807"/>
    </row>
    <row r="1808" spans="1:24">
      <c r="A1808" s="29">
        <v>556</v>
      </c>
      <c r="B1808" s="29" t="s">
        <v>117</v>
      </c>
      <c r="C1808" s="50">
        <v>44817</v>
      </c>
      <c r="D1808" s="29" t="s">
        <v>1263</v>
      </c>
      <c r="E1808" s="40">
        <v>1</v>
      </c>
      <c r="F1808" s="41">
        <v>22.1</v>
      </c>
      <c r="G1808" s="41">
        <f>IFERROR(H1808+I1808+J1808,0)</f>
        <v>1135000</v>
      </c>
      <c r="H1808" s="41">
        <v>1135000</v>
      </c>
      <c r="I1808" s="41">
        <v>0</v>
      </c>
      <c r="J1808" s="41">
        <v>0</v>
      </c>
      <c r="K1808" s="41">
        <f>IFERROR(L1808+M1808+N1808,0)</f>
        <v>0</v>
      </c>
      <c r="L1808" s="41">
        <f>IFERROR(P1808+T1808,0)</f>
        <v>0</v>
      </c>
      <c r="M1808" s="41">
        <f>IFERROR(Q1808+U1808,0)</f>
        <v>0</v>
      </c>
      <c r="N1808" s="41">
        <f>IFERROR(R1808+V1808,0)</f>
        <v>0</v>
      </c>
      <c r="O1808" s="41">
        <f>IFERROR(P1808+Q1808+R1808,0)</f>
        <v>0</v>
      </c>
      <c r="P1808" s="41">
        <v>0</v>
      </c>
      <c r="Q1808" s="41">
        <v>0</v>
      </c>
      <c r="R1808" s="41">
        <v>0</v>
      </c>
      <c r="S1808" s="41">
        <f>IFERROR(T1808+U1808+V1808,0)</f>
        <v>0</v>
      </c>
      <c r="T1808" s="41">
        <v>0</v>
      </c>
      <c r="U1808" s="41">
        <v>0</v>
      </c>
      <c r="V1808" s="41">
        <v>0</v>
      </c>
      <c r="W1808"/>
      <c r="X1808"/>
    </row>
    <row r="1809" spans="1:24">
      <c r="A1809" s="29">
        <v>557</v>
      </c>
      <c r="B1809" s="29" t="s">
        <v>117</v>
      </c>
      <c r="C1809" s="50">
        <v>44817</v>
      </c>
      <c r="D1809" s="29" t="s">
        <v>1264</v>
      </c>
      <c r="E1809" s="40">
        <v>1</v>
      </c>
      <c r="F1809" s="41">
        <v>33.3</v>
      </c>
      <c r="G1809" s="41">
        <f>IFERROR(H1809+I1809+J1809,0)</f>
        <v>2036500</v>
      </c>
      <c r="H1809" s="41">
        <v>2036500</v>
      </c>
      <c r="I1809" s="41">
        <v>0</v>
      </c>
      <c r="J1809" s="41">
        <v>0</v>
      </c>
      <c r="K1809" s="41">
        <f>IFERROR(L1809+M1809+N1809,0)</f>
        <v>0</v>
      </c>
      <c r="L1809" s="41">
        <f>IFERROR(P1809+T1809,0)</f>
        <v>0</v>
      </c>
      <c r="M1809" s="41">
        <f>IFERROR(Q1809+U1809,0)</f>
        <v>0</v>
      </c>
      <c r="N1809" s="41">
        <f>IFERROR(R1809+V1809,0)</f>
        <v>0</v>
      </c>
      <c r="O1809" s="41">
        <f>IFERROR(P1809+Q1809+R1809,0)</f>
        <v>0</v>
      </c>
      <c r="P1809" s="41">
        <v>0</v>
      </c>
      <c r="Q1809" s="41">
        <v>0</v>
      </c>
      <c r="R1809" s="41">
        <v>0</v>
      </c>
      <c r="S1809" s="41">
        <f>IFERROR(T1809+U1809+V1809,0)</f>
        <v>0</v>
      </c>
      <c r="T1809" s="41">
        <v>0</v>
      </c>
      <c r="U1809" s="41">
        <v>0</v>
      </c>
      <c r="V1809" s="41">
        <v>0</v>
      </c>
      <c r="W1809"/>
      <c r="X1809"/>
    </row>
    <row r="1810" spans="1:24">
      <c r="A1810" s="29">
        <v>558</v>
      </c>
      <c r="B1810" s="29" t="s">
        <v>117</v>
      </c>
      <c r="C1810" s="50">
        <v>44817</v>
      </c>
      <c r="D1810" s="29" t="s">
        <v>1265</v>
      </c>
      <c r="E1810" s="40">
        <v>1</v>
      </c>
      <c r="F1810" s="41">
        <v>46.1</v>
      </c>
      <c r="G1810" s="41">
        <f>IFERROR(H1810+I1810+J1810,0)</f>
        <v>2985650</v>
      </c>
      <c r="H1810" s="41">
        <v>2985650</v>
      </c>
      <c r="I1810" s="41">
        <v>0</v>
      </c>
      <c r="J1810" s="41">
        <v>0</v>
      </c>
      <c r="K1810" s="41">
        <f>IFERROR(L1810+M1810+N1810,0)</f>
        <v>0</v>
      </c>
      <c r="L1810" s="41">
        <f>IFERROR(P1810+T1810,0)</f>
        <v>0</v>
      </c>
      <c r="M1810" s="41">
        <f>IFERROR(Q1810+U1810,0)</f>
        <v>0</v>
      </c>
      <c r="N1810" s="41">
        <f>IFERROR(R1810+V1810,0)</f>
        <v>0</v>
      </c>
      <c r="O1810" s="41">
        <f>IFERROR(P1810+Q1810+R1810,0)</f>
        <v>0</v>
      </c>
      <c r="P1810" s="41">
        <v>0</v>
      </c>
      <c r="Q1810" s="41">
        <v>0</v>
      </c>
      <c r="R1810" s="41">
        <v>0</v>
      </c>
      <c r="S1810" s="41">
        <f>IFERROR(T1810+U1810+V1810,0)</f>
        <v>0</v>
      </c>
      <c r="T1810" s="41">
        <v>0</v>
      </c>
      <c r="U1810" s="41">
        <v>0</v>
      </c>
      <c r="V1810" s="41">
        <v>0</v>
      </c>
      <c r="W1810"/>
      <c r="X1810"/>
    </row>
    <row r="1811" spans="1:24">
      <c r="A1811" s="29">
        <v>559</v>
      </c>
      <c r="B1811" s="29" t="s">
        <v>117</v>
      </c>
      <c r="C1811" s="50">
        <v>44818</v>
      </c>
      <c r="D1811" s="29" t="s">
        <v>1266</v>
      </c>
      <c r="E1811" s="40">
        <v>1</v>
      </c>
      <c r="F1811" s="41">
        <v>42.9</v>
      </c>
      <c r="G1811" s="41">
        <f>IFERROR(H1811+I1811+J1811,0)</f>
        <v>2674550</v>
      </c>
      <c r="H1811" s="41">
        <v>2674550</v>
      </c>
      <c r="I1811" s="41">
        <v>0</v>
      </c>
      <c r="J1811" s="41">
        <v>0</v>
      </c>
      <c r="K1811" s="41">
        <f>IFERROR(L1811+M1811+N1811,0)</f>
        <v>0</v>
      </c>
      <c r="L1811" s="41">
        <f>IFERROR(P1811+T1811,0)</f>
        <v>0</v>
      </c>
      <c r="M1811" s="41">
        <f>IFERROR(Q1811+U1811,0)</f>
        <v>0</v>
      </c>
      <c r="N1811" s="41">
        <f>IFERROR(R1811+V1811,0)</f>
        <v>0</v>
      </c>
      <c r="O1811" s="41">
        <f>IFERROR(P1811+Q1811+R1811,0)</f>
        <v>0</v>
      </c>
      <c r="P1811" s="41">
        <v>0</v>
      </c>
      <c r="Q1811" s="41">
        <v>0</v>
      </c>
      <c r="R1811" s="41">
        <v>0</v>
      </c>
      <c r="S1811" s="41">
        <f>IFERROR(T1811+U1811+V1811,0)</f>
        <v>0</v>
      </c>
      <c r="T1811" s="41">
        <v>0</v>
      </c>
      <c r="U1811" s="41">
        <v>0</v>
      </c>
      <c r="V1811" s="41">
        <v>0</v>
      </c>
      <c r="W1811"/>
      <c r="X1811"/>
    </row>
    <row r="1812" spans="1:24">
      <c r="A1812" s="29">
        <v>560</v>
      </c>
      <c r="B1812" s="29" t="s">
        <v>117</v>
      </c>
      <c r="C1812" s="50">
        <v>44818</v>
      </c>
      <c r="D1812" s="29" t="s">
        <v>1267</v>
      </c>
      <c r="E1812" s="40">
        <v>1</v>
      </c>
      <c r="F1812" s="41">
        <v>14.4</v>
      </c>
      <c r="G1812" s="41">
        <f>IFERROR(H1812+I1812+J1812,0)</f>
        <v>798110</v>
      </c>
      <c r="H1812" s="41">
        <v>798110</v>
      </c>
      <c r="I1812" s="41">
        <v>0</v>
      </c>
      <c r="J1812" s="41">
        <v>0</v>
      </c>
      <c r="K1812" s="41">
        <f>IFERROR(L1812+M1812+N1812,0)</f>
        <v>0</v>
      </c>
      <c r="L1812" s="41">
        <f>IFERROR(P1812+T1812,0)</f>
        <v>0</v>
      </c>
      <c r="M1812" s="41">
        <f>IFERROR(Q1812+U1812,0)</f>
        <v>0</v>
      </c>
      <c r="N1812" s="41">
        <f>IFERROR(R1812+V1812,0)</f>
        <v>0</v>
      </c>
      <c r="O1812" s="41">
        <f>IFERROR(P1812+Q1812+R1812,0)</f>
        <v>0</v>
      </c>
      <c r="P1812" s="41">
        <v>0</v>
      </c>
      <c r="Q1812" s="41">
        <v>0</v>
      </c>
      <c r="R1812" s="41">
        <v>0</v>
      </c>
      <c r="S1812" s="41">
        <f>IFERROR(T1812+U1812+V1812,0)</f>
        <v>0</v>
      </c>
      <c r="T1812" s="41">
        <v>0</v>
      </c>
      <c r="U1812" s="41">
        <v>0</v>
      </c>
      <c r="V1812" s="41">
        <v>0</v>
      </c>
      <c r="W1812"/>
      <c r="X1812"/>
    </row>
    <row r="1813" spans="1:24">
      <c r="A1813" s="29">
        <v>561</v>
      </c>
      <c r="B1813" s="29" t="s">
        <v>117</v>
      </c>
      <c r="C1813" s="50">
        <v>44818</v>
      </c>
      <c r="D1813" s="29" t="s">
        <v>1268</v>
      </c>
      <c r="E1813" s="40">
        <v>1</v>
      </c>
      <c r="F1813" s="41">
        <v>26.8</v>
      </c>
      <c r="G1813" s="41">
        <f>IFERROR(H1813+I1813+J1813,0)</f>
        <v>1073482.5</v>
      </c>
      <c r="H1813" s="41">
        <v>1073482.5</v>
      </c>
      <c r="I1813" s="41">
        <v>0</v>
      </c>
      <c r="J1813" s="41">
        <v>0</v>
      </c>
      <c r="K1813" s="41">
        <f>IFERROR(L1813+M1813+N1813,0)</f>
        <v>0</v>
      </c>
      <c r="L1813" s="41">
        <f>IFERROR(P1813+T1813,0)</f>
        <v>0</v>
      </c>
      <c r="M1813" s="41">
        <f>IFERROR(Q1813+U1813,0)</f>
        <v>0</v>
      </c>
      <c r="N1813" s="41">
        <f>IFERROR(R1813+V1813,0)</f>
        <v>0</v>
      </c>
      <c r="O1813" s="41">
        <f>IFERROR(P1813+Q1813+R1813,0)</f>
        <v>0</v>
      </c>
      <c r="P1813" s="41">
        <v>0</v>
      </c>
      <c r="Q1813" s="41">
        <v>0</v>
      </c>
      <c r="R1813" s="41">
        <v>0</v>
      </c>
      <c r="S1813" s="41">
        <f>IFERROR(T1813+U1813+V1813,0)</f>
        <v>0</v>
      </c>
      <c r="T1813" s="41">
        <v>0</v>
      </c>
      <c r="U1813" s="41">
        <v>0</v>
      </c>
      <c r="V1813" s="41">
        <v>0</v>
      </c>
      <c r="W1813"/>
      <c r="X1813"/>
    </row>
    <row r="1814" spans="1:24">
      <c r="A1814" s="29">
        <v>562</v>
      </c>
      <c r="B1814" s="29" t="s">
        <v>117</v>
      </c>
      <c r="C1814" s="50">
        <v>44818</v>
      </c>
      <c r="D1814" s="29" t="s">
        <v>1269</v>
      </c>
      <c r="E1814" s="40">
        <v>1</v>
      </c>
      <c r="F1814" s="41">
        <v>54.2</v>
      </c>
      <c r="G1814" s="41">
        <f>IFERROR(H1814+I1814+J1814,0)</f>
        <v>3342850</v>
      </c>
      <c r="H1814" s="41">
        <v>3342850</v>
      </c>
      <c r="I1814" s="41">
        <v>0</v>
      </c>
      <c r="J1814" s="41">
        <v>0</v>
      </c>
      <c r="K1814" s="41">
        <f>IFERROR(L1814+M1814+N1814,0)</f>
        <v>0</v>
      </c>
      <c r="L1814" s="41">
        <f>IFERROR(P1814+T1814,0)</f>
        <v>0</v>
      </c>
      <c r="M1814" s="41">
        <f>IFERROR(Q1814+U1814,0)</f>
        <v>0</v>
      </c>
      <c r="N1814" s="41">
        <f>IFERROR(R1814+V1814,0)</f>
        <v>0</v>
      </c>
      <c r="O1814" s="41">
        <f>IFERROR(P1814+Q1814+R1814,0)</f>
        <v>0</v>
      </c>
      <c r="P1814" s="41">
        <v>0</v>
      </c>
      <c r="Q1814" s="41">
        <v>0</v>
      </c>
      <c r="R1814" s="41">
        <v>0</v>
      </c>
      <c r="S1814" s="41">
        <f>IFERROR(T1814+U1814+V1814,0)</f>
        <v>0</v>
      </c>
      <c r="T1814" s="41">
        <v>0</v>
      </c>
      <c r="U1814" s="41">
        <v>0</v>
      </c>
      <c r="V1814" s="41">
        <v>0</v>
      </c>
      <c r="W1814"/>
      <c r="X1814"/>
    </row>
    <row r="1815" spans="1:24">
      <c r="A1815" s="29">
        <v>563</v>
      </c>
      <c r="B1815" s="29" t="s">
        <v>117</v>
      </c>
      <c r="C1815" s="50">
        <v>44819</v>
      </c>
      <c r="D1815" s="29" t="s">
        <v>1270</v>
      </c>
      <c r="E1815" s="40">
        <v>1</v>
      </c>
      <c r="F1815" s="41">
        <v>22.7</v>
      </c>
      <c r="G1815" s="41">
        <f>IFERROR(H1815+I1815+J1815,0)</f>
        <v>1336700</v>
      </c>
      <c r="H1815" s="41">
        <v>1336700</v>
      </c>
      <c r="I1815" s="41">
        <v>0</v>
      </c>
      <c r="J1815" s="41">
        <v>0</v>
      </c>
      <c r="K1815" s="41">
        <f>IFERROR(L1815+M1815+N1815,0)</f>
        <v>0</v>
      </c>
      <c r="L1815" s="41">
        <f>IFERROR(P1815+T1815,0)</f>
        <v>0</v>
      </c>
      <c r="M1815" s="41">
        <f>IFERROR(Q1815+U1815,0)</f>
        <v>0</v>
      </c>
      <c r="N1815" s="41">
        <f>IFERROR(R1815+V1815,0)</f>
        <v>0</v>
      </c>
      <c r="O1815" s="41">
        <f>IFERROR(P1815+Q1815+R1815,0)</f>
        <v>0</v>
      </c>
      <c r="P1815" s="41">
        <v>0</v>
      </c>
      <c r="Q1815" s="41">
        <v>0</v>
      </c>
      <c r="R1815" s="41">
        <v>0</v>
      </c>
      <c r="S1815" s="41">
        <f>IFERROR(T1815+U1815+V1815,0)</f>
        <v>0</v>
      </c>
      <c r="T1815" s="41">
        <v>0</v>
      </c>
      <c r="U1815" s="41">
        <v>0</v>
      </c>
      <c r="V1815" s="41">
        <v>0</v>
      </c>
      <c r="W1815"/>
      <c r="X1815"/>
    </row>
    <row r="1816" spans="1:24">
      <c r="A1816" s="29">
        <v>564</v>
      </c>
      <c r="B1816" s="29" t="s">
        <v>117</v>
      </c>
      <c r="C1816" s="50">
        <v>44819</v>
      </c>
      <c r="D1816" s="29" t="s">
        <v>1271</v>
      </c>
      <c r="E1816" s="40">
        <v>1</v>
      </c>
      <c r="F1816" s="41">
        <v>33.5</v>
      </c>
      <c r="G1816" s="41">
        <f>IFERROR(H1816+I1816+J1816,0)</f>
        <v>2247900</v>
      </c>
      <c r="H1816" s="41">
        <v>2247900</v>
      </c>
      <c r="I1816" s="41">
        <v>0</v>
      </c>
      <c r="J1816" s="41">
        <v>0</v>
      </c>
      <c r="K1816" s="41">
        <f>IFERROR(L1816+M1816+N1816,0)</f>
        <v>0</v>
      </c>
      <c r="L1816" s="41">
        <f>IFERROR(P1816+T1816,0)</f>
        <v>0</v>
      </c>
      <c r="M1816" s="41">
        <f>IFERROR(Q1816+U1816,0)</f>
        <v>0</v>
      </c>
      <c r="N1816" s="41">
        <f>IFERROR(R1816+V1816,0)</f>
        <v>0</v>
      </c>
      <c r="O1816" s="41">
        <f>IFERROR(P1816+Q1816+R1816,0)</f>
        <v>0</v>
      </c>
      <c r="P1816" s="41">
        <v>0</v>
      </c>
      <c r="Q1816" s="41">
        <v>0</v>
      </c>
      <c r="R1816" s="41">
        <v>0</v>
      </c>
      <c r="S1816" s="41">
        <f>IFERROR(T1816+U1816+V1816,0)</f>
        <v>0</v>
      </c>
      <c r="T1816" s="41">
        <v>0</v>
      </c>
      <c r="U1816" s="41">
        <v>0</v>
      </c>
      <c r="V1816" s="41">
        <v>0</v>
      </c>
      <c r="W1816"/>
      <c r="X1816"/>
    </row>
    <row r="1817" spans="1:24">
      <c r="A1817" s="29">
        <v>565</v>
      </c>
      <c r="B1817" s="29" t="s">
        <v>117</v>
      </c>
      <c r="C1817" s="50">
        <v>44820</v>
      </c>
      <c r="D1817" s="29" t="s">
        <v>1272</v>
      </c>
      <c r="E1817" s="40">
        <v>1</v>
      </c>
      <c r="F1817" s="41">
        <v>39.5</v>
      </c>
      <c r="G1817" s="41">
        <f>IFERROR(H1817+I1817+J1817,0)</f>
        <v>1967800</v>
      </c>
      <c r="H1817" s="41">
        <v>1967800</v>
      </c>
      <c r="I1817" s="41">
        <v>0</v>
      </c>
      <c r="J1817" s="41">
        <v>0</v>
      </c>
      <c r="K1817" s="41">
        <f>IFERROR(L1817+M1817+N1817,0)</f>
        <v>0</v>
      </c>
      <c r="L1817" s="41">
        <f>IFERROR(P1817+T1817,0)</f>
        <v>0</v>
      </c>
      <c r="M1817" s="41">
        <f>IFERROR(Q1817+U1817,0)</f>
        <v>0</v>
      </c>
      <c r="N1817" s="41">
        <f>IFERROR(R1817+V1817,0)</f>
        <v>0</v>
      </c>
      <c r="O1817" s="41">
        <f>IFERROR(P1817+Q1817+R1817,0)</f>
        <v>0</v>
      </c>
      <c r="P1817" s="41">
        <v>0</v>
      </c>
      <c r="Q1817" s="41">
        <v>0</v>
      </c>
      <c r="R1817" s="41">
        <v>0</v>
      </c>
      <c r="S1817" s="41">
        <f>IFERROR(T1817+U1817+V1817,0)</f>
        <v>0</v>
      </c>
      <c r="T1817" s="41">
        <v>0</v>
      </c>
      <c r="U1817" s="41">
        <v>0</v>
      </c>
      <c r="V1817" s="41">
        <v>0</v>
      </c>
      <c r="W1817"/>
      <c r="X1817"/>
    </row>
    <row r="1818" spans="1:24">
      <c r="A1818" s="29">
        <v>566</v>
      </c>
      <c r="B1818" s="29" t="s">
        <v>117</v>
      </c>
      <c r="C1818" s="50">
        <v>44820</v>
      </c>
      <c r="D1818" s="29" t="s">
        <v>1273</v>
      </c>
      <c r="E1818" s="40">
        <v>1</v>
      </c>
      <c r="F1818" s="41">
        <v>23</v>
      </c>
      <c r="G1818" s="41">
        <f>IFERROR(H1818+I1818+J1818,0)</f>
        <v>1255700</v>
      </c>
      <c r="H1818" s="41">
        <v>1255700</v>
      </c>
      <c r="I1818" s="41">
        <v>0</v>
      </c>
      <c r="J1818" s="41">
        <v>0</v>
      </c>
      <c r="K1818" s="41">
        <f>IFERROR(L1818+M1818+N1818,0)</f>
        <v>0</v>
      </c>
      <c r="L1818" s="41">
        <f>IFERROR(P1818+T1818,0)</f>
        <v>0</v>
      </c>
      <c r="M1818" s="41">
        <f>IFERROR(Q1818+U1818,0)</f>
        <v>0</v>
      </c>
      <c r="N1818" s="41">
        <f>IFERROR(R1818+V1818,0)</f>
        <v>0</v>
      </c>
      <c r="O1818" s="41">
        <f>IFERROR(P1818+Q1818+R1818,0)</f>
        <v>0</v>
      </c>
      <c r="P1818" s="41">
        <v>0</v>
      </c>
      <c r="Q1818" s="41">
        <v>0</v>
      </c>
      <c r="R1818" s="41">
        <v>0</v>
      </c>
      <c r="S1818" s="41">
        <f>IFERROR(T1818+U1818+V1818,0)</f>
        <v>0</v>
      </c>
      <c r="T1818" s="41">
        <v>0</v>
      </c>
      <c r="U1818" s="41">
        <v>0</v>
      </c>
      <c r="V1818" s="41">
        <v>0</v>
      </c>
      <c r="W1818"/>
      <c r="X1818"/>
    </row>
    <row r="1819" spans="1:24">
      <c r="A1819" s="29">
        <v>567</v>
      </c>
      <c r="B1819" s="29" t="s">
        <v>117</v>
      </c>
      <c r="C1819" s="50">
        <v>44820</v>
      </c>
      <c r="D1819" s="29" t="s">
        <v>1274</v>
      </c>
      <c r="E1819" s="40">
        <v>1</v>
      </c>
      <c r="F1819" s="41">
        <v>59.5</v>
      </c>
      <c r="G1819" s="41">
        <f>IFERROR(H1819+I1819+J1819,0)</f>
        <v>3792700</v>
      </c>
      <c r="H1819" s="41">
        <v>3792700</v>
      </c>
      <c r="I1819" s="41">
        <v>0</v>
      </c>
      <c r="J1819" s="41">
        <v>0</v>
      </c>
      <c r="K1819" s="41">
        <f>IFERROR(L1819+M1819+N1819,0)</f>
        <v>0</v>
      </c>
      <c r="L1819" s="41">
        <f>IFERROR(P1819+T1819,0)</f>
        <v>0</v>
      </c>
      <c r="M1819" s="41">
        <f>IFERROR(Q1819+U1819,0)</f>
        <v>0</v>
      </c>
      <c r="N1819" s="41">
        <f>IFERROR(R1819+V1819,0)</f>
        <v>0</v>
      </c>
      <c r="O1819" s="41">
        <f>IFERROR(P1819+Q1819+R1819,0)</f>
        <v>0</v>
      </c>
      <c r="P1819" s="41">
        <v>0</v>
      </c>
      <c r="Q1819" s="41">
        <v>0</v>
      </c>
      <c r="R1819" s="41">
        <v>0</v>
      </c>
      <c r="S1819" s="41">
        <f>IFERROR(T1819+U1819+V1819,0)</f>
        <v>0</v>
      </c>
      <c r="T1819" s="41">
        <v>0</v>
      </c>
      <c r="U1819" s="41">
        <v>0</v>
      </c>
      <c r="V1819" s="41">
        <v>0</v>
      </c>
      <c r="W1819"/>
      <c r="X1819"/>
    </row>
    <row r="1820" spans="1:24">
      <c r="A1820" s="29">
        <v>568</v>
      </c>
      <c r="B1820" s="29" t="s">
        <v>117</v>
      </c>
      <c r="C1820" s="50">
        <v>44823</v>
      </c>
      <c r="D1820" s="29" t="s">
        <v>1275</v>
      </c>
      <c r="E1820" s="40">
        <v>1</v>
      </c>
      <c r="F1820" s="41">
        <v>23</v>
      </c>
      <c r="G1820" s="41">
        <f>IFERROR(H1820+I1820+J1820,0)</f>
        <v>1411935</v>
      </c>
      <c r="H1820" s="41">
        <v>166110</v>
      </c>
      <c r="I1820" s="41">
        <v>1245825</v>
      </c>
      <c r="J1820" s="41">
        <v>0</v>
      </c>
      <c r="K1820" s="41">
        <f>IFERROR(L1820+M1820+N1820,0)</f>
        <v>0</v>
      </c>
      <c r="L1820" s="41">
        <f>IFERROR(P1820+T1820,0)</f>
        <v>0</v>
      </c>
      <c r="M1820" s="41">
        <f>IFERROR(Q1820+U1820,0)</f>
        <v>0</v>
      </c>
      <c r="N1820" s="41">
        <f>IFERROR(R1820+V1820,0)</f>
        <v>0</v>
      </c>
      <c r="O1820" s="41">
        <f>IFERROR(P1820+Q1820+R1820,0)</f>
        <v>0</v>
      </c>
      <c r="P1820" s="41">
        <v>0</v>
      </c>
      <c r="Q1820" s="41">
        <v>0</v>
      </c>
      <c r="R1820" s="41">
        <v>0</v>
      </c>
      <c r="S1820" s="41">
        <f>IFERROR(T1820+U1820+V1820,0)</f>
        <v>0</v>
      </c>
      <c r="T1820" s="41">
        <v>0</v>
      </c>
      <c r="U1820" s="41">
        <v>0</v>
      </c>
      <c r="V1820" s="41">
        <v>0</v>
      </c>
      <c r="W1820"/>
      <c r="X1820"/>
    </row>
    <row r="1821" spans="1:24">
      <c r="A1821" s="29">
        <v>569</v>
      </c>
      <c r="B1821" s="29" t="s">
        <v>117</v>
      </c>
      <c r="C1821" s="50">
        <v>44823</v>
      </c>
      <c r="D1821" s="29" t="s">
        <v>760</v>
      </c>
      <c r="E1821" s="40">
        <v>1</v>
      </c>
      <c r="F1821" s="41">
        <v>48.3</v>
      </c>
      <c r="G1821" s="41">
        <f>IFERROR(H1821+I1821+J1821,0)</f>
        <v>3034784</v>
      </c>
      <c r="H1821" s="41">
        <v>3034784</v>
      </c>
      <c r="I1821" s="41">
        <v>0</v>
      </c>
      <c r="J1821" s="41">
        <v>0</v>
      </c>
      <c r="K1821" s="41">
        <f>IFERROR(L1821+M1821+N1821,0)</f>
        <v>0</v>
      </c>
      <c r="L1821" s="41">
        <f>IFERROR(P1821+T1821,0)</f>
        <v>0</v>
      </c>
      <c r="M1821" s="41">
        <f>IFERROR(Q1821+U1821,0)</f>
        <v>0</v>
      </c>
      <c r="N1821" s="41">
        <f>IFERROR(R1821+V1821,0)</f>
        <v>0</v>
      </c>
      <c r="O1821" s="41">
        <f>IFERROR(P1821+Q1821+R1821,0)</f>
        <v>0</v>
      </c>
      <c r="P1821" s="41">
        <v>0</v>
      </c>
      <c r="Q1821" s="41">
        <v>0</v>
      </c>
      <c r="R1821" s="41">
        <v>0</v>
      </c>
      <c r="S1821" s="41">
        <f>IFERROR(T1821+U1821+V1821,0)</f>
        <v>0</v>
      </c>
      <c r="T1821" s="41">
        <v>0</v>
      </c>
      <c r="U1821" s="41">
        <v>0</v>
      </c>
      <c r="V1821" s="41">
        <v>0</v>
      </c>
      <c r="W1821"/>
      <c r="X1821"/>
    </row>
    <row r="1822" spans="1:24">
      <c r="A1822" s="29">
        <v>570</v>
      </c>
      <c r="B1822" s="29" t="s">
        <v>117</v>
      </c>
      <c r="C1822" s="50">
        <v>44823</v>
      </c>
      <c r="D1822" s="29" t="s">
        <v>1276</v>
      </c>
      <c r="E1822" s="40">
        <v>1</v>
      </c>
      <c r="F1822" s="41">
        <v>25.4</v>
      </c>
      <c r="G1822" s="41">
        <f>IFERROR(H1822+I1822+J1822,0)</f>
        <v>971700</v>
      </c>
      <c r="H1822" s="41">
        <v>971700</v>
      </c>
      <c r="I1822" s="41">
        <v>0</v>
      </c>
      <c r="J1822" s="41">
        <v>0</v>
      </c>
      <c r="K1822" s="41">
        <f>IFERROR(L1822+M1822+N1822,0)</f>
        <v>0</v>
      </c>
      <c r="L1822" s="41">
        <f>IFERROR(P1822+T1822,0)</f>
        <v>0</v>
      </c>
      <c r="M1822" s="41">
        <f>IFERROR(Q1822+U1822,0)</f>
        <v>0</v>
      </c>
      <c r="N1822" s="41">
        <f>IFERROR(R1822+V1822,0)</f>
        <v>0</v>
      </c>
      <c r="O1822" s="41">
        <f>IFERROR(P1822+Q1822+R1822,0)</f>
        <v>0</v>
      </c>
      <c r="P1822" s="41">
        <v>0</v>
      </c>
      <c r="Q1822" s="41">
        <v>0</v>
      </c>
      <c r="R1822" s="41">
        <v>0</v>
      </c>
      <c r="S1822" s="41">
        <f>IFERROR(T1822+U1822+V1822,0)</f>
        <v>0</v>
      </c>
      <c r="T1822" s="41">
        <v>0</v>
      </c>
      <c r="U1822" s="41">
        <v>0</v>
      </c>
      <c r="V1822" s="41">
        <v>0</v>
      </c>
      <c r="W1822"/>
      <c r="X1822"/>
    </row>
    <row r="1823" spans="1:24">
      <c r="A1823" s="29">
        <v>571</v>
      </c>
      <c r="B1823" s="29" t="s">
        <v>117</v>
      </c>
      <c r="C1823" s="50">
        <v>44824</v>
      </c>
      <c r="D1823" s="29" t="s">
        <v>1277</v>
      </c>
      <c r="E1823" s="40">
        <v>1</v>
      </c>
      <c r="F1823" s="41">
        <v>25.7</v>
      </c>
      <c r="G1823" s="41">
        <f>IFERROR(H1823+I1823+J1823,0)</f>
        <v>1460980</v>
      </c>
      <c r="H1823" s="41">
        <v>1460980</v>
      </c>
      <c r="I1823" s="41">
        <v>0</v>
      </c>
      <c r="J1823" s="41">
        <v>0</v>
      </c>
      <c r="K1823" s="41">
        <f>IFERROR(L1823+M1823+N1823,0)</f>
        <v>0</v>
      </c>
      <c r="L1823" s="41">
        <f>IFERROR(P1823+T1823,0)</f>
        <v>0</v>
      </c>
      <c r="M1823" s="41">
        <f>IFERROR(Q1823+U1823,0)</f>
        <v>0</v>
      </c>
      <c r="N1823" s="41">
        <f>IFERROR(R1823+V1823,0)</f>
        <v>0</v>
      </c>
      <c r="O1823" s="41">
        <f>IFERROR(P1823+Q1823+R1823,0)</f>
        <v>0</v>
      </c>
      <c r="P1823" s="41">
        <v>0</v>
      </c>
      <c r="Q1823" s="41">
        <v>0</v>
      </c>
      <c r="R1823" s="41">
        <v>0</v>
      </c>
      <c r="S1823" s="41">
        <f>IFERROR(T1823+U1823+V1823,0)</f>
        <v>0</v>
      </c>
      <c r="T1823" s="41">
        <v>0</v>
      </c>
      <c r="U1823" s="41">
        <v>0</v>
      </c>
      <c r="V1823" s="41">
        <v>0</v>
      </c>
      <c r="W1823"/>
      <c r="X1823"/>
    </row>
    <row r="1824" spans="1:24">
      <c r="A1824" s="29">
        <v>572</v>
      </c>
      <c r="B1824" s="29" t="s">
        <v>117</v>
      </c>
      <c r="C1824" s="50">
        <v>44824</v>
      </c>
      <c r="D1824" s="29" t="s">
        <v>1278</v>
      </c>
      <c r="E1824" s="40">
        <v>1</v>
      </c>
      <c r="F1824" s="41">
        <v>47.4</v>
      </c>
      <c r="G1824" s="41">
        <f>IFERROR(H1824+I1824+J1824,0)</f>
        <v>3419000</v>
      </c>
      <c r="H1824" s="41">
        <v>3419000</v>
      </c>
      <c r="I1824" s="41">
        <v>0</v>
      </c>
      <c r="J1824" s="41">
        <v>0</v>
      </c>
      <c r="K1824" s="41">
        <f>IFERROR(L1824+M1824+N1824,0)</f>
        <v>0</v>
      </c>
      <c r="L1824" s="41">
        <f>IFERROR(P1824+T1824,0)</f>
        <v>0</v>
      </c>
      <c r="M1824" s="41">
        <f>IFERROR(Q1824+U1824,0)</f>
        <v>0</v>
      </c>
      <c r="N1824" s="41">
        <f>IFERROR(R1824+V1824,0)</f>
        <v>0</v>
      </c>
      <c r="O1824" s="41">
        <f>IFERROR(P1824+Q1824+R1824,0)</f>
        <v>0</v>
      </c>
      <c r="P1824" s="41">
        <v>0</v>
      </c>
      <c r="Q1824" s="41">
        <v>0</v>
      </c>
      <c r="R1824" s="41">
        <v>0</v>
      </c>
      <c r="S1824" s="41">
        <f>IFERROR(T1824+U1824+V1824,0)</f>
        <v>0</v>
      </c>
      <c r="T1824" s="41">
        <v>0</v>
      </c>
      <c r="U1824" s="41">
        <v>0</v>
      </c>
      <c r="V1824" s="41">
        <v>0</v>
      </c>
      <c r="W1824"/>
      <c r="X1824"/>
    </row>
    <row r="1825" spans="1:24">
      <c r="A1825" s="29">
        <v>573</v>
      </c>
      <c r="B1825" s="29" t="s">
        <v>117</v>
      </c>
      <c r="C1825" s="50">
        <v>44824</v>
      </c>
      <c r="D1825" s="29" t="s">
        <v>1279</v>
      </c>
      <c r="E1825" s="40">
        <v>1</v>
      </c>
      <c r="F1825" s="41">
        <v>49.2</v>
      </c>
      <c r="G1825" s="41">
        <f>IFERROR(H1825+I1825+J1825,0)</f>
        <v>3000900</v>
      </c>
      <c r="H1825" s="41">
        <v>3000900</v>
      </c>
      <c r="I1825" s="41">
        <v>0</v>
      </c>
      <c r="J1825" s="41">
        <v>0</v>
      </c>
      <c r="K1825" s="41">
        <f>IFERROR(L1825+M1825+N1825,0)</f>
        <v>0</v>
      </c>
      <c r="L1825" s="41">
        <f>IFERROR(P1825+T1825,0)</f>
        <v>0</v>
      </c>
      <c r="M1825" s="41">
        <f>IFERROR(Q1825+U1825,0)</f>
        <v>0</v>
      </c>
      <c r="N1825" s="41">
        <f>IFERROR(R1825+V1825,0)</f>
        <v>0</v>
      </c>
      <c r="O1825" s="41">
        <f>IFERROR(P1825+Q1825+R1825,0)</f>
        <v>0</v>
      </c>
      <c r="P1825" s="41">
        <v>0</v>
      </c>
      <c r="Q1825" s="41">
        <v>0</v>
      </c>
      <c r="R1825" s="41">
        <v>0</v>
      </c>
      <c r="S1825" s="41">
        <f>IFERROR(T1825+U1825+V1825,0)</f>
        <v>0</v>
      </c>
      <c r="T1825" s="41">
        <v>0</v>
      </c>
      <c r="U1825" s="41">
        <v>0</v>
      </c>
      <c r="V1825" s="41">
        <v>0</v>
      </c>
      <c r="W1825"/>
      <c r="X1825"/>
    </row>
    <row r="1826" spans="1:24">
      <c r="A1826" s="29">
        <v>574</v>
      </c>
      <c r="B1826" s="29" t="s">
        <v>117</v>
      </c>
      <c r="C1826" s="50">
        <v>44824</v>
      </c>
      <c r="D1826" s="29" t="s">
        <v>1280</v>
      </c>
      <c r="E1826" s="40">
        <v>1</v>
      </c>
      <c r="F1826" s="41">
        <v>16.3</v>
      </c>
      <c r="G1826" s="41">
        <f>IFERROR(H1826+I1826+J1826,0)</f>
        <v>1076950</v>
      </c>
      <c r="H1826" s="41">
        <v>1076950</v>
      </c>
      <c r="I1826" s="41">
        <v>0</v>
      </c>
      <c r="J1826" s="41">
        <v>0</v>
      </c>
      <c r="K1826" s="41">
        <f>IFERROR(L1826+M1826+N1826,0)</f>
        <v>0</v>
      </c>
      <c r="L1826" s="41">
        <f>IFERROR(P1826+T1826,0)</f>
        <v>0</v>
      </c>
      <c r="M1826" s="41">
        <f>IFERROR(Q1826+U1826,0)</f>
        <v>0</v>
      </c>
      <c r="N1826" s="41">
        <f>IFERROR(R1826+V1826,0)</f>
        <v>0</v>
      </c>
      <c r="O1826" s="41">
        <f>IFERROR(P1826+Q1826+R1826,0)</f>
        <v>0</v>
      </c>
      <c r="P1826" s="41">
        <v>0</v>
      </c>
      <c r="Q1826" s="41">
        <v>0</v>
      </c>
      <c r="R1826" s="41">
        <v>0</v>
      </c>
      <c r="S1826" s="41">
        <f>IFERROR(T1826+U1826+V1826,0)</f>
        <v>0</v>
      </c>
      <c r="T1826" s="41">
        <v>0</v>
      </c>
      <c r="U1826" s="41">
        <v>0</v>
      </c>
      <c r="V1826" s="41">
        <v>0</v>
      </c>
      <c r="W1826"/>
      <c r="X1826"/>
    </row>
    <row r="1827" spans="1:24">
      <c r="A1827" s="29">
        <v>575</v>
      </c>
      <c r="B1827" s="29" t="s">
        <v>117</v>
      </c>
      <c r="C1827" s="50">
        <v>44825</v>
      </c>
      <c r="D1827" s="29" t="s">
        <v>1281</v>
      </c>
      <c r="E1827" s="40">
        <v>1</v>
      </c>
      <c r="F1827" s="41">
        <v>27</v>
      </c>
      <c r="G1827" s="41">
        <f>IFERROR(H1827+I1827+J1827,0)</f>
        <v>1495400</v>
      </c>
      <c r="H1827" s="41">
        <v>1495400</v>
      </c>
      <c r="I1827" s="41">
        <v>0</v>
      </c>
      <c r="J1827" s="41">
        <v>0</v>
      </c>
      <c r="K1827" s="41">
        <f>IFERROR(L1827+M1827+N1827,0)</f>
        <v>0</v>
      </c>
      <c r="L1827" s="41">
        <f>IFERROR(P1827+T1827,0)</f>
        <v>0</v>
      </c>
      <c r="M1827" s="41">
        <f>IFERROR(Q1827+U1827,0)</f>
        <v>0</v>
      </c>
      <c r="N1827" s="41">
        <f>IFERROR(R1827+V1827,0)</f>
        <v>0</v>
      </c>
      <c r="O1827" s="41">
        <f>IFERROR(P1827+Q1827+R1827,0)</f>
        <v>0</v>
      </c>
      <c r="P1827" s="41">
        <v>0</v>
      </c>
      <c r="Q1827" s="41">
        <v>0</v>
      </c>
      <c r="R1827" s="41">
        <v>0</v>
      </c>
      <c r="S1827" s="41">
        <f>IFERROR(T1827+U1827+V1827,0)</f>
        <v>0</v>
      </c>
      <c r="T1827" s="41">
        <v>0</v>
      </c>
      <c r="U1827" s="41">
        <v>0</v>
      </c>
      <c r="V1827" s="41">
        <v>0</v>
      </c>
      <c r="W1827"/>
      <c r="X1827"/>
    </row>
    <row r="1828" spans="1:24">
      <c r="A1828" s="29">
        <v>576</v>
      </c>
      <c r="B1828" s="29" t="s">
        <v>117</v>
      </c>
      <c r="C1828" s="50">
        <v>44825</v>
      </c>
      <c r="D1828" s="29" t="s">
        <v>1282</v>
      </c>
      <c r="E1828" s="40">
        <v>1</v>
      </c>
      <c r="F1828" s="41">
        <v>45.8</v>
      </c>
      <c r="G1828" s="41">
        <f>IFERROR(H1828+I1828+J1828,0)</f>
        <v>3313600</v>
      </c>
      <c r="H1828" s="41">
        <v>3313600</v>
      </c>
      <c r="I1828" s="41">
        <v>0</v>
      </c>
      <c r="J1828" s="41">
        <v>0</v>
      </c>
      <c r="K1828" s="41">
        <f>IFERROR(L1828+M1828+N1828,0)</f>
        <v>0</v>
      </c>
      <c r="L1828" s="41">
        <f>IFERROR(P1828+T1828,0)</f>
        <v>0</v>
      </c>
      <c r="M1828" s="41">
        <f>IFERROR(Q1828+U1828,0)</f>
        <v>0</v>
      </c>
      <c r="N1828" s="41">
        <f>IFERROR(R1828+V1828,0)</f>
        <v>0</v>
      </c>
      <c r="O1828" s="41">
        <f>IFERROR(P1828+Q1828+R1828,0)</f>
        <v>0</v>
      </c>
      <c r="P1828" s="41">
        <v>0</v>
      </c>
      <c r="Q1828" s="41">
        <v>0</v>
      </c>
      <c r="R1828" s="41">
        <v>0</v>
      </c>
      <c r="S1828" s="41">
        <f>IFERROR(T1828+U1828+V1828,0)</f>
        <v>0</v>
      </c>
      <c r="T1828" s="41">
        <v>0</v>
      </c>
      <c r="U1828" s="41">
        <v>0</v>
      </c>
      <c r="V1828" s="41">
        <v>0</v>
      </c>
      <c r="W1828"/>
      <c r="X1828"/>
    </row>
    <row r="1829" spans="1:24">
      <c r="A1829" s="29">
        <v>577</v>
      </c>
      <c r="B1829" s="29" t="s">
        <v>117</v>
      </c>
      <c r="C1829" s="50">
        <v>44825</v>
      </c>
      <c r="D1829" s="29" t="s">
        <v>1283</v>
      </c>
      <c r="E1829" s="40">
        <v>1</v>
      </c>
      <c r="F1829" s="41">
        <v>65.4</v>
      </c>
      <c r="G1829" s="41">
        <f>IFERROR(H1829+I1829+J1829,0)</f>
        <v>4353500</v>
      </c>
      <c r="H1829" s="41">
        <v>4353500</v>
      </c>
      <c r="I1829" s="41">
        <v>0</v>
      </c>
      <c r="J1829" s="41">
        <v>0</v>
      </c>
      <c r="K1829" s="41">
        <f>IFERROR(L1829+M1829+N1829,0)</f>
        <v>0</v>
      </c>
      <c r="L1829" s="41">
        <f>IFERROR(P1829+T1829,0)</f>
        <v>0</v>
      </c>
      <c r="M1829" s="41">
        <f>IFERROR(Q1829+U1829,0)</f>
        <v>0</v>
      </c>
      <c r="N1829" s="41">
        <f>IFERROR(R1829+V1829,0)</f>
        <v>0</v>
      </c>
      <c r="O1829" s="41">
        <f>IFERROR(P1829+Q1829+R1829,0)</f>
        <v>0</v>
      </c>
      <c r="P1829" s="41">
        <v>0</v>
      </c>
      <c r="Q1829" s="41">
        <v>0</v>
      </c>
      <c r="R1829" s="41">
        <v>0</v>
      </c>
      <c r="S1829" s="41">
        <f>IFERROR(T1829+U1829+V1829,0)</f>
        <v>0</v>
      </c>
      <c r="T1829" s="41">
        <v>0</v>
      </c>
      <c r="U1829" s="41">
        <v>0</v>
      </c>
      <c r="V1829" s="41">
        <v>0</v>
      </c>
      <c r="W1829"/>
      <c r="X1829"/>
    </row>
    <row r="1830" spans="1:24">
      <c r="A1830" s="29">
        <v>578</v>
      </c>
      <c r="B1830" s="29" t="s">
        <v>117</v>
      </c>
      <c r="C1830" s="50">
        <v>44826</v>
      </c>
      <c r="D1830" s="29" t="s">
        <v>1284</v>
      </c>
      <c r="E1830" s="40">
        <v>1</v>
      </c>
      <c r="F1830" s="41">
        <v>27.1</v>
      </c>
      <c r="G1830" s="41">
        <f>IFERROR(H1830+I1830+J1830,0)</f>
        <v>1609700</v>
      </c>
      <c r="H1830" s="41">
        <v>1609700</v>
      </c>
      <c r="I1830" s="41">
        <v>0</v>
      </c>
      <c r="J1830" s="41">
        <v>0</v>
      </c>
      <c r="K1830" s="41">
        <f>IFERROR(L1830+M1830+N1830,0)</f>
        <v>0</v>
      </c>
      <c r="L1830" s="41">
        <f>IFERROR(P1830+T1830,0)</f>
        <v>0</v>
      </c>
      <c r="M1830" s="41">
        <f>IFERROR(Q1830+U1830,0)</f>
        <v>0</v>
      </c>
      <c r="N1830" s="41">
        <f>IFERROR(R1830+V1830,0)</f>
        <v>0</v>
      </c>
      <c r="O1830" s="41">
        <f>IFERROR(P1830+Q1830+R1830,0)</f>
        <v>0</v>
      </c>
      <c r="P1830" s="41">
        <v>0</v>
      </c>
      <c r="Q1830" s="41">
        <v>0</v>
      </c>
      <c r="R1830" s="41">
        <v>0</v>
      </c>
      <c r="S1830" s="41">
        <f>IFERROR(T1830+U1830+V1830,0)</f>
        <v>0</v>
      </c>
      <c r="T1830" s="41">
        <v>0</v>
      </c>
      <c r="U1830" s="41">
        <v>0</v>
      </c>
      <c r="V1830" s="41">
        <v>0</v>
      </c>
      <c r="W1830"/>
      <c r="X1830"/>
    </row>
    <row r="1831" spans="1:24">
      <c r="A1831" s="29">
        <v>579</v>
      </c>
      <c r="B1831" s="29" t="s">
        <v>117</v>
      </c>
      <c r="C1831" s="50">
        <v>44826</v>
      </c>
      <c r="D1831" s="29" t="s">
        <v>1285</v>
      </c>
      <c r="E1831" s="40">
        <v>1</v>
      </c>
      <c r="F1831" s="41">
        <v>13</v>
      </c>
      <c r="G1831" s="41">
        <f>IFERROR(H1831+I1831+J1831,0)</f>
        <v>800900</v>
      </c>
      <c r="H1831" s="41">
        <v>800900</v>
      </c>
      <c r="I1831" s="41">
        <v>0</v>
      </c>
      <c r="J1831" s="41">
        <v>0</v>
      </c>
      <c r="K1831" s="41">
        <f>IFERROR(L1831+M1831+N1831,0)</f>
        <v>0</v>
      </c>
      <c r="L1831" s="41">
        <f>IFERROR(P1831+T1831,0)</f>
        <v>0</v>
      </c>
      <c r="M1831" s="41">
        <f>IFERROR(Q1831+U1831,0)</f>
        <v>0</v>
      </c>
      <c r="N1831" s="41">
        <f>IFERROR(R1831+V1831,0)</f>
        <v>0</v>
      </c>
      <c r="O1831" s="41">
        <f>IFERROR(P1831+Q1831+R1831,0)</f>
        <v>0</v>
      </c>
      <c r="P1831" s="41">
        <v>0</v>
      </c>
      <c r="Q1831" s="41">
        <v>0</v>
      </c>
      <c r="R1831" s="41">
        <v>0</v>
      </c>
      <c r="S1831" s="41">
        <f>IFERROR(T1831+U1831+V1831,0)</f>
        <v>0</v>
      </c>
      <c r="T1831" s="41">
        <v>0</v>
      </c>
      <c r="U1831" s="41">
        <v>0</v>
      </c>
      <c r="V1831" s="41">
        <v>0</v>
      </c>
      <c r="W1831"/>
      <c r="X1831"/>
    </row>
    <row r="1832" spans="1:24">
      <c r="A1832" s="29">
        <v>580</v>
      </c>
      <c r="B1832" s="29" t="s">
        <v>117</v>
      </c>
      <c r="C1832" s="50">
        <v>44831</v>
      </c>
      <c r="D1832" s="29" t="s">
        <v>1286</v>
      </c>
      <c r="E1832" s="40">
        <v>1</v>
      </c>
      <c r="F1832" s="41">
        <v>32.6</v>
      </c>
      <c r="G1832" s="41">
        <f>IFERROR(H1832+I1832+J1832,0)</f>
        <v>2375660</v>
      </c>
      <c r="H1832" s="41">
        <v>2375660</v>
      </c>
      <c r="I1832" s="41">
        <v>0</v>
      </c>
      <c r="J1832" s="41">
        <v>0</v>
      </c>
      <c r="K1832" s="41">
        <f>IFERROR(L1832+M1832+N1832,0)</f>
        <v>0</v>
      </c>
      <c r="L1832" s="41">
        <f>IFERROR(P1832+T1832,0)</f>
        <v>0</v>
      </c>
      <c r="M1832" s="41">
        <f>IFERROR(Q1832+U1832,0)</f>
        <v>0</v>
      </c>
      <c r="N1832" s="41">
        <f>IFERROR(R1832+V1832,0)</f>
        <v>0</v>
      </c>
      <c r="O1832" s="41">
        <f>IFERROR(P1832+Q1832+R1832,0)</f>
        <v>0</v>
      </c>
      <c r="P1832" s="41">
        <v>0</v>
      </c>
      <c r="Q1832" s="41">
        <v>0</v>
      </c>
      <c r="R1832" s="41">
        <v>0</v>
      </c>
      <c r="S1832" s="41">
        <f>IFERROR(T1832+U1832+V1832,0)</f>
        <v>0</v>
      </c>
      <c r="T1832" s="41">
        <v>0</v>
      </c>
      <c r="U1832" s="41">
        <v>0</v>
      </c>
      <c r="V1832" s="41">
        <v>0</v>
      </c>
      <c r="W1832"/>
      <c r="X1832"/>
    </row>
    <row r="1833" spans="1:24">
      <c r="A1833" s="29">
        <v>581</v>
      </c>
      <c r="B1833" s="29" t="s">
        <v>117</v>
      </c>
      <c r="C1833" s="50">
        <v>44832</v>
      </c>
      <c r="D1833" s="29" t="s">
        <v>1287</v>
      </c>
      <c r="E1833" s="40">
        <v>1</v>
      </c>
      <c r="F1833" s="41">
        <v>27.5</v>
      </c>
      <c r="G1833" s="41">
        <f>IFERROR(H1833+I1833+J1833,0)</f>
        <v>1759215.84</v>
      </c>
      <c r="H1833" s="41">
        <v>1759215.84</v>
      </c>
      <c r="I1833" s="41">
        <v>0</v>
      </c>
      <c r="J1833" s="41">
        <v>0</v>
      </c>
      <c r="K1833" s="41">
        <f>IFERROR(L1833+M1833+N1833,0)</f>
        <v>0</v>
      </c>
      <c r="L1833" s="41">
        <f>IFERROR(P1833+T1833,0)</f>
        <v>0</v>
      </c>
      <c r="M1833" s="41">
        <f>IFERROR(Q1833+U1833,0)</f>
        <v>0</v>
      </c>
      <c r="N1833" s="41">
        <f>IFERROR(R1833+V1833,0)</f>
        <v>0</v>
      </c>
      <c r="O1833" s="41">
        <f>IFERROR(P1833+Q1833+R1833,0)</f>
        <v>0</v>
      </c>
      <c r="P1833" s="41">
        <v>0</v>
      </c>
      <c r="Q1833" s="41">
        <v>0</v>
      </c>
      <c r="R1833" s="41">
        <v>0</v>
      </c>
      <c r="S1833" s="41">
        <f>IFERROR(T1833+U1833+V1833,0)</f>
        <v>0</v>
      </c>
      <c r="T1833" s="41">
        <v>0</v>
      </c>
      <c r="U1833" s="41">
        <v>0</v>
      </c>
      <c r="V1833" s="41">
        <v>0</v>
      </c>
      <c r="W1833"/>
      <c r="X1833"/>
    </row>
    <row r="1834" spans="1:24">
      <c r="A1834" s="29">
        <v>582</v>
      </c>
      <c r="B1834" s="29" t="s">
        <v>117</v>
      </c>
      <c r="C1834" s="50">
        <v>44832</v>
      </c>
      <c r="D1834" s="29" t="s">
        <v>1288</v>
      </c>
      <c r="E1834" s="40">
        <v>1</v>
      </c>
      <c r="F1834" s="41">
        <v>12.4</v>
      </c>
      <c r="G1834" s="41">
        <f>IFERROR(H1834+I1834+J1834,0)</f>
        <v>606387</v>
      </c>
      <c r="H1834" s="41">
        <v>606387</v>
      </c>
      <c r="I1834" s="41">
        <v>0</v>
      </c>
      <c r="J1834" s="41">
        <v>0</v>
      </c>
      <c r="K1834" s="41">
        <f>IFERROR(L1834+M1834+N1834,0)</f>
        <v>0</v>
      </c>
      <c r="L1834" s="41">
        <f>IFERROR(P1834+T1834,0)</f>
        <v>0</v>
      </c>
      <c r="M1834" s="41">
        <f>IFERROR(Q1834+U1834,0)</f>
        <v>0</v>
      </c>
      <c r="N1834" s="41">
        <f>IFERROR(R1834+V1834,0)</f>
        <v>0</v>
      </c>
      <c r="O1834" s="41">
        <f>IFERROR(P1834+Q1834+R1834,0)</f>
        <v>0</v>
      </c>
      <c r="P1834" s="41">
        <v>0</v>
      </c>
      <c r="Q1834" s="41">
        <v>0</v>
      </c>
      <c r="R1834" s="41">
        <v>0</v>
      </c>
      <c r="S1834" s="41">
        <f>IFERROR(T1834+U1834+V1834,0)</f>
        <v>0</v>
      </c>
      <c r="T1834" s="41">
        <v>0</v>
      </c>
      <c r="U1834" s="41">
        <v>0</v>
      </c>
      <c r="V1834" s="41">
        <v>0</v>
      </c>
      <c r="W1834"/>
      <c r="X1834"/>
    </row>
    <row r="1835" spans="1:24">
      <c r="A1835" s="29">
        <v>583</v>
      </c>
      <c r="B1835" s="29" t="s">
        <v>117</v>
      </c>
      <c r="C1835" s="50">
        <v>44832</v>
      </c>
      <c r="D1835" s="29" t="s">
        <v>1287</v>
      </c>
      <c r="E1835" s="40">
        <v>1</v>
      </c>
      <c r="F1835" s="41">
        <v>33.1</v>
      </c>
      <c r="G1835" s="41">
        <f>IFERROR(H1835+I1835+J1835,0)</f>
        <v>2117456.16</v>
      </c>
      <c r="H1835" s="41">
        <v>2117456.16</v>
      </c>
      <c r="I1835" s="41">
        <v>0</v>
      </c>
      <c r="J1835" s="41">
        <v>0</v>
      </c>
      <c r="K1835" s="41">
        <f>IFERROR(L1835+M1835+N1835,0)</f>
        <v>0</v>
      </c>
      <c r="L1835" s="41">
        <f>IFERROR(P1835+T1835,0)</f>
        <v>0</v>
      </c>
      <c r="M1835" s="41">
        <f>IFERROR(Q1835+U1835,0)</f>
        <v>0</v>
      </c>
      <c r="N1835" s="41">
        <f>IFERROR(R1835+V1835,0)</f>
        <v>0</v>
      </c>
      <c r="O1835" s="41">
        <f>IFERROR(P1835+Q1835+R1835,0)</f>
        <v>0</v>
      </c>
      <c r="P1835" s="41">
        <v>0</v>
      </c>
      <c r="Q1835" s="41">
        <v>0</v>
      </c>
      <c r="R1835" s="41">
        <v>0</v>
      </c>
      <c r="S1835" s="41">
        <f>IFERROR(T1835+U1835+V1835,0)</f>
        <v>0</v>
      </c>
      <c r="T1835" s="41">
        <v>0</v>
      </c>
      <c r="U1835" s="41">
        <v>0</v>
      </c>
      <c r="V1835" s="41">
        <v>0</v>
      </c>
      <c r="W1835"/>
      <c r="X1835"/>
    </row>
    <row r="1836" spans="1:24">
      <c r="A1836" s="29">
        <v>584</v>
      </c>
      <c r="B1836" s="29" t="s">
        <v>117</v>
      </c>
      <c r="C1836" s="50">
        <v>44832</v>
      </c>
      <c r="D1836" s="29" t="s">
        <v>1289</v>
      </c>
      <c r="E1836" s="40">
        <v>1</v>
      </c>
      <c r="F1836" s="41">
        <v>22.2</v>
      </c>
      <c r="G1836" s="41">
        <f>IFERROR(H1836+I1836+J1836,0)</f>
        <v>1057000</v>
      </c>
      <c r="H1836" s="41">
        <v>1057000</v>
      </c>
      <c r="I1836" s="41">
        <v>0</v>
      </c>
      <c r="J1836" s="41">
        <v>0</v>
      </c>
      <c r="K1836" s="41">
        <f>IFERROR(L1836+M1836+N1836,0)</f>
        <v>0</v>
      </c>
      <c r="L1836" s="41">
        <f>IFERROR(P1836+T1836,0)</f>
        <v>0</v>
      </c>
      <c r="M1836" s="41">
        <f>IFERROR(Q1836+U1836,0)</f>
        <v>0</v>
      </c>
      <c r="N1836" s="41">
        <f>IFERROR(R1836+V1836,0)</f>
        <v>0</v>
      </c>
      <c r="O1836" s="41">
        <f>IFERROR(P1836+Q1836+R1836,0)</f>
        <v>0</v>
      </c>
      <c r="P1836" s="41">
        <v>0</v>
      </c>
      <c r="Q1836" s="41">
        <v>0</v>
      </c>
      <c r="R1836" s="41">
        <v>0</v>
      </c>
      <c r="S1836" s="41">
        <f>IFERROR(T1836+U1836+V1836,0)</f>
        <v>0</v>
      </c>
      <c r="T1836" s="41">
        <v>0</v>
      </c>
      <c r="U1836" s="41">
        <v>0</v>
      </c>
      <c r="V1836" s="41">
        <v>0</v>
      </c>
      <c r="W1836"/>
      <c r="X1836"/>
    </row>
    <row r="1837" spans="1:24">
      <c r="A1837" s="29">
        <v>585</v>
      </c>
      <c r="B1837" s="29" t="s">
        <v>117</v>
      </c>
      <c r="C1837" s="50">
        <v>44832</v>
      </c>
      <c r="D1837" s="29" t="s">
        <v>1290</v>
      </c>
      <c r="E1837" s="40">
        <v>1</v>
      </c>
      <c r="F1837" s="41">
        <v>41.7</v>
      </c>
      <c r="G1837" s="41">
        <f>IFERROR(H1837+I1837+J1837,0)</f>
        <v>2282800</v>
      </c>
      <c r="H1837" s="41">
        <v>2282800</v>
      </c>
      <c r="I1837" s="41">
        <v>0</v>
      </c>
      <c r="J1837" s="41">
        <v>0</v>
      </c>
      <c r="K1837" s="41">
        <f>IFERROR(L1837+M1837+N1837,0)</f>
        <v>0</v>
      </c>
      <c r="L1837" s="41">
        <f>IFERROR(P1837+T1837,0)</f>
        <v>0</v>
      </c>
      <c r="M1837" s="41">
        <f>IFERROR(Q1837+U1837,0)</f>
        <v>0</v>
      </c>
      <c r="N1837" s="41">
        <f>IFERROR(R1837+V1837,0)</f>
        <v>0</v>
      </c>
      <c r="O1837" s="41">
        <f>IFERROR(P1837+Q1837+R1837,0)</f>
        <v>0</v>
      </c>
      <c r="P1837" s="41">
        <v>0</v>
      </c>
      <c r="Q1837" s="41">
        <v>0</v>
      </c>
      <c r="R1837" s="41">
        <v>0</v>
      </c>
      <c r="S1837" s="41">
        <f>IFERROR(T1837+U1837+V1837,0)</f>
        <v>0</v>
      </c>
      <c r="T1837" s="41">
        <v>0</v>
      </c>
      <c r="U1837" s="41">
        <v>0</v>
      </c>
      <c r="V1837" s="41">
        <v>0</v>
      </c>
      <c r="W1837"/>
      <c r="X1837"/>
    </row>
    <row r="1838" spans="1:24">
      <c r="A1838" s="29">
        <v>586</v>
      </c>
      <c r="B1838" s="29" t="s">
        <v>117</v>
      </c>
      <c r="C1838" s="50">
        <v>44832</v>
      </c>
      <c r="D1838" s="29" t="s">
        <v>1291</v>
      </c>
      <c r="E1838" s="40">
        <v>1</v>
      </c>
      <c r="F1838" s="41">
        <v>42.9</v>
      </c>
      <c r="G1838" s="41">
        <f>IFERROR(H1838+I1838+J1838,0)</f>
        <v>2842400</v>
      </c>
      <c r="H1838" s="41">
        <v>2842400</v>
      </c>
      <c r="I1838" s="41">
        <v>0</v>
      </c>
      <c r="J1838" s="41">
        <v>0</v>
      </c>
      <c r="K1838" s="41">
        <f>IFERROR(L1838+M1838+N1838,0)</f>
        <v>0</v>
      </c>
      <c r="L1838" s="41">
        <f>IFERROR(P1838+T1838,0)</f>
        <v>0</v>
      </c>
      <c r="M1838" s="41">
        <f>IFERROR(Q1838+U1838,0)</f>
        <v>0</v>
      </c>
      <c r="N1838" s="41">
        <f>IFERROR(R1838+V1838,0)</f>
        <v>0</v>
      </c>
      <c r="O1838" s="41">
        <f>IFERROR(P1838+Q1838+R1838,0)</f>
        <v>0</v>
      </c>
      <c r="P1838" s="41">
        <v>0</v>
      </c>
      <c r="Q1838" s="41">
        <v>0</v>
      </c>
      <c r="R1838" s="41">
        <v>0</v>
      </c>
      <c r="S1838" s="41">
        <f>IFERROR(T1838+U1838+V1838,0)</f>
        <v>0</v>
      </c>
      <c r="T1838" s="41">
        <v>0</v>
      </c>
      <c r="U1838" s="41">
        <v>0</v>
      </c>
      <c r="V1838" s="41">
        <v>0</v>
      </c>
      <c r="W1838"/>
      <c r="X1838"/>
    </row>
    <row r="1839" spans="1:24">
      <c r="A1839" s="29">
        <v>587</v>
      </c>
      <c r="B1839" s="29" t="s">
        <v>117</v>
      </c>
      <c r="C1839" s="50">
        <v>44833</v>
      </c>
      <c r="D1839" s="29" t="s">
        <v>1292</v>
      </c>
      <c r="E1839" s="40">
        <v>1</v>
      </c>
      <c r="F1839" s="41">
        <v>22.1</v>
      </c>
      <c r="G1839" s="41">
        <f>IFERROR(H1839+I1839+J1839,0)</f>
        <v>1221200</v>
      </c>
      <c r="H1839" s="41">
        <v>1221200</v>
      </c>
      <c r="I1839" s="41">
        <v>0</v>
      </c>
      <c r="J1839" s="41">
        <v>0</v>
      </c>
      <c r="K1839" s="41">
        <f>IFERROR(L1839+M1839+N1839,0)</f>
        <v>0</v>
      </c>
      <c r="L1839" s="41">
        <f>IFERROR(P1839+T1839,0)</f>
        <v>0</v>
      </c>
      <c r="M1839" s="41">
        <f>IFERROR(Q1839+U1839,0)</f>
        <v>0</v>
      </c>
      <c r="N1839" s="41">
        <f>IFERROR(R1839+V1839,0)</f>
        <v>0</v>
      </c>
      <c r="O1839" s="41">
        <f>IFERROR(P1839+Q1839+R1839,0)</f>
        <v>0</v>
      </c>
      <c r="P1839" s="41">
        <v>0</v>
      </c>
      <c r="Q1839" s="41">
        <v>0</v>
      </c>
      <c r="R1839" s="41">
        <v>0</v>
      </c>
      <c r="S1839" s="41">
        <f>IFERROR(T1839+U1839+V1839,0)</f>
        <v>0</v>
      </c>
      <c r="T1839" s="41">
        <v>0</v>
      </c>
      <c r="U1839" s="41">
        <v>0</v>
      </c>
      <c r="V1839" s="41">
        <v>0</v>
      </c>
      <c r="W1839"/>
      <c r="X1839"/>
    </row>
    <row r="1840" spans="1:24">
      <c r="A1840" s="29">
        <v>588</v>
      </c>
      <c r="B1840" s="29" t="s">
        <v>117</v>
      </c>
      <c r="C1840" s="50">
        <v>44833</v>
      </c>
      <c r="D1840" s="29" t="s">
        <v>1293</v>
      </c>
      <c r="E1840" s="40">
        <v>1</v>
      </c>
      <c r="F1840" s="41">
        <v>48.9</v>
      </c>
      <c r="G1840" s="41">
        <f>IFERROR(H1840+I1840+J1840,0)</f>
        <v>2642733.5</v>
      </c>
      <c r="H1840" s="41">
        <v>2642733.5</v>
      </c>
      <c r="I1840" s="41">
        <v>0</v>
      </c>
      <c r="J1840" s="41">
        <v>0</v>
      </c>
      <c r="K1840" s="41">
        <f>IFERROR(L1840+M1840+N1840,0)</f>
        <v>0</v>
      </c>
      <c r="L1840" s="41">
        <f>IFERROR(P1840+T1840,0)</f>
        <v>0</v>
      </c>
      <c r="M1840" s="41">
        <f>IFERROR(Q1840+U1840,0)</f>
        <v>0</v>
      </c>
      <c r="N1840" s="41">
        <f>IFERROR(R1840+V1840,0)</f>
        <v>0</v>
      </c>
      <c r="O1840" s="41">
        <f>IFERROR(P1840+Q1840+R1840,0)</f>
        <v>0</v>
      </c>
      <c r="P1840" s="41">
        <v>0</v>
      </c>
      <c r="Q1840" s="41">
        <v>0</v>
      </c>
      <c r="R1840" s="41">
        <v>0</v>
      </c>
      <c r="S1840" s="41">
        <f>IFERROR(T1840+U1840+V1840,0)</f>
        <v>0</v>
      </c>
      <c r="T1840" s="41">
        <v>0</v>
      </c>
      <c r="U1840" s="41">
        <v>0</v>
      </c>
      <c r="V1840" s="41">
        <v>0</v>
      </c>
      <c r="W1840"/>
      <c r="X1840"/>
    </row>
    <row r="1841" spans="1:24">
      <c r="A1841" s="29">
        <v>589</v>
      </c>
      <c r="B1841" s="29" t="s">
        <v>117</v>
      </c>
      <c r="C1841" s="50">
        <v>44833</v>
      </c>
      <c r="D1841" s="29" t="s">
        <v>1294</v>
      </c>
      <c r="E1841" s="40">
        <v>1</v>
      </c>
      <c r="F1841" s="41">
        <v>45</v>
      </c>
      <c r="G1841" s="41">
        <f>IFERROR(H1841+I1841+J1841,0)</f>
        <v>2827001.5</v>
      </c>
      <c r="H1841" s="41">
        <v>2827001.5</v>
      </c>
      <c r="I1841" s="41">
        <v>0</v>
      </c>
      <c r="J1841" s="41">
        <v>0</v>
      </c>
      <c r="K1841" s="41">
        <f>IFERROR(L1841+M1841+N1841,0)</f>
        <v>0</v>
      </c>
      <c r="L1841" s="41">
        <f>IFERROR(P1841+T1841,0)</f>
        <v>0</v>
      </c>
      <c r="M1841" s="41">
        <f>IFERROR(Q1841+U1841,0)</f>
        <v>0</v>
      </c>
      <c r="N1841" s="41">
        <f>IFERROR(R1841+V1841,0)</f>
        <v>0</v>
      </c>
      <c r="O1841" s="41">
        <f>IFERROR(P1841+Q1841+R1841,0)</f>
        <v>0</v>
      </c>
      <c r="P1841" s="41">
        <v>0</v>
      </c>
      <c r="Q1841" s="41">
        <v>0</v>
      </c>
      <c r="R1841" s="41">
        <v>0</v>
      </c>
      <c r="S1841" s="41">
        <f>IFERROR(T1841+U1841+V1841,0)</f>
        <v>0</v>
      </c>
      <c r="T1841" s="41">
        <v>0</v>
      </c>
      <c r="U1841" s="41">
        <v>0</v>
      </c>
      <c r="V1841" s="41">
        <v>0</v>
      </c>
      <c r="W1841"/>
      <c r="X1841"/>
    </row>
    <row r="1842" spans="1:24">
      <c r="A1842" s="29">
        <v>590</v>
      </c>
      <c r="B1842" s="29" t="s">
        <v>117</v>
      </c>
      <c r="C1842" s="50">
        <v>44833</v>
      </c>
      <c r="D1842" s="29" t="s">
        <v>1295</v>
      </c>
      <c r="E1842" s="40">
        <v>1</v>
      </c>
      <c r="F1842" s="41">
        <v>39.9</v>
      </c>
      <c r="G1842" s="41">
        <f>IFERROR(H1842+I1842+J1842,0)</f>
        <v>2782600</v>
      </c>
      <c r="H1842" s="41">
        <v>2782600</v>
      </c>
      <c r="I1842" s="41">
        <v>0</v>
      </c>
      <c r="J1842" s="41">
        <v>0</v>
      </c>
      <c r="K1842" s="41">
        <f>IFERROR(L1842+M1842+N1842,0)</f>
        <v>0</v>
      </c>
      <c r="L1842" s="41">
        <f>IFERROR(P1842+T1842,0)</f>
        <v>0</v>
      </c>
      <c r="M1842" s="41">
        <f>IFERROR(Q1842+U1842,0)</f>
        <v>0</v>
      </c>
      <c r="N1842" s="41">
        <f>IFERROR(R1842+V1842,0)</f>
        <v>0</v>
      </c>
      <c r="O1842" s="41">
        <f>IFERROR(P1842+Q1842+R1842,0)</f>
        <v>0</v>
      </c>
      <c r="P1842" s="41">
        <v>0</v>
      </c>
      <c r="Q1842" s="41">
        <v>0</v>
      </c>
      <c r="R1842" s="41">
        <v>0</v>
      </c>
      <c r="S1842" s="41">
        <f>IFERROR(T1842+U1842+V1842,0)</f>
        <v>0</v>
      </c>
      <c r="T1842" s="41">
        <v>0</v>
      </c>
      <c r="U1842" s="41">
        <v>0</v>
      </c>
      <c r="V1842" s="41">
        <v>0</v>
      </c>
      <c r="W1842"/>
      <c r="X1842"/>
    </row>
    <row r="1843" spans="1:24">
      <c r="A1843" s="29">
        <v>591</v>
      </c>
      <c r="B1843" s="29" t="s">
        <v>117</v>
      </c>
      <c r="C1843" s="50">
        <v>44833</v>
      </c>
      <c r="D1843" s="29" t="s">
        <v>1296</v>
      </c>
      <c r="E1843" s="40">
        <v>1</v>
      </c>
      <c r="F1843" s="41">
        <v>34.9</v>
      </c>
      <c r="G1843" s="41">
        <f>IFERROR(H1843+I1843+J1843,0)</f>
        <v>2529000</v>
      </c>
      <c r="H1843" s="41">
        <v>2529000</v>
      </c>
      <c r="I1843" s="41">
        <v>0</v>
      </c>
      <c r="J1843" s="41">
        <v>0</v>
      </c>
      <c r="K1843" s="41">
        <f>IFERROR(L1843+M1843+N1843,0)</f>
        <v>0</v>
      </c>
      <c r="L1843" s="41">
        <f>IFERROR(P1843+T1843,0)</f>
        <v>0</v>
      </c>
      <c r="M1843" s="41">
        <f>IFERROR(Q1843+U1843,0)</f>
        <v>0</v>
      </c>
      <c r="N1843" s="41">
        <f>IFERROR(R1843+V1843,0)</f>
        <v>0</v>
      </c>
      <c r="O1843" s="41">
        <f>IFERROR(P1843+Q1843+R1843,0)</f>
        <v>0</v>
      </c>
      <c r="P1843" s="41">
        <v>0</v>
      </c>
      <c r="Q1843" s="41">
        <v>0</v>
      </c>
      <c r="R1843" s="41">
        <v>0</v>
      </c>
      <c r="S1843" s="41">
        <f>IFERROR(T1843+U1843+V1843,0)</f>
        <v>0</v>
      </c>
      <c r="T1843" s="41">
        <v>0</v>
      </c>
      <c r="U1843" s="41">
        <v>0</v>
      </c>
      <c r="V1843" s="41">
        <v>0</v>
      </c>
      <c r="W1843"/>
      <c r="X1843"/>
    </row>
    <row r="1844" spans="1:24">
      <c r="A1844" s="29">
        <v>592</v>
      </c>
      <c r="B1844" s="29" t="s">
        <v>117</v>
      </c>
      <c r="C1844" s="50">
        <v>44833</v>
      </c>
      <c r="D1844" s="29" t="s">
        <v>1297</v>
      </c>
      <c r="E1844" s="40">
        <v>1</v>
      </c>
      <c r="F1844" s="41">
        <v>35.9</v>
      </c>
      <c r="G1844" s="41">
        <f>IFERROR(H1844+I1844+J1844,0)</f>
        <v>2306400</v>
      </c>
      <c r="H1844" s="41">
        <v>2306400</v>
      </c>
      <c r="I1844" s="41">
        <v>0</v>
      </c>
      <c r="J1844" s="41">
        <v>0</v>
      </c>
      <c r="K1844" s="41">
        <f>IFERROR(L1844+M1844+N1844,0)</f>
        <v>0</v>
      </c>
      <c r="L1844" s="41">
        <f>IFERROR(P1844+T1844,0)</f>
        <v>0</v>
      </c>
      <c r="M1844" s="41">
        <f>IFERROR(Q1844+U1844,0)</f>
        <v>0</v>
      </c>
      <c r="N1844" s="41">
        <f>IFERROR(R1844+V1844,0)</f>
        <v>0</v>
      </c>
      <c r="O1844" s="41">
        <f>IFERROR(P1844+Q1844+R1844,0)</f>
        <v>0</v>
      </c>
      <c r="P1844" s="41">
        <v>0</v>
      </c>
      <c r="Q1844" s="41">
        <v>0</v>
      </c>
      <c r="R1844" s="41">
        <v>0</v>
      </c>
      <c r="S1844" s="41">
        <f>IFERROR(T1844+U1844+V1844,0)</f>
        <v>0</v>
      </c>
      <c r="T1844" s="41">
        <v>0</v>
      </c>
      <c r="U1844" s="41">
        <v>0</v>
      </c>
      <c r="V1844" s="41">
        <v>0</v>
      </c>
      <c r="W1844"/>
      <c r="X1844"/>
    </row>
    <row r="1845" spans="1:24">
      <c r="A1845" s="29">
        <v>593</v>
      </c>
      <c r="B1845" s="29" t="s">
        <v>117</v>
      </c>
      <c r="C1845" s="50">
        <v>44833</v>
      </c>
      <c r="D1845" s="29" t="s">
        <v>1298</v>
      </c>
      <c r="E1845" s="40">
        <v>1</v>
      </c>
      <c r="F1845" s="41">
        <v>58</v>
      </c>
      <c r="G1845" s="41">
        <f>IFERROR(H1845+I1845+J1845,0)</f>
        <v>3754200</v>
      </c>
      <c r="H1845" s="41">
        <v>3754200</v>
      </c>
      <c r="I1845" s="41">
        <v>0</v>
      </c>
      <c r="J1845" s="41">
        <v>0</v>
      </c>
      <c r="K1845" s="41">
        <f>IFERROR(L1845+M1845+N1845,0)</f>
        <v>0</v>
      </c>
      <c r="L1845" s="41">
        <f>IFERROR(P1845+T1845,0)</f>
        <v>0</v>
      </c>
      <c r="M1845" s="41">
        <f>IFERROR(Q1845+U1845,0)</f>
        <v>0</v>
      </c>
      <c r="N1845" s="41">
        <f>IFERROR(R1845+V1845,0)</f>
        <v>0</v>
      </c>
      <c r="O1845" s="41">
        <f>IFERROR(P1845+Q1845+R1845,0)</f>
        <v>0</v>
      </c>
      <c r="P1845" s="41">
        <v>0</v>
      </c>
      <c r="Q1845" s="41">
        <v>0</v>
      </c>
      <c r="R1845" s="41">
        <v>0</v>
      </c>
      <c r="S1845" s="41">
        <f>IFERROR(T1845+U1845+V1845,0)</f>
        <v>0</v>
      </c>
      <c r="T1845" s="41">
        <v>0</v>
      </c>
      <c r="U1845" s="41">
        <v>0</v>
      </c>
      <c r="V1845" s="41">
        <v>0</v>
      </c>
      <c r="W1845"/>
      <c r="X1845"/>
    </row>
    <row r="1846" spans="1:24">
      <c r="A1846" s="29">
        <v>594</v>
      </c>
      <c r="B1846" s="29" t="s">
        <v>117</v>
      </c>
      <c r="C1846" s="50">
        <v>44834</v>
      </c>
      <c r="D1846" s="29" t="s">
        <v>1299</v>
      </c>
      <c r="E1846" s="40">
        <v>1</v>
      </c>
      <c r="F1846" s="41">
        <v>9.45</v>
      </c>
      <c r="G1846" s="41">
        <f>IFERROR(H1846+I1846+J1846,0)</f>
        <v>610467</v>
      </c>
      <c r="H1846" s="41">
        <v>610467</v>
      </c>
      <c r="I1846" s="41">
        <v>0</v>
      </c>
      <c r="J1846" s="41">
        <v>0</v>
      </c>
      <c r="K1846" s="41">
        <f>IFERROR(L1846+M1846+N1846,0)</f>
        <v>0</v>
      </c>
      <c r="L1846" s="41">
        <f>IFERROR(P1846+T1846,0)</f>
        <v>0</v>
      </c>
      <c r="M1846" s="41">
        <f>IFERROR(Q1846+U1846,0)</f>
        <v>0</v>
      </c>
      <c r="N1846" s="41">
        <f>IFERROR(R1846+V1846,0)</f>
        <v>0</v>
      </c>
      <c r="O1846" s="41">
        <f>IFERROR(P1846+Q1846+R1846,0)</f>
        <v>0</v>
      </c>
      <c r="P1846" s="41">
        <v>0</v>
      </c>
      <c r="Q1846" s="41">
        <v>0</v>
      </c>
      <c r="R1846" s="41">
        <v>0</v>
      </c>
      <c r="S1846" s="41">
        <f>IFERROR(T1846+U1846+V1846,0)</f>
        <v>0</v>
      </c>
      <c r="T1846" s="41">
        <v>0</v>
      </c>
      <c r="U1846" s="41">
        <v>0</v>
      </c>
      <c r="V1846" s="41">
        <v>0</v>
      </c>
      <c r="W1846"/>
      <c r="X1846"/>
    </row>
    <row r="1847" spans="1:24">
      <c r="A1847" s="29">
        <v>595</v>
      </c>
      <c r="B1847" s="29" t="s">
        <v>117</v>
      </c>
      <c r="C1847" s="50">
        <v>44834</v>
      </c>
      <c r="D1847" s="29" t="s">
        <v>1300</v>
      </c>
      <c r="E1847" s="40">
        <v>1</v>
      </c>
      <c r="F1847" s="41">
        <v>18.4</v>
      </c>
      <c r="G1847" s="41">
        <f>IFERROR(H1847+I1847+J1847,0)</f>
        <v>1149400</v>
      </c>
      <c r="H1847" s="41">
        <v>1149400</v>
      </c>
      <c r="I1847" s="41">
        <v>0</v>
      </c>
      <c r="J1847" s="41">
        <v>0</v>
      </c>
      <c r="K1847" s="41">
        <f>IFERROR(L1847+M1847+N1847,0)</f>
        <v>0</v>
      </c>
      <c r="L1847" s="41">
        <f>IFERROR(P1847+T1847,0)</f>
        <v>0</v>
      </c>
      <c r="M1847" s="41">
        <f>IFERROR(Q1847+U1847,0)</f>
        <v>0</v>
      </c>
      <c r="N1847" s="41">
        <f>IFERROR(R1847+V1847,0)</f>
        <v>0</v>
      </c>
      <c r="O1847" s="41">
        <f>IFERROR(P1847+Q1847+R1847,0)</f>
        <v>0</v>
      </c>
      <c r="P1847" s="41">
        <v>0</v>
      </c>
      <c r="Q1847" s="41">
        <v>0</v>
      </c>
      <c r="R1847" s="41">
        <v>0</v>
      </c>
      <c r="S1847" s="41">
        <f>IFERROR(T1847+U1847+V1847,0)</f>
        <v>0</v>
      </c>
      <c r="T1847" s="41">
        <v>0</v>
      </c>
      <c r="U1847" s="41">
        <v>0</v>
      </c>
      <c r="V1847" s="41">
        <v>0</v>
      </c>
      <c r="W1847"/>
      <c r="X1847"/>
    </row>
    <row r="1848" spans="1:24">
      <c r="A1848" s="29">
        <v>596</v>
      </c>
      <c r="B1848" s="29" t="s">
        <v>117</v>
      </c>
      <c r="C1848" s="50">
        <v>44834</v>
      </c>
      <c r="D1848" s="29" t="s">
        <v>1301</v>
      </c>
      <c r="E1848" s="40">
        <v>1</v>
      </c>
      <c r="F1848" s="41">
        <v>13.6</v>
      </c>
      <c r="G1848" s="41">
        <f>IFERROR(H1848+I1848+J1848,0)</f>
        <v>1093750</v>
      </c>
      <c r="H1848" s="41">
        <v>1093750</v>
      </c>
      <c r="I1848" s="41">
        <v>0</v>
      </c>
      <c r="J1848" s="41">
        <v>0</v>
      </c>
      <c r="K1848" s="41">
        <f>IFERROR(L1848+M1848+N1848,0)</f>
        <v>0</v>
      </c>
      <c r="L1848" s="41">
        <f>IFERROR(P1848+T1848,0)</f>
        <v>0</v>
      </c>
      <c r="M1848" s="41">
        <f>IFERROR(Q1848+U1848,0)</f>
        <v>0</v>
      </c>
      <c r="N1848" s="41">
        <f>IFERROR(R1848+V1848,0)</f>
        <v>0</v>
      </c>
      <c r="O1848" s="41">
        <f>IFERROR(P1848+Q1848+R1848,0)</f>
        <v>0</v>
      </c>
      <c r="P1848" s="41">
        <v>0</v>
      </c>
      <c r="Q1848" s="41">
        <v>0</v>
      </c>
      <c r="R1848" s="41">
        <v>0</v>
      </c>
      <c r="S1848" s="41">
        <f>IFERROR(T1848+U1848+V1848,0)</f>
        <v>0</v>
      </c>
      <c r="T1848" s="41">
        <v>0</v>
      </c>
      <c r="U1848" s="41">
        <v>0</v>
      </c>
      <c r="V1848" s="41">
        <v>0</v>
      </c>
      <c r="W1848"/>
      <c r="X1848"/>
    </row>
    <row r="1849" spans="1:24">
      <c r="A1849" s="29">
        <v>597</v>
      </c>
      <c r="B1849" s="29" t="s">
        <v>117</v>
      </c>
      <c r="C1849" s="50">
        <v>44834</v>
      </c>
      <c r="D1849" s="29" t="s">
        <v>1302</v>
      </c>
      <c r="E1849" s="40">
        <v>1</v>
      </c>
      <c r="F1849" s="41">
        <v>37</v>
      </c>
      <c r="G1849" s="41">
        <f>IFERROR(H1849+I1849+J1849,0)</f>
        <v>2243412</v>
      </c>
      <c r="H1849" s="41">
        <v>2243412</v>
      </c>
      <c r="I1849" s="41">
        <v>0</v>
      </c>
      <c r="J1849" s="41">
        <v>0</v>
      </c>
      <c r="K1849" s="41">
        <f>IFERROR(L1849+M1849+N1849,0)</f>
        <v>0</v>
      </c>
      <c r="L1849" s="41">
        <f>IFERROR(P1849+T1849,0)</f>
        <v>0</v>
      </c>
      <c r="M1849" s="41">
        <f>IFERROR(Q1849+U1849,0)</f>
        <v>0</v>
      </c>
      <c r="N1849" s="41">
        <f>IFERROR(R1849+V1849,0)</f>
        <v>0</v>
      </c>
      <c r="O1849" s="41">
        <f>IFERROR(P1849+Q1849+R1849,0)</f>
        <v>0</v>
      </c>
      <c r="P1849" s="41">
        <v>0</v>
      </c>
      <c r="Q1849" s="41">
        <v>0</v>
      </c>
      <c r="R1849" s="41">
        <v>0</v>
      </c>
      <c r="S1849" s="41">
        <f>IFERROR(T1849+U1849+V1849,0)</f>
        <v>0</v>
      </c>
      <c r="T1849" s="41">
        <v>0</v>
      </c>
      <c r="U1849" s="41">
        <v>0</v>
      </c>
      <c r="V1849" s="41">
        <v>0</v>
      </c>
      <c r="W1849"/>
      <c r="X1849"/>
    </row>
    <row r="1850" spans="1:24">
      <c r="A1850" s="29">
        <v>598</v>
      </c>
      <c r="B1850" s="29" t="s">
        <v>117</v>
      </c>
      <c r="C1850" s="50">
        <v>44834</v>
      </c>
      <c r="D1850" s="29" t="s">
        <v>1303</v>
      </c>
      <c r="E1850" s="40">
        <v>1</v>
      </c>
      <c r="F1850" s="41">
        <v>43.6</v>
      </c>
      <c r="G1850" s="41">
        <f>IFERROR(H1850+I1850+J1850,0)</f>
        <v>2946550</v>
      </c>
      <c r="H1850" s="41">
        <v>2946550</v>
      </c>
      <c r="I1850" s="41">
        <v>0</v>
      </c>
      <c r="J1850" s="41">
        <v>0</v>
      </c>
      <c r="K1850" s="41">
        <f>IFERROR(L1850+M1850+N1850,0)</f>
        <v>0</v>
      </c>
      <c r="L1850" s="41">
        <f>IFERROR(P1850+T1850,0)</f>
        <v>0</v>
      </c>
      <c r="M1850" s="41">
        <f>IFERROR(Q1850+U1850,0)</f>
        <v>0</v>
      </c>
      <c r="N1850" s="41">
        <f>IFERROR(R1850+V1850,0)</f>
        <v>0</v>
      </c>
      <c r="O1850" s="41">
        <f>IFERROR(P1850+Q1850+R1850,0)</f>
        <v>0</v>
      </c>
      <c r="P1850" s="41">
        <v>0</v>
      </c>
      <c r="Q1850" s="41">
        <v>0</v>
      </c>
      <c r="R1850" s="41">
        <v>0</v>
      </c>
      <c r="S1850" s="41">
        <f>IFERROR(T1850+U1850+V1850,0)</f>
        <v>0</v>
      </c>
      <c r="T1850" s="41">
        <v>0</v>
      </c>
      <c r="U1850" s="41">
        <v>0</v>
      </c>
      <c r="V1850" s="41">
        <v>0</v>
      </c>
      <c r="W1850"/>
      <c r="X1850"/>
    </row>
    <row r="1851" spans="1:24">
      <c r="A1851" s="29">
        <v>599</v>
      </c>
      <c r="B1851" s="29" t="s">
        <v>117</v>
      </c>
      <c r="C1851" s="50">
        <v>44834</v>
      </c>
      <c r="D1851" s="29" t="s">
        <v>1304</v>
      </c>
      <c r="E1851" s="40">
        <v>1</v>
      </c>
      <c r="F1851" s="41">
        <v>17.6</v>
      </c>
      <c r="G1851" s="41">
        <f>IFERROR(H1851+I1851+J1851,0)</f>
        <v>1200598</v>
      </c>
      <c r="H1851" s="41">
        <v>1200598</v>
      </c>
      <c r="I1851" s="41">
        <v>0</v>
      </c>
      <c r="J1851" s="41">
        <v>0</v>
      </c>
      <c r="K1851" s="41">
        <f>IFERROR(L1851+M1851+N1851,0)</f>
        <v>0</v>
      </c>
      <c r="L1851" s="41">
        <f>IFERROR(P1851+T1851,0)</f>
        <v>0</v>
      </c>
      <c r="M1851" s="41">
        <f>IFERROR(Q1851+U1851,0)</f>
        <v>0</v>
      </c>
      <c r="N1851" s="41">
        <f>IFERROR(R1851+V1851,0)</f>
        <v>0</v>
      </c>
      <c r="O1851" s="41">
        <f>IFERROR(P1851+Q1851+R1851,0)</f>
        <v>0</v>
      </c>
      <c r="P1851" s="41">
        <v>0</v>
      </c>
      <c r="Q1851" s="41">
        <v>0</v>
      </c>
      <c r="R1851" s="41">
        <v>0</v>
      </c>
      <c r="S1851" s="41">
        <f>IFERROR(T1851+U1851+V1851,0)</f>
        <v>0</v>
      </c>
      <c r="T1851" s="41">
        <v>0</v>
      </c>
      <c r="U1851" s="41">
        <v>0</v>
      </c>
      <c r="V1851" s="41">
        <v>0</v>
      </c>
      <c r="W1851"/>
      <c r="X1851"/>
    </row>
    <row r="1852" spans="1:24">
      <c r="A1852" s="29">
        <v>600</v>
      </c>
      <c r="B1852" s="29" t="s">
        <v>117</v>
      </c>
      <c r="C1852" s="50">
        <v>44834</v>
      </c>
      <c r="D1852" s="29" t="s">
        <v>1305</v>
      </c>
      <c r="E1852" s="40">
        <v>1</v>
      </c>
      <c r="F1852" s="41">
        <v>22.6</v>
      </c>
      <c r="G1852" s="41">
        <f>IFERROR(H1852+I1852+J1852,0)</f>
        <v>1347733.33</v>
      </c>
      <c r="H1852" s="41">
        <v>1347733.33</v>
      </c>
      <c r="I1852" s="41">
        <v>0</v>
      </c>
      <c r="J1852" s="41">
        <v>0</v>
      </c>
      <c r="K1852" s="41">
        <f>IFERROR(L1852+M1852+N1852,0)</f>
        <v>0</v>
      </c>
      <c r="L1852" s="41">
        <f>IFERROR(P1852+T1852,0)</f>
        <v>0</v>
      </c>
      <c r="M1852" s="41">
        <f>IFERROR(Q1852+U1852,0)</f>
        <v>0</v>
      </c>
      <c r="N1852" s="41">
        <f>IFERROR(R1852+V1852,0)</f>
        <v>0</v>
      </c>
      <c r="O1852" s="41">
        <f>IFERROR(P1852+Q1852+R1852,0)</f>
        <v>0</v>
      </c>
      <c r="P1852" s="41">
        <v>0</v>
      </c>
      <c r="Q1852" s="41">
        <v>0</v>
      </c>
      <c r="R1852" s="41">
        <v>0</v>
      </c>
      <c r="S1852" s="41">
        <f>IFERROR(T1852+U1852+V1852,0)</f>
        <v>0</v>
      </c>
      <c r="T1852" s="41">
        <v>0</v>
      </c>
      <c r="U1852" s="41">
        <v>0</v>
      </c>
      <c r="V1852" s="41">
        <v>0</v>
      </c>
      <c r="W1852"/>
      <c r="X1852"/>
    </row>
    <row r="1853" spans="1:24">
      <c r="A1853" s="29">
        <v>601</v>
      </c>
      <c r="B1853" s="29" t="s">
        <v>117</v>
      </c>
      <c r="C1853" s="50">
        <v>44837</v>
      </c>
      <c r="D1853" s="29" t="s">
        <v>1306</v>
      </c>
      <c r="E1853" s="40">
        <v>1</v>
      </c>
      <c r="F1853" s="41">
        <v>28.5</v>
      </c>
      <c r="G1853" s="41">
        <f>IFERROR(H1853+I1853+J1853,0)</f>
        <v>1722950</v>
      </c>
      <c r="H1853" s="41">
        <v>1722950</v>
      </c>
      <c r="I1853" s="41">
        <v>0</v>
      </c>
      <c r="J1853" s="41">
        <v>0</v>
      </c>
      <c r="K1853" s="41">
        <f>IFERROR(L1853+M1853+N1853,0)</f>
        <v>0</v>
      </c>
      <c r="L1853" s="41">
        <f>IFERROR(P1853+T1853,0)</f>
        <v>0</v>
      </c>
      <c r="M1853" s="41">
        <f>IFERROR(Q1853+U1853,0)</f>
        <v>0</v>
      </c>
      <c r="N1853" s="41">
        <f>IFERROR(R1853+V1853,0)</f>
        <v>0</v>
      </c>
      <c r="O1853" s="41">
        <f>IFERROR(P1853+Q1853+R1853,0)</f>
        <v>0</v>
      </c>
      <c r="P1853" s="41">
        <v>0</v>
      </c>
      <c r="Q1853" s="41">
        <v>0</v>
      </c>
      <c r="R1853" s="41">
        <v>0</v>
      </c>
      <c r="S1853" s="41">
        <f>IFERROR(T1853+U1853+V1853,0)</f>
        <v>0</v>
      </c>
      <c r="T1853" s="41">
        <v>0</v>
      </c>
      <c r="U1853" s="41">
        <v>0</v>
      </c>
      <c r="V1853" s="41">
        <v>0</v>
      </c>
      <c r="W1853"/>
      <c r="X1853"/>
    </row>
    <row r="1854" spans="1:24">
      <c r="A1854" s="29">
        <v>602</v>
      </c>
      <c r="B1854" s="29" t="s">
        <v>117</v>
      </c>
      <c r="C1854" s="50">
        <v>44837</v>
      </c>
      <c r="D1854" s="29" t="s">
        <v>1307</v>
      </c>
      <c r="E1854" s="40">
        <v>1</v>
      </c>
      <c r="F1854" s="41">
        <v>51.4</v>
      </c>
      <c r="G1854" s="41">
        <f>IFERROR(H1854+I1854+J1854,0)</f>
        <v>3342000</v>
      </c>
      <c r="H1854" s="41">
        <v>3342000</v>
      </c>
      <c r="I1854" s="41">
        <v>0</v>
      </c>
      <c r="J1854" s="41">
        <v>0</v>
      </c>
      <c r="K1854" s="41">
        <f>IFERROR(L1854+M1854+N1854,0)</f>
        <v>0</v>
      </c>
      <c r="L1854" s="41">
        <f>IFERROR(P1854+T1854,0)</f>
        <v>0</v>
      </c>
      <c r="M1854" s="41">
        <f>IFERROR(Q1854+U1854,0)</f>
        <v>0</v>
      </c>
      <c r="N1854" s="41">
        <f>IFERROR(R1854+V1854,0)</f>
        <v>0</v>
      </c>
      <c r="O1854" s="41">
        <f>IFERROR(P1854+Q1854+R1854,0)</f>
        <v>0</v>
      </c>
      <c r="P1854" s="41">
        <v>0</v>
      </c>
      <c r="Q1854" s="41">
        <v>0</v>
      </c>
      <c r="R1854" s="41">
        <v>0</v>
      </c>
      <c r="S1854" s="41">
        <f>IFERROR(T1854+U1854+V1854,0)</f>
        <v>0</v>
      </c>
      <c r="T1854" s="41">
        <v>0</v>
      </c>
      <c r="U1854" s="41">
        <v>0</v>
      </c>
      <c r="V1854" s="41">
        <v>0</v>
      </c>
      <c r="W1854"/>
      <c r="X1854"/>
    </row>
    <row r="1855" spans="1:24">
      <c r="A1855" s="29">
        <v>603</v>
      </c>
      <c r="B1855" s="29" t="s">
        <v>117</v>
      </c>
      <c r="C1855" s="50">
        <v>44837</v>
      </c>
      <c r="D1855" s="29" t="s">
        <v>1308</v>
      </c>
      <c r="E1855" s="40">
        <v>1</v>
      </c>
      <c r="F1855" s="41">
        <v>57.8</v>
      </c>
      <c r="G1855" s="41">
        <f>IFERROR(H1855+I1855+J1855,0)</f>
        <v>3708200</v>
      </c>
      <c r="H1855" s="41">
        <v>3708200</v>
      </c>
      <c r="I1855" s="41">
        <v>0</v>
      </c>
      <c r="J1855" s="41">
        <v>0</v>
      </c>
      <c r="K1855" s="41">
        <f>IFERROR(L1855+M1855+N1855,0)</f>
        <v>0</v>
      </c>
      <c r="L1855" s="41">
        <f>IFERROR(P1855+T1855,0)</f>
        <v>0</v>
      </c>
      <c r="M1855" s="41">
        <f>IFERROR(Q1855+U1855,0)</f>
        <v>0</v>
      </c>
      <c r="N1855" s="41">
        <f>IFERROR(R1855+V1855,0)</f>
        <v>0</v>
      </c>
      <c r="O1855" s="41">
        <f>IFERROR(P1855+Q1855+R1855,0)</f>
        <v>0</v>
      </c>
      <c r="P1855" s="41">
        <v>0</v>
      </c>
      <c r="Q1855" s="41">
        <v>0</v>
      </c>
      <c r="R1855" s="41">
        <v>0</v>
      </c>
      <c r="S1855" s="41">
        <f>IFERROR(T1855+U1855+V1855,0)</f>
        <v>0</v>
      </c>
      <c r="T1855" s="41">
        <v>0</v>
      </c>
      <c r="U1855" s="41">
        <v>0</v>
      </c>
      <c r="V1855" s="41">
        <v>0</v>
      </c>
      <c r="W1855"/>
      <c r="X1855"/>
    </row>
    <row r="1856" spans="1:24">
      <c r="A1856" s="29">
        <v>604</v>
      </c>
      <c r="B1856" s="29" t="s">
        <v>117</v>
      </c>
      <c r="C1856" s="50">
        <v>44837</v>
      </c>
      <c r="D1856" s="29" t="s">
        <v>1309</v>
      </c>
      <c r="E1856" s="40">
        <v>1</v>
      </c>
      <c r="F1856" s="41">
        <v>13.2</v>
      </c>
      <c r="G1856" s="41">
        <f>IFERROR(H1856+I1856+J1856,0)</f>
        <v>790000</v>
      </c>
      <c r="H1856" s="41">
        <v>790000</v>
      </c>
      <c r="I1856" s="41">
        <v>0</v>
      </c>
      <c r="J1856" s="41">
        <v>0</v>
      </c>
      <c r="K1856" s="41">
        <f>IFERROR(L1856+M1856+N1856,0)</f>
        <v>0</v>
      </c>
      <c r="L1856" s="41">
        <f>IFERROR(P1856+T1856,0)</f>
        <v>0</v>
      </c>
      <c r="M1856" s="41">
        <f>IFERROR(Q1856+U1856,0)</f>
        <v>0</v>
      </c>
      <c r="N1856" s="41">
        <f>IFERROR(R1856+V1856,0)</f>
        <v>0</v>
      </c>
      <c r="O1856" s="41">
        <f>IFERROR(P1856+Q1856+R1856,0)</f>
        <v>0</v>
      </c>
      <c r="P1856" s="41">
        <v>0</v>
      </c>
      <c r="Q1856" s="41">
        <v>0</v>
      </c>
      <c r="R1856" s="41">
        <v>0</v>
      </c>
      <c r="S1856" s="41">
        <f>IFERROR(T1856+U1856+V1856,0)</f>
        <v>0</v>
      </c>
      <c r="T1856" s="41">
        <v>0</v>
      </c>
      <c r="U1856" s="41">
        <v>0</v>
      </c>
      <c r="V1856" s="41">
        <v>0</v>
      </c>
      <c r="W1856"/>
      <c r="X1856"/>
    </row>
    <row r="1857" spans="1:24">
      <c r="A1857" s="29">
        <v>605</v>
      </c>
      <c r="B1857" s="29" t="s">
        <v>117</v>
      </c>
      <c r="C1857" s="50">
        <v>44837</v>
      </c>
      <c r="D1857" s="29" t="s">
        <v>1310</v>
      </c>
      <c r="E1857" s="40">
        <v>1</v>
      </c>
      <c r="F1857" s="41">
        <v>50</v>
      </c>
      <c r="G1857" s="41">
        <f>IFERROR(H1857+I1857+J1857,0)</f>
        <v>3714000</v>
      </c>
      <c r="H1857" s="41">
        <v>3714000</v>
      </c>
      <c r="I1857" s="41">
        <v>0</v>
      </c>
      <c r="J1857" s="41">
        <v>0</v>
      </c>
      <c r="K1857" s="41">
        <f>IFERROR(L1857+M1857+N1857,0)</f>
        <v>0</v>
      </c>
      <c r="L1857" s="41">
        <f>IFERROR(P1857+T1857,0)</f>
        <v>0</v>
      </c>
      <c r="M1857" s="41">
        <f>IFERROR(Q1857+U1857,0)</f>
        <v>0</v>
      </c>
      <c r="N1857" s="41">
        <f>IFERROR(R1857+V1857,0)</f>
        <v>0</v>
      </c>
      <c r="O1857" s="41">
        <f>IFERROR(P1857+Q1857+R1857,0)</f>
        <v>0</v>
      </c>
      <c r="P1857" s="41">
        <v>0</v>
      </c>
      <c r="Q1857" s="41">
        <v>0</v>
      </c>
      <c r="R1857" s="41">
        <v>0</v>
      </c>
      <c r="S1857" s="41">
        <f>IFERROR(T1857+U1857+V1857,0)</f>
        <v>0</v>
      </c>
      <c r="T1857" s="41">
        <v>0</v>
      </c>
      <c r="U1857" s="41">
        <v>0</v>
      </c>
      <c r="V1857" s="41">
        <v>0</v>
      </c>
      <c r="W1857"/>
      <c r="X1857"/>
    </row>
    <row r="1858" spans="1:24">
      <c r="A1858" s="29">
        <v>606</v>
      </c>
      <c r="B1858" s="29" t="s">
        <v>117</v>
      </c>
      <c r="C1858" s="50">
        <v>44837</v>
      </c>
      <c r="D1858" s="29" t="s">
        <v>1311</v>
      </c>
      <c r="E1858" s="40">
        <v>1</v>
      </c>
      <c r="F1858" s="41">
        <v>65.8</v>
      </c>
      <c r="G1858" s="41">
        <f>IFERROR(H1858+I1858+J1858,0)</f>
        <v>4528500</v>
      </c>
      <c r="H1858" s="41">
        <v>4528500</v>
      </c>
      <c r="I1858" s="41">
        <v>0</v>
      </c>
      <c r="J1858" s="41">
        <v>0</v>
      </c>
      <c r="K1858" s="41">
        <f>IFERROR(L1858+M1858+N1858,0)</f>
        <v>0</v>
      </c>
      <c r="L1858" s="41">
        <f>IFERROR(P1858+T1858,0)</f>
        <v>0</v>
      </c>
      <c r="M1858" s="41">
        <f>IFERROR(Q1858+U1858,0)</f>
        <v>0</v>
      </c>
      <c r="N1858" s="41">
        <f>IFERROR(R1858+V1858,0)</f>
        <v>0</v>
      </c>
      <c r="O1858" s="41">
        <f>IFERROR(P1858+Q1858+R1858,0)</f>
        <v>0</v>
      </c>
      <c r="P1858" s="41">
        <v>0</v>
      </c>
      <c r="Q1858" s="41">
        <v>0</v>
      </c>
      <c r="R1858" s="41">
        <v>0</v>
      </c>
      <c r="S1858" s="41">
        <f>IFERROR(T1858+U1858+V1858,0)</f>
        <v>0</v>
      </c>
      <c r="T1858" s="41">
        <v>0</v>
      </c>
      <c r="U1858" s="41">
        <v>0</v>
      </c>
      <c r="V1858" s="41">
        <v>0</v>
      </c>
      <c r="W1858"/>
      <c r="X1858"/>
    </row>
    <row r="1859" spans="1:24">
      <c r="A1859" s="29">
        <v>607</v>
      </c>
      <c r="B1859" s="29" t="s">
        <v>117</v>
      </c>
      <c r="C1859" s="50">
        <v>44838</v>
      </c>
      <c r="D1859" s="29" t="s">
        <v>1312</v>
      </c>
      <c r="E1859" s="40">
        <v>1</v>
      </c>
      <c r="F1859" s="41">
        <v>43.4</v>
      </c>
      <c r="G1859" s="41">
        <f>IFERROR(H1859+I1859+J1859,0)</f>
        <v>2679700</v>
      </c>
      <c r="H1859" s="41">
        <v>2679700</v>
      </c>
      <c r="I1859" s="41">
        <v>0</v>
      </c>
      <c r="J1859" s="41">
        <v>0</v>
      </c>
      <c r="K1859" s="41">
        <f>IFERROR(L1859+M1859+N1859,0)</f>
        <v>0</v>
      </c>
      <c r="L1859" s="41">
        <f>IFERROR(P1859+T1859,0)</f>
        <v>0</v>
      </c>
      <c r="M1859" s="41">
        <f>IFERROR(Q1859+U1859,0)</f>
        <v>0</v>
      </c>
      <c r="N1859" s="41">
        <f>IFERROR(R1859+V1859,0)</f>
        <v>0</v>
      </c>
      <c r="O1859" s="41">
        <f>IFERROR(P1859+Q1859+R1859,0)</f>
        <v>0</v>
      </c>
      <c r="P1859" s="41">
        <v>0</v>
      </c>
      <c r="Q1859" s="41">
        <v>0</v>
      </c>
      <c r="R1859" s="41">
        <v>0</v>
      </c>
      <c r="S1859" s="41">
        <f>IFERROR(T1859+U1859+V1859,0)</f>
        <v>0</v>
      </c>
      <c r="T1859" s="41">
        <v>0</v>
      </c>
      <c r="U1859" s="41">
        <v>0</v>
      </c>
      <c r="V1859" s="41">
        <v>0</v>
      </c>
      <c r="W1859"/>
      <c r="X1859"/>
    </row>
    <row r="1860" spans="1:24">
      <c r="A1860" s="29">
        <v>608</v>
      </c>
      <c r="B1860" s="29" t="s">
        <v>117</v>
      </c>
      <c r="C1860" s="50">
        <v>44838</v>
      </c>
      <c r="D1860" s="29" t="s">
        <v>1313</v>
      </c>
      <c r="E1860" s="40">
        <v>1</v>
      </c>
      <c r="F1860" s="41">
        <v>41.1</v>
      </c>
      <c r="G1860" s="41">
        <f>IFERROR(H1860+I1860+J1860,0)</f>
        <v>2645010</v>
      </c>
      <c r="H1860" s="41">
        <v>2645010</v>
      </c>
      <c r="I1860" s="41">
        <v>0</v>
      </c>
      <c r="J1860" s="41">
        <v>0</v>
      </c>
      <c r="K1860" s="41">
        <f>IFERROR(L1860+M1860+N1860,0)</f>
        <v>0</v>
      </c>
      <c r="L1860" s="41">
        <f>IFERROR(P1860+T1860,0)</f>
        <v>0</v>
      </c>
      <c r="M1860" s="41">
        <f>IFERROR(Q1860+U1860,0)</f>
        <v>0</v>
      </c>
      <c r="N1860" s="41">
        <f>IFERROR(R1860+V1860,0)</f>
        <v>0</v>
      </c>
      <c r="O1860" s="41">
        <f>IFERROR(P1860+Q1860+R1860,0)</f>
        <v>0</v>
      </c>
      <c r="P1860" s="41">
        <v>0</v>
      </c>
      <c r="Q1860" s="41">
        <v>0</v>
      </c>
      <c r="R1860" s="41">
        <v>0</v>
      </c>
      <c r="S1860" s="41">
        <f>IFERROR(T1860+U1860+V1860,0)</f>
        <v>0</v>
      </c>
      <c r="T1860" s="41">
        <v>0</v>
      </c>
      <c r="U1860" s="41">
        <v>0</v>
      </c>
      <c r="V1860" s="41">
        <v>0</v>
      </c>
      <c r="W1860"/>
      <c r="X1860"/>
    </row>
    <row r="1861" spans="1:24">
      <c r="A1861" s="29">
        <v>609</v>
      </c>
      <c r="B1861" s="29" t="s">
        <v>117</v>
      </c>
      <c r="C1861" s="50">
        <v>44838</v>
      </c>
      <c r="D1861" s="29" t="s">
        <v>1314</v>
      </c>
      <c r="E1861" s="40">
        <v>1</v>
      </c>
      <c r="F1861" s="41">
        <v>18.2</v>
      </c>
      <c r="G1861" s="41">
        <f>IFERROR(H1861+I1861+J1861,0)</f>
        <v>1060500</v>
      </c>
      <c r="H1861" s="41">
        <v>1060500</v>
      </c>
      <c r="I1861" s="41">
        <v>0</v>
      </c>
      <c r="J1861" s="41">
        <v>0</v>
      </c>
      <c r="K1861" s="41">
        <f>IFERROR(L1861+M1861+N1861,0)</f>
        <v>0</v>
      </c>
      <c r="L1861" s="41">
        <f>IFERROR(P1861+T1861,0)</f>
        <v>0</v>
      </c>
      <c r="M1861" s="41">
        <f>IFERROR(Q1861+U1861,0)</f>
        <v>0</v>
      </c>
      <c r="N1861" s="41">
        <f>IFERROR(R1861+V1861,0)</f>
        <v>0</v>
      </c>
      <c r="O1861" s="41">
        <f>IFERROR(P1861+Q1861+R1861,0)</f>
        <v>0</v>
      </c>
      <c r="P1861" s="41">
        <v>0</v>
      </c>
      <c r="Q1861" s="41">
        <v>0</v>
      </c>
      <c r="R1861" s="41">
        <v>0</v>
      </c>
      <c r="S1861" s="41">
        <f>IFERROR(T1861+U1861+V1861,0)</f>
        <v>0</v>
      </c>
      <c r="T1861" s="41">
        <v>0</v>
      </c>
      <c r="U1861" s="41">
        <v>0</v>
      </c>
      <c r="V1861" s="41">
        <v>0</v>
      </c>
      <c r="W1861"/>
      <c r="X1861"/>
    </row>
    <row r="1862" spans="1:24">
      <c r="A1862" s="29">
        <v>610</v>
      </c>
      <c r="B1862" s="29" t="s">
        <v>117</v>
      </c>
      <c r="C1862" s="50">
        <v>44838</v>
      </c>
      <c r="D1862" s="29" t="s">
        <v>1315</v>
      </c>
      <c r="E1862" s="40">
        <v>1</v>
      </c>
      <c r="F1862" s="41">
        <v>43.8</v>
      </c>
      <c r="G1862" s="41">
        <f>IFERROR(H1862+I1862+J1862,0)</f>
        <v>2928850</v>
      </c>
      <c r="H1862" s="41">
        <v>2928850</v>
      </c>
      <c r="I1862" s="41">
        <v>0</v>
      </c>
      <c r="J1862" s="41">
        <v>0</v>
      </c>
      <c r="K1862" s="41">
        <f>IFERROR(L1862+M1862+N1862,0)</f>
        <v>0</v>
      </c>
      <c r="L1862" s="41">
        <f>IFERROR(P1862+T1862,0)</f>
        <v>0</v>
      </c>
      <c r="M1862" s="41">
        <f>IFERROR(Q1862+U1862,0)</f>
        <v>0</v>
      </c>
      <c r="N1862" s="41">
        <f>IFERROR(R1862+V1862,0)</f>
        <v>0</v>
      </c>
      <c r="O1862" s="41">
        <f>IFERROR(P1862+Q1862+R1862,0)</f>
        <v>0</v>
      </c>
      <c r="P1862" s="41">
        <v>0</v>
      </c>
      <c r="Q1862" s="41">
        <v>0</v>
      </c>
      <c r="R1862" s="41">
        <v>0</v>
      </c>
      <c r="S1862" s="41">
        <f>IFERROR(T1862+U1862+V1862,0)</f>
        <v>0</v>
      </c>
      <c r="T1862" s="41">
        <v>0</v>
      </c>
      <c r="U1862" s="41">
        <v>0</v>
      </c>
      <c r="V1862" s="41">
        <v>0</v>
      </c>
      <c r="W1862"/>
      <c r="X1862"/>
    </row>
    <row r="1863" spans="1:24">
      <c r="A1863" s="29">
        <v>611</v>
      </c>
      <c r="B1863" s="29" t="s">
        <v>117</v>
      </c>
      <c r="C1863" s="50">
        <v>44838</v>
      </c>
      <c r="D1863" s="29" t="s">
        <v>762</v>
      </c>
      <c r="E1863" s="40">
        <v>1</v>
      </c>
      <c r="F1863" s="41">
        <v>19.1</v>
      </c>
      <c r="G1863" s="41">
        <f>IFERROR(H1863+I1863+J1863,0)</f>
        <v>1198400</v>
      </c>
      <c r="H1863" s="41">
        <v>1198400</v>
      </c>
      <c r="I1863" s="41">
        <v>0</v>
      </c>
      <c r="J1863" s="41">
        <v>0</v>
      </c>
      <c r="K1863" s="41">
        <f>IFERROR(L1863+M1863+N1863,0)</f>
        <v>0</v>
      </c>
      <c r="L1863" s="41">
        <f>IFERROR(P1863+T1863,0)</f>
        <v>0</v>
      </c>
      <c r="M1863" s="41">
        <f>IFERROR(Q1863+U1863,0)</f>
        <v>0</v>
      </c>
      <c r="N1863" s="41">
        <f>IFERROR(R1863+V1863,0)</f>
        <v>0</v>
      </c>
      <c r="O1863" s="41">
        <f>IFERROR(P1863+Q1863+R1863,0)</f>
        <v>0</v>
      </c>
      <c r="P1863" s="41">
        <v>0</v>
      </c>
      <c r="Q1863" s="41">
        <v>0</v>
      </c>
      <c r="R1863" s="41">
        <v>0</v>
      </c>
      <c r="S1863" s="41">
        <f>IFERROR(T1863+U1863+V1863,0)</f>
        <v>0</v>
      </c>
      <c r="T1863" s="41">
        <v>0</v>
      </c>
      <c r="U1863" s="41">
        <v>0</v>
      </c>
      <c r="V1863" s="41">
        <v>0</v>
      </c>
      <c r="W1863"/>
      <c r="X1863"/>
    </row>
    <row r="1864" spans="1:24">
      <c r="A1864" s="29">
        <v>612</v>
      </c>
      <c r="B1864" s="29" t="s">
        <v>117</v>
      </c>
      <c r="C1864" s="50">
        <v>44838</v>
      </c>
      <c r="D1864" s="29" t="s">
        <v>1316</v>
      </c>
      <c r="E1864" s="40">
        <v>1</v>
      </c>
      <c r="F1864" s="41">
        <v>42.6</v>
      </c>
      <c r="G1864" s="41">
        <f>IFERROR(H1864+I1864+J1864,0)</f>
        <v>2662200</v>
      </c>
      <c r="H1864" s="41">
        <v>2662200</v>
      </c>
      <c r="I1864" s="41">
        <v>0</v>
      </c>
      <c r="J1864" s="41">
        <v>0</v>
      </c>
      <c r="K1864" s="41">
        <f>IFERROR(L1864+M1864+N1864,0)</f>
        <v>0</v>
      </c>
      <c r="L1864" s="41">
        <f>IFERROR(P1864+T1864,0)</f>
        <v>0</v>
      </c>
      <c r="M1864" s="41">
        <f>IFERROR(Q1864+U1864,0)</f>
        <v>0</v>
      </c>
      <c r="N1864" s="41">
        <f>IFERROR(R1864+V1864,0)</f>
        <v>0</v>
      </c>
      <c r="O1864" s="41">
        <f>IFERROR(P1864+Q1864+R1864,0)</f>
        <v>0</v>
      </c>
      <c r="P1864" s="41">
        <v>0</v>
      </c>
      <c r="Q1864" s="41">
        <v>0</v>
      </c>
      <c r="R1864" s="41">
        <v>0</v>
      </c>
      <c r="S1864" s="41">
        <f>IFERROR(T1864+U1864+V1864,0)</f>
        <v>0</v>
      </c>
      <c r="T1864" s="41">
        <v>0</v>
      </c>
      <c r="U1864" s="41">
        <v>0</v>
      </c>
      <c r="V1864" s="41">
        <v>0</v>
      </c>
      <c r="W1864"/>
      <c r="X1864"/>
    </row>
    <row r="1865" spans="1:24">
      <c r="A1865" s="29">
        <v>613</v>
      </c>
      <c r="B1865" s="29" t="s">
        <v>117</v>
      </c>
      <c r="C1865" s="50">
        <v>44838</v>
      </c>
      <c r="D1865" s="29" t="s">
        <v>1317</v>
      </c>
      <c r="E1865" s="40">
        <v>1</v>
      </c>
      <c r="F1865" s="41">
        <v>10.9</v>
      </c>
      <c r="G1865" s="41">
        <f>IFERROR(H1865+I1865+J1865,0)</f>
        <v>711398</v>
      </c>
      <c r="H1865" s="41">
        <v>711398</v>
      </c>
      <c r="I1865" s="41">
        <v>0</v>
      </c>
      <c r="J1865" s="41">
        <v>0</v>
      </c>
      <c r="K1865" s="41">
        <f>IFERROR(L1865+M1865+N1865,0)</f>
        <v>0</v>
      </c>
      <c r="L1865" s="41">
        <f>IFERROR(P1865+T1865,0)</f>
        <v>0</v>
      </c>
      <c r="M1865" s="41">
        <f>IFERROR(Q1865+U1865,0)</f>
        <v>0</v>
      </c>
      <c r="N1865" s="41">
        <f>IFERROR(R1865+V1865,0)</f>
        <v>0</v>
      </c>
      <c r="O1865" s="41">
        <f>IFERROR(P1865+Q1865+R1865,0)</f>
        <v>0</v>
      </c>
      <c r="P1865" s="41">
        <v>0</v>
      </c>
      <c r="Q1865" s="41">
        <v>0</v>
      </c>
      <c r="R1865" s="41">
        <v>0</v>
      </c>
      <c r="S1865" s="41">
        <f>IFERROR(T1865+U1865+V1865,0)</f>
        <v>0</v>
      </c>
      <c r="T1865" s="41">
        <v>0</v>
      </c>
      <c r="U1865" s="41">
        <v>0</v>
      </c>
      <c r="V1865" s="41">
        <v>0</v>
      </c>
      <c r="W1865"/>
      <c r="X1865"/>
    </row>
    <row r="1866" spans="1:24">
      <c r="A1866" s="29">
        <v>614</v>
      </c>
      <c r="B1866" s="29" t="s">
        <v>117</v>
      </c>
      <c r="C1866" s="50">
        <v>44839</v>
      </c>
      <c r="D1866" s="29" t="s">
        <v>1318</v>
      </c>
      <c r="E1866" s="40">
        <v>1</v>
      </c>
      <c r="F1866" s="41">
        <v>62.3</v>
      </c>
      <c r="G1866" s="41">
        <f>IFERROR(H1866+I1866+J1866,0)</f>
        <v>3865000</v>
      </c>
      <c r="H1866" s="41">
        <v>3865000</v>
      </c>
      <c r="I1866" s="41">
        <v>0</v>
      </c>
      <c r="J1866" s="41">
        <v>0</v>
      </c>
      <c r="K1866" s="41">
        <f>IFERROR(L1866+M1866+N1866,0)</f>
        <v>0</v>
      </c>
      <c r="L1866" s="41">
        <f>IFERROR(P1866+T1866,0)</f>
        <v>0</v>
      </c>
      <c r="M1866" s="41">
        <f>IFERROR(Q1866+U1866,0)</f>
        <v>0</v>
      </c>
      <c r="N1866" s="41">
        <f>IFERROR(R1866+V1866,0)</f>
        <v>0</v>
      </c>
      <c r="O1866" s="41">
        <f>IFERROR(P1866+Q1866+R1866,0)</f>
        <v>0</v>
      </c>
      <c r="P1866" s="41">
        <v>0</v>
      </c>
      <c r="Q1866" s="41">
        <v>0</v>
      </c>
      <c r="R1866" s="41">
        <v>0</v>
      </c>
      <c r="S1866" s="41">
        <f>IFERROR(T1866+U1866+V1866,0)</f>
        <v>0</v>
      </c>
      <c r="T1866" s="41">
        <v>0</v>
      </c>
      <c r="U1866" s="41">
        <v>0</v>
      </c>
      <c r="V1866" s="41">
        <v>0</v>
      </c>
      <c r="W1866"/>
      <c r="X1866"/>
    </row>
    <row r="1867" spans="1:24">
      <c r="A1867" s="29">
        <v>615</v>
      </c>
      <c r="B1867" s="29" t="s">
        <v>117</v>
      </c>
      <c r="C1867" s="50">
        <v>44839</v>
      </c>
      <c r="D1867" s="29" t="s">
        <v>1319</v>
      </c>
      <c r="E1867" s="40">
        <v>1</v>
      </c>
      <c r="F1867" s="41">
        <v>22.9</v>
      </c>
      <c r="G1867" s="41">
        <f>IFERROR(H1867+I1867+J1867,0)</f>
        <v>1428660</v>
      </c>
      <c r="H1867" s="41">
        <v>1428660</v>
      </c>
      <c r="I1867" s="41">
        <v>0</v>
      </c>
      <c r="J1867" s="41">
        <v>0</v>
      </c>
      <c r="K1867" s="41">
        <f>IFERROR(L1867+M1867+N1867,0)</f>
        <v>0</v>
      </c>
      <c r="L1867" s="41">
        <f>IFERROR(P1867+T1867,0)</f>
        <v>0</v>
      </c>
      <c r="M1867" s="41">
        <f>IFERROR(Q1867+U1867,0)</f>
        <v>0</v>
      </c>
      <c r="N1867" s="41">
        <f>IFERROR(R1867+V1867,0)</f>
        <v>0</v>
      </c>
      <c r="O1867" s="41">
        <f>IFERROR(P1867+Q1867+R1867,0)</f>
        <v>0</v>
      </c>
      <c r="P1867" s="41">
        <v>0</v>
      </c>
      <c r="Q1867" s="41">
        <v>0</v>
      </c>
      <c r="R1867" s="41">
        <v>0</v>
      </c>
      <c r="S1867" s="41">
        <f>IFERROR(T1867+U1867+V1867,0)</f>
        <v>0</v>
      </c>
      <c r="T1867" s="41">
        <v>0</v>
      </c>
      <c r="U1867" s="41">
        <v>0</v>
      </c>
      <c r="V1867" s="41">
        <v>0</v>
      </c>
      <c r="W1867"/>
      <c r="X1867"/>
    </row>
    <row r="1868" spans="1:24">
      <c r="A1868" s="29">
        <v>616</v>
      </c>
      <c r="B1868" s="29" t="s">
        <v>117</v>
      </c>
      <c r="C1868" s="50">
        <v>44839</v>
      </c>
      <c r="D1868" s="29" t="s">
        <v>1320</v>
      </c>
      <c r="E1868" s="40">
        <v>1</v>
      </c>
      <c r="F1868" s="41">
        <v>50.7</v>
      </c>
      <c r="G1868" s="41">
        <f>IFERROR(H1868+I1868+J1868,0)</f>
        <v>3162800</v>
      </c>
      <c r="H1868" s="41">
        <v>3162800</v>
      </c>
      <c r="I1868" s="41">
        <v>0</v>
      </c>
      <c r="J1868" s="41">
        <v>0</v>
      </c>
      <c r="K1868" s="41">
        <f>IFERROR(L1868+M1868+N1868,0)</f>
        <v>0</v>
      </c>
      <c r="L1868" s="41">
        <f>IFERROR(P1868+T1868,0)</f>
        <v>0</v>
      </c>
      <c r="M1868" s="41">
        <f>IFERROR(Q1868+U1868,0)</f>
        <v>0</v>
      </c>
      <c r="N1868" s="41">
        <f>IFERROR(R1868+V1868,0)</f>
        <v>0</v>
      </c>
      <c r="O1868" s="41">
        <f>IFERROR(P1868+Q1868+R1868,0)</f>
        <v>0</v>
      </c>
      <c r="P1868" s="41">
        <v>0</v>
      </c>
      <c r="Q1868" s="41">
        <v>0</v>
      </c>
      <c r="R1868" s="41">
        <v>0</v>
      </c>
      <c r="S1868" s="41">
        <f>IFERROR(T1868+U1868+V1868,0)</f>
        <v>0</v>
      </c>
      <c r="T1868" s="41">
        <v>0</v>
      </c>
      <c r="U1868" s="41">
        <v>0</v>
      </c>
      <c r="V1868" s="41">
        <v>0</v>
      </c>
      <c r="W1868"/>
      <c r="X1868"/>
    </row>
    <row r="1869" spans="1:24">
      <c r="A1869" s="29">
        <v>617</v>
      </c>
      <c r="B1869" s="29" t="s">
        <v>117</v>
      </c>
      <c r="C1869" s="50">
        <v>44840</v>
      </c>
      <c r="D1869" s="29" t="s">
        <v>1321</v>
      </c>
      <c r="E1869" s="40">
        <v>1</v>
      </c>
      <c r="F1869" s="41">
        <v>18.2</v>
      </c>
      <c r="G1869" s="41">
        <f>IFERROR(H1869+I1869+J1869,0)</f>
        <v>1168500</v>
      </c>
      <c r="H1869" s="41">
        <v>1168500</v>
      </c>
      <c r="I1869" s="41">
        <v>0</v>
      </c>
      <c r="J1869" s="41">
        <v>0</v>
      </c>
      <c r="K1869" s="41">
        <f>IFERROR(L1869+M1869+N1869,0)</f>
        <v>0</v>
      </c>
      <c r="L1869" s="41">
        <f>IFERROR(P1869+T1869,0)</f>
        <v>0</v>
      </c>
      <c r="M1869" s="41">
        <f>IFERROR(Q1869+U1869,0)</f>
        <v>0</v>
      </c>
      <c r="N1869" s="41">
        <f>IFERROR(R1869+V1869,0)</f>
        <v>0</v>
      </c>
      <c r="O1869" s="41">
        <f>IFERROR(P1869+Q1869+R1869,0)</f>
        <v>0</v>
      </c>
      <c r="P1869" s="41">
        <v>0</v>
      </c>
      <c r="Q1869" s="41">
        <v>0</v>
      </c>
      <c r="R1869" s="41">
        <v>0</v>
      </c>
      <c r="S1869" s="41">
        <f>IFERROR(T1869+U1869+V1869,0)</f>
        <v>0</v>
      </c>
      <c r="T1869" s="41">
        <v>0</v>
      </c>
      <c r="U1869" s="41">
        <v>0</v>
      </c>
      <c r="V1869" s="41">
        <v>0</v>
      </c>
      <c r="W1869"/>
      <c r="X1869"/>
    </row>
    <row r="1870" spans="1:24">
      <c r="A1870" s="29">
        <v>618</v>
      </c>
      <c r="B1870" s="29" t="s">
        <v>117</v>
      </c>
      <c r="C1870" s="50">
        <v>44840</v>
      </c>
      <c r="D1870" s="29" t="s">
        <v>1322</v>
      </c>
      <c r="E1870" s="40">
        <v>1</v>
      </c>
      <c r="F1870" s="41">
        <v>47.5</v>
      </c>
      <c r="G1870" s="41">
        <f>IFERROR(H1870+I1870+J1870,0)</f>
        <v>3738272</v>
      </c>
      <c r="H1870" s="41">
        <v>3738272</v>
      </c>
      <c r="I1870" s="41">
        <v>0</v>
      </c>
      <c r="J1870" s="41">
        <v>0</v>
      </c>
      <c r="K1870" s="41">
        <f>IFERROR(L1870+M1870+N1870,0)</f>
        <v>0</v>
      </c>
      <c r="L1870" s="41">
        <f>IFERROR(P1870+T1870,0)</f>
        <v>0</v>
      </c>
      <c r="M1870" s="41">
        <f>IFERROR(Q1870+U1870,0)</f>
        <v>0</v>
      </c>
      <c r="N1870" s="41">
        <f>IFERROR(R1870+V1870,0)</f>
        <v>0</v>
      </c>
      <c r="O1870" s="41">
        <f>IFERROR(P1870+Q1870+R1870,0)</f>
        <v>0</v>
      </c>
      <c r="P1870" s="41">
        <v>0</v>
      </c>
      <c r="Q1870" s="41">
        <v>0</v>
      </c>
      <c r="R1870" s="41">
        <v>0</v>
      </c>
      <c r="S1870" s="41">
        <f>IFERROR(T1870+U1870+V1870,0)</f>
        <v>0</v>
      </c>
      <c r="T1870" s="41">
        <v>0</v>
      </c>
      <c r="U1870" s="41">
        <v>0</v>
      </c>
      <c r="V1870" s="41">
        <v>0</v>
      </c>
      <c r="W1870"/>
      <c r="X1870"/>
    </row>
    <row r="1871" spans="1:24">
      <c r="A1871" s="29">
        <v>619</v>
      </c>
      <c r="B1871" s="29" t="s">
        <v>117</v>
      </c>
      <c r="C1871" s="50">
        <v>44840</v>
      </c>
      <c r="D1871" s="29" t="s">
        <v>1323</v>
      </c>
      <c r="E1871" s="40">
        <v>1</v>
      </c>
      <c r="F1871" s="41">
        <v>26.9</v>
      </c>
      <c r="G1871" s="41">
        <f>IFERROR(H1871+I1871+J1871,0)</f>
        <v>1712800</v>
      </c>
      <c r="H1871" s="41">
        <v>1712800</v>
      </c>
      <c r="I1871" s="41">
        <v>0</v>
      </c>
      <c r="J1871" s="41">
        <v>0</v>
      </c>
      <c r="K1871" s="41">
        <f>IFERROR(L1871+M1871+N1871,0)</f>
        <v>0</v>
      </c>
      <c r="L1871" s="41">
        <f>IFERROR(P1871+T1871,0)</f>
        <v>0</v>
      </c>
      <c r="M1871" s="41">
        <f>IFERROR(Q1871+U1871,0)</f>
        <v>0</v>
      </c>
      <c r="N1871" s="41">
        <f>IFERROR(R1871+V1871,0)</f>
        <v>0</v>
      </c>
      <c r="O1871" s="41">
        <f>IFERROR(P1871+Q1871+R1871,0)</f>
        <v>0</v>
      </c>
      <c r="P1871" s="41">
        <v>0</v>
      </c>
      <c r="Q1871" s="41">
        <v>0</v>
      </c>
      <c r="R1871" s="41">
        <v>0</v>
      </c>
      <c r="S1871" s="41">
        <f>IFERROR(T1871+U1871+V1871,0)</f>
        <v>0</v>
      </c>
      <c r="T1871" s="41">
        <v>0</v>
      </c>
      <c r="U1871" s="41">
        <v>0</v>
      </c>
      <c r="V1871" s="41">
        <v>0</v>
      </c>
      <c r="W1871"/>
      <c r="X1871"/>
    </row>
    <row r="1872" spans="1:24">
      <c r="A1872" s="29">
        <v>620</v>
      </c>
      <c r="B1872" s="29" t="s">
        <v>117</v>
      </c>
      <c r="C1872" s="50">
        <v>44840</v>
      </c>
      <c r="D1872" s="29" t="s">
        <v>1324</v>
      </c>
      <c r="E1872" s="40">
        <v>1</v>
      </c>
      <c r="F1872" s="41">
        <v>31.4</v>
      </c>
      <c r="G1872" s="41">
        <f>IFERROR(H1872+I1872+J1872,0)</f>
        <v>1985500</v>
      </c>
      <c r="H1872" s="41">
        <v>1985500</v>
      </c>
      <c r="I1872" s="41">
        <v>0</v>
      </c>
      <c r="J1872" s="41">
        <v>0</v>
      </c>
      <c r="K1872" s="41">
        <f>IFERROR(L1872+M1872+N1872,0)</f>
        <v>0</v>
      </c>
      <c r="L1872" s="41">
        <f>IFERROR(P1872+T1872,0)</f>
        <v>0</v>
      </c>
      <c r="M1872" s="41">
        <f>IFERROR(Q1872+U1872,0)</f>
        <v>0</v>
      </c>
      <c r="N1872" s="41">
        <f>IFERROR(R1872+V1872,0)</f>
        <v>0</v>
      </c>
      <c r="O1872" s="41">
        <f>IFERROR(P1872+Q1872+R1872,0)</f>
        <v>0</v>
      </c>
      <c r="P1872" s="41">
        <v>0</v>
      </c>
      <c r="Q1872" s="41">
        <v>0</v>
      </c>
      <c r="R1872" s="41">
        <v>0</v>
      </c>
      <c r="S1872" s="41">
        <f>IFERROR(T1872+U1872+V1872,0)</f>
        <v>0</v>
      </c>
      <c r="T1872" s="41">
        <v>0</v>
      </c>
      <c r="U1872" s="41">
        <v>0</v>
      </c>
      <c r="V1872" s="41">
        <v>0</v>
      </c>
      <c r="W1872"/>
      <c r="X1872"/>
    </row>
    <row r="1873" spans="1:24">
      <c r="A1873" s="29">
        <v>621</v>
      </c>
      <c r="B1873" s="29" t="s">
        <v>117</v>
      </c>
      <c r="C1873" s="50">
        <v>44841</v>
      </c>
      <c r="D1873" s="29" t="s">
        <v>1325</v>
      </c>
      <c r="E1873" s="40">
        <v>1</v>
      </c>
      <c r="F1873" s="41">
        <v>25.7</v>
      </c>
      <c r="G1873" s="41">
        <f>IFERROR(H1873+I1873+J1873,0)</f>
        <v>1648700</v>
      </c>
      <c r="H1873" s="41">
        <v>1648700</v>
      </c>
      <c r="I1873" s="41">
        <v>0</v>
      </c>
      <c r="J1873" s="41">
        <v>0</v>
      </c>
      <c r="K1873" s="41">
        <f>IFERROR(L1873+M1873+N1873,0)</f>
        <v>0</v>
      </c>
      <c r="L1873" s="41">
        <f>IFERROR(P1873+T1873,0)</f>
        <v>0</v>
      </c>
      <c r="M1873" s="41">
        <f>IFERROR(Q1873+U1873,0)</f>
        <v>0</v>
      </c>
      <c r="N1873" s="41">
        <f>IFERROR(R1873+V1873,0)</f>
        <v>0</v>
      </c>
      <c r="O1873" s="41">
        <f>IFERROR(P1873+Q1873+R1873,0)</f>
        <v>0</v>
      </c>
      <c r="P1873" s="41">
        <v>0</v>
      </c>
      <c r="Q1873" s="41">
        <v>0</v>
      </c>
      <c r="R1873" s="41">
        <v>0</v>
      </c>
      <c r="S1873" s="41">
        <f>IFERROR(T1873+U1873+V1873,0)</f>
        <v>0</v>
      </c>
      <c r="T1873" s="41">
        <v>0</v>
      </c>
      <c r="U1873" s="41">
        <v>0</v>
      </c>
      <c r="V1873" s="41">
        <v>0</v>
      </c>
      <c r="W1873"/>
      <c r="X1873"/>
    </row>
    <row r="1874" spans="1:24">
      <c r="A1874" s="29">
        <v>622</v>
      </c>
      <c r="B1874" s="29" t="s">
        <v>117</v>
      </c>
      <c r="C1874" s="50">
        <v>44841</v>
      </c>
      <c r="D1874" s="29" t="s">
        <v>1326</v>
      </c>
      <c r="E1874" s="40">
        <v>1</v>
      </c>
      <c r="F1874" s="41">
        <v>25</v>
      </c>
      <c r="G1874" s="41">
        <f>IFERROR(H1874+I1874+J1874,0)</f>
        <v>1979950</v>
      </c>
      <c r="H1874" s="41">
        <v>1979950</v>
      </c>
      <c r="I1874" s="41">
        <v>0</v>
      </c>
      <c r="J1874" s="41">
        <v>0</v>
      </c>
      <c r="K1874" s="41">
        <f>IFERROR(L1874+M1874+N1874,0)</f>
        <v>0</v>
      </c>
      <c r="L1874" s="41">
        <f>IFERROR(P1874+T1874,0)</f>
        <v>0</v>
      </c>
      <c r="M1874" s="41">
        <f>IFERROR(Q1874+U1874,0)</f>
        <v>0</v>
      </c>
      <c r="N1874" s="41">
        <f>IFERROR(R1874+V1874,0)</f>
        <v>0</v>
      </c>
      <c r="O1874" s="41">
        <f>IFERROR(P1874+Q1874+R1874,0)</f>
        <v>0</v>
      </c>
      <c r="P1874" s="41">
        <v>0</v>
      </c>
      <c r="Q1874" s="41">
        <v>0</v>
      </c>
      <c r="R1874" s="41">
        <v>0</v>
      </c>
      <c r="S1874" s="41">
        <f>IFERROR(T1874+U1874+V1874,0)</f>
        <v>0</v>
      </c>
      <c r="T1874" s="41">
        <v>0</v>
      </c>
      <c r="U1874" s="41">
        <v>0</v>
      </c>
      <c r="V1874" s="41">
        <v>0</v>
      </c>
      <c r="W1874"/>
      <c r="X1874"/>
    </row>
    <row r="1875" spans="1:24">
      <c r="A1875" s="29">
        <v>623</v>
      </c>
      <c r="B1875" s="29" t="s">
        <v>117</v>
      </c>
      <c r="C1875" s="50">
        <v>44841</v>
      </c>
      <c r="D1875" s="29" t="s">
        <v>763</v>
      </c>
      <c r="E1875" s="40">
        <v>1</v>
      </c>
      <c r="F1875" s="41">
        <v>30.85</v>
      </c>
      <c r="G1875" s="41">
        <f>IFERROR(H1875+I1875+J1875,0)</f>
        <v>1775412</v>
      </c>
      <c r="H1875" s="41">
        <v>1775412</v>
      </c>
      <c r="I1875" s="41">
        <v>0</v>
      </c>
      <c r="J1875" s="41">
        <v>0</v>
      </c>
      <c r="K1875" s="41">
        <f>IFERROR(L1875+M1875+N1875,0)</f>
        <v>0</v>
      </c>
      <c r="L1875" s="41">
        <f>IFERROR(P1875+T1875,0)</f>
        <v>0</v>
      </c>
      <c r="M1875" s="41">
        <f>IFERROR(Q1875+U1875,0)</f>
        <v>0</v>
      </c>
      <c r="N1875" s="41">
        <f>IFERROR(R1875+V1875,0)</f>
        <v>0</v>
      </c>
      <c r="O1875" s="41">
        <f>IFERROR(P1875+Q1875+R1875,0)</f>
        <v>0</v>
      </c>
      <c r="P1875" s="41">
        <v>0</v>
      </c>
      <c r="Q1875" s="41">
        <v>0</v>
      </c>
      <c r="R1875" s="41">
        <v>0</v>
      </c>
      <c r="S1875" s="41">
        <f>IFERROR(T1875+U1875+V1875,0)</f>
        <v>0</v>
      </c>
      <c r="T1875" s="41">
        <v>0</v>
      </c>
      <c r="U1875" s="41">
        <v>0</v>
      </c>
      <c r="V1875" s="41">
        <v>0</v>
      </c>
      <c r="W1875"/>
      <c r="X1875"/>
    </row>
    <row r="1876" spans="1:24">
      <c r="A1876" s="29">
        <v>624</v>
      </c>
      <c r="B1876" s="29" t="s">
        <v>117</v>
      </c>
      <c r="C1876" s="50">
        <v>44841</v>
      </c>
      <c r="D1876" s="29" t="s">
        <v>1327</v>
      </c>
      <c r="E1876" s="40">
        <v>1</v>
      </c>
      <c r="F1876" s="41">
        <v>21.9</v>
      </c>
      <c r="G1876" s="41">
        <f>IFERROR(H1876+I1876+J1876,0)</f>
        <v>1180350</v>
      </c>
      <c r="H1876" s="41">
        <v>1180350</v>
      </c>
      <c r="I1876" s="41">
        <v>0</v>
      </c>
      <c r="J1876" s="41">
        <v>0</v>
      </c>
      <c r="K1876" s="41">
        <f>IFERROR(L1876+M1876+N1876,0)</f>
        <v>0</v>
      </c>
      <c r="L1876" s="41">
        <f>IFERROR(P1876+T1876,0)</f>
        <v>0</v>
      </c>
      <c r="M1876" s="41">
        <f>IFERROR(Q1876+U1876,0)</f>
        <v>0</v>
      </c>
      <c r="N1876" s="41">
        <f>IFERROR(R1876+V1876,0)</f>
        <v>0</v>
      </c>
      <c r="O1876" s="41">
        <f>IFERROR(P1876+Q1876+R1876,0)</f>
        <v>0</v>
      </c>
      <c r="P1876" s="41">
        <v>0</v>
      </c>
      <c r="Q1876" s="41">
        <v>0</v>
      </c>
      <c r="R1876" s="41">
        <v>0</v>
      </c>
      <c r="S1876" s="41">
        <f>IFERROR(T1876+U1876+V1876,0)</f>
        <v>0</v>
      </c>
      <c r="T1876" s="41">
        <v>0</v>
      </c>
      <c r="U1876" s="41">
        <v>0</v>
      </c>
      <c r="V1876" s="41">
        <v>0</v>
      </c>
      <c r="W1876"/>
      <c r="X1876"/>
    </row>
    <row r="1877" spans="1:24">
      <c r="A1877" s="29">
        <v>625</v>
      </c>
      <c r="B1877" s="29" t="s">
        <v>117</v>
      </c>
      <c r="C1877" s="50">
        <v>44841</v>
      </c>
      <c r="D1877" s="29" t="s">
        <v>1328</v>
      </c>
      <c r="E1877" s="40">
        <v>1</v>
      </c>
      <c r="F1877" s="41">
        <v>16.95</v>
      </c>
      <c r="G1877" s="41">
        <f>IFERROR(H1877+I1877+J1877,0)</f>
        <v>650333.32</v>
      </c>
      <c r="H1877" s="41">
        <v>650333.32</v>
      </c>
      <c r="I1877" s="41">
        <v>0</v>
      </c>
      <c r="J1877" s="41">
        <v>0</v>
      </c>
      <c r="K1877" s="41">
        <f>IFERROR(L1877+M1877+N1877,0)</f>
        <v>0</v>
      </c>
      <c r="L1877" s="41">
        <f>IFERROR(P1877+T1877,0)</f>
        <v>0</v>
      </c>
      <c r="M1877" s="41">
        <f>IFERROR(Q1877+U1877,0)</f>
        <v>0</v>
      </c>
      <c r="N1877" s="41">
        <f>IFERROR(R1877+V1877,0)</f>
        <v>0</v>
      </c>
      <c r="O1877" s="41">
        <f>IFERROR(P1877+Q1877+R1877,0)</f>
        <v>0</v>
      </c>
      <c r="P1877" s="41">
        <v>0</v>
      </c>
      <c r="Q1877" s="41">
        <v>0</v>
      </c>
      <c r="R1877" s="41">
        <v>0</v>
      </c>
      <c r="S1877" s="41">
        <f>IFERROR(T1877+U1877+V1877,0)</f>
        <v>0</v>
      </c>
      <c r="T1877" s="41">
        <v>0</v>
      </c>
      <c r="U1877" s="41">
        <v>0</v>
      </c>
      <c r="V1877" s="41">
        <v>0</v>
      </c>
      <c r="W1877"/>
      <c r="X1877"/>
    </row>
    <row r="1878" spans="1:24">
      <c r="A1878" s="29">
        <v>626</v>
      </c>
      <c r="B1878" s="29" t="s">
        <v>117</v>
      </c>
      <c r="C1878" s="50">
        <v>44841</v>
      </c>
      <c r="D1878" s="29" t="s">
        <v>1329</v>
      </c>
      <c r="E1878" s="40">
        <v>1</v>
      </c>
      <c r="F1878" s="41">
        <v>44.4</v>
      </c>
      <c r="G1878" s="41">
        <f>IFERROR(H1878+I1878+J1878,0)</f>
        <v>2464700</v>
      </c>
      <c r="H1878" s="41">
        <v>2464700</v>
      </c>
      <c r="I1878" s="41">
        <v>0</v>
      </c>
      <c r="J1878" s="41">
        <v>0</v>
      </c>
      <c r="K1878" s="41">
        <f>IFERROR(L1878+M1878+N1878,0)</f>
        <v>0</v>
      </c>
      <c r="L1878" s="41">
        <f>IFERROR(P1878+T1878,0)</f>
        <v>0</v>
      </c>
      <c r="M1878" s="41">
        <f>IFERROR(Q1878+U1878,0)</f>
        <v>0</v>
      </c>
      <c r="N1878" s="41">
        <f>IFERROR(R1878+V1878,0)</f>
        <v>0</v>
      </c>
      <c r="O1878" s="41">
        <f>IFERROR(P1878+Q1878+R1878,0)</f>
        <v>0</v>
      </c>
      <c r="P1878" s="41">
        <v>0</v>
      </c>
      <c r="Q1878" s="41">
        <v>0</v>
      </c>
      <c r="R1878" s="41">
        <v>0</v>
      </c>
      <c r="S1878" s="41">
        <f>IFERROR(T1878+U1878+V1878,0)</f>
        <v>0</v>
      </c>
      <c r="T1878" s="41">
        <v>0</v>
      </c>
      <c r="U1878" s="41">
        <v>0</v>
      </c>
      <c r="V1878" s="41">
        <v>0</v>
      </c>
      <c r="W1878"/>
      <c r="X1878"/>
    </row>
    <row r="1879" spans="1:24">
      <c r="A1879" s="29">
        <v>627</v>
      </c>
      <c r="B1879" s="29" t="s">
        <v>117</v>
      </c>
      <c r="C1879" s="50">
        <v>44844</v>
      </c>
      <c r="D1879" s="29" t="s">
        <v>1330</v>
      </c>
      <c r="E1879" s="40">
        <v>1</v>
      </c>
      <c r="F1879" s="41">
        <v>21.5</v>
      </c>
      <c r="G1879" s="41">
        <f>IFERROR(H1879+I1879+J1879,0)</f>
        <v>1281000</v>
      </c>
      <c r="H1879" s="41">
        <v>1281000</v>
      </c>
      <c r="I1879" s="41">
        <v>0</v>
      </c>
      <c r="J1879" s="41">
        <v>0</v>
      </c>
      <c r="K1879" s="41">
        <f>IFERROR(L1879+M1879+N1879,0)</f>
        <v>0</v>
      </c>
      <c r="L1879" s="41">
        <f>IFERROR(P1879+T1879,0)</f>
        <v>0</v>
      </c>
      <c r="M1879" s="41">
        <f>IFERROR(Q1879+U1879,0)</f>
        <v>0</v>
      </c>
      <c r="N1879" s="41">
        <f>IFERROR(R1879+V1879,0)</f>
        <v>0</v>
      </c>
      <c r="O1879" s="41">
        <f>IFERROR(P1879+Q1879+R1879,0)</f>
        <v>0</v>
      </c>
      <c r="P1879" s="41">
        <v>0</v>
      </c>
      <c r="Q1879" s="41">
        <v>0</v>
      </c>
      <c r="R1879" s="41">
        <v>0</v>
      </c>
      <c r="S1879" s="41">
        <f>IFERROR(T1879+U1879+V1879,0)</f>
        <v>0</v>
      </c>
      <c r="T1879" s="41">
        <v>0</v>
      </c>
      <c r="U1879" s="41">
        <v>0</v>
      </c>
      <c r="V1879" s="41">
        <v>0</v>
      </c>
      <c r="W1879"/>
      <c r="X1879"/>
    </row>
    <row r="1880" spans="1:24">
      <c r="A1880" s="29">
        <v>628</v>
      </c>
      <c r="B1880" s="29" t="s">
        <v>117</v>
      </c>
      <c r="C1880" s="50">
        <v>44845</v>
      </c>
      <c r="D1880" s="29" t="s">
        <v>1331</v>
      </c>
      <c r="E1880" s="40">
        <v>1</v>
      </c>
      <c r="F1880" s="41">
        <v>16.2</v>
      </c>
      <c r="G1880" s="41">
        <f>IFERROR(H1880+I1880+J1880,0)</f>
        <v>969526</v>
      </c>
      <c r="H1880" s="41">
        <v>969526</v>
      </c>
      <c r="I1880" s="41">
        <v>0</v>
      </c>
      <c r="J1880" s="41">
        <v>0</v>
      </c>
      <c r="K1880" s="41">
        <f>IFERROR(L1880+M1880+N1880,0)</f>
        <v>0</v>
      </c>
      <c r="L1880" s="41">
        <f>IFERROR(P1880+T1880,0)</f>
        <v>0</v>
      </c>
      <c r="M1880" s="41">
        <f>IFERROR(Q1880+U1880,0)</f>
        <v>0</v>
      </c>
      <c r="N1880" s="41">
        <f>IFERROR(R1880+V1880,0)</f>
        <v>0</v>
      </c>
      <c r="O1880" s="41">
        <f>IFERROR(P1880+Q1880+R1880,0)</f>
        <v>0</v>
      </c>
      <c r="P1880" s="41">
        <v>0</v>
      </c>
      <c r="Q1880" s="41">
        <v>0</v>
      </c>
      <c r="R1880" s="41">
        <v>0</v>
      </c>
      <c r="S1880" s="41">
        <f>IFERROR(T1880+U1880+V1880,0)</f>
        <v>0</v>
      </c>
      <c r="T1880" s="41">
        <v>0</v>
      </c>
      <c r="U1880" s="41">
        <v>0</v>
      </c>
      <c r="V1880" s="41">
        <v>0</v>
      </c>
      <c r="W1880"/>
      <c r="X1880"/>
    </row>
    <row r="1881" spans="1:24">
      <c r="A1881" s="29">
        <v>629</v>
      </c>
      <c r="B1881" s="29" t="s">
        <v>117</v>
      </c>
      <c r="C1881" s="50">
        <v>44845</v>
      </c>
      <c r="D1881" s="29" t="s">
        <v>1332</v>
      </c>
      <c r="E1881" s="40">
        <v>1</v>
      </c>
      <c r="F1881" s="41">
        <v>4.23</v>
      </c>
      <c r="G1881" s="41">
        <f>IFERROR(H1881+I1881+J1881,0)</f>
        <v>186346.88</v>
      </c>
      <c r="H1881" s="41">
        <v>186346.88</v>
      </c>
      <c r="I1881" s="41">
        <v>0</v>
      </c>
      <c r="J1881" s="41">
        <v>0</v>
      </c>
      <c r="K1881" s="41">
        <f>IFERROR(L1881+M1881+N1881,0)</f>
        <v>0</v>
      </c>
      <c r="L1881" s="41">
        <f>IFERROR(P1881+T1881,0)</f>
        <v>0</v>
      </c>
      <c r="M1881" s="41">
        <f>IFERROR(Q1881+U1881,0)</f>
        <v>0</v>
      </c>
      <c r="N1881" s="41">
        <f>IFERROR(R1881+V1881,0)</f>
        <v>0</v>
      </c>
      <c r="O1881" s="41">
        <f>IFERROR(P1881+Q1881+R1881,0)</f>
        <v>0</v>
      </c>
      <c r="P1881" s="41">
        <v>0</v>
      </c>
      <c r="Q1881" s="41">
        <v>0</v>
      </c>
      <c r="R1881" s="41">
        <v>0</v>
      </c>
      <c r="S1881" s="41">
        <f>IFERROR(T1881+U1881+V1881,0)</f>
        <v>0</v>
      </c>
      <c r="T1881" s="41">
        <v>0</v>
      </c>
      <c r="U1881" s="41">
        <v>0</v>
      </c>
      <c r="V1881" s="41">
        <v>0</v>
      </c>
      <c r="W1881"/>
      <c r="X1881"/>
    </row>
    <row r="1882" spans="1:24">
      <c r="A1882" s="29">
        <v>630</v>
      </c>
      <c r="B1882" s="29" t="s">
        <v>117</v>
      </c>
      <c r="C1882" s="50">
        <v>44845</v>
      </c>
      <c r="D1882" s="29" t="s">
        <v>1333</v>
      </c>
      <c r="E1882" s="40">
        <v>1</v>
      </c>
      <c r="F1882" s="41">
        <v>21.6</v>
      </c>
      <c r="G1882" s="41">
        <f>IFERROR(H1882+I1882+J1882,0)</f>
        <v>1407000</v>
      </c>
      <c r="H1882" s="41">
        <v>1407000</v>
      </c>
      <c r="I1882" s="41">
        <v>0</v>
      </c>
      <c r="J1882" s="41">
        <v>0</v>
      </c>
      <c r="K1882" s="41">
        <f>IFERROR(L1882+M1882+N1882,0)</f>
        <v>0</v>
      </c>
      <c r="L1882" s="41">
        <f>IFERROR(P1882+T1882,0)</f>
        <v>0</v>
      </c>
      <c r="M1882" s="41">
        <f>IFERROR(Q1882+U1882,0)</f>
        <v>0</v>
      </c>
      <c r="N1882" s="41">
        <f>IFERROR(R1882+V1882,0)</f>
        <v>0</v>
      </c>
      <c r="O1882" s="41">
        <f>IFERROR(P1882+Q1882+R1882,0)</f>
        <v>0</v>
      </c>
      <c r="P1882" s="41">
        <v>0</v>
      </c>
      <c r="Q1882" s="41">
        <v>0</v>
      </c>
      <c r="R1882" s="41">
        <v>0</v>
      </c>
      <c r="S1882" s="41">
        <f>IFERROR(T1882+U1882+V1882,0)</f>
        <v>0</v>
      </c>
      <c r="T1882" s="41">
        <v>0</v>
      </c>
      <c r="U1882" s="41">
        <v>0</v>
      </c>
      <c r="V1882" s="41">
        <v>0</v>
      </c>
      <c r="W1882"/>
      <c r="X1882"/>
    </row>
    <row r="1883" spans="1:24">
      <c r="A1883" s="29">
        <v>631</v>
      </c>
      <c r="B1883" s="29" t="s">
        <v>117</v>
      </c>
      <c r="C1883" s="50">
        <v>44845</v>
      </c>
      <c r="D1883" s="29" t="s">
        <v>1334</v>
      </c>
      <c r="E1883" s="40">
        <v>1</v>
      </c>
      <c r="F1883" s="41">
        <v>4.23</v>
      </c>
      <c r="G1883" s="41">
        <f>IFERROR(H1883+I1883+J1883,0)</f>
        <v>194161.13</v>
      </c>
      <c r="H1883" s="41">
        <v>194161.13</v>
      </c>
      <c r="I1883" s="41">
        <v>0</v>
      </c>
      <c r="J1883" s="41">
        <v>0</v>
      </c>
      <c r="K1883" s="41">
        <f>IFERROR(L1883+M1883+N1883,0)</f>
        <v>0</v>
      </c>
      <c r="L1883" s="41">
        <f>IFERROR(P1883+T1883,0)</f>
        <v>0</v>
      </c>
      <c r="M1883" s="41">
        <f>IFERROR(Q1883+U1883,0)</f>
        <v>0</v>
      </c>
      <c r="N1883" s="41">
        <f>IFERROR(R1883+V1883,0)</f>
        <v>0</v>
      </c>
      <c r="O1883" s="41">
        <f>IFERROR(P1883+Q1883+R1883,0)</f>
        <v>0</v>
      </c>
      <c r="P1883" s="41">
        <v>0</v>
      </c>
      <c r="Q1883" s="41">
        <v>0</v>
      </c>
      <c r="R1883" s="41">
        <v>0</v>
      </c>
      <c r="S1883" s="41">
        <f>IFERROR(T1883+U1883+V1883,0)</f>
        <v>0</v>
      </c>
      <c r="T1883" s="41">
        <v>0</v>
      </c>
      <c r="U1883" s="41">
        <v>0</v>
      </c>
      <c r="V1883" s="41">
        <v>0</v>
      </c>
      <c r="W1883"/>
      <c r="X1883"/>
    </row>
    <row r="1884" spans="1:24">
      <c r="A1884" s="29">
        <v>632</v>
      </c>
      <c r="B1884" s="29" t="s">
        <v>117</v>
      </c>
      <c r="C1884" s="50">
        <v>44846</v>
      </c>
      <c r="D1884" s="29" t="s">
        <v>1335</v>
      </c>
      <c r="E1884" s="40">
        <v>1</v>
      </c>
      <c r="F1884" s="41">
        <v>20.6</v>
      </c>
      <c r="G1884" s="41">
        <f>IFERROR(H1884+I1884+J1884,0)</f>
        <v>1381160</v>
      </c>
      <c r="H1884" s="41">
        <v>1381160</v>
      </c>
      <c r="I1884" s="41">
        <v>0</v>
      </c>
      <c r="J1884" s="41">
        <v>0</v>
      </c>
      <c r="K1884" s="41">
        <f>IFERROR(L1884+M1884+N1884,0)</f>
        <v>0</v>
      </c>
      <c r="L1884" s="41">
        <f>IFERROR(P1884+T1884,0)</f>
        <v>0</v>
      </c>
      <c r="M1884" s="41">
        <f>IFERROR(Q1884+U1884,0)</f>
        <v>0</v>
      </c>
      <c r="N1884" s="41">
        <f>IFERROR(R1884+V1884,0)</f>
        <v>0</v>
      </c>
      <c r="O1884" s="41">
        <f>IFERROR(P1884+Q1884+R1884,0)</f>
        <v>0</v>
      </c>
      <c r="P1884" s="41">
        <v>0</v>
      </c>
      <c r="Q1884" s="41">
        <v>0</v>
      </c>
      <c r="R1884" s="41">
        <v>0</v>
      </c>
      <c r="S1884" s="41">
        <f>IFERROR(T1884+U1884+V1884,0)</f>
        <v>0</v>
      </c>
      <c r="T1884" s="41">
        <v>0</v>
      </c>
      <c r="U1884" s="41">
        <v>0</v>
      </c>
      <c r="V1884" s="41">
        <v>0</v>
      </c>
      <c r="W1884"/>
      <c r="X1884"/>
    </row>
    <row r="1885" spans="1:24">
      <c r="A1885" s="29">
        <v>633</v>
      </c>
      <c r="B1885" s="29" t="s">
        <v>117</v>
      </c>
      <c r="C1885" s="50">
        <v>44847</v>
      </c>
      <c r="D1885" s="29" t="s">
        <v>1336</v>
      </c>
      <c r="E1885" s="40">
        <v>1</v>
      </c>
      <c r="F1885" s="41">
        <v>18.1</v>
      </c>
      <c r="G1885" s="41">
        <f>IFERROR(H1885+I1885+J1885,0)</f>
        <v>1024800</v>
      </c>
      <c r="H1885" s="41">
        <v>1024800</v>
      </c>
      <c r="I1885" s="41">
        <v>0</v>
      </c>
      <c r="J1885" s="41">
        <v>0</v>
      </c>
      <c r="K1885" s="41">
        <f>IFERROR(L1885+M1885+N1885,0)</f>
        <v>0</v>
      </c>
      <c r="L1885" s="41">
        <f>IFERROR(P1885+T1885,0)</f>
        <v>0</v>
      </c>
      <c r="M1885" s="41">
        <f>IFERROR(Q1885+U1885,0)</f>
        <v>0</v>
      </c>
      <c r="N1885" s="41">
        <f>IFERROR(R1885+V1885,0)</f>
        <v>0</v>
      </c>
      <c r="O1885" s="41">
        <f>IFERROR(P1885+Q1885+R1885,0)</f>
        <v>0</v>
      </c>
      <c r="P1885" s="41">
        <v>0</v>
      </c>
      <c r="Q1885" s="41">
        <v>0</v>
      </c>
      <c r="R1885" s="41">
        <v>0</v>
      </c>
      <c r="S1885" s="41">
        <f>IFERROR(T1885+U1885+V1885,0)</f>
        <v>0</v>
      </c>
      <c r="T1885" s="41">
        <v>0</v>
      </c>
      <c r="U1885" s="41">
        <v>0</v>
      </c>
      <c r="V1885" s="41">
        <v>0</v>
      </c>
      <c r="W1885"/>
      <c r="X1885"/>
    </row>
    <row r="1886" spans="1:24">
      <c r="A1886" s="29">
        <v>634</v>
      </c>
      <c r="B1886" s="29" t="s">
        <v>117</v>
      </c>
      <c r="C1886" s="50">
        <v>44847</v>
      </c>
      <c r="D1886" s="29" t="s">
        <v>1337</v>
      </c>
      <c r="E1886" s="40">
        <v>1</v>
      </c>
      <c r="F1886" s="41">
        <v>51.6</v>
      </c>
      <c r="G1886" s="41">
        <f>IFERROR(H1886+I1886+J1886,0)</f>
        <v>3535500</v>
      </c>
      <c r="H1886" s="41">
        <v>3535500</v>
      </c>
      <c r="I1886" s="41">
        <v>0</v>
      </c>
      <c r="J1886" s="41">
        <v>0</v>
      </c>
      <c r="K1886" s="41">
        <f>IFERROR(L1886+M1886+N1886,0)</f>
        <v>0</v>
      </c>
      <c r="L1886" s="41">
        <f>IFERROR(P1886+T1886,0)</f>
        <v>0</v>
      </c>
      <c r="M1886" s="41">
        <f>IFERROR(Q1886+U1886,0)</f>
        <v>0</v>
      </c>
      <c r="N1886" s="41">
        <f>IFERROR(R1886+V1886,0)</f>
        <v>0</v>
      </c>
      <c r="O1886" s="41">
        <f>IFERROR(P1886+Q1886+R1886,0)</f>
        <v>0</v>
      </c>
      <c r="P1886" s="41">
        <v>0</v>
      </c>
      <c r="Q1886" s="41">
        <v>0</v>
      </c>
      <c r="R1886" s="41">
        <v>0</v>
      </c>
      <c r="S1886" s="41">
        <f>IFERROR(T1886+U1886+V1886,0)</f>
        <v>0</v>
      </c>
      <c r="T1886" s="41">
        <v>0</v>
      </c>
      <c r="U1886" s="41">
        <v>0</v>
      </c>
      <c r="V1886" s="41">
        <v>0</v>
      </c>
      <c r="W1886"/>
      <c r="X1886"/>
    </row>
    <row r="1887" spans="1:24">
      <c r="A1887" s="29">
        <v>635</v>
      </c>
      <c r="B1887" s="29" t="s">
        <v>117</v>
      </c>
      <c r="C1887" s="50">
        <v>44847</v>
      </c>
      <c r="D1887" s="29" t="s">
        <v>1338</v>
      </c>
      <c r="E1887" s="40">
        <v>1</v>
      </c>
      <c r="F1887" s="41">
        <v>14.4</v>
      </c>
      <c r="G1887" s="41">
        <f>IFERROR(H1887+I1887+J1887,0)</f>
        <v>948000</v>
      </c>
      <c r="H1887" s="41">
        <v>948000</v>
      </c>
      <c r="I1887" s="41">
        <v>0</v>
      </c>
      <c r="J1887" s="41">
        <v>0</v>
      </c>
      <c r="K1887" s="41">
        <f>IFERROR(L1887+M1887+N1887,0)</f>
        <v>0</v>
      </c>
      <c r="L1887" s="41">
        <f>IFERROR(P1887+T1887,0)</f>
        <v>0</v>
      </c>
      <c r="M1887" s="41">
        <f>IFERROR(Q1887+U1887,0)</f>
        <v>0</v>
      </c>
      <c r="N1887" s="41">
        <f>IFERROR(R1887+V1887,0)</f>
        <v>0</v>
      </c>
      <c r="O1887" s="41">
        <f>IFERROR(P1887+Q1887+R1887,0)</f>
        <v>0</v>
      </c>
      <c r="P1887" s="41">
        <v>0</v>
      </c>
      <c r="Q1887" s="41">
        <v>0</v>
      </c>
      <c r="R1887" s="41">
        <v>0</v>
      </c>
      <c r="S1887" s="41">
        <f>IFERROR(T1887+U1887+V1887,0)</f>
        <v>0</v>
      </c>
      <c r="T1887" s="41">
        <v>0</v>
      </c>
      <c r="U1887" s="41">
        <v>0</v>
      </c>
      <c r="V1887" s="41">
        <v>0</v>
      </c>
      <c r="W1887"/>
      <c r="X1887"/>
    </row>
    <row r="1888" spans="1:24">
      <c r="A1888" s="29">
        <v>636</v>
      </c>
      <c r="B1888" s="29" t="s">
        <v>117</v>
      </c>
      <c r="C1888" s="50">
        <v>44847</v>
      </c>
      <c r="D1888" s="29" t="s">
        <v>1339</v>
      </c>
      <c r="E1888" s="40">
        <v>1</v>
      </c>
      <c r="F1888" s="41">
        <v>13.65</v>
      </c>
      <c r="G1888" s="41">
        <f>IFERROR(H1888+I1888+J1888,0)</f>
        <v>799350</v>
      </c>
      <c r="H1888" s="41">
        <v>799350</v>
      </c>
      <c r="I1888" s="41">
        <v>0</v>
      </c>
      <c r="J1888" s="41">
        <v>0</v>
      </c>
      <c r="K1888" s="41">
        <f>IFERROR(L1888+M1888+N1888,0)</f>
        <v>0</v>
      </c>
      <c r="L1888" s="41">
        <f>IFERROR(P1888+T1888,0)</f>
        <v>0</v>
      </c>
      <c r="M1888" s="41">
        <f>IFERROR(Q1888+U1888,0)</f>
        <v>0</v>
      </c>
      <c r="N1888" s="41">
        <f>IFERROR(R1888+V1888,0)</f>
        <v>0</v>
      </c>
      <c r="O1888" s="41">
        <f>IFERROR(P1888+Q1888+R1888,0)</f>
        <v>0</v>
      </c>
      <c r="P1888" s="41">
        <v>0</v>
      </c>
      <c r="Q1888" s="41">
        <v>0</v>
      </c>
      <c r="R1888" s="41">
        <v>0</v>
      </c>
      <c r="S1888" s="41">
        <f>IFERROR(T1888+U1888+V1888,0)</f>
        <v>0</v>
      </c>
      <c r="T1888" s="41">
        <v>0</v>
      </c>
      <c r="U1888" s="41">
        <v>0</v>
      </c>
      <c r="V1888" s="41">
        <v>0</v>
      </c>
      <c r="W1888"/>
      <c r="X1888"/>
    </row>
    <row r="1889" spans="1:24">
      <c r="A1889" s="29">
        <v>637</v>
      </c>
      <c r="B1889" s="29" t="s">
        <v>117</v>
      </c>
      <c r="C1889" s="50">
        <v>44847</v>
      </c>
      <c r="D1889" s="29" t="s">
        <v>1340</v>
      </c>
      <c r="E1889" s="40">
        <v>1</v>
      </c>
      <c r="F1889" s="41">
        <v>41.9</v>
      </c>
      <c r="G1889" s="41">
        <f>IFERROR(H1889+I1889+J1889,0)</f>
        <v>2959600</v>
      </c>
      <c r="H1889" s="41">
        <v>2959600</v>
      </c>
      <c r="I1889" s="41">
        <v>0</v>
      </c>
      <c r="J1889" s="41">
        <v>0</v>
      </c>
      <c r="K1889" s="41">
        <f>IFERROR(L1889+M1889+N1889,0)</f>
        <v>0</v>
      </c>
      <c r="L1889" s="41">
        <f>IFERROR(P1889+T1889,0)</f>
        <v>0</v>
      </c>
      <c r="M1889" s="41">
        <f>IFERROR(Q1889+U1889,0)</f>
        <v>0</v>
      </c>
      <c r="N1889" s="41">
        <f>IFERROR(R1889+V1889,0)</f>
        <v>0</v>
      </c>
      <c r="O1889" s="41">
        <f>IFERROR(P1889+Q1889+R1889,0)</f>
        <v>0</v>
      </c>
      <c r="P1889" s="41">
        <v>0</v>
      </c>
      <c r="Q1889" s="41">
        <v>0</v>
      </c>
      <c r="R1889" s="41">
        <v>0</v>
      </c>
      <c r="S1889" s="41">
        <f>IFERROR(T1889+U1889+V1889,0)</f>
        <v>0</v>
      </c>
      <c r="T1889" s="41">
        <v>0</v>
      </c>
      <c r="U1889" s="41">
        <v>0</v>
      </c>
      <c r="V1889" s="41">
        <v>0</v>
      </c>
      <c r="W1889"/>
      <c r="X1889"/>
    </row>
    <row r="1890" spans="1:24">
      <c r="A1890" s="29">
        <v>638</v>
      </c>
      <c r="B1890" s="29" t="s">
        <v>117</v>
      </c>
      <c r="C1890" s="50">
        <v>44847</v>
      </c>
      <c r="D1890" s="29" t="s">
        <v>1341</v>
      </c>
      <c r="E1890" s="40">
        <v>1</v>
      </c>
      <c r="F1890" s="41">
        <v>34.2</v>
      </c>
      <c r="G1890" s="41">
        <f>IFERROR(H1890+I1890+J1890,0)</f>
        <v>2486500</v>
      </c>
      <c r="H1890" s="41">
        <v>2486500</v>
      </c>
      <c r="I1890" s="41">
        <v>0</v>
      </c>
      <c r="J1890" s="41">
        <v>0</v>
      </c>
      <c r="K1890" s="41">
        <f>IFERROR(L1890+M1890+N1890,0)</f>
        <v>0</v>
      </c>
      <c r="L1890" s="41">
        <f>IFERROR(P1890+T1890,0)</f>
        <v>0</v>
      </c>
      <c r="M1890" s="41">
        <f>IFERROR(Q1890+U1890,0)</f>
        <v>0</v>
      </c>
      <c r="N1890" s="41">
        <f>IFERROR(R1890+V1890,0)</f>
        <v>0</v>
      </c>
      <c r="O1890" s="41">
        <f>IFERROR(P1890+Q1890+R1890,0)</f>
        <v>0</v>
      </c>
      <c r="P1890" s="41">
        <v>0</v>
      </c>
      <c r="Q1890" s="41">
        <v>0</v>
      </c>
      <c r="R1890" s="41">
        <v>0</v>
      </c>
      <c r="S1890" s="41">
        <f>IFERROR(T1890+U1890+V1890,0)</f>
        <v>0</v>
      </c>
      <c r="T1890" s="41">
        <v>0</v>
      </c>
      <c r="U1890" s="41">
        <v>0</v>
      </c>
      <c r="V1890" s="41">
        <v>0</v>
      </c>
      <c r="W1890"/>
      <c r="X1890"/>
    </row>
    <row r="1891" spans="1:24">
      <c r="A1891" s="29">
        <v>639</v>
      </c>
      <c r="B1891" s="29" t="s">
        <v>117</v>
      </c>
      <c r="C1891" s="50">
        <v>44848</v>
      </c>
      <c r="D1891" s="29" t="s">
        <v>1342</v>
      </c>
      <c r="E1891" s="40">
        <v>1</v>
      </c>
      <c r="F1891" s="41">
        <v>52.7</v>
      </c>
      <c r="G1891" s="41">
        <f>IFERROR(H1891+I1891+J1891,0)</f>
        <v>3408750</v>
      </c>
      <c r="H1891" s="41">
        <v>3408750</v>
      </c>
      <c r="I1891" s="41">
        <v>0</v>
      </c>
      <c r="J1891" s="41">
        <v>0</v>
      </c>
      <c r="K1891" s="41">
        <f>IFERROR(L1891+M1891+N1891,0)</f>
        <v>0</v>
      </c>
      <c r="L1891" s="41">
        <f>IFERROR(P1891+T1891,0)</f>
        <v>0</v>
      </c>
      <c r="M1891" s="41">
        <f>IFERROR(Q1891+U1891,0)</f>
        <v>0</v>
      </c>
      <c r="N1891" s="41">
        <f>IFERROR(R1891+V1891,0)</f>
        <v>0</v>
      </c>
      <c r="O1891" s="41">
        <f>IFERROR(P1891+Q1891+R1891,0)</f>
        <v>0</v>
      </c>
      <c r="P1891" s="41">
        <v>0</v>
      </c>
      <c r="Q1891" s="41">
        <v>0</v>
      </c>
      <c r="R1891" s="41">
        <v>0</v>
      </c>
      <c r="S1891" s="41">
        <f>IFERROR(T1891+U1891+V1891,0)</f>
        <v>0</v>
      </c>
      <c r="T1891" s="41">
        <v>0</v>
      </c>
      <c r="U1891" s="41">
        <v>0</v>
      </c>
      <c r="V1891" s="41">
        <v>0</v>
      </c>
      <c r="W1891"/>
      <c r="X1891"/>
    </row>
    <row r="1892" spans="1:24">
      <c r="A1892" s="29">
        <v>640</v>
      </c>
      <c r="B1892" s="29" t="s">
        <v>117</v>
      </c>
      <c r="C1892" s="50">
        <v>44848</v>
      </c>
      <c r="D1892" s="29" t="s">
        <v>1343</v>
      </c>
      <c r="E1892" s="40">
        <v>1</v>
      </c>
      <c r="F1892" s="41">
        <v>18.5</v>
      </c>
      <c r="G1892" s="41">
        <f>IFERROR(H1892+I1892+J1892,0)</f>
        <v>1078785</v>
      </c>
      <c r="H1892" s="41">
        <v>1078785</v>
      </c>
      <c r="I1892" s="41">
        <v>0</v>
      </c>
      <c r="J1892" s="41">
        <v>0</v>
      </c>
      <c r="K1892" s="41">
        <f>IFERROR(L1892+M1892+N1892,0)</f>
        <v>0</v>
      </c>
      <c r="L1892" s="41">
        <f>IFERROR(P1892+T1892,0)</f>
        <v>0</v>
      </c>
      <c r="M1892" s="41">
        <f>IFERROR(Q1892+U1892,0)</f>
        <v>0</v>
      </c>
      <c r="N1892" s="41">
        <f>IFERROR(R1892+V1892,0)</f>
        <v>0</v>
      </c>
      <c r="O1892" s="41">
        <f>IFERROR(P1892+Q1892+R1892,0)</f>
        <v>0</v>
      </c>
      <c r="P1892" s="41">
        <v>0</v>
      </c>
      <c r="Q1892" s="41">
        <v>0</v>
      </c>
      <c r="R1892" s="41">
        <v>0</v>
      </c>
      <c r="S1892" s="41">
        <f>IFERROR(T1892+U1892+V1892,0)</f>
        <v>0</v>
      </c>
      <c r="T1892" s="41">
        <v>0</v>
      </c>
      <c r="U1892" s="41">
        <v>0</v>
      </c>
      <c r="V1892" s="41">
        <v>0</v>
      </c>
      <c r="W1892"/>
      <c r="X1892"/>
    </row>
    <row r="1893" spans="1:24">
      <c r="A1893" s="29">
        <v>641</v>
      </c>
      <c r="B1893" s="29" t="s">
        <v>117</v>
      </c>
      <c r="C1893" s="50">
        <v>44850</v>
      </c>
      <c r="D1893" s="29" t="s">
        <v>1344</v>
      </c>
      <c r="E1893" s="40">
        <v>1</v>
      </c>
      <c r="F1893" s="41">
        <v>21.7</v>
      </c>
      <c r="G1893" s="41">
        <f>IFERROR(H1893+I1893+J1893,0)</f>
        <v>1421200</v>
      </c>
      <c r="H1893" s="41">
        <v>1421200</v>
      </c>
      <c r="I1893" s="41">
        <v>0</v>
      </c>
      <c r="J1893" s="41">
        <v>0</v>
      </c>
      <c r="K1893" s="41">
        <f>IFERROR(L1893+M1893+N1893,0)</f>
        <v>0</v>
      </c>
      <c r="L1893" s="41">
        <f>IFERROR(P1893+T1893,0)</f>
        <v>0</v>
      </c>
      <c r="M1893" s="41">
        <f>IFERROR(Q1893+U1893,0)</f>
        <v>0</v>
      </c>
      <c r="N1893" s="41">
        <f>IFERROR(R1893+V1893,0)</f>
        <v>0</v>
      </c>
      <c r="O1893" s="41">
        <f>IFERROR(P1893+Q1893+R1893,0)</f>
        <v>0</v>
      </c>
      <c r="P1893" s="41">
        <v>0</v>
      </c>
      <c r="Q1893" s="41">
        <v>0</v>
      </c>
      <c r="R1893" s="41">
        <v>0</v>
      </c>
      <c r="S1893" s="41">
        <f>IFERROR(T1893+U1893+V1893,0)</f>
        <v>0</v>
      </c>
      <c r="T1893" s="41">
        <v>0</v>
      </c>
      <c r="U1893" s="41">
        <v>0</v>
      </c>
      <c r="V1893" s="41">
        <v>0</v>
      </c>
      <c r="W1893"/>
      <c r="X1893"/>
    </row>
    <row r="1894" spans="1:24">
      <c r="A1894" s="29">
        <v>642</v>
      </c>
      <c r="B1894" s="29" t="s">
        <v>117</v>
      </c>
      <c r="C1894" s="50">
        <v>44850</v>
      </c>
      <c r="D1894" s="29" t="s">
        <v>1345</v>
      </c>
      <c r="E1894" s="40">
        <v>1</v>
      </c>
      <c r="F1894" s="41">
        <v>17</v>
      </c>
      <c r="G1894" s="41">
        <f>IFERROR(H1894+I1894+J1894,0)</f>
        <v>1119200</v>
      </c>
      <c r="H1894" s="41">
        <v>1119200</v>
      </c>
      <c r="I1894" s="41">
        <v>0</v>
      </c>
      <c r="J1894" s="41">
        <v>0</v>
      </c>
      <c r="K1894" s="41">
        <f>IFERROR(L1894+M1894+N1894,0)</f>
        <v>0</v>
      </c>
      <c r="L1894" s="41">
        <f>IFERROR(P1894+T1894,0)</f>
        <v>0</v>
      </c>
      <c r="M1894" s="41">
        <f>IFERROR(Q1894+U1894,0)</f>
        <v>0</v>
      </c>
      <c r="N1894" s="41">
        <f>IFERROR(R1894+V1894,0)</f>
        <v>0</v>
      </c>
      <c r="O1894" s="41">
        <f>IFERROR(P1894+Q1894+R1894,0)</f>
        <v>0</v>
      </c>
      <c r="P1894" s="41">
        <v>0</v>
      </c>
      <c r="Q1894" s="41">
        <v>0</v>
      </c>
      <c r="R1894" s="41">
        <v>0</v>
      </c>
      <c r="S1894" s="41">
        <f>IFERROR(T1894+U1894+V1894,0)</f>
        <v>0</v>
      </c>
      <c r="T1894" s="41">
        <v>0</v>
      </c>
      <c r="U1894" s="41">
        <v>0</v>
      </c>
      <c r="V1894" s="41">
        <v>0</v>
      </c>
      <c r="W1894"/>
      <c r="X1894"/>
    </row>
    <row r="1895" spans="1:24">
      <c r="A1895" s="29">
        <v>643</v>
      </c>
      <c r="B1895" s="29" t="s">
        <v>117</v>
      </c>
      <c r="C1895" s="50">
        <v>44851</v>
      </c>
      <c r="D1895" s="29" t="s">
        <v>1346</v>
      </c>
      <c r="E1895" s="40">
        <v>1</v>
      </c>
      <c r="F1895" s="41">
        <v>39</v>
      </c>
      <c r="G1895" s="41">
        <f>IFERROR(H1895+I1895+J1895,0)</f>
        <v>2366565</v>
      </c>
      <c r="H1895" s="41">
        <v>2366565</v>
      </c>
      <c r="I1895" s="41">
        <v>0</v>
      </c>
      <c r="J1895" s="41">
        <v>0</v>
      </c>
      <c r="K1895" s="41">
        <f>IFERROR(L1895+M1895+N1895,0)</f>
        <v>0</v>
      </c>
      <c r="L1895" s="41">
        <f>IFERROR(P1895+T1895,0)</f>
        <v>0</v>
      </c>
      <c r="M1895" s="41">
        <f>IFERROR(Q1895+U1895,0)</f>
        <v>0</v>
      </c>
      <c r="N1895" s="41">
        <f>IFERROR(R1895+V1895,0)</f>
        <v>0</v>
      </c>
      <c r="O1895" s="41">
        <f>IFERROR(P1895+Q1895+R1895,0)</f>
        <v>0</v>
      </c>
      <c r="P1895" s="41">
        <v>0</v>
      </c>
      <c r="Q1895" s="41">
        <v>0</v>
      </c>
      <c r="R1895" s="41">
        <v>0</v>
      </c>
      <c r="S1895" s="41">
        <f>IFERROR(T1895+U1895+V1895,0)</f>
        <v>0</v>
      </c>
      <c r="T1895" s="41">
        <v>0</v>
      </c>
      <c r="U1895" s="41">
        <v>0</v>
      </c>
      <c r="V1895" s="41">
        <v>0</v>
      </c>
      <c r="W1895"/>
      <c r="X1895"/>
    </row>
    <row r="1896" spans="1:24">
      <c r="A1896" s="29">
        <v>644</v>
      </c>
      <c r="B1896" s="29" t="s">
        <v>117</v>
      </c>
      <c r="C1896" s="50">
        <v>44851</v>
      </c>
      <c r="D1896" s="29" t="s">
        <v>1347</v>
      </c>
      <c r="E1896" s="40">
        <v>1</v>
      </c>
      <c r="F1896" s="41">
        <v>24.2</v>
      </c>
      <c r="G1896" s="41">
        <f>IFERROR(H1896+I1896+J1896,0)</f>
        <v>1581512</v>
      </c>
      <c r="H1896" s="41">
        <v>1581512</v>
      </c>
      <c r="I1896" s="41">
        <v>0</v>
      </c>
      <c r="J1896" s="41">
        <v>0</v>
      </c>
      <c r="K1896" s="41">
        <f>IFERROR(L1896+M1896+N1896,0)</f>
        <v>0</v>
      </c>
      <c r="L1896" s="41">
        <f>IFERROR(P1896+T1896,0)</f>
        <v>0</v>
      </c>
      <c r="M1896" s="41">
        <f>IFERROR(Q1896+U1896,0)</f>
        <v>0</v>
      </c>
      <c r="N1896" s="41">
        <f>IFERROR(R1896+V1896,0)</f>
        <v>0</v>
      </c>
      <c r="O1896" s="41">
        <f>IFERROR(P1896+Q1896+R1896,0)</f>
        <v>0</v>
      </c>
      <c r="P1896" s="41">
        <v>0</v>
      </c>
      <c r="Q1896" s="41">
        <v>0</v>
      </c>
      <c r="R1896" s="41">
        <v>0</v>
      </c>
      <c r="S1896" s="41">
        <f>IFERROR(T1896+U1896+V1896,0)</f>
        <v>0</v>
      </c>
      <c r="T1896" s="41">
        <v>0</v>
      </c>
      <c r="U1896" s="41">
        <v>0</v>
      </c>
      <c r="V1896" s="41">
        <v>0</v>
      </c>
      <c r="W1896"/>
      <c r="X1896"/>
    </row>
    <row r="1897" spans="1:24">
      <c r="A1897" s="29">
        <v>645</v>
      </c>
      <c r="B1897" s="29" t="s">
        <v>117</v>
      </c>
      <c r="C1897" s="50">
        <v>44851</v>
      </c>
      <c r="D1897" s="29" t="s">
        <v>779</v>
      </c>
      <c r="E1897" s="40">
        <v>1</v>
      </c>
      <c r="F1897" s="41">
        <v>18</v>
      </c>
      <c r="G1897" s="41">
        <f>IFERROR(H1897+I1897+J1897,0)</f>
        <v>1122000</v>
      </c>
      <c r="H1897" s="41">
        <v>1122000</v>
      </c>
      <c r="I1897" s="41">
        <v>0</v>
      </c>
      <c r="J1897" s="41">
        <v>0</v>
      </c>
      <c r="K1897" s="41">
        <f>IFERROR(L1897+M1897+N1897,0)</f>
        <v>0</v>
      </c>
      <c r="L1897" s="41">
        <f>IFERROR(P1897+T1897,0)</f>
        <v>0</v>
      </c>
      <c r="M1897" s="41">
        <f>IFERROR(Q1897+U1897,0)</f>
        <v>0</v>
      </c>
      <c r="N1897" s="41">
        <f>IFERROR(R1897+V1897,0)</f>
        <v>0</v>
      </c>
      <c r="O1897" s="41">
        <f>IFERROR(P1897+Q1897+R1897,0)</f>
        <v>0</v>
      </c>
      <c r="P1897" s="41">
        <v>0</v>
      </c>
      <c r="Q1897" s="41">
        <v>0</v>
      </c>
      <c r="R1897" s="41">
        <v>0</v>
      </c>
      <c r="S1897" s="41">
        <f>IFERROR(T1897+U1897+V1897,0)</f>
        <v>0</v>
      </c>
      <c r="T1897" s="41">
        <v>0</v>
      </c>
      <c r="U1897" s="41">
        <v>0</v>
      </c>
      <c r="V1897" s="41">
        <v>0</v>
      </c>
      <c r="W1897"/>
      <c r="X1897"/>
    </row>
    <row r="1898" spans="1:24">
      <c r="A1898" s="29">
        <v>646</v>
      </c>
      <c r="B1898" s="29" t="s">
        <v>117</v>
      </c>
      <c r="C1898" s="50">
        <v>44851</v>
      </c>
      <c r="D1898" s="29" t="s">
        <v>1348</v>
      </c>
      <c r="E1898" s="40">
        <v>1</v>
      </c>
      <c r="F1898" s="41">
        <v>31.4</v>
      </c>
      <c r="G1898" s="41">
        <f>IFERROR(H1898+I1898+J1898,0)</f>
        <v>2457024</v>
      </c>
      <c r="H1898" s="41">
        <v>2457024</v>
      </c>
      <c r="I1898" s="41">
        <v>0</v>
      </c>
      <c r="J1898" s="41">
        <v>0</v>
      </c>
      <c r="K1898" s="41">
        <f>IFERROR(L1898+M1898+N1898,0)</f>
        <v>0</v>
      </c>
      <c r="L1898" s="41">
        <f>IFERROR(P1898+T1898,0)</f>
        <v>0</v>
      </c>
      <c r="M1898" s="41">
        <f>IFERROR(Q1898+U1898,0)</f>
        <v>0</v>
      </c>
      <c r="N1898" s="41">
        <f>IFERROR(R1898+V1898,0)</f>
        <v>0</v>
      </c>
      <c r="O1898" s="41">
        <f>IFERROR(P1898+Q1898+R1898,0)</f>
        <v>0</v>
      </c>
      <c r="P1898" s="41">
        <v>0</v>
      </c>
      <c r="Q1898" s="41">
        <v>0</v>
      </c>
      <c r="R1898" s="41">
        <v>0</v>
      </c>
      <c r="S1898" s="41">
        <f>IFERROR(T1898+U1898+V1898,0)</f>
        <v>0</v>
      </c>
      <c r="T1898" s="41">
        <v>0</v>
      </c>
      <c r="U1898" s="41">
        <v>0</v>
      </c>
      <c r="V1898" s="41">
        <v>0</v>
      </c>
      <c r="W1898"/>
      <c r="X1898"/>
    </row>
    <row r="1899" spans="1:24">
      <c r="A1899" s="29">
        <v>647</v>
      </c>
      <c r="B1899" s="29" t="s">
        <v>117</v>
      </c>
      <c r="C1899" s="50">
        <v>44851</v>
      </c>
      <c r="D1899" s="29" t="s">
        <v>1349</v>
      </c>
      <c r="E1899" s="40">
        <v>1</v>
      </c>
      <c r="F1899" s="41">
        <v>47.1</v>
      </c>
      <c r="G1899" s="41">
        <f>IFERROR(H1899+I1899+J1899,0)</f>
        <v>3034150</v>
      </c>
      <c r="H1899" s="41">
        <v>3034150</v>
      </c>
      <c r="I1899" s="41">
        <v>0</v>
      </c>
      <c r="J1899" s="41">
        <v>0</v>
      </c>
      <c r="K1899" s="41">
        <f>IFERROR(L1899+M1899+N1899,0)</f>
        <v>0</v>
      </c>
      <c r="L1899" s="41">
        <f>IFERROR(P1899+T1899,0)</f>
        <v>0</v>
      </c>
      <c r="M1899" s="41">
        <f>IFERROR(Q1899+U1899,0)</f>
        <v>0</v>
      </c>
      <c r="N1899" s="41">
        <f>IFERROR(R1899+V1899,0)</f>
        <v>0</v>
      </c>
      <c r="O1899" s="41">
        <f>IFERROR(P1899+Q1899+R1899,0)</f>
        <v>0</v>
      </c>
      <c r="P1899" s="41">
        <v>0</v>
      </c>
      <c r="Q1899" s="41">
        <v>0</v>
      </c>
      <c r="R1899" s="41">
        <v>0</v>
      </c>
      <c r="S1899" s="41">
        <f>IFERROR(T1899+U1899+V1899,0)</f>
        <v>0</v>
      </c>
      <c r="T1899" s="41">
        <v>0</v>
      </c>
      <c r="U1899" s="41">
        <v>0</v>
      </c>
      <c r="V1899" s="41">
        <v>0</v>
      </c>
      <c r="W1899"/>
      <c r="X1899"/>
    </row>
    <row r="1900" spans="1:24">
      <c r="A1900" s="29">
        <v>648</v>
      </c>
      <c r="B1900" s="29" t="s">
        <v>117</v>
      </c>
      <c r="C1900" s="50">
        <v>44852</v>
      </c>
      <c r="D1900" s="29" t="s">
        <v>1350</v>
      </c>
      <c r="E1900" s="40">
        <v>1</v>
      </c>
      <c r="F1900" s="41">
        <v>21</v>
      </c>
      <c r="G1900" s="41">
        <f>IFERROR(H1900+I1900+J1900,0)</f>
        <v>1351560</v>
      </c>
      <c r="H1900" s="41">
        <v>1351560</v>
      </c>
      <c r="I1900" s="41">
        <v>0</v>
      </c>
      <c r="J1900" s="41">
        <v>0</v>
      </c>
      <c r="K1900" s="41">
        <f>IFERROR(L1900+M1900+N1900,0)</f>
        <v>0</v>
      </c>
      <c r="L1900" s="41">
        <f>IFERROR(P1900+T1900,0)</f>
        <v>0</v>
      </c>
      <c r="M1900" s="41">
        <f>IFERROR(Q1900+U1900,0)</f>
        <v>0</v>
      </c>
      <c r="N1900" s="41">
        <f>IFERROR(R1900+V1900,0)</f>
        <v>0</v>
      </c>
      <c r="O1900" s="41">
        <f>IFERROR(P1900+Q1900+R1900,0)</f>
        <v>0</v>
      </c>
      <c r="P1900" s="41">
        <v>0</v>
      </c>
      <c r="Q1900" s="41">
        <v>0</v>
      </c>
      <c r="R1900" s="41">
        <v>0</v>
      </c>
      <c r="S1900" s="41">
        <f>IFERROR(T1900+U1900+V1900,0)</f>
        <v>0</v>
      </c>
      <c r="T1900" s="41">
        <v>0</v>
      </c>
      <c r="U1900" s="41">
        <v>0</v>
      </c>
      <c r="V1900" s="41">
        <v>0</v>
      </c>
      <c r="W1900"/>
      <c r="X1900"/>
    </row>
    <row r="1901" spans="1:24">
      <c r="A1901" s="29">
        <v>649</v>
      </c>
      <c r="B1901" s="29" t="s">
        <v>117</v>
      </c>
      <c r="C1901" s="50">
        <v>44852</v>
      </c>
      <c r="D1901" s="29" t="s">
        <v>1351</v>
      </c>
      <c r="E1901" s="40">
        <v>1</v>
      </c>
      <c r="F1901" s="41">
        <v>41.3</v>
      </c>
      <c r="G1901" s="41">
        <f>IFERROR(H1901+I1901+J1901,0)</f>
        <v>2856000</v>
      </c>
      <c r="H1901" s="41">
        <v>2856000</v>
      </c>
      <c r="I1901" s="41">
        <v>0</v>
      </c>
      <c r="J1901" s="41">
        <v>0</v>
      </c>
      <c r="K1901" s="41">
        <f>IFERROR(L1901+M1901+N1901,0)</f>
        <v>0</v>
      </c>
      <c r="L1901" s="41">
        <f>IFERROR(P1901+T1901,0)</f>
        <v>0</v>
      </c>
      <c r="M1901" s="41">
        <f>IFERROR(Q1901+U1901,0)</f>
        <v>0</v>
      </c>
      <c r="N1901" s="41">
        <f>IFERROR(R1901+V1901,0)</f>
        <v>0</v>
      </c>
      <c r="O1901" s="41">
        <f>IFERROR(P1901+Q1901+R1901,0)</f>
        <v>0</v>
      </c>
      <c r="P1901" s="41">
        <v>0</v>
      </c>
      <c r="Q1901" s="41">
        <v>0</v>
      </c>
      <c r="R1901" s="41">
        <v>0</v>
      </c>
      <c r="S1901" s="41">
        <f>IFERROR(T1901+U1901+V1901,0)</f>
        <v>0</v>
      </c>
      <c r="T1901" s="41">
        <v>0</v>
      </c>
      <c r="U1901" s="41">
        <v>0</v>
      </c>
      <c r="V1901" s="41">
        <v>0</v>
      </c>
      <c r="W1901"/>
      <c r="X1901"/>
    </row>
    <row r="1902" spans="1:24">
      <c r="A1902" s="29">
        <v>650</v>
      </c>
      <c r="B1902" s="29" t="s">
        <v>117</v>
      </c>
      <c r="C1902" s="50">
        <v>44852</v>
      </c>
      <c r="D1902" s="29" t="s">
        <v>1352</v>
      </c>
      <c r="E1902" s="40">
        <v>1</v>
      </c>
      <c r="F1902" s="41">
        <v>11.7</v>
      </c>
      <c r="G1902" s="41">
        <f>IFERROR(H1902+I1902+J1902,0)</f>
        <v>774499.99</v>
      </c>
      <c r="H1902" s="41">
        <v>774499.99</v>
      </c>
      <c r="I1902" s="41">
        <v>0</v>
      </c>
      <c r="J1902" s="41">
        <v>0</v>
      </c>
      <c r="K1902" s="41">
        <f>IFERROR(L1902+M1902+N1902,0)</f>
        <v>0</v>
      </c>
      <c r="L1902" s="41">
        <f>IFERROR(P1902+T1902,0)</f>
        <v>0</v>
      </c>
      <c r="M1902" s="41">
        <f>IFERROR(Q1902+U1902,0)</f>
        <v>0</v>
      </c>
      <c r="N1902" s="41">
        <f>IFERROR(R1902+V1902,0)</f>
        <v>0</v>
      </c>
      <c r="O1902" s="41">
        <f>IFERROR(P1902+Q1902+R1902,0)</f>
        <v>0</v>
      </c>
      <c r="P1902" s="41">
        <v>0</v>
      </c>
      <c r="Q1902" s="41">
        <v>0</v>
      </c>
      <c r="R1902" s="41">
        <v>0</v>
      </c>
      <c r="S1902" s="41">
        <f>IFERROR(T1902+U1902+V1902,0)</f>
        <v>0</v>
      </c>
      <c r="T1902" s="41">
        <v>0</v>
      </c>
      <c r="U1902" s="41">
        <v>0</v>
      </c>
      <c r="V1902" s="41">
        <v>0</v>
      </c>
      <c r="W1902"/>
      <c r="X1902"/>
    </row>
    <row r="1903" spans="1:24">
      <c r="A1903" s="29">
        <v>651</v>
      </c>
      <c r="B1903" s="29" t="s">
        <v>117</v>
      </c>
      <c r="C1903" s="50">
        <v>44853</v>
      </c>
      <c r="D1903" s="29" t="s">
        <v>1353</v>
      </c>
      <c r="E1903" s="40">
        <v>1</v>
      </c>
      <c r="F1903" s="41">
        <v>24.9</v>
      </c>
      <c r="G1903" s="41">
        <f>IFERROR(H1903+I1903+J1903,0)</f>
        <v>1277030.5</v>
      </c>
      <c r="H1903" s="41">
        <v>1277030.5</v>
      </c>
      <c r="I1903" s="41">
        <v>0</v>
      </c>
      <c r="J1903" s="41">
        <v>0</v>
      </c>
      <c r="K1903" s="41">
        <f>IFERROR(L1903+M1903+N1903,0)</f>
        <v>0</v>
      </c>
      <c r="L1903" s="41">
        <f>IFERROR(P1903+T1903,0)</f>
        <v>0</v>
      </c>
      <c r="M1903" s="41">
        <f>IFERROR(Q1903+U1903,0)</f>
        <v>0</v>
      </c>
      <c r="N1903" s="41">
        <f>IFERROR(R1903+V1903,0)</f>
        <v>0</v>
      </c>
      <c r="O1903" s="41">
        <f>IFERROR(P1903+Q1903+R1903,0)</f>
        <v>0</v>
      </c>
      <c r="P1903" s="41">
        <v>0</v>
      </c>
      <c r="Q1903" s="41">
        <v>0</v>
      </c>
      <c r="R1903" s="41">
        <v>0</v>
      </c>
      <c r="S1903" s="41">
        <f>IFERROR(T1903+U1903+V1903,0)</f>
        <v>0</v>
      </c>
      <c r="T1903" s="41">
        <v>0</v>
      </c>
      <c r="U1903" s="41">
        <v>0</v>
      </c>
      <c r="V1903" s="41">
        <v>0</v>
      </c>
      <c r="W1903"/>
      <c r="X1903"/>
    </row>
    <row r="1904" spans="1:24">
      <c r="A1904" s="29">
        <v>652</v>
      </c>
      <c r="B1904" s="29" t="s">
        <v>117</v>
      </c>
      <c r="C1904" s="50">
        <v>44853</v>
      </c>
      <c r="D1904" s="29" t="s">
        <v>1354</v>
      </c>
      <c r="E1904" s="40">
        <v>1</v>
      </c>
      <c r="F1904" s="41">
        <v>33.2</v>
      </c>
      <c r="G1904" s="41">
        <f>IFERROR(H1904+I1904+J1904,0)</f>
        <v>2085200</v>
      </c>
      <c r="H1904" s="41">
        <v>2085200</v>
      </c>
      <c r="I1904" s="41">
        <v>0</v>
      </c>
      <c r="J1904" s="41">
        <v>0</v>
      </c>
      <c r="K1904" s="41">
        <f>IFERROR(L1904+M1904+N1904,0)</f>
        <v>0</v>
      </c>
      <c r="L1904" s="41">
        <f>IFERROR(P1904+T1904,0)</f>
        <v>0</v>
      </c>
      <c r="M1904" s="41">
        <f>IFERROR(Q1904+U1904,0)</f>
        <v>0</v>
      </c>
      <c r="N1904" s="41">
        <f>IFERROR(R1904+V1904,0)</f>
        <v>0</v>
      </c>
      <c r="O1904" s="41">
        <f>IFERROR(P1904+Q1904+R1904,0)</f>
        <v>0</v>
      </c>
      <c r="P1904" s="41">
        <v>0</v>
      </c>
      <c r="Q1904" s="41">
        <v>0</v>
      </c>
      <c r="R1904" s="41">
        <v>0</v>
      </c>
      <c r="S1904" s="41">
        <f>IFERROR(T1904+U1904+V1904,0)</f>
        <v>0</v>
      </c>
      <c r="T1904" s="41">
        <v>0</v>
      </c>
      <c r="U1904" s="41">
        <v>0</v>
      </c>
      <c r="V1904" s="41">
        <v>0</v>
      </c>
      <c r="W1904"/>
      <c r="X1904"/>
    </row>
    <row r="1905" spans="1:24">
      <c r="A1905" s="29">
        <v>653</v>
      </c>
      <c r="B1905" s="29" t="s">
        <v>117</v>
      </c>
      <c r="C1905" s="50">
        <v>44854</v>
      </c>
      <c r="D1905" s="29" t="s">
        <v>1355</v>
      </c>
      <c r="E1905" s="40">
        <v>1</v>
      </c>
      <c r="F1905" s="41">
        <v>54.7</v>
      </c>
      <c r="G1905" s="41">
        <f>IFERROR(H1905+I1905+J1905,0)</f>
        <v>3437850</v>
      </c>
      <c r="H1905" s="41">
        <v>3437850</v>
      </c>
      <c r="I1905" s="41">
        <v>0</v>
      </c>
      <c r="J1905" s="41">
        <v>0</v>
      </c>
      <c r="K1905" s="41">
        <f>IFERROR(L1905+M1905+N1905,0)</f>
        <v>0</v>
      </c>
      <c r="L1905" s="41">
        <f>IFERROR(P1905+T1905,0)</f>
        <v>0</v>
      </c>
      <c r="M1905" s="41">
        <f>IFERROR(Q1905+U1905,0)</f>
        <v>0</v>
      </c>
      <c r="N1905" s="41">
        <f>IFERROR(R1905+V1905,0)</f>
        <v>0</v>
      </c>
      <c r="O1905" s="41">
        <f>IFERROR(P1905+Q1905+R1905,0)</f>
        <v>0</v>
      </c>
      <c r="P1905" s="41">
        <v>0</v>
      </c>
      <c r="Q1905" s="41">
        <v>0</v>
      </c>
      <c r="R1905" s="41">
        <v>0</v>
      </c>
      <c r="S1905" s="41">
        <f>IFERROR(T1905+U1905+V1905,0)</f>
        <v>0</v>
      </c>
      <c r="T1905" s="41">
        <v>0</v>
      </c>
      <c r="U1905" s="41">
        <v>0</v>
      </c>
      <c r="V1905" s="41">
        <v>0</v>
      </c>
      <c r="W1905"/>
      <c r="X1905"/>
    </row>
    <row r="1906" spans="1:24">
      <c r="A1906" s="29">
        <v>654</v>
      </c>
      <c r="B1906" s="29" t="s">
        <v>117</v>
      </c>
      <c r="C1906" s="50">
        <v>44855</v>
      </c>
      <c r="D1906" s="29" t="s">
        <v>1356</v>
      </c>
      <c r="E1906" s="40">
        <v>1</v>
      </c>
      <c r="F1906" s="41">
        <v>23.4</v>
      </c>
      <c r="G1906" s="41">
        <f>IFERROR(H1906+I1906+J1906,0)</f>
        <v>1269600</v>
      </c>
      <c r="H1906" s="41">
        <v>1269600</v>
      </c>
      <c r="I1906" s="41">
        <v>0</v>
      </c>
      <c r="J1906" s="41">
        <v>0</v>
      </c>
      <c r="K1906" s="41">
        <f>IFERROR(L1906+M1906+N1906,0)</f>
        <v>0</v>
      </c>
      <c r="L1906" s="41">
        <f>IFERROR(P1906+T1906,0)</f>
        <v>0</v>
      </c>
      <c r="M1906" s="41">
        <f>IFERROR(Q1906+U1906,0)</f>
        <v>0</v>
      </c>
      <c r="N1906" s="41">
        <f>IFERROR(R1906+V1906,0)</f>
        <v>0</v>
      </c>
      <c r="O1906" s="41">
        <f>IFERROR(P1906+Q1906+R1906,0)</f>
        <v>0</v>
      </c>
      <c r="P1906" s="41">
        <v>0</v>
      </c>
      <c r="Q1906" s="41">
        <v>0</v>
      </c>
      <c r="R1906" s="41">
        <v>0</v>
      </c>
      <c r="S1906" s="41">
        <f>IFERROR(T1906+U1906+V1906,0)</f>
        <v>0</v>
      </c>
      <c r="T1906" s="41">
        <v>0</v>
      </c>
      <c r="U1906" s="41">
        <v>0</v>
      </c>
      <c r="V1906" s="41">
        <v>0</v>
      </c>
      <c r="W1906"/>
      <c r="X1906"/>
    </row>
    <row r="1907" spans="1:24">
      <c r="A1907" s="29">
        <v>655</v>
      </c>
      <c r="B1907" s="29" t="s">
        <v>117</v>
      </c>
      <c r="C1907" s="50">
        <v>44855</v>
      </c>
      <c r="D1907" s="29" t="s">
        <v>1357</v>
      </c>
      <c r="E1907" s="40">
        <v>1</v>
      </c>
      <c r="F1907" s="41">
        <v>73.7</v>
      </c>
      <c r="G1907" s="41">
        <f>IFERROR(H1907+I1907+J1907,0)</f>
        <v>4647000</v>
      </c>
      <c r="H1907" s="41">
        <v>4647000</v>
      </c>
      <c r="I1907" s="41">
        <v>0</v>
      </c>
      <c r="J1907" s="41">
        <v>0</v>
      </c>
      <c r="K1907" s="41">
        <f>IFERROR(L1907+M1907+N1907,0)</f>
        <v>0</v>
      </c>
      <c r="L1907" s="41">
        <f>IFERROR(P1907+T1907,0)</f>
        <v>0</v>
      </c>
      <c r="M1907" s="41">
        <f>IFERROR(Q1907+U1907,0)</f>
        <v>0</v>
      </c>
      <c r="N1907" s="41">
        <f>IFERROR(R1907+V1907,0)</f>
        <v>0</v>
      </c>
      <c r="O1907" s="41">
        <f>IFERROR(P1907+Q1907+R1907,0)</f>
        <v>0</v>
      </c>
      <c r="P1907" s="41">
        <v>0</v>
      </c>
      <c r="Q1907" s="41">
        <v>0</v>
      </c>
      <c r="R1907" s="41">
        <v>0</v>
      </c>
      <c r="S1907" s="41">
        <f>IFERROR(T1907+U1907+V1907,0)</f>
        <v>0</v>
      </c>
      <c r="T1907" s="41">
        <v>0</v>
      </c>
      <c r="U1907" s="41">
        <v>0</v>
      </c>
      <c r="V1907" s="41">
        <v>0</v>
      </c>
      <c r="W1907"/>
      <c r="X1907"/>
    </row>
    <row r="1908" spans="1:24">
      <c r="A1908" s="29">
        <v>656</v>
      </c>
      <c r="B1908" s="29" t="s">
        <v>117</v>
      </c>
      <c r="C1908" s="50">
        <v>44855</v>
      </c>
      <c r="D1908" s="29" t="s">
        <v>1358</v>
      </c>
      <c r="E1908" s="40">
        <v>1</v>
      </c>
      <c r="F1908" s="41">
        <v>19</v>
      </c>
      <c r="G1908" s="41">
        <f>IFERROR(H1908+I1908+J1908,0)</f>
        <v>1060984</v>
      </c>
      <c r="H1908" s="41">
        <v>1060984</v>
      </c>
      <c r="I1908" s="41">
        <v>0</v>
      </c>
      <c r="J1908" s="41">
        <v>0</v>
      </c>
      <c r="K1908" s="41">
        <f>IFERROR(L1908+M1908+N1908,0)</f>
        <v>0</v>
      </c>
      <c r="L1908" s="41">
        <f>IFERROR(P1908+T1908,0)</f>
        <v>0</v>
      </c>
      <c r="M1908" s="41">
        <f>IFERROR(Q1908+U1908,0)</f>
        <v>0</v>
      </c>
      <c r="N1908" s="41">
        <f>IFERROR(R1908+V1908,0)</f>
        <v>0</v>
      </c>
      <c r="O1908" s="41">
        <f>IFERROR(P1908+Q1908+R1908,0)</f>
        <v>0</v>
      </c>
      <c r="P1908" s="41">
        <v>0</v>
      </c>
      <c r="Q1908" s="41">
        <v>0</v>
      </c>
      <c r="R1908" s="41">
        <v>0</v>
      </c>
      <c r="S1908" s="41">
        <f>IFERROR(T1908+U1908+V1908,0)</f>
        <v>0</v>
      </c>
      <c r="T1908" s="41">
        <v>0</v>
      </c>
      <c r="U1908" s="41">
        <v>0</v>
      </c>
      <c r="V1908" s="41">
        <v>0</v>
      </c>
      <c r="W1908"/>
      <c r="X1908"/>
    </row>
    <row r="1909" spans="1:24">
      <c r="A1909" s="29">
        <v>657</v>
      </c>
      <c r="B1909" s="29" t="s">
        <v>117</v>
      </c>
      <c r="C1909" s="50">
        <v>44855</v>
      </c>
      <c r="D1909" s="29" t="s">
        <v>1359</v>
      </c>
      <c r="E1909" s="40">
        <v>1</v>
      </c>
      <c r="F1909" s="41">
        <v>25.5</v>
      </c>
      <c r="G1909" s="41">
        <f>IFERROR(H1909+I1909+J1909,0)</f>
        <v>1487300</v>
      </c>
      <c r="H1909" s="41">
        <v>1487300</v>
      </c>
      <c r="I1909" s="41">
        <v>0</v>
      </c>
      <c r="J1909" s="41">
        <v>0</v>
      </c>
      <c r="K1909" s="41">
        <f>IFERROR(L1909+M1909+N1909,0)</f>
        <v>0</v>
      </c>
      <c r="L1909" s="41">
        <f>IFERROR(P1909+T1909,0)</f>
        <v>0</v>
      </c>
      <c r="M1909" s="41">
        <f>IFERROR(Q1909+U1909,0)</f>
        <v>0</v>
      </c>
      <c r="N1909" s="41">
        <f>IFERROR(R1909+V1909,0)</f>
        <v>0</v>
      </c>
      <c r="O1909" s="41">
        <f>IFERROR(P1909+Q1909+R1909,0)</f>
        <v>0</v>
      </c>
      <c r="P1909" s="41">
        <v>0</v>
      </c>
      <c r="Q1909" s="41">
        <v>0</v>
      </c>
      <c r="R1909" s="41">
        <v>0</v>
      </c>
      <c r="S1909" s="41">
        <f>IFERROR(T1909+U1909+V1909,0)</f>
        <v>0</v>
      </c>
      <c r="T1909" s="41">
        <v>0</v>
      </c>
      <c r="U1909" s="41">
        <v>0</v>
      </c>
      <c r="V1909" s="41">
        <v>0</v>
      </c>
      <c r="W1909"/>
      <c r="X1909"/>
    </row>
    <row r="1910" spans="1:24">
      <c r="A1910" s="29">
        <v>658</v>
      </c>
      <c r="B1910" s="29" t="s">
        <v>117</v>
      </c>
      <c r="C1910" s="50">
        <v>44858</v>
      </c>
      <c r="D1910" s="29" t="s">
        <v>1360</v>
      </c>
      <c r="E1910" s="40">
        <v>1</v>
      </c>
      <c r="F1910" s="41">
        <v>47.9</v>
      </c>
      <c r="G1910" s="41">
        <f>IFERROR(H1910+I1910+J1910,0)</f>
        <v>2781240</v>
      </c>
      <c r="H1910" s="41">
        <v>2781240</v>
      </c>
      <c r="I1910" s="41">
        <v>0</v>
      </c>
      <c r="J1910" s="41">
        <v>0</v>
      </c>
      <c r="K1910" s="41">
        <f>IFERROR(L1910+M1910+N1910,0)</f>
        <v>0</v>
      </c>
      <c r="L1910" s="41">
        <f>IFERROR(P1910+T1910,0)</f>
        <v>0</v>
      </c>
      <c r="M1910" s="41">
        <f>IFERROR(Q1910+U1910,0)</f>
        <v>0</v>
      </c>
      <c r="N1910" s="41">
        <f>IFERROR(R1910+V1910,0)</f>
        <v>0</v>
      </c>
      <c r="O1910" s="41">
        <f>IFERROR(P1910+Q1910+R1910,0)</f>
        <v>0</v>
      </c>
      <c r="P1910" s="41">
        <v>0</v>
      </c>
      <c r="Q1910" s="41">
        <v>0</v>
      </c>
      <c r="R1910" s="41">
        <v>0</v>
      </c>
      <c r="S1910" s="41">
        <f>IFERROR(T1910+U1910+V1910,0)</f>
        <v>0</v>
      </c>
      <c r="T1910" s="41">
        <v>0</v>
      </c>
      <c r="U1910" s="41">
        <v>0</v>
      </c>
      <c r="V1910" s="41">
        <v>0</v>
      </c>
      <c r="W1910"/>
      <c r="X1910"/>
    </row>
    <row r="1911" spans="1:24">
      <c r="A1911" s="29">
        <v>659</v>
      </c>
      <c r="B1911" s="29" t="s">
        <v>117</v>
      </c>
      <c r="C1911" s="50">
        <v>44858</v>
      </c>
      <c r="D1911" s="29" t="s">
        <v>1361</v>
      </c>
      <c r="E1911" s="40">
        <v>1</v>
      </c>
      <c r="F1911" s="41">
        <v>74.2</v>
      </c>
      <c r="G1911" s="41">
        <f>IFERROR(H1911+I1911+J1911,0)</f>
        <v>4278000</v>
      </c>
      <c r="H1911" s="41">
        <v>4278000</v>
      </c>
      <c r="I1911" s="41">
        <v>0</v>
      </c>
      <c r="J1911" s="41">
        <v>0</v>
      </c>
      <c r="K1911" s="41">
        <f>IFERROR(L1911+M1911+N1911,0)</f>
        <v>0</v>
      </c>
      <c r="L1911" s="41">
        <f>IFERROR(P1911+T1911,0)</f>
        <v>0</v>
      </c>
      <c r="M1911" s="41">
        <f>IFERROR(Q1911+U1911,0)</f>
        <v>0</v>
      </c>
      <c r="N1911" s="41">
        <f>IFERROR(R1911+V1911,0)</f>
        <v>0</v>
      </c>
      <c r="O1911" s="41">
        <f>IFERROR(P1911+Q1911+R1911,0)</f>
        <v>0</v>
      </c>
      <c r="P1911" s="41">
        <v>0</v>
      </c>
      <c r="Q1911" s="41">
        <v>0</v>
      </c>
      <c r="R1911" s="41">
        <v>0</v>
      </c>
      <c r="S1911" s="41">
        <f>IFERROR(T1911+U1911+V1911,0)</f>
        <v>0</v>
      </c>
      <c r="T1911" s="41">
        <v>0</v>
      </c>
      <c r="U1911" s="41">
        <v>0</v>
      </c>
      <c r="V1911" s="41">
        <v>0</v>
      </c>
      <c r="W1911"/>
      <c r="X1911"/>
    </row>
    <row r="1912" spans="1:24">
      <c r="A1912" s="29">
        <v>660</v>
      </c>
      <c r="B1912" s="29" t="s">
        <v>117</v>
      </c>
      <c r="C1912" s="50">
        <v>44858</v>
      </c>
      <c r="D1912" s="29" t="s">
        <v>1362</v>
      </c>
      <c r="E1912" s="40">
        <v>1</v>
      </c>
      <c r="F1912" s="41">
        <v>27.6</v>
      </c>
      <c r="G1912" s="41">
        <f>IFERROR(H1912+I1912+J1912,0)</f>
        <v>1727100</v>
      </c>
      <c r="H1912" s="41">
        <v>1727100</v>
      </c>
      <c r="I1912" s="41">
        <v>0</v>
      </c>
      <c r="J1912" s="41">
        <v>0</v>
      </c>
      <c r="K1912" s="41">
        <f>IFERROR(L1912+M1912+N1912,0)</f>
        <v>0</v>
      </c>
      <c r="L1912" s="41">
        <f>IFERROR(P1912+T1912,0)</f>
        <v>0</v>
      </c>
      <c r="M1912" s="41">
        <f>IFERROR(Q1912+U1912,0)</f>
        <v>0</v>
      </c>
      <c r="N1912" s="41">
        <f>IFERROR(R1912+V1912,0)</f>
        <v>0</v>
      </c>
      <c r="O1912" s="41">
        <f>IFERROR(P1912+Q1912+R1912,0)</f>
        <v>0</v>
      </c>
      <c r="P1912" s="41">
        <v>0</v>
      </c>
      <c r="Q1912" s="41">
        <v>0</v>
      </c>
      <c r="R1912" s="41">
        <v>0</v>
      </c>
      <c r="S1912" s="41">
        <f>IFERROR(T1912+U1912+V1912,0)</f>
        <v>0</v>
      </c>
      <c r="T1912" s="41">
        <v>0</v>
      </c>
      <c r="U1912" s="41">
        <v>0</v>
      </c>
      <c r="V1912" s="41">
        <v>0</v>
      </c>
      <c r="W1912"/>
      <c r="X1912"/>
    </row>
    <row r="1913" spans="1:24">
      <c r="A1913" s="29">
        <v>661</v>
      </c>
      <c r="B1913" s="29" t="s">
        <v>117</v>
      </c>
      <c r="C1913" s="50">
        <v>44859</v>
      </c>
      <c r="D1913" s="29" t="s">
        <v>1363</v>
      </c>
      <c r="E1913" s="40">
        <v>1</v>
      </c>
      <c r="F1913" s="41">
        <v>12.6</v>
      </c>
      <c r="G1913" s="41">
        <f>IFERROR(H1913+I1913+J1913,0)</f>
        <v>743000</v>
      </c>
      <c r="H1913" s="41">
        <v>743000</v>
      </c>
      <c r="I1913" s="41">
        <v>0</v>
      </c>
      <c r="J1913" s="41">
        <v>0</v>
      </c>
      <c r="K1913" s="41">
        <f>IFERROR(L1913+M1913+N1913,0)</f>
        <v>0</v>
      </c>
      <c r="L1913" s="41">
        <f>IFERROR(P1913+T1913,0)</f>
        <v>0</v>
      </c>
      <c r="M1913" s="41">
        <f>IFERROR(Q1913+U1913,0)</f>
        <v>0</v>
      </c>
      <c r="N1913" s="41">
        <f>IFERROR(R1913+V1913,0)</f>
        <v>0</v>
      </c>
      <c r="O1913" s="41">
        <f>IFERROR(P1913+Q1913+R1913,0)</f>
        <v>0</v>
      </c>
      <c r="P1913" s="41">
        <v>0</v>
      </c>
      <c r="Q1913" s="41">
        <v>0</v>
      </c>
      <c r="R1913" s="41">
        <v>0</v>
      </c>
      <c r="S1913" s="41">
        <f>IFERROR(T1913+U1913+V1913,0)</f>
        <v>0</v>
      </c>
      <c r="T1913" s="41">
        <v>0</v>
      </c>
      <c r="U1913" s="41">
        <v>0</v>
      </c>
      <c r="V1913" s="41">
        <v>0</v>
      </c>
      <c r="W1913"/>
      <c r="X1913"/>
    </row>
    <row r="1914" spans="1:24">
      <c r="A1914" s="29">
        <v>662</v>
      </c>
      <c r="B1914" s="29" t="s">
        <v>117</v>
      </c>
      <c r="C1914" s="50">
        <v>44859</v>
      </c>
      <c r="D1914" s="29" t="s">
        <v>1364</v>
      </c>
      <c r="E1914" s="40">
        <v>1</v>
      </c>
      <c r="F1914" s="41">
        <v>25.9</v>
      </c>
      <c r="G1914" s="41">
        <f>IFERROR(H1914+I1914+J1914,0)</f>
        <v>1714016.58</v>
      </c>
      <c r="H1914" s="41">
        <v>1714016.58</v>
      </c>
      <c r="I1914" s="41">
        <v>0</v>
      </c>
      <c r="J1914" s="41">
        <v>0</v>
      </c>
      <c r="K1914" s="41">
        <f>IFERROR(L1914+M1914+N1914,0)</f>
        <v>0</v>
      </c>
      <c r="L1914" s="41">
        <f>IFERROR(P1914+T1914,0)</f>
        <v>0</v>
      </c>
      <c r="M1914" s="41">
        <f>IFERROR(Q1914+U1914,0)</f>
        <v>0</v>
      </c>
      <c r="N1914" s="41">
        <f>IFERROR(R1914+V1914,0)</f>
        <v>0</v>
      </c>
      <c r="O1914" s="41">
        <f>IFERROR(P1914+Q1914+R1914,0)</f>
        <v>0</v>
      </c>
      <c r="P1914" s="41">
        <v>0</v>
      </c>
      <c r="Q1914" s="41">
        <v>0</v>
      </c>
      <c r="R1914" s="41">
        <v>0</v>
      </c>
      <c r="S1914" s="41">
        <f>IFERROR(T1914+U1914+V1914,0)</f>
        <v>0</v>
      </c>
      <c r="T1914" s="41">
        <v>0</v>
      </c>
      <c r="U1914" s="41">
        <v>0</v>
      </c>
      <c r="V1914" s="41">
        <v>0</v>
      </c>
      <c r="W1914"/>
      <c r="X1914"/>
    </row>
    <row r="1915" spans="1:24">
      <c r="A1915" s="29">
        <v>663</v>
      </c>
      <c r="B1915" s="29" t="s">
        <v>117</v>
      </c>
      <c r="C1915" s="50">
        <v>44859</v>
      </c>
      <c r="D1915" s="29" t="s">
        <v>1365</v>
      </c>
      <c r="E1915" s="40">
        <v>1</v>
      </c>
      <c r="F1915" s="41">
        <v>10.1</v>
      </c>
      <c r="G1915" s="41">
        <f>IFERROR(H1915+I1915+J1915,0)</f>
        <v>549000</v>
      </c>
      <c r="H1915" s="41">
        <v>549000</v>
      </c>
      <c r="I1915" s="41">
        <v>0</v>
      </c>
      <c r="J1915" s="41">
        <v>0</v>
      </c>
      <c r="K1915" s="41">
        <f>IFERROR(L1915+M1915+N1915,0)</f>
        <v>0</v>
      </c>
      <c r="L1915" s="41">
        <f>IFERROR(P1915+T1915,0)</f>
        <v>0</v>
      </c>
      <c r="M1915" s="41">
        <f>IFERROR(Q1915+U1915,0)</f>
        <v>0</v>
      </c>
      <c r="N1915" s="41">
        <f>IFERROR(R1915+V1915,0)</f>
        <v>0</v>
      </c>
      <c r="O1915" s="41">
        <f>IFERROR(P1915+Q1915+R1915,0)</f>
        <v>0</v>
      </c>
      <c r="P1915" s="41">
        <v>0</v>
      </c>
      <c r="Q1915" s="41">
        <v>0</v>
      </c>
      <c r="R1915" s="41">
        <v>0</v>
      </c>
      <c r="S1915" s="41">
        <f>IFERROR(T1915+U1915+V1915,0)</f>
        <v>0</v>
      </c>
      <c r="T1915" s="41">
        <v>0</v>
      </c>
      <c r="U1915" s="41">
        <v>0</v>
      </c>
      <c r="V1915" s="41">
        <v>0</v>
      </c>
      <c r="W1915"/>
      <c r="X1915"/>
    </row>
    <row r="1916" spans="1:24">
      <c r="A1916" s="29">
        <v>664</v>
      </c>
      <c r="B1916" s="29" t="s">
        <v>117</v>
      </c>
      <c r="C1916" s="50">
        <v>44860</v>
      </c>
      <c r="D1916" s="29" t="s">
        <v>1366</v>
      </c>
      <c r="E1916" s="40">
        <v>1</v>
      </c>
      <c r="F1916" s="41">
        <v>46.5</v>
      </c>
      <c r="G1916" s="41">
        <f>IFERROR(H1916+I1916+J1916,0)</f>
        <v>2738051</v>
      </c>
      <c r="H1916" s="41">
        <v>2738051</v>
      </c>
      <c r="I1916" s="41">
        <v>0</v>
      </c>
      <c r="J1916" s="41">
        <v>0</v>
      </c>
      <c r="K1916" s="41">
        <f>IFERROR(L1916+M1916+N1916,0)</f>
        <v>0</v>
      </c>
      <c r="L1916" s="41">
        <f>IFERROR(P1916+T1916,0)</f>
        <v>0</v>
      </c>
      <c r="M1916" s="41">
        <f>IFERROR(Q1916+U1916,0)</f>
        <v>0</v>
      </c>
      <c r="N1916" s="41">
        <f>IFERROR(R1916+V1916,0)</f>
        <v>0</v>
      </c>
      <c r="O1916" s="41">
        <f>IFERROR(P1916+Q1916+R1916,0)</f>
        <v>0</v>
      </c>
      <c r="P1916" s="41">
        <v>0</v>
      </c>
      <c r="Q1916" s="41">
        <v>0</v>
      </c>
      <c r="R1916" s="41">
        <v>0</v>
      </c>
      <c r="S1916" s="41">
        <f>IFERROR(T1916+U1916+V1916,0)</f>
        <v>0</v>
      </c>
      <c r="T1916" s="41">
        <v>0</v>
      </c>
      <c r="U1916" s="41">
        <v>0</v>
      </c>
      <c r="V1916" s="41">
        <v>0</v>
      </c>
      <c r="W1916"/>
      <c r="X1916"/>
    </row>
    <row r="1917" spans="1:24">
      <c r="A1917" s="29">
        <v>665</v>
      </c>
      <c r="B1917" s="29" t="s">
        <v>117</v>
      </c>
      <c r="C1917" s="50">
        <v>44860</v>
      </c>
      <c r="D1917" s="29" t="s">
        <v>1367</v>
      </c>
      <c r="E1917" s="40">
        <v>1</v>
      </c>
      <c r="F1917" s="41">
        <v>60</v>
      </c>
      <c r="G1917" s="41">
        <f>IFERROR(H1917+I1917+J1917,0)</f>
        <v>3772600</v>
      </c>
      <c r="H1917" s="41">
        <v>3772600</v>
      </c>
      <c r="I1917" s="41">
        <v>0</v>
      </c>
      <c r="J1917" s="41">
        <v>0</v>
      </c>
      <c r="K1917" s="41">
        <f>IFERROR(L1917+M1917+N1917,0)</f>
        <v>0</v>
      </c>
      <c r="L1917" s="41">
        <f>IFERROR(P1917+T1917,0)</f>
        <v>0</v>
      </c>
      <c r="M1917" s="41">
        <f>IFERROR(Q1917+U1917,0)</f>
        <v>0</v>
      </c>
      <c r="N1917" s="41">
        <f>IFERROR(R1917+V1917,0)</f>
        <v>0</v>
      </c>
      <c r="O1917" s="41">
        <f>IFERROR(P1917+Q1917+R1917,0)</f>
        <v>0</v>
      </c>
      <c r="P1917" s="41">
        <v>0</v>
      </c>
      <c r="Q1917" s="41">
        <v>0</v>
      </c>
      <c r="R1917" s="41">
        <v>0</v>
      </c>
      <c r="S1917" s="41">
        <f>IFERROR(T1917+U1917+V1917,0)</f>
        <v>0</v>
      </c>
      <c r="T1917" s="41">
        <v>0</v>
      </c>
      <c r="U1917" s="41">
        <v>0</v>
      </c>
      <c r="V1917" s="41">
        <v>0</v>
      </c>
      <c r="W1917"/>
      <c r="X1917"/>
    </row>
    <row r="1918" spans="1:24">
      <c r="A1918" s="29">
        <v>666</v>
      </c>
      <c r="B1918" s="29" t="s">
        <v>117</v>
      </c>
      <c r="C1918" s="50">
        <v>44860</v>
      </c>
      <c r="D1918" s="29" t="s">
        <v>1368</v>
      </c>
      <c r="E1918" s="40">
        <v>1</v>
      </c>
      <c r="F1918" s="41">
        <v>21.5</v>
      </c>
      <c r="G1918" s="41">
        <f>IFERROR(H1918+I1918+J1918,0)</f>
        <v>1338400</v>
      </c>
      <c r="H1918" s="41">
        <v>1338400</v>
      </c>
      <c r="I1918" s="41">
        <v>0</v>
      </c>
      <c r="J1918" s="41">
        <v>0</v>
      </c>
      <c r="K1918" s="41">
        <f>IFERROR(L1918+M1918+N1918,0)</f>
        <v>0</v>
      </c>
      <c r="L1918" s="41">
        <f>IFERROR(P1918+T1918,0)</f>
        <v>0</v>
      </c>
      <c r="M1918" s="41">
        <f>IFERROR(Q1918+U1918,0)</f>
        <v>0</v>
      </c>
      <c r="N1918" s="41">
        <f>IFERROR(R1918+V1918,0)</f>
        <v>0</v>
      </c>
      <c r="O1918" s="41">
        <f>IFERROR(P1918+Q1918+R1918,0)</f>
        <v>0</v>
      </c>
      <c r="P1918" s="41">
        <v>0</v>
      </c>
      <c r="Q1918" s="41">
        <v>0</v>
      </c>
      <c r="R1918" s="41">
        <v>0</v>
      </c>
      <c r="S1918" s="41">
        <f>IFERROR(T1918+U1918+V1918,0)</f>
        <v>0</v>
      </c>
      <c r="T1918" s="41">
        <v>0</v>
      </c>
      <c r="U1918" s="41">
        <v>0</v>
      </c>
      <c r="V1918" s="41">
        <v>0</v>
      </c>
      <c r="W1918"/>
      <c r="X1918"/>
    </row>
    <row r="1919" spans="1:24">
      <c r="A1919" s="29">
        <v>667</v>
      </c>
      <c r="B1919" s="29" t="s">
        <v>117</v>
      </c>
      <c r="C1919" s="50">
        <v>44861</v>
      </c>
      <c r="D1919" s="29" t="s">
        <v>1369</v>
      </c>
      <c r="E1919" s="40">
        <v>1</v>
      </c>
      <c r="F1919" s="41">
        <v>52.2</v>
      </c>
      <c r="G1919" s="41">
        <f>IFERROR(H1919+I1919+J1919,0)</f>
        <v>3570300</v>
      </c>
      <c r="H1919" s="41">
        <v>3570300</v>
      </c>
      <c r="I1919" s="41">
        <v>0</v>
      </c>
      <c r="J1919" s="41">
        <v>0</v>
      </c>
      <c r="K1919" s="41">
        <f>IFERROR(L1919+M1919+N1919,0)</f>
        <v>0</v>
      </c>
      <c r="L1919" s="41">
        <f>IFERROR(P1919+T1919,0)</f>
        <v>0</v>
      </c>
      <c r="M1919" s="41">
        <f>IFERROR(Q1919+U1919,0)</f>
        <v>0</v>
      </c>
      <c r="N1919" s="41">
        <f>IFERROR(R1919+V1919,0)</f>
        <v>0</v>
      </c>
      <c r="O1919" s="41">
        <f>IFERROR(P1919+Q1919+R1919,0)</f>
        <v>0</v>
      </c>
      <c r="P1919" s="41">
        <v>0</v>
      </c>
      <c r="Q1919" s="41">
        <v>0</v>
      </c>
      <c r="R1919" s="41">
        <v>0</v>
      </c>
      <c r="S1919" s="41">
        <f>IFERROR(T1919+U1919+V1919,0)</f>
        <v>0</v>
      </c>
      <c r="T1919" s="41">
        <v>0</v>
      </c>
      <c r="U1919" s="41">
        <v>0</v>
      </c>
      <c r="V1919" s="41">
        <v>0</v>
      </c>
      <c r="W1919"/>
      <c r="X1919"/>
    </row>
    <row r="1920" spans="1:24">
      <c r="A1920" s="29">
        <v>668</v>
      </c>
      <c r="B1920" s="29" t="s">
        <v>117</v>
      </c>
      <c r="C1920" s="50">
        <v>44861</v>
      </c>
      <c r="D1920" s="29" t="s">
        <v>1370</v>
      </c>
      <c r="E1920" s="40">
        <v>1</v>
      </c>
      <c r="F1920" s="41">
        <v>17.5</v>
      </c>
      <c r="G1920" s="41">
        <f>IFERROR(H1920+I1920+J1920,0)</f>
        <v>689050</v>
      </c>
      <c r="H1920" s="41">
        <v>689050</v>
      </c>
      <c r="I1920" s="41">
        <v>0</v>
      </c>
      <c r="J1920" s="41">
        <v>0</v>
      </c>
      <c r="K1920" s="41">
        <f>IFERROR(L1920+M1920+N1920,0)</f>
        <v>0</v>
      </c>
      <c r="L1920" s="41">
        <f>IFERROR(P1920+T1920,0)</f>
        <v>0</v>
      </c>
      <c r="M1920" s="41">
        <f>IFERROR(Q1920+U1920,0)</f>
        <v>0</v>
      </c>
      <c r="N1920" s="41">
        <f>IFERROR(R1920+V1920,0)</f>
        <v>0</v>
      </c>
      <c r="O1920" s="41">
        <f>IFERROR(P1920+Q1920+R1920,0)</f>
        <v>0</v>
      </c>
      <c r="P1920" s="41">
        <v>0</v>
      </c>
      <c r="Q1920" s="41">
        <v>0</v>
      </c>
      <c r="R1920" s="41">
        <v>0</v>
      </c>
      <c r="S1920" s="41">
        <f>IFERROR(T1920+U1920+V1920,0)</f>
        <v>0</v>
      </c>
      <c r="T1920" s="41">
        <v>0</v>
      </c>
      <c r="U1920" s="41">
        <v>0</v>
      </c>
      <c r="V1920" s="41">
        <v>0</v>
      </c>
      <c r="W1920"/>
      <c r="X1920"/>
    </row>
    <row r="1921" spans="1:24">
      <c r="A1921" s="29">
        <v>669</v>
      </c>
      <c r="B1921" s="29" t="s">
        <v>117</v>
      </c>
      <c r="C1921" s="50">
        <v>44862</v>
      </c>
      <c r="D1921" s="29" t="s">
        <v>1371</v>
      </c>
      <c r="E1921" s="40">
        <v>1</v>
      </c>
      <c r="F1921" s="41">
        <v>19.6</v>
      </c>
      <c r="G1921" s="41">
        <f>IFERROR(H1921+I1921+J1921,0)</f>
        <v>1196300</v>
      </c>
      <c r="H1921" s="41">
        <v>1196300</v>
      </c>
      <c r="I1921" s="41">
        <v>0</v>
      </c>
      <c r="J1921" s="41">
        <v>0</v>
      </c>
      <c r="K1921" s="41">
        <f>IFERROR(L1921+M1921+N1921,0)</f>
        <v>0</v>
      </c>
      <c r="L1921" s="41">
        <f>IFERROR(P1921+T1921,0)</f>
        <v>0</v>
      </c>
      <c r="M1921" s="41">
        <f>IFERROR(Q1921+U1921,0)</f>
        <v>0</v>
      </c>
      <c r="N1921" s="41">
        <f>IFERROR(R1921+V1921,0)</f>
        <v>0</v>
      </c>
      <c r="O1921" s="41">
        <f>IFERROR(P1921+Q1921+R1921,0)</f>
        <v>0</v>
      </c>
      <c r="P1921" s="41">
        <v>0</v>
      </c>
      <c r="Q1921" s="41">
        <v>0</v>
      </c>
      <c r="R1921" s="41">
        <v>0</v>
      </c>
      <c r="S1921" s="41">
        <f>IFERROR(T1921+U1921+V1921,0)</f>
        <v>0</v>
      </c>
      <c r="T1921" s="41">
        <v>0</v>
      </c>
      <c r="U1921" s="41">
        <v>0</v>
      </c>
      <c r="V1921" s="41">
        <v>0</v>
      </c>
      <c r="W1921"/>
      <c r="X1921"/>
    </row>
    <row r="1922" spans="1:24">
      <c r="A1922" s="29">
        <v>670</v>
      </c>
      <c r="B1922" s="29" t="s">
        <v>117</v>
      </c>
      <c r="C1922" s="50">
        <v>44862</v>
      </c>
      <c r="D1922" s="29" t="s">
        <v>1372</v>
      </c>
      <c r="E1922" s="40">
        <v>1</v>
      </c>
      <c r="F1922" s="41">
        <v>24.9</v>
      </c>
      <c r="G1922" s="41">
        <f>IFERROR(H1922+I1922+J1922,0)</f>
        <v>1624900</v>
      </c>
      <c r="H1922" s="41">
        <v>1624900</v>
      </c>
      <c r="I1922" s="41">
        <v>0</v>
      </c>
      <c r="J1922" s="41">
        <v>0</v>
      </c>
      <c r="K1922" s="41">
        <f>IFERROR(L1922+M1922+N1922,0)</f>
        <v>0</v>
      </c>
      <c r="L1922" s="41">
        <f>IFERROR(P1922+T1922,0)</f>
        <v>0</v>
      </c>
      <c r="M1922" s="41">
        <f>IFERROR(Q1922+U1922,0)</f>
        <v>0</v>
      </c>
      <c r="N1922" s="41">
        <f>IFERROR(R1922+V1922,0)</f>
        <v>0</v>
      </c>
      <c r="O1922" s="41">
        <f>IFERROR(P1922+Q1922+R1922,0)</f>
        <v>0</v>
      </c>
      <c r="P1922" s="41">
        <v>0</v>
      </c>
      <c r="Q1922" s="41">
        <v>0</v>
      </c>
      <c r="R1922" s="41">
        <v>0</v>
      </c>
      <c r="S1922" s="41">
        <f>IFERROR(T1922+U1922+V1922,0)</f>
        <v>0</v>
      </c>
      <c r="T1922" s="41">
        <v>0</v>
      </c>
      <c r="U1922" s="41">
        <v>0</v>
      </c>
      <c r="V1922" s="41">
        <v>0</v>
      </c>
      <c r="W1922"/>
      <c r="X1922"/>
    </row>
    <row r="1923" spans="1:24">
      <c r="A1923" s="29">
        <v>671</v>
      </c>
      <c r="B1923" s="29" t="s">
        <v>117</v>
      </c>
      <c r="C1923" s="50">
        <v>44862</v>
      </c>
      <c r="D1923" s="29" t="s">
        <v>1373</v>
      </c>
      <c r="E1923" s="40">
        <v>1</v>
      </c>
      <c r="F1923" s="41">
        <v>26.8</v>
      </c>
      <c r="G1923" s="41">
        <f>IFERROR(H1923+I1923+J1923,0)</f>
        <v>1805160</v>
      </c>
      <c r="H1923" s="41">
        <v>1805160</v>
      </c>
      <c r="I1923" s="41">
        <v>0</v>
      </c>
      <c r="J1923" s="41">
        <v>0</v>
      </c>
      <c r="K1923" s="41">
        <f>IFERROR(L1923+M1923+N1923,0)</f>
        <v>0</v>
      </c>
      <c r="L1923" s="41">
        <f>IFERROR(P1923+T1923,0)</f>
        <v>0</v>
      </c>
      <c r="M1923" s="41">
        <f>IFERROR(Q1923+U1923,0)</f>
        <v>0</v>
      </c>
      <c r="N1923" s="41">
        <f>IFERROR(R1923+V1923,0)</f>
        <v>0</v>
      </c>
      <c r="O1923" s="41">
        <f>IFERROR(P1923+Q1923+R1923,0)</f>
        <v>0</v>
      </c>
      <c r="P1923" s="41">
        <v>0</v>
      </c>
      <c r="Q1923" s="41">
        <v>0</v>
      </c>
      <c r="R1923" s="41">
        <v>0</v>
      </c>
      <c r="S1923" s="41">
        <f>IFERROR(T1923+U1923+V1923,0)</f>
        <v>0</v>
      </c>
      <c r="T1923" s="41">
        <v>0</v>
      </c>
      <c r="U1923" s="41">
        <v>0</v>
      </c>
      <c r="V1923" s="41">
        <v>0</v>
      </c>
      <c r="W1923"/>
      <c r="X1923"/>
    </row>
    <row r="1924" spans="1:24">
      <c r="A1924" s="29">
        <v>672</v>
      </c>
      <c r="B1924" s="29" t="s">
        <v>117</v>
      </c>
      <c r="C1924" s="50">
        <v>44865</v>
      </c>
      <c r="D1924" s="29" t="s">
        <v>1374</v>
      </c>
      <c r="E1924" s="40">
        <v>1</v>
      </c>
      <c r="F1924" s="41">
        <v>25.2</v>
      </c>
      <c r="G1924" s="41">
        <f>IFERROR(H1924+I1924+J1924,0)</f>
        <v>1603775</v>
      </c>
      <c r="H1924" s="41">
        <v>1603775</v>
      </c>
      <c r="I1924" s="41">
        <v>0</v>
      </c>
      <c r="J1924" s="41">
        <v>0</v>
      </c>
      <c r="K1924" s="41">
        <f>IFERROR(L1924+M1924+N1924,0)</f>
        <v>0</v>
      </c>
      <c r="L1924" s="41">
        <f>IFERROR(P1924+T1924,0)</f>
        <v>0</v>
      </c>
      <c r="M1924" s="41">
        <f>IFERROR(Q1924+U1924,0)</f>
        <v>0</v>
      </c>
      <c r="N1924" s="41">
        <f>IFERROR(R1924+V1924,0)</f>
        <v>0</v>
      </c>
      <c r="O1924" s="41">
        <f>IFERROR(P1924+Q1924+R1924,0)</f>
        <v>0</v>
      </c>
      <c r="P1924" s="41">
        <v>0</v>
      </c>
      <c r="Q1924" s="41">
        <v>0</v>
      </c>
      <c r="R1924" s="41">
        <v>0</v>
      </c>
      <c r="S1924" s="41">
        <f>IFERROR(T1924+U1924+V1924,0)</f>
        <v>0</v>
      </c>
      <c r="T1924" s="41">
        <v>0</v>
      </c>
      <c r="U1924" s="41">
        <v>0</v>
      </c>
      <c r="V1924" s="41">
        <v>0</v>
      </c>
      <c r="W1924"/>
      <c r="X1924"/>
    </row>
    <row r="1925" spans="1:24">
      <c r="A1925" s="29">
        <v>673</v>
      </c>
      <c r="B1925" s="29" t="s">
        <v>117</v>
      </c>
      <c r="C1925" s="50">
        <v>44865</v>
      </c>
      <c r="D1925" s="29" t="s">
        <v>1375</v>
      </c>
      <c r="E1925" s="40">
        <v>1</v>
      </c>
      <c r="F1925" s="41">
        <v>58.3</v>
      </c>
      <c r="G1925" s="41">
        <f>IFERROR(H1925+I1925+J1925,0)</f>
        <v>3560000</v>
      </c>
      <c r="H1925" s="41">
        <v>3560000</v>
      </c>
      <c r="I1925" s="41">
        <v>0</v>
      </c>
      <c r="J1925" s="41">
        <v>0</v>
      </c>
      <c r="K1925" s="41">
        <f>IFERROR(L1925+M1925+N1925,0)</f>
        <v>0</v>
      </c>
      <c r="L1925" s="41">
        <f>IFERROR(P1925+T1925,0)</f>
        <v>0</v>
      </c>
      <c r="M1925" s="41">
        <f>IFERROR(Q1925+U1925,0)</f>
        <v>0</v>
      </c>
      <c r="N1925" s="41">
        <f>IFERROR(R1925+V1925,0)</f>
        <v>0</v>
      </c>
      <c r="O1925" s="41">
        <f>IFERROR(P1925+Q1925+R1925,0)</f>
        <v>0</v>
      </c>
      <c r="P1925" s="41">
        <v>0</v>
      </c>
      <c r="Q1925" s="41">
        <v>0</v>
      </c>
      <c r="R1925" s="41">
        <v>0</v>
      </c>
      <c r="S1925" s="41">
        <f>IFERROR(T1925+U1925+V1925,0)</f>
        <v>0</v>
      </c>
      <c r="T1925" s="41">
        <v>0</v>
      </c>
      <c r="U1925" s="41">
        <v>0</v>
      </c>
      <c r="V1925" s="41">
        <v>0</v>
      </c>
      <c r="W1925"/>
      <c r="X1925"/>
    </row>
    <row r="1926" spans="1:24">
      <c r="A1926" s="29">
        <v>674</v>
      </c>
      <c r="B1926" s="29" t="s">
        <v>117</v>
      </c>
      <c r="C1926" s="50">
        <v>44866</v>
      </c>
      <c r="D1926" s="29" t="s">
        <v>1376</v>
      </c>
      <c r="E1926" s="40">
        <v>1</v>
      </c>
      <c r="F1926" s="41">
        <v>18.1</v>
      </c>
      <c r="G1926" s="41">
        <f>IFERROR(H1926+I1926+J1926,0)</f>
        <v>928699.98</v>
      </c>
      <c r="H1926" s="41">
        <v>928699.98</v>
      </c>
      <c r="I1926" s="41">
        <v>0</v>
      </c>
      <c r="J1926" s="41">
        <v>0</v>
      </c>
      <c r="K1926" s="41">
        <f>IFERROR(L1926+M1926+N1926,0)</f>
        <v>0</v>
      </c>
      <c r="L1926" s="41">
        <f>IFERROR(P1926+T1926,0)</f>
        <v>0</v>
      </c>
      <c r="M1926" s="41">
        <f>IFERROR(Q1926+U1926,0)</f>
        <v>0</v>
      </c>
      <c r="N1926" s="41">
        <f>IFERROR(R1926+V1926,0)</f>
        <v>0</v>
      </c>
      <c r="O1926" s="41">
        <f>IFERROR(P1926+Q1926+R1926,0)</f>
        <v>0</v>
      </c>
      <c r="P1926" s="41">
        <v>0</v>
      </c>
      <c r="Q1926" s="41">
        <v>0</v>
      </c>
      <c r="R1926" s="41">
        <v>0</v>
      </c>
      <c r="S1926" s="41">
        <f>IFERROR(T1926+U1926+V1926,0)</f>
        <v>0</v>
      </c>
      <c r="T1926" s="41">
        <v>0</v>
      </c>
      <c r="U1926" s="41">
        <v>0</v>
      </c>
      <c r="V1926" s="41">
        <v>0</v>
      </c>
      <c r="W1926"/>
      <c r="X1926"/>
    </row>
    <row r="1927" spans="1:24">
      <c r="A1927" s="29">
        <v>675</v>
      </c>
      <c r="B1927" s="29" t="s">
        <v>117</v>
      </c>
      <c r="C1927" s="50">
        <v>44866</v>
      </c>
      <c r="D1927" s="29" t="s">
        <v>772</v>
      </c>
      <c r="E1927" s="40">
        <v>1</v>
      </c>
      <c r="F1927" s="41">
        <v>21.5</v>
      </c>
      <c r="G1927" s="41">
        <f>IFERROR(H1927+I1927+J1927,0)</f>
        <v>1391000</v>
      </c>
      <c r="H1927" s="41">
        <v>1391000</v>
      </c>
      <c r="I1927" s="41">
        <v>0</v>
      </c>
      <c r="J1927" s="41">
        <v>0</v>
      </c>
      <c r="K1927" s="41">
        <f>IFERROR(L1927+M1927+N1927,0)</f>
        <v>0</v>
      </c>
      <c r="L1927" s="41">
        <f>IFERROR(P1927+T1927,0)</f>
        <v>0</v>
      </c>
      <c r="M1927" s="41">
        <f>IFERROR(Q1927+U1927,0)</f>
        <v>0</v>
      </c>
      <c r="N1927" s="41">
        <f>IFERROR(R1927+V1927,0)</f>
        <v>0</v>
      </c>
      <c r="O1927" s="41">
        <f>IFERROR(P1927+Q1927+R1927,0)</f>
        <v>0</v>
      </c>
      <c r="P1927" s="41">
        <v>0</v>
      </c>
      <c r="Q1927" s="41">
        <v>0</v>
      </c>
      <c r="R1927" s="41">
        <v>0</v>
      </c>
      <c r="S1927" s="41">
        <f>IFERROR(T1927+U1927+V1927,0)</f>
        <v>0</v>
      </c>
      <c r="T1927" s="41">
        <v>0</v>
      </c>
      <c r="U1927" s="41">
        <v>0</v>
      </c>
      <c r="V1927" s="41">
        <v>0</v>
      </c>
      <c r="W1927"/>
      <c r="X1927"/>
    </row>
    <row r="1928" spans="1:24">
      <c r="A1928" s="29">
        <v>676</v>
      </c>
      <c r="B1928" s="29" t="s">
        <v>117</v>
      </c>
      <c r="C1928" s="50">
        <v>44866</v>
      </c>
      <c r="D1928" s="29" t="s">
        <v>773</v>
      </c>
      <c r="E1928" s="40">
        <v>1</v>
      </c>
      <c r="F1928" s="41">
        <v>26.8</v>
      </c>
      <c r="G1928" s="41">
        <f>IFERROR(H1928+I1928+J1928,0)</f>
        <v>1552044</v>
      </c>
      <c r="H1928" s="41">
        <v>1552044</v>
      </c>
      <c r="I1928" s="41">
        <v>0</v>
      </c>
      <c r="J1928" s="41">
        <v>0</v>
      </c>
      <c r="K1928" s="41">
        <f>IFERROR(L1928+M1928+N1928,0)</f>
        <v>0</v>
      </c>
      <c r="L1928" s="41">
        <f>IFERROR(P1928+T1928,0)</f>
        <v>0</v>
      </c>
      <c r="M1928" s="41">
        <f>IFERROR(Q1928+U1928,0)</f>
        <v>0</v>
      </c>
      <c r="N1928" s="41">
        <f>IFERROR(R1928+V1928,0)</f>
        <v>0</v>
      </c>
      <c r="O1928" s="41">
        <f>IFERROR(P1928+Q1928+R1928,0)</f>
        <v>0</v>
      </c>
      <c r="P1928" s="41">
        <v>0</v>
      </c>
      <c r="Q1928" s="41">
        <v>0</v>
      </c>
      <c r="R1928" s="41">
        <v>0</v>
      </c>
      <c r="S1928" s="41">
        <f>IFERROR(T1928+U1928+V1928,0)</f>
        <v>0</v>
      </c>
      <c r="T1928" s="41">
        <v>0</v>
      </c>
      <c r="U1928" s="41">
        <v>0</v>
      </c>
      <c r="V1928" s="41">
        <v>0</v>
      </c>
      <c r="W1928"/>
      <c r="X1928"/>
    </row>
    <row r="1929" spans="1:24">
      <c r="A1929" s="29">
        <v>677</v>
      </c>
      <c r="B1929" s="29" t="s">
        <v>117</v>
      </c>
      <c r="C1929" s="50">
        <v>44867</v>
      </c>
      <c r="D1929" s="29" t="s">
        <v>1377</v>
      </c>
      <c r="E1929" s="40">
        <v>1</v>
      </c>
      <c r="F1929" s="41">
        <v>21.4</v>
      </c>
      <c r="G1929" s="41">
        <f>IFERROR(H1929+I1929+J1929,0)</f>
        <v>1568100</v>
      </c>
      <c r="H1929" s="41">
        <v>1568100</v>
      </c>
      <c r="I1929" s="41">
        <v>0</v>
      </c>
      <c r="J1929" s="41">
        <v>0</v>
      </c>
      <c r="K1929" s="41">
        <f>IFERROR(L1929+M1929+N1929,0)</f>
        <v>0</v>
      </c>
      <c r="L1929" s="41">
        <f>IFERROR(P1929+T1929,0)</f>
        <v>0</v>
      </c>
      <c r="M1929" s="41">
        <f>IFERROR(Q1929+U1929,0)</f>
        <v>0</v>
      </c>
      <c r="N1929" s="41">
        <f>IFERROR(R1929+V1929,0)</f>
        <v>0</v>
      </c>
      <c r="O1929" s="41">
        <f>IFERROR(P1929+Q1929+R1929,0)</f>
        <v>0</v>
      </c>
      <c r="P1929" s="41">
        <v>0</v>
      </c>
      <c r="Q1929" s="41">
        <v>0</v>
      </c>
      <c r="R1929" s="41">
        <v>0</v>
      </c>
      <c r="S1929" s="41">
        <f>IFERROR(T1929+U1929+V1929,0)</f>
        <v>0</v>
      </c>
      <c r="T1929" s="41">
        <v>0</v>
      </c>
      <c r="U1929" s="41">
        <v>0</v>
      </c>
      <c r="V1929" s="41">
        <v>0</v>
      </c>
      <c r="W1929"/>
      <c r="X1929"/>
    </row>
    <row r="1930" spans="1:24">
      <c r="A1930" s="29">
        <v>678</v>
      </c>
      <c r="B1930" s="29" t="s">
        <v>117</v>
      </c>
      <c r="C1930" s="50">
        <v>44868</v>
      </c>
      <c r="D1930" s="29" t="s">
        <v>769</v>
      </c>
      <c r="E1930" s="40">
        <v>1</v>
      </c>
      <c r="F1930" s="41">
        <v>47.7</v>
      </c>
      <c r="G1930" s="41">
        <f>IFERROR(H1930+I1930+J1930,0)</f>
        <v>2430050</v>
      </c>
      <c r="H1930" s="41">
        <v>2430050</v>
      </c>
      <c r="I1930" s="41">
        <v>0</v>
      </c>
      <c r="J1930" s="41">
        <v>0</v>
      </c>
      <c r="K1930" s="41">
        <f>IFERROR(L1930+M1930+N1930,0)</f>
        <v>0</v>
      </c>
      <c r="L1930" s="41">
        <f>IFERROR(P1930+T1930,0)</f>
        <v>0</v>
      </c>
      <c r="M1930" s="41">
        <f>IFERROR(Q1930+U1930,0)</f>
        <v>0</v>
      </c>
      <c r="N1930" s="41">
        <f>IFERROR(R1930+V1930,0)</f>
        <v>0</v>
      </c>
      <c r="O1930" s="41">
        <f>IFERROR(P1930+Q1930+R1930,0)</f>
        <v>0</v>
      </c>
      <c r="P1930" s="41">
        <v>0</v>
      </c>
      <c r="Q1930" s="41">
        <v>0</v>
      </c>
      <c r="R1930" s="41">
        <v>0</v>
      </c>
      <c r="S1930" s="41">
        <f>IFERROR(T1930+U1930+V1930,0)</f>
        <v>0</v>
      </c>
      <c r="T1930" s="41">
        <v>0</v>
      </c>
      <c r="U1930" s="41">
        <v>0</v>
      </c>
      <c r="V1930" s="41">
        <v>0</v>
      </c>
      <c r="W1930"/>
      <c r="X1930"/>
    </row>
    <row r="1931" spans="1:24">
      <c r="A1931" s="29">
        <v>679</v>
      </c>
      <c r="B1931" s="29" t="s">
        <v>117</v>
      </c>
      <c r="C1931" s="50">
        <v>44868</v>
      </c>
      <c r="D1931" s="29" t="s">
        <v>120</v>
      </c>
      <c r="E1931" s="40">
        <v>1</v>
      </c>
      <c r="F1931" s="41">
        <v>16.5</v>
      </c>
      <c r="G1931" s="41">
        <f>IFERROR(H1931+I1931+J1931,0)</f>
        <v>1075900</v>
      </c>
      <c r="H1931" s="41">
        <v>1075900</v>
      </c>
      <c r="I1931" s="41">
        <v>0</v>
      </c>
      <c r="J1931" s="41">
        <v>0</v>
      </c>
      <c r="K1931" s="41">
        <f>IFERROR(L1931+M1931+N1931,0)</f>
        <v>0</v>
      </c>
      <c r="L1931" s="41">
        <f>IFERROR(P1931+T1931,0)</f>
        <v>0</v>
      </c>
      <c r="M1931" s="41">
        <f>IFERROR(Q1931+U1931,0)</f>
        <v>0</v>
      </c>
      <c r="N1931" s="41">
        <f>IFERROR(R1931+V1931,0)</f>
        <v>0</v>
      </c>
      <c r="O1931" s="41">
        <f>IFERROR(P1931+Q1931+R1931,0)</f>
        <v>0</v>
      </c>
      <c r="P1931" s="41">
        <v>0</v>
      </c>
      <c r="Q1931" s="41">
        <v>0</v>
      </c>
      <c r="R1931" s="41">
        <v>0</v>
      </c>
      <c r="S1931" s="41">
        <f>IFERROR(T1931+U1931+V1931,0)</f>
        <v>0</v>
      </c>
      <c r="T1931" s="41">
        <v>0</v>
      </c>
      <c r="U1931" s="41">
        <v>0</v>
      </c>
      <c r="V1931" s="41">
        <v>0</v>
      </c>
      <c r="W1931"/>
      <c r="X1931"/>
    </row>
    <row r="1932" spans="1:24">
      <c r="A1932" s="29">
        <v>680</v>
      </c>
      <c r="B1932" s="29" t="s">
        <v>117</v>
      </c>
      <c r="C1932" s="50">
        <v>44868</v>
      </c>
      <c r="D1932" s="29" t="s">
        <v>1378</v>
      </c>
      <c r="E1932" s="40">
        <v>1</v>
      </c>
      <c r="F1932" s="41">
        <v>4.23</v>
      </c>
      <c r="G1932" s="41">
        <f>IFERROR(H1932+I1932+J1932,0)</f>
        <v>186346.88</v>
      </c>
      <c r="H1932" s="41">
        <v>186346.88</v>
      </c>
      <c r="I1932" s="41">
        <v>0</v>
      </c>
      <c r="J1932" s="41">
        <v>0</v>
      </c>
      <c r="K1932" s="41">
        <f>IFERROR(L1932+M1932+N1932,0)</f>
        <v>0</v>
      </c>
      <c r="L1932" s="41">
        <f>IFERROR(P1932+T1932,0)</f>
        <v>0</v>
      </c>
      <c r="M1932" s="41">
        <f>IFERROR(Q1932+U1932,0)</f>
        <v>0</v>
      </c>
      <c r="N1932" s="41">
        <f>IFERROR(R1932+V1932,0)</f>
        <v>0</v>
      </c>
      <c r="O1932" s="41">
        <f>IFERROR(P1932+Q1932+R1932,0)</f>
        <v>0</v>
      </c>
      <c r="P1932" s="41">
        <v>0</v>
      </c>
      <c r="Q1932" s="41">
        <v>0</v>
      </c>
      <c r="R1932" s="41">
        <v>0</v>
      </c>
      <c r="S1932" s="41">
        <f>IFERROR(T1932+U1932+V1932,0)</f>
        <v>0</v>
      </c>
      <c r="T1932" s="41">
        <v>0</v>
      </c>
      <c r="U1932" s="41">
        <v>0</v>
      </c>
      <c r="V1932" s="41">
        <v>0</v>
      </c>
      <c r="W1932"/>
      <c r="X1932"/>
    </row>
    <row r="1933" spans="1:24">
      <c r="A1933" s="29">
        <v>681</v>
      </c>
      <c r="B1933" s="29" t="s">
        <v>117</v>
      </c>
      <c r="C1933" s="50">
        <v>44868</v>
      </c>
      <c r="D1933" s="29" t="s">
        <v>1378</v>
      </c>
      <c r="E1933" s="40">
        <v>1</v>
      </c>
      <c r="F1933" s="41">
        <v>22.9</v>
      </c>
      <c r="G1933" s="41">
        <f>IFERROR(H1933+I1933+J1933,0)</f>
        <v>1448460</v>
      </c>
      <c r="H1933" s="41">
        <v>1448460</v>
      </c>
      <c r="I1933" s="41">
        <v>0</v>
      </c>
      <c r="J1933" s="41">
        <v>0</v>
      </c>
      <c r="K1933" s="41">
        <f>IFERROR(L1933+M1933+N1933,0)</f>
        <v>0</v>
      </c>
      <c r="L1933" s="41">
        <f>IFERROR(P1933+T1933,0)</f>
        <v>0</v>
      </c>
      <c r="M1933" s="41">
        <f>IFERROR(Q1933+U1933,0)</f>
        <v>0</v>
      </c>
      <c r="N1933" s="41">
        <f>IFERROR(R1933+V1933,0)</f>
        <v>0</v>
      </c>
      <c r="O1933" s="41">
        <f>IFERROR(P1933+Q1933+R1933,0)</f>
        <v>0</v>
      </c>
      <c r="P1933" s="41">
        <v>0</v>
      </c>
      <c r="Q1933" s="41">
        <v>0</v>
      </c>
      <c r="R1933" s="41">
        <v>0</v>
      </c>
      <c r="S1933" s="41">
        <f>IFERROR(T1933+U1933+V1933,0)</f>
        <v>0</v>
      </c>
      <c r="T1933" s="41">
        <v>0</v>
      </c>
      <c r="U1933" s="41">
        <v>0</v>
      </c>
      <c r="V1933" s="41">
        <v>0</v>
      </c>
      <c r="W1933"/>
      <c r="X1933"/>
    </row>
    <row r="1934" spans="1:24">
      <c r="A1934" s="29">
        <v>682</v>
      </c>
      <c r="B1934" s="29" t="s">
        <v>117</v>
      </c>
      <c r="C1934" s="50">
        <v>44872</v>
      </c>
      <c r="D1934" s="29" t="s">
        <v>1379</v>
      </c>
      <c r="E1934" s="40">
        <v>1</v>
      </c>
      <c r="F1934" s="41">
        <v>40.7</v>
      </c>
      <c r="G1934" s="41">
        <f>IFERROR(H1934+I1934+J1934,0)</f>
        <v>2057250</v>
      </c>
      <c r="H1934" s="41">
        <v>2057250</v>
      </c>
      <c r="I1934" s="41">
        <v>0</v>
      </c>
      <c r="J1934" s="41">
        <v>0</v>
      </c>
      <c r="K1934" s="41">
        <f>IFERROR(L1934+M1934+N1934,0)</f>
        <v>0</v>
      </c>
      <c r="L1934" s="41">
        <f>IFERROR(P1934+T1934,0)</f>
        <v>0</v>
      </c>
      <c r="M1934" s="41">
        <f>IFERROR(Q1934+U1934,0)</f>
        <v>0</v>
      </c>
      <c r="N1934" s="41">
        <f>IFERROR(R1934+V1934,0)</f>
        <v>0</v>
      </c>
      <c r="O1934" s="41">
        <f>IFERROR(P1934+Q1934+R1934,0)</f>
        <v>0</v>
      </c>
      <c r="P1934" s="41">
        <v>0</v>
      </c>
      <c r="Q1934" s="41">
        <v>0</v>
      </c>
      <c r="R1934" s="41">
        <v>0</v>
      </c>
      <c r="S1934" s="41">
        <f>IFERROR(T1934+U1934+V1934,0)</f>
        <v>0</v>
      </c>
      <c r="T1934" s="41">
        <v>0</v>
      </c>
      <c r="U1934" s="41">
        <v>0</v>
      </c>
      <c r="V1934" s="41">
        <v>0</v>
      </c>
      <c r="W1934"/>
      <c r="X1934"/>
    </row>
    <row r="1935" spans="1:24">
      <c r="A1935" s="29">
        <v>683</v>
      </c>
      <c r="B1935" s="29" t="s">
        <v>117</v>
      </c>
      <c r="C1935" s="50">
        <v>44873</v>
      </c>
      <c r="D1935" s="29" t="s">
        <v>1380</v>
      </c>
      <c r="E1935" s="40">
        <v>1</v>
      </c>
      <c r="F1935" s="41">
        <v>65.6</v>
      </c>
      <c r="G1935" s="41">
        <f>IFERROR(H1935+I1935+J1935,0)</f>
        <v>4312765</v>
      </c>
      <c r="H1935" s="41">
        <v>4312765</v>
      </c>
      <c r="I1935" s="41">
        <v>0</v>
      </c>
      <c r="J1935" s="41">
        <v>0</v>
      </c>
      <c r="K1935" s="41">
        <f>IFERROR(L1935+M1935+N1935,0)</f>
        <v>0</v>
      </c>
      <c r="L1935" s="41">
        <f>IFERROR(P1935+T1935,0)</f>
        <v>0</v>
      </c>
      <c r="M1935" s="41">
        <f>IFERROR(Q1935+U1935,0)</f>
        <v>0</v>
      </c>
      <c r="N1935" s="41">
        <f>IFERROR(R1935+V1935,0)</f>
        <v>0</v>
      </c>
      <c r="O1935" s="41">
        <f>IFERROR(P1935+Q1935+R1935,0)</f>
        <v>0</v>
      </c>
      <c r="P1935" s="41">
        <v>0</v>
      </c>
      <c r="Q1935" s="41">
        <v>0</v>
      </c>
      <c r="R1935" s="41">
        <v>0</v>
      </c>
      <c r="S1935" s="41">
        <f>IFERROR(T1935+U1935+V1935,0)</f>
        <v>0</v>
      </c>
      <c r="T1935" s="41">
        <v>0</v>
      </c>
      <c r="U1935" s="41">
        <v>0</v>
      </c>
      <c r="V1935" s="41">
        <v>0</v>
      </c>
      <c r="W1935"/>
      <c r="X1935"/>
    </row>
    <row r="1936" spans="1:24">
      <c r="A1936" s="29">
        <v>684</v>
      </c>
      <c r="B1936" s="29" t="s">
        <v>117</v>
      </c>
      <c r="C1936" s="50">
        <v>44873</v>
      </c>
      <c r="D1936" s="29" t="s">
        <v>1381</v>
      </c>
      <c r="E1936" s="40">
        <v>1</v>
      </c>
      <c r="F1936" s="41">
        <v>24.1</v>
      </c>
      <c r="G1936" s="41">
        <f>IFERROR(H1936+I1936+J1936,0)</f>
        <v>1701000</v>
      </c>
      <c r="H1936" s="41">
        <v>1701000</v>
      </c>
      <c r="I1936" s="41">
        <v>0</v>
      </c>
      <c r="J1936" s="41">
        <v>0</v>
      </c>
      <c r="K1936" s="41">
        <f>IFERROR(L1936+M1936+N1936,0)</f>
        <v>0</v>
      </c>
      <c r="L1936" s="41">
        <f>IFERROR(P1936+T1936,0)</f>
        <v>0</v>
      </c>
      <c r="M1936" s="41">
        <f>IFERROR(Q1936+U1936,0)</f>
        <v>0</v>
      </c>
      <c r="N1936" s="41">
        <f>IFERROR(R1936+V1936,0)</f>
        <v>0</v>
      </c>
      <c r="O1936" s="41">
        <f>IFERROR(P1936+Q1936+R1936,0)</f>
        <v>0</v>
      </c>
      <c r="P1936" s="41">
        <v>0</v>
      </c>
      <c r="Q1936" s="41">
        <v>0</v>
      </c>
      <c r="R1936" s="41">
        <v>0</v>
      </c>
      <c r="S1936" s="41">
        <f>IFERROR(T1936+U1936+V1936,0)</f>
        <v>0</v>
      </c>
      <c r="T1936" s="41">
        <v>0</v>
      </c>
      <c r="U1936" s="41">
        <v>0</v>
      </c>
      <c r="V1936" s="41">
        <v>0</v>
      </c>
      <c r="W1936"/>
      <c r="X1936"/>
    </row>
    <row r="1937" spans="1:24">
      <c r="A1937" s="29">
        <v>685</v>
      </c>
      <c r="B1937" s="29" t="s">
        <v>117</v>
      </c>
      <c r="C1937" s="50">
        <v>44873</v>
      </c>
      <c r="D1937" s="29" t="s">
        <v>765</v>
      </c>
      <c r="E1937" s="40">
        <v>1</v>
      </c>
      <c r="F1937" s="41">
        <v>48.07</v>
      </c>
      <c r="G1937" s="41">
        <f>IFERROR(H1937+I1937+J1937,0)</f>
        <v>3285000</v>
      </c>
      <c r="H1937" s="41">
        <v>3285000</v>
      </c>
      <c r="I1937" s="41">
        <v>0</v>
      </c>
      <c r="J1937" s="41">
        <v>0</v>
      </c>
      <c r="K1937" s="41">
        <f>IFERROR(L1937+M1937+N1937,0)</f>
        <v>0</v>
      </c>
      <c r="L1937" s="41">
        <f>IFERROR(P1937+T1937,0)</f>
        <v>0</v>
      </c>
      <c r="M1937" s="41">
        <f>IFERROR(Q1937+U1937,0)</f>
        <v>0</v>
      </c>
      <c r="N1937" s="41">
        <f>IFERROR(R1937+V1937,0)</f>
        <v>0</v>
      </c>
      <c r="O1937" s="41">
        <f>IFERROR(P1937+Q1937+R1937,0)</f>
        <v>0</v>
      </c>
      <c r="P1937" s="41">
        <v>0</v>
      </c>
      <c r="Q1937" s="41">
        <v>0</v>
      </c>
      <c r="R1937" s="41">
        <v>0</v>
      </c>
      <c r="S1937" s="41">
        <f>IFERROR(T1937+U1937+V1937,0)</f>
        <v>0</v>
      </c>
      <c r="T1937" s="41">
        <v>0</v>
      </c>
      <c r="U1937" s="41">
        <v>0</v>
      </c>
      <c r="V1937" s="41">
        <v>0</v>
      </c>
      <c r="W1937"/>
      <c r="X1937"/>
    </row>
    <row r="1938" spans="1:24">
      <c r="A1938" s="29">
        <v>686</v>
      </c>
      <c r="B1938" s="29" t="s">
        <v>117</v>
      </c>
      <c r="C1938" s="50">
        <v>44874</v>
      </c>
      <c r="D1938" s="29" t="s">
        <v>770</v>
      </c>
      <c r="E1938" s="40">
        <v>1</v>
      </c>
      <c r="F1938" s="41">
        <v>23.9</v>
      </c>
      <c r="G1938" s="41">
        <f>IFERROR(H1938+I1938+J1938,0)</f>
        <v>1222000</v>
      </c>
      <c r="H1938" s="41">
        <v>1222000</v>
      </c>
      <c r="I1938" s="41">
        <v>0</v>
      </c>
      <c r="J1938" s="41">
        <v>0</v>
      </c>
      <c r="K1938" s="41">
        <f>IFERROR(L1938+M1938+N1938,0)</f>
        <v>0</v>
      </c>
      <c r="L1938" s="41">
        <f>IFERROR(P1938+T1938,0)</f>
        <v>0</v>
      </c>
      <c r="M1938" s="41">
        <f>IFERROR(Q1938+U1938,0)</f>
        <v>0</v>
      </c>
      <c r="N1938" s="41">
        <f>IFERROR(R1938+V1938,0)</f>
        <v>0</v>
      </c>
      <c r="O1938" s="41">
        <f>IFERROR(P1938+Q1938+R1938,0)</f>
        <v>0</v>
      </c>
      <c r="P1938" s="41">
        <v>0</v>
      </c>
      <c r="Q1938" s="41">
        <v>0</v>
      </c>
      <c r="R1938" s="41">
        <v>0</v>
      </c>
      <c r="S1938" s="41">
        <f>IFERROR(T1938+U1938+V1938,0)</f>
        <v>0</v>
      </c>
      <c r="T1938" s="41">
        <v>0</v>
      </c>
      <c r="U1938" s="41">
        <v>0</v>
      </c>
      <c r="V1938" s="41">
        <v>0</v>
      </c>
      <c r="W1938"/>
      <c r="X1938"/>
    </row>
    <row r="1939" spans="1:24">
      <c r="A1939" s="29">
        <v>687</v>
      </c>
      <c r="B1939" s="29" t="s">
        <v>117</v>
      </c>
      <c r="C1939" s="50">
        <v>44874</v>
      </c>
      <c r="D1939" s="29" t="s">
        <v>1382</v>
      </c>
      <c r="E1939" s="40">
        <v>1</v>
      </c>
      <c r="F1939" s="41">
        <v>13.4</v>
      </c>
      <c r="G1939" s="41">
        <f>IFERROR(H1939+I1939+J1939,0)</f>
        <v>756100</v>
      </c>
      <c r="H1939" s="41">
        <v>756100</v>
      </c>
      <c r="I1939" s="41">
        <v>0</v>
      </c>
      <c r="J1939" s="41">
        <v>0</v>
      </c>
      <c r="K1939" s="41">
        <f>IFERROR(L1939+M1939+N1939,0)</f>
        <v>0</v>
      </c>
      <c r="L1939" s="41">
        <f>IFERROR(P1939+T1939,0)</f>
        <v>0</v>
      </c>
      <c r="M1939" s="41">
        <f>IFERROR(Q1939+U1939,0)</f>
        <v>0</v>
      </c>
      <c r="N1939" s="41">
        <f>IFERROR(R1939+V1939,0)</f>
        <v>0</v>
      </c>
      <c r="O1939" s="41">
        <f>IFERROR(P1939+Q1939+R1939,0)</f>
        <v>0</v>
      </c>
      <c r="P1939" s="41">
        <v>0</v>
      </c>
      <c r="Q1939" s="41">
        <v>0</v>
      </c>
      <c r="R1939" s="41">
        <v>0</v>
      </c>
      <c r="S1939" s="41">
        <f>IFERROR(T1939+U1939+V1939,0)</f>
        <v>0</v>
      </c>
      <c r="T1939" s="41">
        <v>0</v>
      </c>
      <c r="U1939" s="41">
        <v>0</v>
      </c>
      <c r="V1939" s="41">
        <v>0</v>
      </c>
      <c r="W1939"/>
      <c r="X1939"/>
    </row>
    <row r="1940" spans="1:24">
      <c r="A1940" s="29">
        <v>688</v>
      </c>
      <c r="B1940" s="29" t="s">
        <v>117</v>
      </c>
      <c r="C1940" s="50">
        <v>44874</v>
      </c>
      <c r="D1940" s="29" t="s">
        <v>1383</v>
      </c>
      <c r="E1940" s="40">
        <v>1</v>
      </c>
      <c r="F1940" s="41">
        <v>17.3</v>
      </c>
      <c r="G1940" s="41">
        <f>IFERROR(H1940+I1940+J1940,0)</f>
        <v>1003900</v>
      </c>
      <c r="H1940" s="41">
        <v>1003900</v>
      </c>
      <c r="I1940" s="41">
        <v>0</v>
      </c>
      <c r="J1940" s="41">
        <v>0</v>
      </c>
      <c r="K1940" s="41">
        <f>IFERROR(L1940+M1940+N1940,0)</f>
        <v>0</v>
      </c>
      <c r="L1940" s="41">
        <f>IFERROR(P1940+T1940,0)</f>
        <v>0</v>
      </c>
      <c r="M1940" s="41">
        <f>IFERROR(Q1940+U1940,0)</f>
        <v>0</v>
      </c>
      <c r="N1940" s="41">
        <f>IFERROR(R1940+V1940,0)</f>
        <v>0</v>
      </c>
      <c r="O1940" s="41">
        <f>IFERROR(P1940+Q1940+R1940,0)</f>
        <v>0</v>
      </c>
      <c r="P1940" s="41">
        <v>0</v>
      </c>
      <c r="Q1940" s="41">
        <v>0</v>
      </c>
      <c r="R1940" s="41">
        <v>0</v>
      </c>
      <c r="S1940" s="41">
        <f>IFERROR(T1940+U1940+V1940,0)</f>
        <v>0</v>
      </c>
      <c r="T1940" s="41">
        <v>0</v>
      </c>
      <c r="U1940" s="41">
        <v>0</v>
      </c>
      <c r="V1940" s="41">
        <v>0</v>
      </c>
      <c r="W1940"/>
      <c r="X1940"/>
    </row>
    <row r="1941" spans="1:24">
      <c r="A1941" s="29">
        <v>689</v>
      </c>
      <c r="B1941" s="29" t="s">
        <v>117</v>
      </c>
      <c r="C1941" s="50">
        <v>44874</v>
      </c>
      <c r="D1941" s="29" t="s">
        <v>119</v>
      </c>
      <c r="E1941" s="40">
        <v>1</v>
      </c>
      <c r="F1941" s="41">
        <v>15.75</v>
      </c>
      <c r="G1941" s="41">
        <f>IFERROR(H1941+I1941+J1941,0)</f>
        <v>1020256</v>
      </c>
      <c r="H1941" s="41">
        <v>1020256</v>
      </c>
      <c r="I1941" s="41">
        <v>0</v>
      </c>
      <c r="J1941" s="41">
        <v>0</v>
      </c>
      <c r="K1941" s="41">
        <f>IFERROR(L1941+M1941+N1941,0)</f>
        <v>0</v>
      </c>
      <c r="L1941" s="41">
        <f>IFERROR(P1941+T1941,0)</f>
        <v>0</v>
      </c>
      <c r="M1941" s="41">
        <f>IFERROR(Q1941+U1941,0)</f>
        <v>0</v>
      </c>
      <c r="N1941" s="41">
        <f>IFERROR(R1941+V1941,0)</f>
        <v>0</v>
      </c>
      <c r="O1941" s="41">
        <f>IFERROR(P1941+Q1941+R1941,0)</f>
        <v>0</v>
      </c>
      <c r="P1941" s="41">
        <v>0</v>
      </c>
      <c r="Q1941" s="41">
        <v>0</v>
      </c>
      <c r="R1941" s="41">
        <v>0</v>
      </c>
      <c r="S1941" s="41">
        <f>IFERROR(T1941+U1941+V1941,0)</f>
        <v>0</v>
      </c>
      <c r="T1941" s="41">
        <v>0</v>
      </c>
      <c r="U1941" s="41">
        <v>0</v>
      </c>
      <c r="V1941" s="41">
        <v>0</v>
      </c>
      <c r="W1941"/>
      <c r="X1941"/>
    </row>
    <row r="1942" spans="1:24">
      <c r="A1942" s="29">
        <v>690</v>
      </c>
      <c r="B1942" s="29" t="s">
        <v>117</v>
      </c>
      <c r="C1942" s="50">
        <v>44875</v>
      </c>
      <c r="D1942" s="29" t="s">
        <v>768</v>
      </c>
      <c r="E1942" s="40">
        <v>1</v>
      </c>
      <c r="F1942" s="41">
        <v>17.4</v>
      </c>
      <c r="G1942" s="41">
        <f>IFERROR(H1942+I1942+J1942,0)</f>
        <v>1141600</v>
      </c>
      <c r="H1942" s="41">
        <v>1141600</v>
      </c>
      <c r="I1942" s="41">
        <v>0</v>
      </c>
      <c r="J1942" s="41">
        <v>0</v>
      </c>
      <c r="K1942" s="41">
        <f>IFERROR(L1942+M1942+N1942,0)</f>
        <v>0</v>
      </c>
      <c r="L1942" s="41">
        <f>IFERROR(P1942+T1942,0)</f>
        <v>0</v>
      </c>
      <c r="M1942" s="41">
        <f>IFERROR(Q1942+U1942,0)</f>
        <v>0</v>
      </c>
      <c r="N1942" s="41">
        <f>IFERROR(R1942+V1942,0)</f>
        <v>0</v>
      </c>
      <c r="O1942" s="41">
        <f>IFERROR(P1942+Q1942+R1942,0)</f>
        <v>0</v>
      </c>
      <c r="P1942" s="41">
        <v>0</v>
      </c>
      <c r="Q1942" s="41">
        <v>0</v>
      </c>
      <c r="R1942" s="41">
        <v>0</v>
      </c>
      <c r="S1942" s="41">
        <f>IFERROR(T1942+U1942+V1942,0)</f>
        <v>0</v>
      </c>
      <c r="T1942" s="41">
        <v>0</v>
      </c>
      <c r="U1942" s="41">
        <v>0</v>
      </c>
      <c r="V1942" s="41">
        <v>0</v>
      </c>
      <c r="W1942"/>
      <c r="X1942"/>
    </row>
    <row r="1943" spans="1:24">
      <c r="A1943" s="29">
        <v>691</v>
      </c>
      <c r="B1943" s="29" t="s">
        <v>117</v>
      </c>
      <c r="C1943" s="50">
        <v>44875</v>
      </c>
      <c r="D1943" s="29" t="s">
        <v>1384</v>
      </c>
      <c r="E1943" s="40">
        <v>1</v>
      </c>
      <c r="F1943" s="41">
        <v>13.65</v>
      </c>
      <c r="G1943" s="41">
        <f>IFERROR(H1943+I1943+J1943,0)</f>
        <v>807150</v>
      </c>
      <c r="H1943" s="41">
        <v>807150</v>
      </c>
      <c r="I1943" s="41">
        <v>0</v>
      </c>
      <c r="J1943" s="41">
        <v>0</v>
      </c>
      <c r="K1943" s="41">
        <f>IFERROR(L1943+M1943+N1943,0)</f>
        <v>0</v>
      </c>
      <c r="L1943" s="41">
        <f>IFERROR(P1943+T1943,0)</f>
        <v>0</v>
      </c>
      <c r="M1943" s="41">
        <f>IFERROR(Q1943+U1943,0)</f>
        <v>0</v>
      </c>
      <c r="N1943" s="41">
        <f>IFERROR(R1943+V1943,0)</f>
        <v>0</v>
      </c>
      <c r="O1943" s="41">
        <f>IFERROR(P1943+Q1943+R1943,0)</f>
        <v>0</v>
      </c>
      <c r="P1943" s="41">
        <v>0</v>
      </c>
      <c r="Q1943" s="41">
        <v>0</v>
      </c>
      <c r="R1943" s="41">
        <v>0</v>
      </c>
      <c r="S1943" s="41">
        <f>IFERROR(T1943+U1943+V1943,0)</f>
        <v>0</v>
      </c>
      <c r="T1943" s="41">
        <v>0</v>
      </c>
      <c r="U1943" s="41">
        <v>0</v>
      </c>
      <c r="V1943" s="41">
        <v>0</v>
      </c>
      <c r="W1943"/>
      <c r="X1943"/>
    </row>
    <row r="1944" spans="1:24">
      <c r="A1944" s="29">
        <v>692</v>
      </c>
      <c r="B1944" s="29" t="s">
        <v>117</v>
      </c>
      <c r="C1944" s="50">
        <v>44876</v>
      </c>
      <c r="D1944" s="29" t="s">
        <v>1385</v>
      </c>
      <c r="E1944" s="40">
        <v>1</v>
      </c>
      <c r="F1944" s="41">
        <v>23.7</v>
      </c>
      <c r="G1944" s="41">
        <f>IFERROR(H1944+I1944+J1944,0)</f>
        <v>2013793.4</v>
      </c>
      <c r="H1944" s="41">
        <v>2013793.4</v>
      </c>
      <c r="I1944" s="41">
        <v>0</v>
      </c>
      <c r="J1944" s="41">
        <v>0</v>
      </c>
      <c r="K1944" s="41">
        <f>IFERROR(L1944+M1944+N1944,0)</f>
        <v>0</v>
      </c>
      <c r="L1944" s="41">
        <f>IFERROR(P1944+T1944,0)</f>
        <v>0</v>
      </c>
      <c r="M1944" s="41">
        <f>IFERROR(Q1944+U1944,0)</f>
        <v>0</v>
      </c>
      <c r="N1944" s="41">
        <f>IFERROR(R1944+V1944,0)</f>
        <v>0</v>
      </c>
      <c r="O1944" s="41">
        <f>IFERROR(P1944+Q1944+R1944,0)</f>
        <v>0</v>
      </c>
      <c r="P1944" s="41">
        <v>0</v>
      </c>
      <c r="Q1944" s="41">
        <v>0</v>
      </c>
      <c r="R1944" s="41">
        <v>0</v>
      </c>
      <c r="S1944" s="41">
        <f>IFERROR(T1944+U1944+V1944,0)</f>
        <v>0</v>
      </c>
      <c r="T1944" s="41">
        <v>0</v>
      </c>
      <c r="U1944" s="41">
        <v>0</v>
      </c>
      <c r="V1944" s="41">
        <v>0</v>
      </c>
      <c r="W1944"/>
      <c r="X1944"/>
    </row>
    <row r="1945" spans="1:24">
      <c r="A1945" s="29">
        <v>693</v>
      </c>
      <c r="B1945" s="29" t="s">
        <v>117</v>
      </c>
      <c r="C1945" s="50">
        <v>44879</v>
      </c>
      <c r="D1945" s="29" t="s">
        <v>766</v>
      </c>
      <c r="E1945" s="40">
        <v>1</v>
      </c>
      <c r="F1945" s="41">
        <v>34.8</v>
      </c>
      <c r="G1945" s="41">
        <f>IFERROR(H1945+I1945+J1945,0)</f>
        <v>2360900</v>
      </c>
      <c r="H1945" s="41">
        <v>2360900</v>
      </c>
      <c r="I1945" s="41">
        <v>0</v>
      </c>
      <c r="J1945" s="41">
        <v>0</v>
      </c>
      <c r="K1945" s="41">
        <f>IFERROR(L1945+M1945+N1945,0)</f>
        <v>0</v>
      </c>
      <c r="L1945" s="41">
        <f>IFERROR(P1945+T1945,0)</f>
        <v>0</v>
      </c>
      <c r="M1945" s="41">
        <f>IFERROR(Q1945+U1945,0)</f>
        <v>0</v>
      </c>
      <c r="N1945" s="41">
        <f>IFERROR(R1945+V1945,0)</f>
        <v>0</v>
      </c>
      <c r="O1945" s="41">
        <f>IFERROR(P1945+Q1945+R1945,0)</f>
        <v>0</v>
      </c>
      <c r="P1945" s="41">
        <v>0</v>
      </c>
      <c r="Q1945" s="41">
        <v>0</v>
      </c>
      <c r="R1945" s="41">
        <v>0</v>
      </c>
      <c r="S1945" s="41">
        <f>IFERROR(T1945+U1945+V1945,0)</f>
        <v>0</v>
      </c>
      <c r="T1945" s="41">
        <v>0</v>
      </c>
      <c r="U1945" s="41">
        <v>0</v>
      </c>
      <c r="V1945" s="41">
        <v>0</v>
      </c>
      <c r="W1945"/>
      <c r="X1945"/>
    </row>
    <row r="1946" spans="1:24">
      <c r="A1946" s="29">
        <v>694</v>
      </c>
      <c r="B1946" s="29" t="s">
        <v>117</v>
      </c>
      <c r="C1946" s="50">
        <v>44879</v>
      </c>
      <c r="D1946" s="29" t="s">
        <v>775</v>
      </c>
      <c r="E1946" s="40">
        <v>1</v>
      </c>
      <c r="F1946" s="41">
        <v>30.3</v>
      </c>
      <c r="G1946" s="41">
        <f>IFERROR(H1946+I1946+J1946,0)</f>
        <v>1530200</v>
      </c>
      <c r="H1946" s="41">
        <v>1530200</v>
      </c>
      <c r="I1946" s="41">
        <v>0</v>
      </c>
      <c r="J1946" s="41">
        <v>0</v>
      </c>
      <c r="K1946" s="41">
        <f>IFERROR(L1946+M1946+N1946,0)</f>
        <v>0</v>
      </c>
      <c r="L1946" s="41">
        <f>IFERROR(P1946+T1946,0)</f>
        <v>0</v>
      </c>
      <c r="M1946" s="41">
        <f>IFERROR(Q1946+U1946,0)</f>
        <v>0</v>
      </c>
      <c r="N1946" s="41">
        <f>IFERROR(R1946+V1946,0)</f>
        <v>0</v>
      </c>
      <c r="O1946" s="41">
        <f>IFERROR(P1946+Q1946+R1946,0)</f>
        <v>0</v>
      </c>
      <c r="P1946" s="41">
        <v>0</v>
      </c>
      <c r="Q1946" s="41">
        <v>0</v>
      </c>
      <c r="R1946" s="41">
        <v>0</v>
      </c>
      <c r="S1946" s="41">
        <f>IFERROR(T1946+U1946+V1946,0)</f>
        <v>0</v>
      </c>
      <c r="T1946" s="41">
        <v>0</v>
      </c>
      <c r="U1946" s="41">
        <v>0</v>
      </c>
      <c r="V1946" s="41">
        <v>0</v>
      </c>
      <c r="W1946"/>
      <c r="X1946"/>
    </row>
    <row r="1947" spans="1:24">
      <c r="A1947" s="29">
        <v>695</v>
      </c>
      <c r="B1947" s="29" t="s">
        <v>117</v>
      </c>
      <c r="C1947" s="50">
        <v>44880</v>
      </c>
      <c r="D1947" s="29" t="s">
        <v>121</v>
      </c>
      <c r="E1947" s="40">
        <v>1</v>
      </c>
      <c r="F1947" s="41">
        <v>25.6</v>
      </c>
      <c r="G1947" s="41">
        <f>IFERROR(H1947+I1947+J1947,0)</f>
        <v>1525900</v>
      </c>
      <c r="H1947" s="41">
        <v>1525900</v>
      </c>
      <c r="I1947" s="41">
        <v>0</v>
      </c>
      <c r="J1947" s="41">
        <v>0</v>
      </c>
      <c r="K1947" s="41">
        <f>IFERROR(L1947+M1947+N1947,0)</f>
        <v>0</v>
      </c>
      <c r="L1947" s="41">
        <f>IFERROR(P1947+T1947,0)</f>
        <v>0</v>
      </c>
      <c r="M1947" s="41">
        <f>IFERROR(Q1947+U1947,0)</f>
        <v>0</v>
      </c>
      <c r="N1947" s="41">
        <f>IFERROR(R1947+V1947,0)</f>
        <v>0</v>
      </c>
      <c r="O1947" s="41">
        <f>IFERROR(P1947+Q1947+R1947,0)</f>
        <v>0</v>
      </c>
      <c r="P1947" s="41">
        <v>0</v>
      </c>
      <c r="Q1947" s="41">
        <v>0</v>
      </c>
      <c r="R1947" s="41">
        <v>0</v>
      </c>
      <c r="S1947" s="41">
        <f>IFERROR(T1947+U1947+V1947,0)</f>
        <v>0</v>
      </c>
      <c r="T1947" s="41">
        <v>0</v>
      </c>
      <c r="U1947" s="41">
        <v>0</v>
      </c>
      <c r="V1947" s="41">
        <v>0</v>
      </c>
      <c r="W1947"/>
      <c r="X1947"/>
    </row>
    <row r="1948" spans="1:24">
      <c r="A1948" s="29">
        <v>696</v>
      </c>
      <c r="B1948" s="29" t="s">
        <v>117</v>
      </c>
      <c r="C1948" s="50">
        <v>44880</v>
      </c>
      <c r="D1948" s="29" t="s">
        <v>776</v>
      </c>
      <c r="E1948" s="40">
        <v>1</v>
      </c>
      <c r="F1948" s="41">
        <v>24.8</v>
      </c>
      <c r="G1948" s="41">
        <f>IFERROR(H1948+I1948+J1948,0)</f>
        <v>1761000</v>
      </c>
      <c r="H1948" s="41">
        <v>1761000</v>
      </c>
      <c r="I1948" s="41">
        <v>0</v>
      </c>
      <c r="J1948" s="41">
        <v>0</v>
      </c>
      <c r="K1948" s="41">
        <f>IFERROR(L1948+M1948+N1948,0)</f>
        <v>0</v>
      </c>
      <c r="L1948" s="41">
        <f>IFERROR(P1948+T1948,0)</f>
        <v>0</v>
      </c>
      <c r="M1948" s="41">
        <f>IFERROR(Q1948+U1948,0)</f>
        <v>0</v>
      </c>
      <c r="N1948" s="41">
        <f>IFERROR(R1948+V1948,0)</f>
        <v>0</v>
      </c>
      <c r="O1948" s="41">
        <f>IFERROR(P1948+Q1948+R1948,0)</f>
        <v>0</v>
      </c>
      <c r="P1948" s="41">
        <v>0</v>
      </c>
      <c r="Q1948" s="41">
        <v>0</v>
      </c>
      <c r="R1948" s="41">
        <v>0</v>
      </c>
      <c r="S1948" s="41">
        <f>IFERROR(T1948+U1948+V1948,0)</f>
        <v>0</v>
      </c>
      <c r="T1948" s="41">
        <v>0</v>
      </c>
      <c r="U1948" s="41">
        <v>0</v>
      </c>
      <c r="V1948" s="41">
        <v>0</v>
      </c>
      <c r="W1948"/>
      <c r="X1948"/>
    </row>
    <row r="1949" spans="1:24">
      <c r="A1949" s="29">
        <v>697</v>
      </c>
      <c r="B1949" s="29" t="s">
        <v>117</v>
      </c>
      <c r="C1949" s="50">
        <v>44881</v>
      </c>
      <c r="D1949" s="29" t="s">
        <v>1386</v>
      </c>
      <c r="E1949" s="40">
        <v>1</v>
      </c>
      <c r="F1949" s="41">
        <v>22.3</v>
      </c>
      <c r="G1949" s="41">
        <f>IFERROR(H1949+I1949+J1949,0)</f>
        <v>1407000</v>
      </c>
      <c r="H1949" s="41">
        <v>1407000</v>
      </c>
      <c r="I1949" s="41">
        <v>0</v>
      </c>
      <c r="J1949" s="41">
        <v>0</v>
      </c>
      <c r="K1949" s="41">
        <f>IFERROR(L1949+M1949+N1949,0)</f>
        <v>0</v>
      </c>
      <c r="L1949" s="41">
        <f>IFERROR(P1949+T1949,0)</f>
        <v>0</v>
      </c>
      <c r="M1949" s="41">
        <f>IFERROR(Q1949+U1949,0)</f>
        <v>0</v>
      </c>
      <c r="N1949" s="41">
        <f>IFERROR(R1949+V1949,0)</f>
        <v>0</v>
      </c>
      <c r="O1949" s="41">
        <f>IFERROR(P1949+Q1949+R1949,0)</f>
        <v>0</v>
      </c>
      <c r="P1949" s="41">
        <v>0</v>
      </c>
      <c r="Q1949" s="41">
        <v>0</v>
      </c>
      <c r="R1949" s="41">
        <v>0</v>
      </c>
      <c r="S1949" s="41">
        <f>IFERROR(T1949+U1949+V1949,0)</f>
        <v>0</v>
      </c>
      <c r="T1949" s="41">
        <v>0</v>
      </c>
      <c r="U1949" s="41">
        <v>0</v>
      </c>
      <c r="V1949" s="41">
        <v>0</v>
      </c>
      <c r="W1949"/>
      <c r="X1949"/>
    </row>
    <row r="1950" spans="1:24">
      <c r="A1950" s="29">
        <v>698</v>
      </c>
      <c r="B1950" s="29" t="s">
        <v>117</v>
      </c>
      <c r="C1950" s="50">
        <v>44881</v>
      </c>
      <c r="D1950" s="29" t="s">
        <v>777</v>
      </c>
      <c r="E1950" s="40">
        <v>1</v>
      </c>
      <c r="F1950" s="41">
        <v>35.6</v>
      </c>
      <c r="G1950" s="41">
        <f>IFERROR(H1950+I1950+J1950,0)</f>
        <v>2215200</v>
      </c>
      <c r="H1950" s="41">
        <v>2215200</v>
      </c>
      <c r="I1950" s="41">
        <v>0</v>
      </c>
      <c r="J1950" s="41">
        <v>0</v>
      </c>
      <c r="K1950" s="41">
        <f>IFERROR(L1950+M1950+N1950,0)</f>
        <v>0</v>
      </c>
      <c r="L1950" s="41">
        <f>IFERROR(P1950+T1950,0)</f>
        <v>0</v>
      </c>
      <c r="M1950" s="41">
        <f>IFERROR(Q1950+U1950,0)</f>
        <v>0</v>
      </c>
      <c r="N1950" s="41">
        <f>IFERROR(R1950+V1950,0)</f>
        <v>0</v>
      </c>
      <c r="O1950" s="41">
        <f>IFERROR(P1950+Q1950+R1950,0)</f>
        <v>0</v>
      </c>
      <c r="P1950" s="41">
        <v>0</v>
      </c>
      <c r="Q1950" s="41">
        <v>0</v>
      </c>
      <c r="R1950" s="41">
        <v>0</v>
      </c>
      <c r="S1950" s="41">
        <f>IFERROR(T1950+U1950+V1950,0)</f>
        <v>0</v>
      </c>
      <c r="T1950" s="41">
        <v>0</v>
      </c>
      <c r="U1950" s="41">
        <v>0</v>
      </c>
      <c r="V1950" s="41">
        <v>0</v>
      </c>
      <c r="W1950"/>
      <c r="X1950"/>
    </row>
    <row r="1951" spans="1:24">
      <c r="A1951" s="29">
        <v>699</v>
      </c>
      <c r="B1951" s="29" t="s">
        <v>117</v>
      </c>
      <c r="C1951" s="50">
        <v>44881</v>
      </c>
      <c r="D1951" s="29" t="s">
        <v>1387</v>
      </c>
      <c r="E1951" s="40">
        <v>1</v>
      </c>
      <c r="F1951" s="41">
        <v>22.8</v>
      </c>
      <c r="G1951" s="41">
        <f>IFERROR(H1951+I1951+J1951,0)</f>
        <v>1231118</v>
      </c>
      <c r="H1951" s="41">
        <v>1231118</v>
      </c>
      <c r="I1951" s="41">
        <v>0</v>
      </c>
      <c r="J1951" s="41">
        <v>0</v>
      </c>
      <c r="K1951" s="41">
        <f>IFERROR(L1951+M1951+N1951,0)</f>
        <v>0</v>
      </c>
      <c r="L1951" s="41">
        <f>IFERROR(P1951+T1951,0)</f>
        <v>0</v>
      </c>
      <c r="M1951" s="41">
        <f>IFERROR(Q1951+U1951,0)</f>
        <v>0</v>
      </c>
      <c r="N1951" s="41">
        <f>IFERROR(R1951+V1951,0)</f>
        <v>0</v>
      </c>
      <c r="O1951" s="41">
        <f>IFERROR(P1951+Q1951+R1951,0)</f>
        <v>0</v>
      </c>
      <c r="P1951" s="41">
        <v>0</v>
      </c>
      <c r="Q1951" s="41">
        <v>0</v>
      </c>
      <c r="R1951" s="41">
        <v>0</v>
      </c>
      <c r="S1951" s="41">
        <f>IFERROR(T1951+U1951+V1951,0)</f>
        <v>0</v>
      </c>
      <c r="T1951" s="41">
        <v>0</v>
      </c>
      <c r="U1951" s="41">
        <v>0</v>
      </c>
      <c r="V1951" s="41">
        <v>0</v>
      </c>
      <c r="W1951"/>
      <c r="X1951"/>
    </row>
    <row r="1952" spans="1:24">
      <c r="A1952" s="29">
        <v>700</v>
      </c>
      <c r="B1952" s="29" t="s">
        <v>117</v>
      </c>
      <c r="C1952" s="50">
        <v>44881</v>
      </c>
      <c r="D1952" s="29" t="s">
        <v>1388</v>
      </c>
      <c r="E1952" s="40">
        <v>1</v>
      </c>
      <c r="F1952" s="41">
        <v>6</v>
      </c>
      <c r="G1952" s="41">
        <f>IFERROR(H1952+I1952+J1952,0)</f>
        <v>389000</v>
      </c>
      <c r="H1952" s="41">
        <v>389000</v>
      </c>
      <c r="I1952" s="41">
        <v>0</v>
      </c>
      <c r="J1952" s="41">
        <v>0</v>
      </c>
      <c r="K1952" s="41">
        <f>IFERROR(L1952+M1952+N1952,0)</f>
        <v>0</v>
      </c>
      <c r="L1952" s="41">
        <f>IFERROR(P1952+T1952,0)</f>
        <v>0</v>
      </c>
      <c r="M1952" s="41">
        <f>IFERROR(Q1952+U1952,0)</f>
        <v>0</v>
      </c>
      <c r="N1952" s="41">
        <f>IFERROR(R1952+V1952,0)</f>
        <v>0</v>
      </c>
      <c r="O1952" s="41">
        <f>IFERROR(P1952+Q1952+R1952,0)</f>
        <v>0</v>
      </c>
      <c r="P1952" s="41">
        <v>0</v>
      </c>
      <c r="Q1952" s="41">
        <v>0</v>
      </c>
      <c r="R1952" s="41">
        <v>0</v>
      </c>
      <c r="S1952" s="41">
        <f>IFERROR(T1952+U1952+V1952,0)</f>
        <v>0</v>
      </c>
      <c r="T1952" s="41">
        <v>0</v>
      </c>
      <c r="U1952" s="41">
        <v>0</v>
      </c>
      <c r="V1952" s="41">
        <v>0</v>
      </c>
      <c r="W1952"/>
      <c r="X1952"/>
    </row>
    <row r="1953" spans="1:24">
      <c r="A1953" s="29">
        <v>701</v>
      </c>
      <c r="B1953" s="29" t="s">
        <v>117</v>
      </c>
      <c r="C1953" s="50">
        <v>44882</v>
      </c>
      <c r="D1953" s="29" t="s">
        <v>1389</v>
      </c>
      <c r="E1953" s="40">
        <v>1</v>
      </c>
      <c r="F1953" s="41">
        <v>45.9</v>
      </c>
      <c r="G1953" s="41">
        <f>IFERROR(H1953+I1953+J1953,0)</f>
        <v>3267400</v>
      </c>
      <c r="H1953" s="41">
        <v>3267400</v>
      </c>
      <c r="I1953" s="41">
        <v>0</v>
      </c>
      <c r="J1953" s="41">
        <v>0</v>
      </c>
      <c r="K1953" s="41">
        <f>IFERROR(L1953+M1953+N1953,0)</f>
        <v>0</v>
      </c>
      <c r="L1953" s="41">
        <f>IFERROR(P1953+T1953,0)</f>
        <v>0</v>
      </c>
      <c r="M1953" s="41">
        <f>IFERROR(Q1953+U1953,0)</f>
        <v>0</v>
      </c>
      <c r="N1953" s="41">
        <f>IFERROR(R1953+V1953,0)</f>
        <v>0</v>
      </c>
      <c r="O1953" s="41">
        <f>IFERROR(P1953+Q1953+R1953,0)</f>
        <v>0</v>
      </c>
      <c r="P1953" s="41">
        <v>0</v>
      </c>
      <c r="Q1953" s="41">
        <v>0</v>
      </c>
      <c r="R1953" s="41">
        <v>0</v>
      </c>
      <c r="S1953" s="41">
        <f>IFERROR(T1953+U1953+V1953,0)</f>
        <v>0</v>
      </c>
      <c r="T1953" s="41">
        <v>0</v>
      </c>
      <c r="U1953" s="41">
        <v>0</v>
      </c>
      <c r="V1953" s="41">
        <v>0</v>
      </c>
      <c r="W1953"/>
      <c r="X1953"/>
    </row>
    <row r="1954" spans="1:24">
      <c r="A1954" s="29">
        <v>702</v>
      </c>
      <c r="B1954" s="29" t="s">
        <v>117</v>
      </c>
      <c r="C1954" s="50">
        <v>44882</v>
      </c>
      <c r="D1954" s="29" t="s">
        <v>1390</v>
      </c>
      <c r="E1954" s="40">
        <v>1</v>
      </c>
      <c r="F1954" s="41">
        <v>50.1</v>
      </c>
      <c r="G1954" s="41">
        <f>IFERROR(H1954+I1954+J1954,0)</f>
        <v>2841700</v>
      </c>
      <c r="H1954" s="41">
        <v>2841700</v>
      </c>
      <c r="I1954" s="41">
        <v>0</v>
      </c>
      <c r="J1954" s="41">
        <v>0</v>
      </c>
      <c r="K1954" s="41">
        <f>IFERROR(L1954+M1954+N1954,0)</f>
        <v>0</v>
      </c>
      <c r="L1954" s="41">
        <f>IFERROR(P1954+T1954,0)</f>
        <v>0</v>
      </c>
      <c r="M1954" s="41">
        <f>IFERROR(Q1954+U1954,0)</f>
        <v>0</v>
      </c>
      <c r="N1954" s="41">
        <f>IFERROR(R1954+V1954,0)</f>
        <v>0</v>
      </c>
      <c r="O1954" s="41">
        <f>IFERROR(P1954+Q1954+R1954,0)</f>
        <v>0</v>
      </c>
      <c r="P1954" s="41">
        <v>0</v>
      </c>
      <c r="Q1954" s="41">
        <v>0</v>
      </c>
      <c r="R1954" s="41">
        <v>0</v>
      </c>
      <c r="S1954" s="41">
        <f>IFERROR(T1954+U1954+V1954,0)</f>
        <v>0</v>
      </c>
      <c r="T1954" s="41">
        <v>0</v>
      </c>
      <c r="U1954" s="41">
        <v>0</v>
      </c>
      <c r="V1954" s="41">
        <v>0</v>
      </c>
      <c r="W1954"/>
      <c r="X1954"/>
    </row>
    <row r="1955" spans="1:24">
      <c r="A1955" s="29">
        <v>703</v>
      </c>
      <c r="B1955" s="29" t="s">
        <v>117</v>
      </c>
      <c r="C1955" s="50">
        <v>44882</v>
      </c>
      <c r="D1955" s="29" t="s">
        <v>1391</v>
      </c>
      <c r="E1955" s="40">
        <v>1</v>
      </c>
      <c r="F1955" s="41">
        <v>21.7</v>
      </c>
      <c r="G1955" s="41">
        <f>IFERROR(H1955+I1955+J1955,0)</f>
        <v>1347736</v>
      </c>
      <c r="H1955" s="41">
        <v>1347736</v>
      </c>
      <c r="I1955" s="41">
        <v>0</v>
      </c>
      <c r="J1955" s="41">
        <v>0</v>
      </c>
      <c r="K1955" s="41">
        <f>IFERROR(L1955+M1955+N1955,0)</f>
        <v>0</v>
      </c>
      <c r="L1955" s="41">
        <f>IFERROR(P1955+T1955,0)</f>
        <v>0</v>
      </c>
      <c r="M1955" s="41">
        <f>IFERROR(Q1955+U1955,0)</f>
        <v>0</v>
      </c>
      <c r="N1955" s="41">
        <f>IFERROR(R1955+V1955,0)</f>
        <v>0</v>
      </c>
      <c r="O1955" s="41">
        <f>IFERROR(P1955+Q1955+R1955,0)</f>
        <v>0</v>
      </c>
      <c r="P1955" s="41">
        <v>0</v>
      </c>
      <c r="Q1955" s="41">
        <v>0</v>
      </c>
      <c r="R1955" s="41">
        <v>0</v>
      </c>
      <c r="S1955" s="41">
        <f>IFERROR(T1955+U1955+V1955,0)</f>
        <v>0</v>
      </c>
      <c r="T1955" s="41">
        <v>0</v>
      </c>
      <c r="U1955" s="41">
        <v>0</v>
      </c>
      <c r="V1955" s="41">
        <v>0</v>
      </c>
      <c r="W1955"/>
      <c r="X1955"/>
    </row>
    <row r="1956" spans="1:24">
      <c r="A1956" s="29">
        <v>704</v>
      </c>
      <c r="B1956" s="29" t="s">
        <v>117</v>
      </c>
      <c r="C1956" s="50">
        <v>44882</v>
      </c>
      <c r="D1956" s="29" t="s">
        <v>1392</v>
      </c>
      <c r="E1956" s="40">
        <v>1</v>
      </c>
      <c r="F1956" s="41">
        <v>51.7</v>
      </c>
      <c r="G1956" s="41">
        <f>IFERROR(H1956+I1956+J1956,0)</f>
        <v>3585300</v>
      </c>
      <c r="H1956" s="41">
        <v>3585300</v>
      </c>
      <c r="I1956" s="41">
        <v>0</v>
      </c>
      <c r="J1956" s="41">
        <v>0</v>
      </c>
      <c r="K1956" s="41">
        <f>IFERROR(L1956+M1956+N1956,0)</f>
        <v>0</v>
      </c>
      <c r="L1956" s="41">
        <f>IFERROR(P1956+T1956,0)</f>
        <v>0</v>
      </c>
      <c r="M1956" s="41">
        <f>IFERROR(Q1956+U1956,0)</f>
        <v>0</v>
      </c>
      <c r="N1956" s="41">
        <f>IFERROR(R1956+V1956,0)</f>
        <v>0</v>
      </c>
      <c r="O1956" s="41">
        <f>IFERROR(P1956+Q1956+R1956,0)</f>
        <v>0</v>
      </c>
      <c r="P1956" s="41">
        <v>0</v>
      </c>
      <c r="Q1956" s="41">
        <v>0</v>
      </c>
      <c r="R1956" s="41">
        <v>0</v>
      </c>
      <c r="S1956" s="41">
        <f>IFERROR(T1956+U1956+V1956,0)</f>
        <v>0</v>
      </c>
      <c r="T1956" s="41">
        <v>0</v>
      </c>
      <c r="U1956" s="41">
        <v>0</v>
      </c>
      <c r="V1956" s="41">
        <v>0</v>
      </c>
      <c r="W1956"/>
      <c r="X1956"/>
    </row>
    <row r="1957" spans="1:24">
      <c r="A1957" s="29">
        <v>705</v>
      </c>
      <c r="B1957" s="29" t="s">
        <v>117</v>
      </c>
      <c r="C1957" s="50">
        <v>44882</v>
      </c>
      <c r="D1957" s="29" t="s">
        <v>780</v>
      </c>
      <c r="E1957" s="40">
        <v>1</v>
      </c>
      <c r="F1957" s="41">
        <v>19.1</v>
      </c>
      <c r="G1957" s="41">
        <f>IFERROR(H1957+I1957+J1957,0)</f>
        <v>1242202</v>
      </c>
      <c r="H1957" s="41">
        <v>1242202</v>
      </c>
      <c r="I1957" s="41">
        <v>0</v>
      </c>
      <c r="J1957" s="41">
        <v>0</v>
      </c>
      <c r="K1957" s="41">
        <f>IFERROR(L1957+M1957+N1957,0)</f>
        <v>0</v>
      </c>
      <c r="L1957" s="41">
        <f>IFERROR(P1957+T1957,0)</f>
        <v>0</v>
      </c>
      <c r="M1957" s="41">
        <f>IFERROR(Q1957+U1957,0)</f>
        <v>0</v>
      </c>
      <c r="N1957" s="41">
        <f>IFERROR(R1957+V1957,0)</f>
        <v>0</v>
      </c>
      <c r="O1957" s="41">
        <f>IFERROR(P1957+Q1957+R1957,0)</f>
        <v>0</v>
      </c>
      <c r="P1957" s="41">
        <v>0</v>
      </c>
      <c r="Q1957" s="41">
        <v>0</v>
      </c>
      <c r="R1957" s="41">
        <v>0</v>
      </c>
      <c r="S1957" s="41">
        <f>IFERROR(T1957+U1957+V1957,0)</f>
        <v>0</v>
      </c>
      <c r="T1957" s="41">
        <v>0</v>
      </c>
      <c r="U1957" s="41">
        <v>0</v>
      </c>
      <c r="V1957" s="41">
        <v>0</v>
      </c>
      <c r="W1957"/>
      <c r="X1957"/>
    </row>
    <row r="1958" spans="1:24">
      <c r="A1958" s="29">
        <v>706</v>
      </c>
      <c r="B1958" s="29" t="s">
        <v>117</v>
      </c>
      <c r="C1958" s="50">
        <v>44883</v>
      </c>
      <c r="D1958" s="29" t="s">
        <v>1393</v>
      </c>
      <c r="E1958" s="40">
        <v>1</v>
      </c>
      <c r="F1958" s="41">
        <v>42.7</v>
      </c>
      <c r="G1958" s="41">
        <f>IFERROR(H1958+I1958+J1958,0)</f>
        <v>2330355</v>
      </c>
      <c r="H1958" s="41">
        <v>2330355</v>
      </c>
      <c r="I1958" s="41">
        <v>0</v>
      </c>
      <c r="J1958" s="41">
        <v>0</v>
      </c>
      <c r="K1958" s="41">
        <f>IFERROR(L1958+M1958+N1958,0)</f>
        <v>0</v>
      </c>
      <c r="L1958" s="41">
        <f>IFERROR(P1958+T1958,0)</f>
        <v>0</v>
      </c>
      <c r="M1958" s="41">
        <f>IFERROR(Q1958+U1958,0)</f>
        <v>0</v>
      </c>
      <c r="N1958" s="41">
        <f>IFERROR(R1958+V1958,0)</f>
        <v>0</v>
      </c>
      <c r="O1958" s="41">
        <f>IFERROR(P1958+Q1958+R1958,0)</f>
        <v>0</v>
      </c>
      <c r="P1958" s="41">
        <v>0</v>
      </c>
      <c r="Q1958" s="41">
        <v>0</v>
      </c>
      <c r="R1958" s="41">
        <v>0</v>
      </c>
      <c r="S1958" s="41">
        <f>IFERROR(T1958+U1958+V1958,0)</f>
        <v>0</v>
      </c>
      <c r="T1958" s="41">
        <v>0</v>
      </c>
      <c r="U1958" s="41">
        <v>0</v>
      </c>
      <c r="V1958" s="41">
        <v>0</v>
      </c>
      <c r="W1958"/>
      <c r="X1958"/>
    </row>
    <row r="1959" spans="1:24">
      <c r="A1959" s="29">
        <v>707</v>
      </c>
      <c r="B1959" s="29" t="s">
        <v>117</v>
      </c>
      <c r="C1959" s="50">
        <v>44883</v>
      </c>
      <c r="D1959" s="29" t="s">
        <v>123</v>
      </c>
      <c r="E1959" s="40">
        <v>1</v>
      </c>
      <c r="F1959" s="41">
        <v>20.4</v>
      </c>
      <c r="G1959" s="41">
        <f>IFERROR(H1959+I1959+J1959,0)</f>
        <v>609000</v>
      </c>
      <c r="H1959" s="41">
        <v>609000</v>
      </c>
      <c r="I1959" s="41">
        <v>0</v>
      </c>
      <c r="J1959" s="41">
        <v>0</v>
      </c>
      <c r="K1959" s="41">
        <f>IFERROR(L1959+M1959+N1959,0)</f>
        <v>0</v>
      </c>
      <c r="L1959" s="41">
        <f>IFERROR(P1959+T1959,0)</f>
        <v>0</v>
      </c>
      <c r="M1959" s="41">
        <f>IFERROR(Q1959+U1959,0)</f>
        <v>0</v>
      </c>
      <c r="N1959" s="41">
        <f>IFERROR(R1959+V1959,0)</f>
        <v>0</v>
      </c>
      <c r="O1959" s="41">
        <f>IFERROR(P1959+Q1959+R1959,0)</f>
        <v>0</v>
      </c>
      <c r="P1959" s="41">
        <v>0</v>
      </c>
      <c r="Q1959" s="41">
        <v>0</v>
      </c>
      <c r="R1959" s="41">
        <v>0</v>
      </c>
      <c r="S1959" s="41">
        <f>IFERROR(T1959+U1959+V1959,0)</f>
        <v>0</v>
      </c>
      <c r="T1959" s="41">
        <v>0</v>
      </c>
      <c r="U1959" s="41">
        <v>0</v>
      </c>
      <c r="V1959" s="41">
        <v>0</v>
      </c>
      <c r="W1959"/>
      <c r="X1959"/>
    </row>
    <row r="1960" spans="1:24">
      <c r="A1960" s="29">
        <v>708</v>
      </c>
      <c r="B1960" s="29" t="s">
        <v>117</v>
      </c>
      <c r="C1960" s="50">
        <v>44883</v>
      </c>
      <c r="D1960" s="29" t="s">
        <v>1394</v>
      </c>
      <c r="E1960" s="40">
        <v>1</v>
      </c>
      <c r="F1960" s="41">
        <v>25.4</v>
      </c>
      <c r="G1960" s="41">
        <f>IFERROR(H1960+I1960+J1960,0)</f>
        <v>1481150</v>
      </c>
      <c r="H1960" s="41">
        <v>1481150</v>
      </c>
      <c r="I1960" s="41">
        <v>0</v>
      </c>
      <c r="J1960" s="41">
        <v>0</v>
      </c>
      <c r="K1960" s="41">
        <f>IFERROR(L1960+M1960+N1960,0)</f>
        <v>0</v>
      </c>
      <c r="L1960" s="41">
        <f>IFERROR(P1960+T1960,0)</f>
        <v>0</v>
      </c>
      <c r="M1960" s="41">
        <f>IFERROR(Q1960+U1960,0)</f>
        <v>0</v>
      </c>
      <c r="N1960" s="41">
        <f>IFERROR(R1960+V1960,0)</f>
        <v>0</v>
      </c>
      <c r="O1960" s="41">
        <f>IFERROR(P1960+Q1960+R1960,0)</f>
        <v>0</v>
      </c>
      <c r="P1960" s="41">
        <v>0</v>
      </c>
      <c r="Q1960" s="41">
        <v>0</v>
      </c>
      <c r="R1960" s="41">
        <v>0</v>
      </c>
      <c r="S1960" s="41">
        <f>IFERROR(T1960+U1960+V1960,0)</f>
        <v>0</v>
      </c>
      <c r="T1960" s="41">
        <v>0</v>
      </c>
      <c r="U1960" s="41">
        <v>0</v>
      </c>
      <c r="V1960" s="41">
        <v>0</v>
      </c>
      <c r="W1960"/>
      <c r="X1960"/>
    </row>
    <row r="1961" spans="1:24">
      <c r="A1961" s="29">
        <v>709</v>
      </c>
      <c r="B1961" s="29" t="s">
        <v>117</v>
      </c>
      <c r="C1961" s="50">
        <v>44886</v>
      </c>
      <c r="D1961" s="29" t="s">
        <v>784</v>
      </c>
      <c r="E1961" s="40">
        <v>1</v>
      </c>
      <c r="F1961" s="41">
        <v>13.9</v>
      </c>
      <c r="G1961" s="41">
        <f>IFERROR(H1961+I1961+J1961,0)</f>
        <v>810000</v>
      </c>
      <c r="H1961" s="41">
        <v>810000</v>
      </c>
      <c r="I1961" s="41">
        <v>0</v>
      </c>
      <c r="J1961" s="41">
        <v>0</v>
      </c>
      <c r="K1961" s="41">
        <f>IFERROR(L1961+M1961+N1961,0)</f>
        <v>0</v>
      </c>
      <c r="L1961" s="41">
        <f>IFERROR(P1961+T1961,0)</f>
        <v>0</v>
      </c>
      <c r="M1961" s="41">
        <f>IFERROR(Q1961+U1961,0)</f>
        <v>0</v>
      </c>
      <c r="N1961" s="41">
        <f>IFERROR(R1961+V1961,0)</f>
        <v>0</v>
      </c>
      <c r="O1961" s="41">
        <f>IFERROR(P1961+Q1961+R1961,0)</f>
        <v>0</v>
      </c>
      <c r="P1961" s="41">
        <v>0</v>
      </c>
      <c r="Q1961" s="41">
        <v>0</v>
      </c>
      <c r="R1961" s="41">
        <v>0</v>
      </c>
      <c r="S1961" s="41">
        <f>IFERROR(T1961+U1961+V1961,0)</f>
        <v>0</v>
      </c>
      <c r="T1961" s="41">
        <v>0</v>
      </c>
      <c r="U1961" s="41">
        <v>0</v>
      </c>
      <c r="V1961" s="41">
        <v>0</v>
      </c>
      <c r="W1961"/>
      <c r="X1961"/>
    </row>
    <row r="1962" spans="1:24">
      <c r="A1962" s="29">
        <v>710</v>
      </c>
      <c r="B1962" s="29" t="s">
        <v>117</v>
      </c>
      <c r="C1962" s="50">
        <v>44886</v>
      </c>
      <c r="D1962" s="29" t="s">
        <v>1395</v>
      </c>
      <c r="E1962" s="40">
        <v>1</v>
      </c>
      <c r="F1962" s="41">
        <v>10</v>
      </c>
      <c r="G1962" s="41">
        <f>IFERROR(H1962+I1962+J1962,0)</f>
        <v>522560</v>
      </c>
      <c r="H1962" s="41">
        <v>522560</v>
      </c>
      <c r="I1962" s="41">
        <v>0</v>
      </c>
      <c r="J1962" s="41">
        <v>0</v>
      </c>
      <c r="K1962" s="41">
        <f>IFERROR(L1962+M1962+N1962,0)</f>
        <v>0</v>
      </c>
      <c r="L1962" s="41">
        <f>IFERROR(P1962+T1962,0)</f>
        <v>0</v>
      </c>
      <c r="M1962" s="41">
        <f>IFERROR(Q1962+U1962,0)</f>
        <v>0</v>
      </c>
      <c r="N1962" s="41">
        <f>IFERROR(R1962+V1962,0)</f>
        <v>0</v>
      </c>
      <c r="O1962" s="41">
        <f>IFERROR(P1962+Q1962+R1962,0)</f>
        <v>0</v>
      </c>
      <c r="P1962" s="41">
        <v>0</v>
      </c>
      <c r="Q1962" s="41">
        <v>0</v>
      </c>
      <c r="R1962" s="41">
        <v>0</v>
      </c>
      <c r="S1962" s="41">
        <f>IFERROR(T1962+U1962+V1962,0)</f>
        <v>0</v>
      </c>
      <c r="T1962" s="41">
        <v>0</v>
      </c>
      <c r="U1962" s="41">
        <v>0</v>
      </c>
      <c r="V1962" s="41">
        <v>0</v>
      </c>
      <c r="W1962"/>
      <c r="X1962"/>
    </row>
    <row r="1963" spans="1:24">
      <c r="A1963" s="29">
        <v>711</v>
      </c>
      <c r="B1963" s="29" t="s">
        <v>117</v>
      </c>
      <c r="C1963" s="50">
        <v>44886</v>
      </c>
      <c r="D1963" s="29" t="s">
        <v>782</v>
      </c>
      <c r="E1963" s="40">
        <v>1</v>
      </c>
      <c r="F1963" s="41">
        <v>17.1</v>
      </c>
      <c r="G1963" s="41">
        <f>IFERROR(H1963+I1963+J1963,0)</f>
        <v>1009000</v>
      </c>
      <c r="H1963" s="41">
        <v>1009000</v>
      </c>
      <c r="I1963" s="41">
        <v>0</v>
      </c>
      <c r="J1963" s="41">
        <v>0</v>
      </c>
      <c r="K1963" s="41">
        <f>IFERROR(L1963+M1963+N1963,0)</f>
        <v>0</v>
      </c>
      <c r="L1963" s="41">
        <f>IFERROR(P1963+T1963,0)</f>
        <v>0</v>
      </c>
      <c r="M1963" s="41">
        <f>IFERROR(Q1963+U1963,0)</f>
        <v>0</v>
      </c>
      <c r="N1963" s="41">
        <f>IFERROR(R1963+V1963,0)</f>
        <v>0</v>
      </c>
      <c r="O1963" s="41">
        <f>IFERROR(P1963+Q1963+R1963,0)</f>
        <v>0</v>
      </c>
      <c r="P1963" s="41">
        <v>0</v>
      </c>
      <c r="Q1963" s="41">
        <v>0</v>
      </c>
      <c r="R1963" s="41">
        <v>0</v>
      </c>
      <c r="S1963" s="41">
        <f>IFERROR(T1963+U1963+V1963,0)</f>
        <v>0</v>
      </c>
      <c r="T1963" s="41">
        <v>0</v>
      </c>
      <c r="U1963" s="41">
        <v>0</v>
      </c>
      <c r="V1963" s="41">
        <v>0</v>
      </c>
      <c r="W1963"/>
      <c r="X1963"/>
    </row>
    <row r="1964" spans="1:24">
      <c r="A1964" s="29">
        <v>712</v>
      </c>
      <c r="B1964" s="29" t="s">
        <v>117</v>
      </c>
      <c r="C1964" s="50">
        <v>44886</v>
      </c>
      <c r="D1964" s="29" t="s">
        <v>1396</v>
      </c>
      <c r="E1964" s="40">
        <v>1</v>
      </c>
      <c r="F1964" s="41">
        <v>19.4</v>
      </c>
      <c r="G1964" s="41">
        <f>IFERROR(H1964+I1964+J1964,0)</f>
        <v>970700</v>
      </c>
      <c r="H1964" s="41">
        <v>970700</v>
      </c>
      <c r="I1964" s="41">
        <v>0</v>
      </c>
      <c r="J1964" s="41">
        <v>0</v>
      </c>
      <c r="K1964" s="41">
        <f>IFERROR(L1964+M1964+N1964,0)</f>
        <v>0</v>
      </c>
      <c r="L1964" s="41">
        <f>IFERROR(P1964+T1964,0)</f>
        <v>0</v>
      </c>
      <c r="M1964" s="41">
        <f>IFERROR(Q1964+U1964,0)</f>
        <v>0</v>
      </c>
      <c r="N1964" s="41">
        <f>IFERROR(R1964+V1964,0)</f>
        <v>0</v>
      </c>
      <c r="O1964" s="41">
        <f>IFERROR(P1964+Q1964+R1964,0)</f>
        <v>0</v>
      </c>
      <c r="P1964" s="41">
        <v>0</v>
      </c>
      <c r="Q1964" s="41">
        <v>0</v>
      </c>
      <c r="R1964" s="41">
        <v>0</v>
      </c>
      <c r="S1964" s="41">
        <f>IFERROR(T1964+U1964+V1964,0)</f>
        <v>0</v>
      </c>
      <c r="T1964" s="41">
        <v>0</v>
      </c>
      <c r="U1964" s="41">
        <v>0</v>
      </c>
      <c r="V1964" s="41">
        <v>0</v>
      </c>
      <c r="W1964"/>
      <c r="X1964"/>
    </row>
    <row r="1965" spans="1:24">
      <c r="A1965" s="29">
        <v>713</v>
      </c>
      <c r="B1965" s="29" t="s">
        <v>117</v>
      </c>
      <c r="C1965" s="50">
        <v>44886</v>
      </c>
      <c r="D1965" s="29" t="s">
        <v>788</v>
      </c>
      <c r="E1965" s="40">
        <v>1</v>
      </c>
      <c r="F1965" s="41">
        <v>39.2</v>
      </c>
      <c r="G1965" s="41">
        <f>IFERROR(H1965+I1965+J1965,0)</f>
        <v>2378529</v>
      </c>
      <c r="H1965" s="41">
        <v>2378529</v>
      </c>
      <c r="I1965" s="41">
        <v>0</v>
      </c>
      <c r="J1965" s="41">
        <v>0</v>
      </c>
      <c r="K1965" s="41">
        <f>IFERROR(L1965+M1965+N1965,0)</f>
        <v>0</v>
      </c>
      <c r="L1965" s="41">
        <f>IFERROR(P1965+T1965,0)</f>
        <v>0</v>
      </c>
      <c r="M1965" s="41">
        <f>IFERROR(Q1965+U1965,0)</f>
        <v>0</v>
      </c>
      <c r="N1965" s="41">
        <f>IFERROR(R1965+V1965,0)</f>
        <v>0</v>
      </c>
      <c r="O1965" s="41">
        <f>IFERROR(P1965+Q1965+R1965,0)</f>
        <v>0</v>
      </c>
      <c r="P1965" s="41">
        <v>0</v>
      </c>
      <c r="Q1965" s="41">
        <v>0</v>
      </c>
      <c r="R1965" s="41">
        <v>0</v>
      </c>
      <c r="S1965" s="41">
        <f>IFERROR(T1965+U1965+V1965,0)</f>
        <v>0</v>
      </c>
      <c r="T1965" s="41">
        <v>0</v>
      </c>
      <c r="U1965" s="41">
        <v>0</v>
      </c>
      <c r="V1965" s="41">
        <v>0</v>
      </c>
      <c r="W1965"/>
      <c r="X1965"/>
    </row>
    <row r="1966" spans="1:24">
      <c r="A1966" s="29">
        <v>714</v>
      </c>
      <c r="B1966" s="29" t="s">
        <v>117</v>
      </c>
      <c r="C1966" s="50">
        <v>44886</v>
      </c>
      <c r="D1966" s="29" t="s">
        <v>1397</v>
      </c>
      <c r="E1966" s="40">
        <v>1</v>
      </c>
      <c r="F1966" s="41">
        <v>43.9</v>
      </c>
      <c r="G1966" s="41">
        <f>IFERROR(H1966+I1966+J1966,0)</f>
        <v>2778350</v>
      </c>
      <c r="H1966" s="41">
        <v>2778350</v>
      </c>
      <c r="I1966" s="41">
        <v>0</v>
      </c>
      <c r="J1966" s="41">
        <v>0</v>
      </c>
      <c r="K1966" s="41">
        <f>IFERROR(L1966+M1966+N1966,0)</f>
        <v>0</v>
      </c>
      <c r="L1966" s="41">
        <f>IFERROR(P1966+T1966,0)</f>
        <v>0</v>
      </c>
      <c r="M1966" s="41">
        <f>IFERROR(Q1966+U1966,0)</f>
        <v>0</v>
      </c>
      <c r="N1966" s="41">
        <f>IFERROR(R1966+V1966,0)</f>
        <v>0</v>
      </c>
      <c r="O1966" s="41">
        <f>IFERROR(P1966+Q1966+R1966,0)</f>
        <v>0</v>
      </c>
      <c r="P1966" s="41">
        <v>0</v>
      </c>
      <c r="Q1966" s="41">
        <v>0</v>
      </c>
      <c r="R1966" s="41">
        <v>0</v>
      </c>
      <c r="S1966" s="41">
        <f>IFERROR(T1966+U1966+V1966,0)</f>
        <v>0</v>
      </c>
      <c r="T1966" s="41">
        <v>0</v>
      </c>
      <c r="U1966" s="41">
        <v>0</v>
      </c>
      <c r="V1966" s="41">
        <v>0</v>
      </c>
      <c r="W1966"/>
      <c r="X1966"/>
    </row>
    <row r="1967" spans="1:24">
      <c r="A1967" s="29">
        <v>715</v>
      </c>
      <c r="B1967" s="29" t="s">
        <v>117</v>
      </c>
      <c r="C1967" s="50">
        <v>44886</v>
      </c>
      <c r="D1967" s="29" t="s">
        <v>785</v>
      </c>
      <c r="E1967" s="40">
        <v>1</v>
      </c>
      <c r="F1967" s="41">
        <v>27.4</v>
      </c>
      <c r="G1967" s="41">
        <f>IFERROR(H1967+I1967+J1967,0)</f>
        <v>1690122</v>
      </c>
      <c r="H1967" s="41">
        <v>1690122</v>
      </c>
      <c r="I1967" s="41">
        <v>0</v>
      </c>
      <c r="J1967" s="41">
        <v>0</v>
      </c>
      <c r="K1967" s="41">
        <f>IFERROR(L1967+M1967+N1967,0)</f>
        <v>0</v>
      </c>
      <c r="L1967" s="41">
        <f>IFERROR(P1967+T1967,0)</f>
        <v>0</v>
      </c>
      <c r="M1967" s="41">
        <f>IFERROR(Q1967+U1967,0)</f>
        <v>0</v>
      </c>
      <c r="N1967" s="41">
        <f>IFERROR(R1967+V1967,0)</f>
        <v>0</v>
      </c>
      <c r="O1967" s="41">
        <f>IFERROR(P1967+Q1967+R1967,0)</f>
        <v>0</v>
      </c>
      <c r="P1967" s="41">
        <v>0</v>
      </c>
      <c r="Q1967" s="41">
        <v>0</v>
      </c>
      <c r="R1967" s="41">
        <v>0</v>
      </c>
      <c r="S1967" s="41">
        <f>IFERROR(T1967+U1967+V1967,0)</f>
        <v>0</v>
      </c>
      <c r="T1967" s="41">
        <v>0</v>
      </c>
      <c r="U1967" s="41">
        <v>0</v>
      </c>
      <c r="V1967" s="41">
        <v>0</v>
      </c>
      <c r="W1967"/>
      <c r="X1967"/>
    </row>
    <row r="1968" spans="1:24">
      <c r="A1968" s="29">
        <v>716</v>
      </c>
      <c r="B1968" s="29" t="s">
        <v>117</v>
      </c>
      <c r="C1968" s="50">
        <v>44886</v>
      </c>
      <c r="D1968" s="29" t="s">
        <v>786</v>
      </c>
      <c r="E1968" s="40">
        <v>1</v>
      </c>
      <c r="F1968" s="41">
        <v>4.3</v>
      </c>
      <c r="G1968" s="41">
        <f>IFERROR(H1968+I1968+J1968,0)</f>
        <v>292900</v>
      </c>
      <c r="H1968" s="41">
        <v>292900</v>
      </c>
      <c r="I1968" s="41">
        <v>0</v>
      </c>
      <c r="J1968" s="41">
        <v>0</v>
      </c>
      <c r="K1968" s="41">
        <f>IFERROR(L1968+M1968+N1968,0)</f>
        <v>0</v>
      </c>
      <c r="L1968" s="41">
        <f>IFERROR(P1968+T1968,0)</f>
        <v>0</v>
      </c>
      <c r="M1968" s="41">
        <f>IFERROR(Q1968+U1968,0)</f>
        <v>0</v>
      </c>
      <c r="N1968" s="41">
        <f>IFERROR(R1968+V1968,0)</f>
        <v>0</v>
      </c>
      <c r="O1968" s="41">
        <f>IFERROR(P1968+Q1968+R1968,0)</f>
        <v>0</v>
      </c>
      <c r="P1968" s="41">
        <v>0</v>
      </c>
      <c r="Q1968" s="41">
        <v>0</v>
      </c>
      <c r="R1968" s="41">
        <v>0</v>
      </c>
      <c r="S1968" s="41">
        <f>IFERROR(T1968+U1968+V1968,0)</f>
        <v>0</v>
      </c>
      <c r="T1968" s="41">
        <v>0</v>
      </c>
      <c r="U1968" s="41">
        <v>0</v>
      </c>
      <c r="V1968" s="41">
        <v>0</v>
      </c>
      <c r="W1968"/>
      <c r="X1968"/>
    </row>
    <row r="1969" spans="1:24">
      <c r="A1969" s="29">
        <v>717</v>
      </c>
      <c r="B1969" s="29" t="s">
        <v>117</v>
      </c>
      <c r="C1969" s="50">
        <v>44886</v>
      </c>
      <c r="D1969" s="29" t="s">
        <v>781</v>
      </c>
      <c r="E1969" s="40">
        <v>1</v>
      </c>
      <c r="F1969" s="41">
        <v>15.1</v>
      </c>
      <c r="G1969" s="41">
        <f>IFERROR(H1969+I1969+J1969,0)</f>
        <v>768487</v>
      </c>
      <c r="H1969" s="41">
        <v>768487</v>
      </c>
      <c r="I1969" s="41">
        <v>0</v>
      </c>
      <c r="J1969" s="41">
        <v>0</v>
      </c>
      <c r="K1969" s="41">
        <f>IFERROR(L1969+M1969+N1969,0)</f>
        <v>0</v>
      </c>
      <c r="L1969" s="41">
        <f>IFERROR(P1969+T1969,0)</f>
        <v>0</v>
      </c>
      <c r="M1969" s="41">
        <f>IFERROR(Q1969+U1969,0)</f>
        <v>0</v>
      </c>
      <c r="N1969" s="41">
        <f>IFERROR(R1969+V1969,0)</f>
        <v>0</v>
      </c>
      <c r="O1969" s="41">
        <f>IFERROR(P1969+Q1969+R1969,0)</f>
        <v>0</v>
      </c>
      <c r="P1969" s="41">
        <v>0</v>
      </c>
      <c r="Q1969" s="41">
        <v>0</v>
      </c>
      <c r="R1969" s="41">
        <v>0</v>
      </c>
      <c r="S1969" s="41">
        <f>IFERROR(T1969+U1969+V1969,0)</f>
        <v>0</v>
      </c>
      <c r="T1969" s="41">
        <v>0</v>
      </c>
      <c r="U1969" s="41">
        <v>0</v>
      </c>
      <c r="V1969" s="41">
        <v>0</v>
      </c>
      <c r="W1969"/>
      <c r="X1969"/>
    </row>
    <row r="1970" spans="1:24">
      <c r="A1970" s="29">
        <v>718</v>
      </c>
      <c r="B1970" s="29" t="s">
        <v>117</v>
      </c>
      <c r="C1970" s="50">
        <v>44887</v>
      </c>
      <c r="D1970" s="29" t="s">
        <v>124</v>
      </c>
      <c r="E1970" s="40">
        <v>1</v>
      </c>
      <c r="F1970" s="41">
        <v>51.8</v>
      </c>
      <c r="G1970" s="41">
        <f>IFERROR(H1970+I1970+J1970,0)</f>
        <v>3596360</v>
      </c>
      <c r="H1970" s="41">
        <v>3596360</v>
      </c>
      <c r="I1970" s="41">
        <v>0</v>
      </c>
      <c r="J1970" s="41">
        <v>0</v>
      </c>
      <c r="K1970" s="41">
        <f>IFERROR(L1970+M1970+N1970,0)</f>
        <v>0</v>
      </c>
      <c r="L1970" s="41">
        <f>IFERROR(P1970+T1970,0)</f>
        <v>0</v>
      </c>
      <c r="M1970" s="41">
        <f>IFERROR(Q1970+U1970,0)</f>
        <v>0</v>
      </c>
      <c r="N1970" s="41">
        <f>IFERROR(R1970+V1970,0)</f>
        <v>0</v>
      </c>
      <c r="O1970" s="41">
        <f>IFERROR(P1970+Q1970+R1970,0)</f>
        <v>0</v>
      </c>
      <c r="P1970" s="41">
        <v>0</v>
      </c>
      <c r="Q1970" s="41">
        <v>0</v>
      </c>
      <c r="R1970" s="41">
        <v>0</v>
      </c>
      <c r="S1970" s="41">
        <f>IFERROR(T1970+U1970+V1970,0)</f>
        <v>0</v>
      </c>
      <c r="T1970" s="41">
        <v>0</v>
      </c>
      <c r="U1970" s="41">
        <v>0</v>
      </c>
      <c r="V1970" s="41">
        <v>0</v>
      </c>
      <c r="W1970"/>
      <c r="X1970"/>
    </row>
    <row r="1971" spans="1:24">
      <c r="A1971" s="29">
        <v>719</v>
      </c>
      <c r="B1971" s="29" t="s">
        <v>117</v>
      </c>
      <c r="C1971" s="50">
        <v>44887</v>
      </c>
      <c r="D1971" s="29" t="s">
        <v>125</v>
      </c>
      <c r="E1971" s="40">
        <v>1</v>
      </c>
      <c r="F1971" s="41">
        <v>21.6</v>
      </c>
      <c r="G1971" s="41">
        <f>IFERROR(H1971+I1971+J1971,0)</f>
        <v>1199000</v>
      </c>
      <c r="H1971" s="41">
        <v>1199000</v>
      </c>
      <c r="I1971" s="41">
        <v>0</v>
      </c>
      <c r="J1971" s="41">
        <v>0</v>
      </c>
      <c r="K1971" s="41">
        <f>IFERROR(L1971+M1971+N1971,0)</f>
        <v>0</v>
      </c>
      <c r="L1971" s="41">
        <f>IFERROR(P1971+T1971,0)</f>
        <v>0</v>
      </c>
      <c r="M1971" s="41">
        <f>IFERROR(Q1971+U1971,0)</f>
        <v>0</v>
      </c>
      <c r="N1971" s="41">
        <f>IFERROR(R1971+V1971,0)</f>
        <v>0</v>
      </c>
      <c r="O1971" s="41">
        <f>IFERROR(P1971+Q1971+R1971,0)</f>
        <v>0</v>
      </c>
      <c r="P1971" s="41">
        <v>0</v>
      </c>
      <c r="Q1971" s="41">
        <v>0</v>
      </c>
      <c r="R1971" s="41">
        <v>0</v>
      </c>
      <c r="S1971" s="41">
        <f>IFERROR(T1971+U1971+V1971,0)</f>
        <v>0</v>
      </c>
      <c r="T1971" s="41">
        <v>0</v>
      </c>
      <c r="U1971" s="41">
        <v>0</v>
      </c>
      <c r="V1971" s="41">
        <v>0</v>
      </c>
      <c r="W1971"/>
      <c r="X1971"/>
    </row>
    <row r="1972" spans="1:24">
      <c r="A1972" s="29">
        <v>720</v>
      </c>
      <c r="B1972" s="29" t="s">
        <v>117</v>
      </c>
      <c r="C1972" s="50">
        <v>44888</v>
      </c>
      <c r="D1972" s="29" t="s">
        <v>1398</v>
      </c>
      <c r="E1972" s="40">
        <v>1</v>
      </c>
      <c r="F1972" s="41">
        <v>17.3</v>
      </c>
      <c r="G1972" s="41">
        <f>IFERROR(H1972+I1972+J1972,0)</f>
        <v>1201600</v>
      </c>
      <c r="H1972" s="41">
        <v>1201600</v>
      </c>
      <c r="I1972" s="41">
        <v>0</v>
      </c>
      <c r="J1972" s="41">
        <v>0</v>
      </c>
      <c r="K1972" s="41">
        <f>IFERROR(L1972+M1972+N1972,0)</f>
        <v>0</v>
      </c>
      <c r="L1972" s="41">
        <f>IFERROR(P1972+T1972,0)</f>
        <v>0</v>
      </c>
      <c r="M1972" s="41">
        <f>IFERROR(Q1972+U1972,0)</f>
        <v>0</v>
      </c>
      <c r="N1972" s="41">
        <f>IFERROR(R1972+V1972,0)</f>
        <v>0</v>
      </c>
      <c r="O1972" s="41">
        <f>IFERROR(P1972+Q1972+R1972,0)</f>
        <v>0</v>
      </c>
      <c r="P1972" s="41">
        <v>0</v>
      </c>
      <c r="Q1972" s="41">
        <v>0</v>
      </c>
      <c r="R1972" s="41">
        <v>0</v>
      </c>
      <c r="S1972" s="41">
        <f>IFERROR(T1972+U1972+V1972,0)</f>
        <v>0</v>
      </c>
      <c r="T1972" s="41">
        <v>0</v>
      </c>
      <c r="U1972" s="41">
        <v>0</v>
      </c>
      <c r="V1972" s="41">
        <v>0</v>
      </c>
      <c r="W1972"/>
      <c r="X1972"/>
    </row>
    <row r="1973" spans="1:24">
      <c r="A1973" s="29">
        <v>721</v>
      </c>
      <c r="B1973" s="29" t="s">
        <v>117</v>
      </c>
      <c r="C1973" s="50">
        <v>44888</v>
      </c>
      <c r="D1973" s="29" t="s">
        <v>791</v>
      </c>
      <c r="E1973" s="40">
        <v>1</v>
      </c>
      <c r="F1973" s="41">
        <v>54</v>
      </c>
      <c r="G1973" s="41">
        <f>IFERROR(H1973+I1973+J1973,0)</f>
        <v>4023560</v>
      </c>
      <c r="H1973" s="41">
        <v>4023560</v>
      </c>
      <c r="I1973" s="41">
        <v>0</v>
      </c>
      <c r="J1973" s="41">
        <v>0</v>
      </c>
      <c r="K1973" s="41">
        <f>IFERROR(L1973+M1973+N1973,0)</f>
        <v>0</v>
      </c>
      <c r="L1973" s="41">
        <f>IFERROR(P1973+T1973,0)</f>
        <v>0</v>
      </c>
      <c r="M1973" s="41">
        <f>IFERROR(Q1973+U1973,0)</f>
        <v>0</v>
      </c>
      <c r="N1973" s="41">
        <f>IFERROR(R1973+V1973,0)</f>
        <v>0</v>
      </c>
      <c r="O1973" s="41">
        <f>IFERROR(P1973+Q1973+R1973,0)</f>
        <v>0</v>
      </c>
      <c r="P1973" s="41">
        <v>0</v>
      </c>
      <c r="Q1973" s="41">
        <v>0</v>
      </c>
      <c r="R1973" s="41">
        <v>0</v>
      </c>
      <c r="S1973" s="41">
        <f>IFERROR(T1973+U1973+V1973,0)</f>
        <v>0</v>
      </c>
      <c r="T1973" s="41">
        <v>0</v>
      </c>
      <c r="U1973" s="41">
        <v>0</v>
      </c>
      <c r="V1973" s="41">
        <v>0</v>
      </c>
      <c r="W1973"/>
      <c r="X1973"/>
    </row>
    <row r="1974" spans="1:24">
      <c r="A1974" s="29">
        <v>722</v>
      </c>
      <c r="B1974" s="29" t="s">
        <v>117</v>
      </c>
      <c r="C1974" s="50">
        <v>44888</v>
      </c>
      <c r="D1974" s="29" t="s">
        <v>789</v>
      </c>
      <c r="E1974" s="40">
        <v>1</v>
      </c>
      <c r="F1974" s="41">
        <v>38.9</v>
      </c>
      <c r="G1974" s="41">
        <f>IFERROR(H1974+I1974+J1974,0)</f>
        <v>2161652.5</v>
      </c>
      <c r="H1974" s="41">
        <v>2161652.5</v>
      </c>
      <c r="I1974" s="41">
        <v>0</v>
      </c>
      <c r="J1974" s="41">
        <v>0</v>
      </c>
      <c r="K1974" s="41">
        <f>IFERROR(L1974+M1974+N1974,0)</f>
        <v>0</v>
      </c>
      <c r="L1974" s="41">
        <f>IFERROR(P1974+T1974,0)</f>
        <v>0</v>
      </c>
      <c r="M1974" s="41">
        <f>IFERROR(Q1974+U1974,0)</f>
        <v>0</v>
      </c>
      <c r="N1974" s="41">
        <f>IFERROR(R1974+V1974,0)</f>
        <v>0</v>
      </c>
      <c r="O1974" s="41">
        <f>IFERROR(P1974+Q1974+R1974,0)</f>
        <v>0</v>
      </c>
      <c r="P1974" s="41">
        <v>0</v>
      </c>
      <c r="Q1974" s="41">
        <v>0</v>
      </c>
      <c r="R1974" s="41">
        <v>0</v>
      </c>
      <c r="S1974" s="41">
        <f>IFERROR(T1974+U1974+V1974,0)</f>
        <v>0</v>
      </c>
      <c r="T1974" s="41">
        <v>0</v>
      </c>
      <c r="U1974" s="41">
        <v>0</v>
      </c>
      <c r="V1974" s="41">
        <v>0</v>
      </c>
      <c r="W1974"/>
      <c r="X1974"/>
    </row>
    <row r="1975" spans="1:24">
      <c r="A1975" s="29">
        <v>723</v>
      </c>
      <c r="B1975" s="29" t="s">
        <v>117</v>
      </c>
      <c r="C1975" s="50">
        <v>44888</v>
      </c>
      <c r="D1975" s="29" t="s">
        <v>792</v>
      </c>
      <c r="E1975" s="40">
        <v>1</v>
      </c>
      <c r="F1975" s="41">
        <v>22.8</v>
      </c>
      <c r="G1975" s="41">
        <f>IFERROR(H1975+I1975+J1975,0)</f>
        <v>1149000</v>
      </c>
      <c r="H1975" s="41">
        <v>1149000</v>
      </c>
      <c r="I1975" s="41">
        <v>0</v>
      </c>
      <c r="J1975" s="41">
        <v>0</v>
      </c>
      <c r="K1975" s="41">
        <f>IFERROR(L1975+M1975+N1975,0)</f>
        <v>0</v>
      </c>
      <c r="L1975" s="41">
        <f>IFERROR(P1975+T1975,0)</f>
        <v>0</v>
      </c>
      <c r="M1975" s="41">
        <f>IFERROR(Q1975+U1975,0)</f>
        <v>0</v>
      </c>
      <c r="N1975" s="41">
        <f>IFERROR(R1975+V1975,0)</f>
        <v>0</v>
      </c>
      <c r="O1975" s="41">
        <f>IFERROR(P1975+Q1975+R1975,0)</f>
        <v>0</v>
      </c>
      <c r="P1975" s="41">
        <v>0</v>
      </c>
      <c r="Q1975" s="41">
        <v>0</v>
      </c>
      <c r="R1975" s="41">
        <v>0</v>
      </c>
      <c r="S1975" s="41">
        <f>IFERROR(T1975+U1975+V1975,0)</f>
        <v>0</v>
      </c>
      <c r="T1975" s="41">
        <v>0</v>
      </c>
      <c r="U1975" s="41">
        <v>0</v>
      </c>
      <c r="V1975" s="41">
        <v>0</v>
      </c>
      <c r="W1975"/>
      <c r="X1975"/>
    </row>
    <row r="1976" spans="1:24">
      <c r="A1976" s="29">
        <v>724</v>
      </c>
      <c r="B1976" s="29" t="s">
        <v>117</v>
      </c>
      <c r="C1976" s="50">
        <v>44888</v>
      </c>
      <c r="D1976" s="29" t="s">
        <v>1399</v>
      </c>
      <c r="E1976" s="40">
        <v>1</v>
      </c>
      <c r="F1976" s="41">
        <v>18.3</v>
      </c>
      <c r="G1976" s="41">
        <f>IFERROR(H1976+I1976+J1976,0)</f>
        <v>1227000</v>
      </c>
      <c r="H1976" s="41">
        <v>1227000</v>
      </c>
      <c r="I1976" s="41">
        <v>0</v>
      </c>
      <c r="J1976" s="41">
        <v>0</v>
      </c>
      <c r="K1976" s="41">
        <f>IFERROR(L1976+M1976+N1976,0)</f>
        <v>0</v>
      </c>
      <c r="L1976" s="41">
        <f>IFERROR(P1976+T1976,0)</f>
        <v>0</v>
      </c>
      <c r="M1976" s="41">
        <f>IFERROR(Q1976+U1976,0)</f>
        <v>0</v>
      </c>
      <c r="N1976" s="41">
        <f>IFERROR(R1976+V1976,0)</f>
        <v>0</v>
      </c>
      <c r="O1976" s="41">
        <f>IFERROR(P1976+Q1976+R1976,0)</f>
        <v>0</v>
      </c>
      <c r="P1976" s="41">
        <v>0</v>
      </c>
      <c r="Q1976" s="41">
        <v>0</v>
      </c>
      <c r="R1976" s="41">
        <v>0</v>
      </c>
      <c r="S1976" s="41">
        <f>IFERROR(T1976+U1976+V1976,0)</f>
        <v>0</v>
      </c>
      <c r="T1976" s="41">
        <v>0</v>
      </c>
      <c r="U1976" s="41">
        <v>0</v>
      </c>
      <c r="V1976" s="41">
        <v>0</v>
      </c>
      <c r="W1976"/>
      <c r="X1976"/>
    </row>
    <row r="1977" spans="1:24">
      <c r="A1977" s="29">
        <v>725</v>
      </c>
      <c r="B1977" s="29" t="s">
        <v>117</v>
      </c>
      <c r="C1977" s="50">
        <v>44888</v>
      </c>
      <c r="D1977" s="29" t="s">
        <v>1400</v>
      </c>
      <c r="E1977" s="40">
        <v>1</v>
      </c>
      <c r="F1977" s="41">
        <v>49.3</v>
      </c>
      <c r="G1977" s="41">
        <f>IFERROR(H1977+I1977+J1977,0)</f>
        <v>3168900</v>
      </c>
      <c r="H1977" s="41">
        <v>3168900</v>
      </c>
      <c r="I1977" s="41">
        <v>0</v>
      </c>
      <c r="J1977" s="41">
        <v>0</v>
      </c>
      <c r="K1977" s="41">
        <f>IFERROR(L1977+M1977+N1977,0)</f>
        <v>0</v>
      </c>
      <c r="L1977" s="41">
        <f>IFERROR(P1977+T1977,0)</f>
        <v>0</v>
      </c>
      <c r="M1977" s="41">
        <f>IFERROR(Q1977+U1977,0)</f>
        <v>0</v>
      </c>
      <c r="N1977" s="41">
        <f>IFERROR(R1977+V1977,0)</f>
        <v>0</v>
      </c>
      <c r="O1977" s="41">
        <f>IFERROR(P1977+Q1977+R1977,0)</f>
        <v>0</v>
      </c>
      <c r="P1977" s="41">
        <v>0</v>
      </c>
      <c r="Q1977" s="41">
        <v>0</v>
      </c>
      <c r="R1977" s="41">
        <v>0</v>
      </c>
      <c r="S1977" s="41">
        <f>IFERROR(T1977+U1977+V1977,0)</f>
        <v>0</v>
      </c>
      <c r="T1977" s="41">
        <v>0</v>
      </c>
      <c r="U1977" s="41">
        <v>0</v>
      </c>
      <c r="V1977" s="41">
        <v>0</v>
      </c>
      <c r="W1977"/>
      <c r="X1977"/>
    </row>
    <row r="1978" spans="1:24">
      <c r="A1978" s="29">
        <v>726</v>
      </c>
      <c r="B1978" s="29" t="s">
        <v>117</v>
      </c>
      <c r="C1978" s="50">
        <v>44889</v>
      </c>
      <c r="D1978" s="29" t="s">
        <v>1401</v>
      </c>
      <c r="E1978" s="40">
        <v>1</v>
      </c>
      <c r="F1978" s="41">
        <v>23.3</v>
      </c>
      <c r="G1978" s="41">
        <f>IFERROR(H1978+I1978+J1978,0)</f>
        <v>1456300</v>
      </c>
      <c r="H1978" s="41">
        <v>1456300</v>
      </c>
      <c r="I1978" s="41">
        <v>0</v>
      </c>
      <c r="J1978" s="41">
        <v>0</v>
      </c>
      <c r="K1978" s="41">
        <f>IFERROR(L1978+M1978+N1978,0)</f>
        <v>0</v>
      </c>
      <c r="L1978" s="41">
        <f>IFERROR(P1978+T1978,0)</f>
        <v>0</v>
      </c>
      <c r="M1978" s="41">
        <f>IFERROR(Q1978+U1978,0)</f>
        <v>0</v>
      </c>
      <c r="N1978" s="41">
        <f>IFERROR(R1978+V1978,0)</f>
        <v>0</v>
      </c>
      <c r="O1978" s="41">
        <f>IFERROR(P1978+Q1978+R1978,0)</f>
        <v>0</v>
      </c>
      <c r="P1978" s="41">
        <v>0</v>
      </c>
      <c r="Q1978" s="41">
        <v>0</v>
      </c>
      <c r="R1978" s="41">
        <v>0</v>
      </c>
      <c r="S1978" s="41">
        <f>IFERROR(T1978+U1978+V1978,0)</f>
        <v>0</v>
      </c>
      <c r="T1978" s="41">
        <v>0</v>
      </c>
      <c r="U1978" s="41">
        <v>0</v>
      </c>
      <c r="V1978" s="41">
        <v>0</v>
      </c>
      <c r="W1978"/>
      <c r="X1978"/>
    </row>
    <row r="1979" spans="1:24">
      <c r="A1979" s="29">
        <v>727</v>
      </c>
      <c r="B1979" s="29" t="s">
        <v>117</v>
      </c>
      <c r="C1979" s="50">
        <v>44889</v>
      </c>
      <c r="D1979" s="29" t="s">
        <v>1402</v>
      </c>
      <c r="E1979" s="40">
        <v>1</v>
      </c>
      <c r="F1979" s="41">
        <v>10.7</v>
      </c>
      <c r="G1979" s="41">
        <f>IFERROR(H1979+I1979+J1979,0)</f>
        <v>660000</v>
      </c>
      <c r="H1979" s="41">
        <v>660000</v>
      </c>
      <c r="I1979" s="41">
        <v>0</v>
      </c>
      <c r="J1979" s="41">
        <v>0</v>
      </c>
      <c r="K1979" s="41">
        <f>IFERROR(L1979+M1979+N1979,0)</f>
        <v>0</v>
      </c>
      <c r="L1979" s="41">
        <f>IFERROR(P1979+T1979,0)</f>
        <v>0</v>
      </c>
      <c r="M1979" s="41">
        <f>IFERROR(Q1979+U1979,0)</f>
        <v>0</v>
      </c>
      <c r="N1979" s="41">
        <f>IFERROR(R1979+V1979,0)</f>
        <v>0</v>
      </c>
      <c r="O1979" s="41">
        <f>IFERROR(P1979+Q1979+R1979,0)</f>
        <v>0</v>
      </c>
      <c r="P1979" s="41">
        <v>0</v>
      </c>
      <c r="Q1979" s="41">
        <v>0</v>
      </c>
      <c r="R1979" s="41">
        <v>0</v>
      </c>
      <c r="S1979" s="41">
        <f>IFERROR(T1979+U1979+V1979,0)</f>
        <v>0</v>
      </c>
      <c r="T1979" s="41">
        <v>0</v>
      </c>
      <c r="U1979" s="41">
        <v>0</v>
      </c>
      <c r="V1979" s="41">
        <v>0</v>
      </c>
      <c r="W1979"/>
      <c r="X1979"/>
    </row>
    <row r="1980" spans="1:24">
      <c r="A1980" s="29">
        <v>728</v>
      </c>
      <c r="B1980" s="29" t="s">
        <v>117</v>
      </c>
      <c r="C1980" s="50">
        <v>44889</v>
      </c>
      <c r="D1980" s="29" t="s">
        <v>1403</v>
      </c>
      <c r="E1980" s="40">
        <v>1</v>
      </c>
      <c r="F1980" s="41">
        <v>20.8</v>
      </c>
      <c r="G1980" s="41">
        <f>IFERROR(H1980+I1980+J1980,0)</f>
        <v>1249500</v>
      </c>
      <c r="H1980" s="41">
        <v>1249500</v>
      </c>
      <c r="I1980" s="41">
        <v>0</v>
      </c>
      <c r="J1980" s="41">
        <v>0</v>
      </c>
      <c r="K1980" s="41">
        <f>IFERROR(L1980+M1980+N1980,0)</f>
        <v>0</v>
      </c>
      <c r="L1980" s="41">
        <f>IFERROR(P1980+T1980,0)</f>
        <v>0</v>
      </c>
      <c r="M1980" s="41">
        <f>IFERROR(Q1980+U1980,0)</f>
        <v>0</v>
      </c>
      <c r="N1980" s="41">
        <f>IFERROR(R1980+V1980,0)</f>
        <v>0</v>
      </c>
      <c r="O1980" s="41">
        <f>IFERROR(P1980+Q1980+R1980,0)</f>
        <v>0</v>
      </c>
      <c r="P1980" s="41">
        <v>0</v>
      </c>
      <c r="Q1980" s="41">
        <v>0</v>
      </c>
      <c r="R1980" s="41">
        <v>0</v>
      </c>
      <c r="S1980" s="41">
        <f>IFERROR(T1980+U1980+V1980,0)</f>
        <v>0</v>
      </c>
      <c r="T1980" s="41">
        <v>0</v>
      </c>
      <c r="U1980" s="41">
        <v>0</v>
      </c>
      <c r="V1980" s="41">
        <v>0</v>
      </c>
      <c r="W1980"/>
      <c r="X1980"/>
    </row>
    <row r="1981" spans="1:24">
      <c r="A1981" s="29">
        <v>729</v>
      </c>
      <c r="B1981" s="29" t="s">
        <v>117</v>
      </c>
      <c r="C1981" s="50">
        <v>44889</v>
      </c>
      <c r="D1981" s="29" t="s">
        <v>795</v>
      </c>
      <c r="E1981" s="40">
        <v>1</v>
      </c>
      <c r="F1981" s="41">
        <v>19.4</v>
      </c>
      <c r="G1981" s="41">
        <f>IFERROR(H1981+I1981+J1981,0)</f>
        <v>1331000</v>
      </c>
      <c r="H1981" s="41">
        <v>1331000</v>
      </c>
      <c r="I1981" s="41">
        <v>0</v>
      </c>
      <c r="J1981" s="41">
        <v>0</v>
      </c>
      <c r="K1981" s="41">
        <f>IFERROR(L1981+M1981+N1981,0)</f>
        <v>0</v>
      </c>
      <c r="L1981" s="41">
        <f>IFERROR(P1981+T1981,0)</f>
        <v>0</v>
      </c>
      <c r="M1981" s="41">
        <f>IFERROR(Q1981+U1981,0)</f>
        <v>0</v>
      </c>
      <c r="N1981" s="41">
        <f>IFERROR(R1981+V1981,0)</f>
        <v>0</v>
      </c>
      <c r="O1981" s="41">
        <f>IFERROR(P1981+Q1981+R1981,0)</f>
        <v>0</v>
      </c>
      <c r="P1981" s="41">
        <v>0</v>
      </c>
      <c r="Q1981" s="41">
        <v>0</v>
      </c>
      <c r="R1981" s="41">
        <v>0</v>
      </c>
      <c r="S1981" s="41">
        <f>IFERROR(T1981+U1981+V1981,0)</f>
        <v>0</v>
      </c>
      <c r="T1981" s="41">
        <v>0</v>
      </c>
      <c r="U1981" s="41">
        <v>0</v>
      </c>
      <c r="V1981" s="41">
        <v>0</v>
      </c>
      <c r="W1981"/>
      <c r="X1981"/>
    </row>
    <row r="1982" spans="1:24">
      <c r="A1982" s="29">
        <v>730</v>
      </c>
      <c r="B1982" s="29" t="s">
        <v>117</v>
      </c>
      <c r="C1982" s="50">
        <v>44889</v>
      </c>
      <c r="D1982" s="29" t="s">
        <v>794</v>
      </c>
      <c r="E1982" s="40">
        <v>1</v>
      </c>
      <c r="F1982" s="41">
        <v>68.6</v>
      </c>
      <c r="G1982" s="41">
        <f>IFERROR(H1982+I1982+J1982,0)</f>
        <v>3994000</v>
      </c>
      <c r="H1982" s="41">
        <v>3994000</v>
      </c>
      <c r="I1982" s="41">
        <v>0</v>
      </c>
      <c r="J1982" s="41">
        <v>0</v>
      </c>
      <c r="K1982" s="41">
        <f>IFERROR(L1982+M1982+N1982,0)</f>
        <v>0</v>
      </c>
      <c r="L1982" s="41">
        <f>IFERROR(P1982+T1982,0)</f>
        <v>0</v>
      </c>
      <c r="M1982" s="41">
        <f>IFERROR(Q1982+U1982,0)</f>
        <v>0</v>
      </c>
      <c r="N1982" s="41">
        <f>IFERROR(R1982+V1982,0)</f>
        <v>0</v>
      </c>
      <c r="O1982" s="41">
        <f>IFERROR(P1982+Q1982+R1982,0)</f>
        <v>0</v>
      </c>
      <c r="P1982" s="41">
        <v>0</v>
      </c>
      <c r="Q1982" s="41">
        <v>0</v>
      </c>
      <c r="R1982" s="41">
        <v>0</v>
      </c>
      <c r="S1982" s="41">
        <f>IFERROR(T1982+U1982+V1982,0)</f>
        <v>0</v>
      </c>
      <c r="T1982" s="41">
        <v>0</v>
      </c>
      <c r="U1982" s="41">
        <v>0</v>
      </c>
      <c r="V1982" s="41">
        <v>0</v>
      </c>
      <c r="W1982"/>
      <c r="X1982"/>
    </row>
    <row r="1983" spans="1:24">
      <c r="A1983" s="29">
        <v>731</v>
      </c>
      <c r="B1983" s="29" t="s">
        <v>117</v>
      </c>
      <c r="C1983" s="50">
        <v>44889</v>
      </c>
      <c r="D1983" s="29" t="s">
        <v>793</v>
      </c>
      <c r="E1983" s="40">
        <v>1</v>
      </c>
      <c r="F1983" s="41">
        <v>22.4</v>
      </c>
      <c r="G1983" s="41">
        <f>IFERROR(H1983+I1983+J1983,0)</f>
        <v>1144400</v>
      </c>
      <c r="H1983" s="41">
        <v>1144400</v>
      </c>
      <c r="I1983" s="41">
        <v>0</v>
      </c>
      <c r="J1983" s="41">
        <v>0</v>
      </c>
      <c r="K1983" s="41">
        <f>IFERROR(L1983+M1983+N1983,0)</f>
        <v>0</v>
      </c>
      <c r="L1983" s="41">
        <f>IFERROR(P1983+T1983,0)</f>
        <v>0</v>
      </c>
      <c r="M1983" s="41">
        <f>IFERROR(Q1983+U1983,0)</f>
        <v>0</v>
      </c>
      <c r="N1983" s="41">
        <f>IFERROR(R1983+V1983,0)</f>
        <v>0</v>
      </c>
      <c r="O1983" s="41">
        <f>IFERROR(P1983+Q1983+R1983,0)</f>
        <v>0</v>
      </c>
      <c r="P1983" s="41">
        <v>0</v>
      </c>
      <c r="Q1983" s="41">
        <v>0</v>
      </c>
      <c r="R1983" s="41">
        <v>0</v>
      </c>
      <c r="S1983" s="41">
        <f>IFERROR(T1983+U1983+V1983,0)</f>
        <v>0</v>
      </c>
      <c r="T1983" s="41">
        <v>0</v>
      </c>
      <c r="U1983" s="41">
        <v>0</v>
      </c>
      <c r="V1983" s="41">
        <v>0</v>
      </c>
      <c r="W1983"/>
      <c r="X1983"/>
    </row>
    <row r="1984" spans="1:24">
      <c r="A1984" s="29">
        <v>732</v>
      </c>
      <c r="B1984" s="29" t="s">
        <v>117</v>
      </c>
      <c r="C1984" s="50">
        <v>44889</v>
      </c>
      <c r="D1984" s="29" t="s">
        <v>1404</v>
      </c>
      <c r="E1984" s="40">
        <v>1</v>
      </c>
      <c r="F1984" s="41">
        <v>21.6</v>
      </c>
      <c r="G1984" s="41">
        <f>IFERROR(H1984+I1984+J1984,0)</f>
        <v>1227000</v>
      </c>
      <c r="H1984" s="41">
        <v>1227000</v>
      </c>
      <c r="I1984" s="41">
        <v>0</v>
      </c>
      <c r="J1984" s="41">
        <v>0</v>
      </c>
      <c r="K1984" s="41">
        <f>IFERROR(L1984+M1984+N1984,0)</f>
        <v>0</v>
      </c>
      <c r="L1984" s="41">
        <f>IFERROR(P1984+T1984,0)</f>
        <v>0</v>
      </c>
      <c r="M1984" s="41">
        <f>IFERROR(Q1984+U1984,0)</f>
        <v>0</v>
      </c>
      <c r="N1984" s="41">
        <f>IFERROR(R1984+V1984,0)</f>
        <v>0</v>
      </c>
      <c r="O1984" s="41">
        <f>IFERROR(P1984+Q1984+R1984,0)</f>
        <v>0</v>
      </c>
      <c r="P1984" s="41">
        <v>0</v>
      </c>
      <c r="Q1984" s="41">
        <v>0</v>
      </c>
      <c r="R1984" s="41">
        <v>0</v>
      </c>
      <c r="S1984" s="41">
        <f>IFERROR(T1984+U1984+V1984,0)</f>
        <v>0</v>
      </c>
      <c r="T1984" s="41">
        <v>0</v>
      </c>
      <c r="U1984" s="41">
        <v>0</v>
      </c>
      <c r="V1984" s="41">
        <v>0</v>
      </c>
      <c r="W1984"/>
      <c r="X1984"/>
    </row>
    <row r="1985" spans="1:24">
      <c r="A1985" s="29">
        <v>733</v>
      </c>
      <c r="B1985" s="29" t="s">
        <v>117</v>
      </c>
      <c r="C1985" s="50">
        <v>44890</v>
      </c>
      <c r="D1985" s="29" t="s">
        <v>796</v>
      </c>
      <c r="E1985" s="40">
        <v>1</v>
      </c>
      <c r="F1985" s="41">
        <v>18.2</v>
      </c>
      <c r="G1985" s="41">
        <f>IFERROR(H1985+I1985+J1985,0)</f>
        <v>1156560</v>
      </c>
      <c r="H1985" s="41">
        <v>1156560</v>
      </c>
      <c r="I1985" s="41">
        <v>0</v>
      </c>
      <c r="J1985" s="41">
        <v>0</v>
      </c>
      <c r="K1985" s="41">
        <f>IFERROR(L1985+M1985+N1985,0)</f>
        <v>0</v>
      </c>
      <c r="L1985" s="41">
        <f>IFERROR(P1985+T1985,0)</f>
        <v>0</v>
      </c>
      <c r="M1985" s="41">
        <f>IFERROR(Q1985+U1985,0)</f>
        <v>0</v>
      </c>
      <c r="N1985" s="41">
        <f>IFERROR(R1985+V1985,0)</f>
        <v>0</v>
      </c>
      <c r="O1985" s="41">
        <f>IFERROR(P1985+Q1985+R1985,0)</f>
        <v>0</v>
      </c>
      <c r="P1985" s="41">
        <v>0</v>
      </c>
      <c r="Q1985" s="41">
        <v>0</v>
      </c>
      <c r="R1985" s="41">
        <v>0</v>
      </c>
      <c r="S1985" s="41">
        <f>IFERROR(T1985+U1985+V1985,0)</f>
        <v>0</v>
      </c>
      <c r="T1985" s="41">
        <v>0</v>
      </c>
      <c r="U1985" s="41">
        <v>0</v>
      </c>
      <c r="V1985" s="41">
        <v>0</v>
      </c>
      <c r="W1985"/>
      <c r="X1985"/>
    </row>
    <row r="1986" spans="1:24">
      <c r="A1986" s="29">
        <v>734</v>
      </c>
      <c r="B1986" s="29" t="s">
        <v>117</v>
      </c>
      <c r="C1986" s="50">
        <v>44890</v>
      </c>
      <c r="D1986" s="29" t="s">
        <v>1405</v>
      </c>
      <c r="E1986" s="40">
        <v>1</v>
      </c>
      <c r="F1986" s="41">
        <v>40.5</v>
      </c>
      <c r="G1986" s="41">
        <f>IFERROR(H1986+I1986+J1986,0)</f>
        <v>2566000</v>
      </c>
      <c r="H1986" s="41">
        <v>2566000</v>
      </c>
      <c r="I1986" s="41">
        <v>0</v>
      </c>
      <c r="J1986" s="41">
        <v>0</v>
      </c>
      <c r="K1986" s="41">
        <f>IFERROR(L1986+M1986+N1986,0)</f>
        <v>0</v>
      </c>
      <c r="L1986" s="41">
        <f>IFERROR(P1986+T1986,0)</f>
        <v>0</v>
      </c>
      <c r="M1986" s="41">
        <f>IFERROR(Q1986+U1986,0)</f>
        <v>0</v>
      </c>
      <c r="N1986" s="41">
        <f>IFERROR(R1986+V1986,0)</f>
        <v>0</v>
      </c>
      <c r="O1986" s="41">
        <f>IFERROR(P1986+Q1986+R1986,0)</f>
        <v>0</v>
      </c>
      <c r="P1986" s="41">
        <v>0</v>
      </c>
      <c r="Q1986" s="41">
        <v>0</v>
      </c>
      <c r="R1986" s="41">
        <v>0</v>
      </c>
      <c r="S1986" s="41">
        <f>IFERROR(T1986+U1986+V1986,0)</f>
        <v>0</v>
      </c>
      <c r="T1986" s="41">
        <v>0</v>
      </c>
      <c r="U1986" s="41">
        <v>0</v>
      </c>
      <c r="V1986" s="41">
        <v>0</v>
      </c>
      <c r="W1986"/>
      <c r="X1986"/>
    </row>
    <row r="1987" spans="1:24">
      <c r="A1987" s="29">
        <v>735</v>
      </c>
      <c r="B1987" s="29" t="s">
        <v>117</v>
      </c>
      <c r="C1987" s="50">
        <v>44890</v>
      </c>
      <c r="D1987" s="29" t="s">
        <v>1406</v>
      </c>
      <c r="E1987" s="40">
        <v>1</v>
      </c>
      <c r="F1987" s="41">
        <v>42.4</v>
      </c>
      <c r="G1987" s="41">
        <f>IFERROR(H1987+I1987+J1987,0)</f>
        <v>3139000</v>
      </c>
      <c r="H1987" s="41">
        <v>3139000</v>
      </c>
      <c r="I1987" s="41">
        <v>0</v>
      </c>
      <c r="J1987" s="41">
        <v>0</v>
      </c>
      <c r="K1987" s="41">
        <f>IFERROR(L1987+M1987+N1987,0)</f>
        <v>0</v>
      </c>
      <c r="L1987" s="41">
        <f>IFERROR(P1987+T1987,0)</f>
        <v>0</v>
      </c>
      <c r="M1987" s="41">
        <f>IFERROR(Q1987+U1987,0)</f>
        <v>0</v>
      </c>
      <c r="N1987" s="41">
        <f>IFERROR(R1987+V1987,0)</f>
        <v>0</v>
      </c>
      <c r="O1987" s="41">
        <f>IFERROR(P1987+Q1987+R1987,0)</f>
        <v>0</v>
      </c>
      <c r="P1987" s="41">
        <v>0</v>
      </c>
      <c r="Q1987" s="41">
        <v>0</v>
      </c>
      <c r="R1987" s="41">
        <v>0</v>
      </c>
      <c r="S1987" s="41">
        <f>IFERROR(T1987+U1987+V1987,0)</f>
        <v>0</v>
      </c>
      <c r="T1987" s="41">
        <v>0</v>
      </c>
      <c r="U1987" s="41">
        <v>0</v>
      </c>
      <c r="V1987" s="41">
        <v>0</v>
      </c>
      <c r="W1987"/>
      <c r="X1987"/>
    </row>
    <row r="1988" spans="1:24">
      <c r="A1988" s="29">
        <v>736</v>
      </c>
      <c r="B1988" s="29" t="s">
        <v>117</v>
      </c>
      <c r="C1988" s="50">
        <v>44890</v>
      </c>
      <c r="D1988" s="29" t="s">
        <v>126</v>
      </c>
      <c r="E1988" s="40">
        <v>1</v>
      </c>
      <c r="F1988" s="41">
        <v>21.27</v>
      </c>
      <c r="G1988" s="41">
        <f>IFERROR(H1988+I1988+J1988,0)</f>
        <v>1475916</v>
      </c>
      <c r="H1988" s="41">
        <v>1475916</v>
      </c>
      <c r="I1988" s="41">
        <v>0</v>
      </c>
      <c r="J1988" s="41">
        <v>0</v>
      </c>
      <c r="K1988" s="41">
        <f>IFERROR(L1988+M1988+N1988,0)</f>
        <v>0</v>
      </c>
      <c r="L1988" s="41">
        <f>IFERROR(P1988+T1988,0)</f>
        <v>0</v>
      </c>
      <c r="M1988" s="41">
        <f>IFERROR(Q1988+U1988,0)</f>
        <v>0</v>
      </c>
      <c r="N1988" s="41">
        <f>IFERROR(R1988+V1988,0)</f>
        <v>0</v>
      </c>
      <c r="O1988" s="41">
        <f>IFERROR(P1988+Q1988+R1988,0)</f>
        <v>0</v>
      </c>
      <c r="P1988" s="41">
        <v>0</v>
      </c>
      <c r="Q1988" s="41">
        <v>0</v>
      </c>
      <c r="R1988" s="41">
        <v>0</v>
      </c>
      <c r="S1988" s="41">
        <f>IFERROR(T1988+U1988+V1988,0)</f>
        <v>0</v>
      </c>
      <c r="T1988" s="41">
        <v>0</v>
      </c>
      <c r="U1988" s="41">
        <v>0</v>
      </c>
      <c r="V1988" s="41">
        <v>0</v>
      </c>
      <c r="W1988"/>
      <c r="X1988"/>
    </row>
    <row r="1989" spans="1:24">
      <c r="A1989" s="29">
        <v>737</v>
      </c>
      <c r="B1989" s="29" t="s">
        <v>117</v>
      </c>
      <c r="C1989" s="50">
        <v>44893</v>
      </c>
      <c r="D1989" s="29" t="s">
        <v>1407</v>
      </c>
      <c r="E1989" s="40">
        <v>1</v>
      </c>
      <c r="F1989" s="41">
        <v>38.7</v>
      </c>
      <c r="G1989" s="41">
        <f>IFERROR(H1989+I1989+J1989,0)</f>
        <v>2361500</v>
      </c>
      <c r="H1989" s="41">
        <v>2361500</v>
      </c>
      <c r="I1989" s="41">
        <v>0</v>
      </c>
      <c r="J1989" s="41">
        <v>0</v>
      </c>
      <c r="K1989" s="41">
        <f>IFERROR(L1989+M1989+N1989,0)</f>
        <v>0</v>
      </c>
      <c r="L1989" s="41">
        <f>IFERROR(P1989+T1989,0)</f>
        <v>0</v>
      </c>
      <c r="M1989" s="41">
        <f>IFERROR(Q1989+U1989,0)</f>
        <v>0</v>
      </c>
      <c r="N1989" s="41">
        <f>IFERROR(R1989+V1989,0)</f>
        <v>0</v>
      </c>
      <c r="O1989" s="41">
        <f>IFERROR(P1989+Q1989+R1989,0)</f>
        <v>0</v>
      </c>
      <c r="P1989" s="41">
        <v>0</v>
      </c>
      <c r="Q1989" s="41">
        <v>0</v>
      </c>
      <c r="R1989" s="41">
        <v>0</v>
      </c>
      <c r="S1989" s="41">
        <f>IFERROR(T1989+U1989+V1989,0)</f>
        <v>0</v>
      </c>
      <c r="T1989" s="41">
        <v>0</v>
      </c>
      <c r="U1989" s="41">
        <v>0</v>
      </c>
      <c r="V1989" s="41">
        <v>0</v>
      </c>
      <c r="W1989"/>
      <c r="X1989"/>
    </row>
    <row r="1990" spans="1:24">
      <c r="A1990" s="29">
        <v>738</v>
      </c>
      <c r="B1990" s="29" t="s">
        <v>117</v>
      </c>
      <c r="C1990" s="50">
        <v>44893</v>
      </c>
      <c r="D1990" s="29" t="s">
        <v>1408</v>
      </c>
      <c r="E1990" s="40">
        <v>1</v>
      </c>
      <c r="F1990" s="41">
        <v>49.5</v>
      </c>
      <c r="G1990" s="41">
        <f>IFERROR(H1990+I1990+J1990,0)</f>
        <v>3094000</v>
      </c>
      <c r="H1990" s="41">
        <v>3094000</v>
      </c>
      <c r="I1990" s="41">
        <v>0</v>
      </c>
      <c r="J1990" s="41">
        <v>0</v>
      </c>
      <c r="K1990" s="41">
        <f>IFERROR(L1990+M1990+N1990,0)</f>
        <v>0</v>
      </c>
      <c r="L1990" s="41">
        <f>IFERROR(P1990+T1990,0)</f>
        <v>0</v>
      </c>
      <c r="M1990" s="41">
        <f>IFERROR(Q1990+U1990,0)</f>
        <v>0</v>
      </c>
      <c r="N1990" s="41">
        <f>IFERROR(R1990+V1990,0)</f>
        <v>0</v>
      </c>
      <c r="O1990" s="41">
        <f>IFERROR(P1990+Q1990+R1990,0)</f>
        <v>0</v>
      </c>
      <c r="P1990" s="41">
        <v>0</v>
      </c>
      <c r="Q1990" s="41">
        <v>0</v>
      </c>
      <c r="R1990" s="41">
        <v>0</v>
      </c>
      <c r="S1990" s="41">
        <f>IFERROR(T1990+U1990+V1990,0)</f>
        <v>0</v>
      </c>
      <c r="T1990" s="41">
        <v>0</v>
      </c>
      <c r="U1990" s="41">
        <v>0</v>
      </c>
      <c r="V1990" s="41">
        <v>0</v>
      </c>
      <c r="W1990"/>
      <c r="X1990"/>
    </row>
    <row r="1991" spans="1:24">
      <c r="A1991" s="29">
        <v>739</v>
      </c>
      <c r="B1991" s="29" t="s">
        <v>117</v>
      </c>
      <c r="C1991" s="50">
        <v>44893</v>
      </c>
      <c r="D1991" s="29" t="s">
        <v>1409</v>
      </c>
      <c r="E1991" s="40">
        <v>1</v>
      </c>
      <c r="F1991" s="41">
        <v>19.8</v>
      </c>
      <c r="G1991" s="41">
        <f>IFERROR(H1991+I1991+J1991,0)</f>
        <v>1274000</v>
      </c>
      <c r="H1991" s="41">
        <v>1274000</v>
      </c>
      <c r="I1991" s="41">
        <v>0</v>
      </c>
      <c r="J1991" s="41">
        <v>0</v>
      </c>
      <c r="K1991" s="41">
        <f>IFERROR(L1991+M1991+N1991,0)</f>
        <v>0</v>
      </c>
      <c r="L1991" s="41">
        <f>IFERROR(P1991+T1991,0)</f>
        <v>0</v>
      </c>
      <c r="M1991" s="41">
        <f>IFERROR(Q1991+U1991,0)</f>
        <v>0</v>
      </c>
      <c r="N1991" s="41">
        <f>IFERROR(R1991+V1991,0)</f>
        <v>0</v>
      </c>
      <c r="O1991" s="41">
        <f>IFERROR(P1991+Q1991+R1991,0)</f>
        <v>0</v>
      </c>
      <c r="P1991" s="41">
        <v>0</v>
      </c>
      <c r="Q1991" s="41">
        <v>0</v>
      </c>
      <c r="R1991" s="41">
        <v>0</v>
      </c>
      <c r="S1991" s="41">
        <f>IFERROR(T1991+U1991+V1991,0)</f>
        <v>0</v>
      </c>
      <c r="T1991" s="41">
        <v>0</v>
      </c>
      <c r="U1991" s="41">
        <v>0</v>
      </c>
      <c r="V1991" s="41">
        <v>0</v>
      </c>
      <c r="W1991"/>
      <c r="X1991"/>
    </row>
    <row r="1992" spans="1:24">
      <c r="A1992" s="29">
        <v>740</v>
      </c>
      <c r="B1992" s="29" t="s">
        <v>117</v>
      </c>
      <c r="C1992" s="50">
        <v>44893</v>
      </c>
      <c r="D1992" s="29" t="s">
        <v>127</v>
      </c>
      <c r="E1992" s="40">
        <v>1</v>
      </c>
      <c r="F1992" s="41">
        <v>45.2</v>
      </c>
      <c r="G1992" s="41">
        <f>IFERROR(H1992+I1992+J1992,0)</f>
        <v>3260750</v>
      </c>
      <c r="H1992" s="41">
        <v>3260750</v>
      </c>
      <c r="I1992" s="41">
        <v>0</v>
      </c>
      <c r="J1992" s="41">
        <v>0</v>
      </c>
      <c r="K1992" s="41">
        <f>IFERROR(L1992+M1992+N1992,0)</f>
        <v>0</v>
      </c>
      <c r="L1992" s="41">
        <f>IFERROR(P1992+T1992,0)</f>
        <v>0</v>
      </c>
      <c r="M1992" s="41">
        <f>IFERROR(Q1992+U1992,0)</f>
        <v>0</v>
      </c>
      <c r="N1992" s="41">
        <f>IFERROR(R1992+V1992,0)</f>
        <v>0</v>
      </c>
      <c r="O1992" s="41">
        <f>IFERROR(P1992+Q1992+R1992,0)</f>
        <v>0</v>
      </c>
      <c r="P1992" s="41">
        <v>0</v>
      </c>
      <c r="Q1992" s="41">
        <v>0</v>
      </c>
      <c r="R1992" s="41">
        <v>0</v>
      </c>
      <c r="S1992" s="41">
        <f>IFERROR(T1992+U1992+V1992,0)</f>
        <v>0</v>
      </c>
      <c r="T1992" s="41">
        <v>0</v>
      </c>
      <c r="U1992" s="41">
        <v>0</v>
      </c>
      <c r="V1992" s="41">
        <v>0</v>
      </c>
      <c r="W1992"/>
      <c r="X1992"/>
    </row>
    <row r="1993" spans="1:24">
      <c r="A1993" s="29">
        <v>741</v>
      </c>
      <c r="B1993" s="29" t="s">
        <v>117</v>
      </c>
      <c r="C1993" s="50">
        <v>44893</v>
      </c>
      <c r="D1993" s="29" t="s">
        <v>1410</v>
      </c>
      <c r="E1993" s="40">
        <v>1</v>
      </c>
      <c r="F1993" s="41">
        <v>36.8</v>
      </c>
      <c r="G1993" s="41">
        <f>IFERROR(H1993+I1993+J1993,0)</f>
        <v>2102700</v>
      </c>
      <c r="H1993" s="41">
        <v>2102700</v>
      </c>
      <c r="I1993" s="41">
        <v>0</v>
      </c>
      <c r="J1993" s="41">
        <v>0</v>
      </c>
      <c r="K1993" s="41">
        <f>IFERROR(L1993+M1993+N1993,0)</f>
        <v>0</v>
      </c>
      <c r="L1993" s="41">
        <f>IFERROR(P1993+T1993,0)</f>
        <v>0</v>
      </c>
      <c r="M1993" s="41">
        <f>IFERROR(Q1993+U1993,0)</f>
        <v>0</v>
      </c>
      <c r="N1993" s="41">
        <f>IFERROR(R1993+V1993,0)</f>
        <v>0</v>
      </c>
      <c r="O1993" s="41">
        <f>IFERROR(P1993+Q1993+R1993,0)</f>
        <v>0</v>
      </c>
      <c r="P1993" s="41">
        <v>0</v>
      </c>
      <c r="Q1993" s="41">
        <v>0</v>
      </c>
      <c r="R1993" s="41">
        <v>0</v>
      </c>
      <c r="S1993" s="41">
        <f>IFERROR(T1993+U1993+V1993,0)</f>
        <v>0</v>
      </c>
      <c r="T1993" s="41">
        <v>0</v>
      </c>
      <c r="U1993" s="41">
        <v>0</v>
      </c>
      <c r="V1993" s="41">
        <v>0</v>
      </c>
      <c r="W1993"/>
      <c r="X1993"/>
    </row>
    <row r="1994" spans="1:24">
      <c r="A1994" s="29">
        <v>742</v>
      </c>
      <c r="B1994" s="29" t="s">
        <v>117</v>
      </c>
      <c r="C1994" s="50">
        <v>44893</v>
      </c>
      <c r="D1994" s="29" t="s">
        <v>1411</v>
      </c>
      <c r="E1994" s="40">
        <v>1</v>
      </c>
      <c r="F1994" s="41">
        <v>65.1</v>
      </c>
      <c r="G1994" s="41">
        <f>IFERROR(H1994+I1994+J1994,0)</f>
        <v>4488560</v>
      </c>
      <c r="H1994" s="41">
        <v>4488560</v>
      </c>
      <c r="I1994" s="41">
        <v>0</v>
      </c>
      <c r="J1994" s="41">
        <v>0</v>
      </c>
      <c r="K1994" s="41">
        <f>IFERROR(L1994+M1994+N1994,0)</f>
        <v>0</v>
      </c>
      <c r="L1994" s="41">
        <f>IFERROR(P1994+T1994,0)</f>
        <v>0</v>
      </c>
      <c r="M1994" s="41">
        <f>IFERROR(Q1994+U1994,0)</f>
        <v>0</v>
      </c>
      <c r="N1994" s="41">
        <f>IFERROR(R1994+V1994,0)</f>
        <v>0</v>
      </c>
      <c r="O1994" s="41">
        <f>IFERROR(P1994+Q1994+R1994,0)</f>
        <v>0</v>
      </c>
      <c r="P1994" s="41">
        <v>0</v>
      </c>
      <c r="Q1994" s="41">
        <v>0</v>
      </c>
      <c r="R1994" s="41">
        <v>0</v>
      </c>
      <c r="S1994" s="41">
        <f>IFERROR(T1994+U1994+V1994,0)</f>
        <v>0</v>
      </c>
      <c r="T1994" s="41">
        <v>0</v>
      </c>
      <c r="U1994" s="41">
        <v>0</v>
      </c>
      <c r="V1994" s="41">
        <v>0</v>
      </c>
      <c r="W1994"/>
      <c r="X1994"/>
    </row>
    <row r="1995" spans="1:24">
      <c r="A1995" s="29">
        <v>743</v>
      </c>
      <c r="B1995" s="29" t="s">
        <v>117</v>
      </c>
      <c r="C1995" s="50">
        <v>44894</v>
      </c>
      <c r="D1995" s="29" t="s">
        <v>128</v>
      </c>
      <c r="E1995" s="40">
        <v>1</v>
      </c>
      <c r="F1995" s="41">
        <v>40.7</v>
      </c>
      <c r="G1995" s="41">
        <f>IFERROR(H1995+I1995+J1995,0)</f>
        <v>2315000</v>
      </c>
      <c r="H1995" s="41">
        <v>2315000</v>
      </c>
      <c r="I1995" s="41">
        <v>0</v>
      </c>
      <c r="J1995" s="41">
        <v>0</v>
      </c>
      <c r="K1995" s="41">
        <f>IFERROR(L1995+M1995+N1995,0)</f>
        <v>0</v>
      </c>
      <c r="L1995" s="41">
        <f>IFERROR(P1995+T1995,0)</f>
        <v>0</v>
      </c>
      <c r="M1995" s="41">
        <f>IFERROR(Q1995+U1995,0)</f>
        <v>0</v>
      </c>
      <c r="N1995" s="41">
        <f>IFERROR(R1995+V1995,0)</f>
        <v>0</v>
      </c>
      <c r="O1995" s="41">
        <f>IFERROR(P1995+Q1995+R1995,0)</f>
        <v>0</v>
      </c>
      <c r="P1995" s="41">
        <v>0</v>
      </c>
      <c r="Q1995" s="41">
        <v>0</v>
      </c>
      <c r="R1995" s="41">
        <v>0</v>
      </c>
      <c r="S1995" s="41">
        <f>IFERROR(T1995+U1995+V1995,0)</f>
        <v>0</v>
      </c>
      <c r="T1995" s="41">
        <v>0</v>
      </c>
      <c r="U1995" s="41">
        <v>0</v>
      </c>
      <c r="V1995" s="41">
        <v>0</v>
      </c>
      <c r="W1995"/>
      <c r="X1995"/>
    </row>
    <row r="1996" spans="1:24">
      <c r="A1996" s="29">
        <v>744</v>
      </c>
      <c r="B1996" s="29" t="s">
        <v>117</v>
      </c>
      <c r="C1996" s="50">
        <v>44894</v>
      </c>
      <c r="D1996" s="29" t="s">
        <v>1412</v>
      </c>
      <c r="E1996" s="40">
        <v>1</v>
      </c>
      <c r="F1996" s="41">
        <v>15.15</v>
      </c>
      <c r="G1996" s="41">
        <f>IFERROR(H1996+I1996+J1996,0)</f>
        <v>637762.5</v>
      </c>
      <c r="H1996" s="41">
        <v>637762.5</v>
      </c>
      <c r="I1996" s="41">
        <v>0</v>
      </c>
      <c r="J1996" s="41">
        <v>0</v>
      </c>
      <c r="K1996" s="41">
        <f>IFERROR(L1996+M1996+N1996,0)</f>
        <v>0</v>
      </c>
      <c r="L1996" s="41">
        <f>IFERROR(P1996+T1996,0)</f>
        <v>0</v>
      </c>
      <c r="M1996" s="41">
        <f>IFERROR(Q1996+U1996,0)</f>
        <v>0</v>
      </c>
      <c r="N1996" s="41">
        <f>IFERROR(R1996+V1996,0)</f>
        <v>0</v>
      </c>
      <c r="O1996" s="41">
        <f>IFERROR(P1996+Q1996+R1996,0)</f>
        <v>0</v>
      </c>
      <c r="P1996" s="41">
        <v>0</v>
      </c>
      <c r="Q1996" s="41">
        <v>0</v>
      </c>
      <c r="R1996" s="41">
        <v>0</v>
      </c>
      <c r="S1996" s="41">
        <f>IFERROR(T1996+U1996+V1996,0)</f>
        <v>0</v>
      </c>
      <c r="T1996" s="41">
        <v>0</v>
      </c>
      <c r="U1996" s="41">
        <v>0</v>
      </c>
      <c r="V1996" s="41">
        <v>0</v>
      </c>
      <c r="W1996"/>
      <c r="X1996"/>
    </row>
    <row r="1997" spans="1:24">
      <c r="A1997" s="29">
        <v>745</v>
      </c>
      <c r="B1997" s="29" t="s">
        <v>117</v>
      </c>
      <c r="C1997" s="50">
        <v>44894</v>
      </c>
      <c r="D1997" s="29" t="s">
        <v>798</v>
      </c>
      <c r="E1997" s="40">
        <v>1</v>
      </c>
      <c r="F1997" s="41">
        <v>50.5</v>
      </c>
      <c r="G1997" s="41">
        <f>IFERROR(H1997+I1997+J1997,0)</f>
        <v>3324200</v>
      </c>
      <c r="H1997" s="41">
        <v>3324200</v>
      </c>
      <c r="I1997" s="41">
        <v>0</v>
      </c>
      <c r="J1997" s="41">
        <v>0</v>
      </c>
      <c r="K1997" s="41">
        <f>IFERROR(L1997+M1997+N1997,0)</f>
        <v>0</v>
      </c>
      <c r="L1997" s="41">
        <f>IFERROR(P1997+T1997,0)</f>
        <v>0</v>
      </c>
      <c r="M1997" s="41">
        <f>IFERROR(Q1997+U1997,0)</f>
        <v>0</v>
      </c>
      <c r="N1997" s="41">
        <f>IFERROR(R1997+V1997,0)</f>
        <v>0</v>
      </c>
      <c r="O1997" s="41">
        <f>IFERROR(P1997+Q1997+R1997,0)</f>
        <v>0</v>
      </c>
      <c r="P1997" s="41">
        <v>0</v>
      </c>
      <c r="Q1997" s="41">
        <v>0</v>
      </c>
      <c r="R1997" s="41">
        <v>0</v>
      </c>
      <c r="S1997" s="41">
        <f>IFERROR(T1997+U1997+V1997,0)</f>
        <v>0</v>
      </c>
      <c r="T1997" s="41">
        <v>0</v>
      </c>
      <c r="U1997" s="41">
        <v>0</v>
      </c>
      <c r="V1997" s="41">
        <v>0</v>
      </c>
      <c r="W1997"/>
      <c r="X1997"/>
    </row>
    <row r="1998" spans="1:24">
      <c r="A1998" s="29">
        <v>746</v>
      </c>
      <c r="B1998" s="29" t="s">
        <v>117</v>
      </c>
      <c r="C1998" s="50">
        <v>44895</v>
      </c>
      <c r="D1998" s="29" t="s">
        <v>131</v>
      </c>
      <c r="E1998" s="40">
        <v>1</v>
      </c>
      <c r="F1998" s="41">
        <v>22.7</v>
      </c>
      <c r="G1998" s="41">
        <f>IFERROR(H1998+I1998+J1998,0)</f>
        <v>1124181</v>
      </c>
      <c r="H1998" s="41">
        <v>1124181</v>
      </c>
      <c r="I1998" s="41">
        <v>0</v>
      </c>
      <c r="J1998" s="41">
        <v>0</v>
      </c>
      <c r="K1998" s="41">
        <f>IFERROR(L1998+M1998+N1998,0)</f>
        <v>0</v>
      </c>
      <c r="L1998" s="41">
        <f>IFERROR(P1998+T1998,0)</f>
        <v>0</v>
      </c>
      <c r="M1998" s="41">
        <f>IFERROR(Q1998+U1998,0)</f>
        <v>0</v>
      </c>
      <c r="N1998" s="41">
        <f>IFERROR(R1998+V1998,0)</f>
        <v>0</v>
      </c>
      <c r="O1998" s="41">
        <f>IFERROR(P1998+Q1998+R1998,0)</f>
        <v>0</v>
      </c>
      <c r="P1998" s="41">
        <v>0</v>
      </c>
      <c r="Q1998" s="41">
        <v>0</v>
      </c>
      <c r="R1998" s="41">
        <v>0</v>
      </c>
      <c r="S1998" s="41">
        <f>IFERROR(T1998+U1998+V1998,0)</f>
        <v>0</v>
      </c>
      <c r="T1998" s="41">
        <v>0</v>
      </c>
      <c r="U1998" s="41">
        <v>0</v>
      </c>
      <c r="V1998" s="41">
        <v>0</v>
      </c>
      <c r="W1998"/>
      <c r="X1998"/>
    </row>
    <row r="1999" spans="1:24">
      <c r="A1999" s="29">
        <v>747</v>
      </c>
      <c r="B1999" s="29" t="s">
        <v>117</v>
      </c>
      <c r="C1999" s="50">
        <v>44895</v>
      </c>
      <c r="D1999" s="29" t="s">
        <v>801</v>
      </c>
      <c r="E1999" s="40">
        <v>1</v>
      </c>
      <c r="F1999" s="41">
        <v>31.1</v>
      </c>
      <c r="G1999" s="41">
        <f>IFERROR(H1999+I1999+J1999,0)</f>
        <v>2259660</v>
      </c>
      <c r="H1999" s="41">
        <v>2259660</v>
      </c>
      <c r="I1999" s="41">
        <v>0</v>
      </c>
      <c r="J1999" s="41">
        <v>0</v>
      </c>
      <c r="K1999" s="41">
        <f>IFERROR(L1999+M1999+N1999,0)</f>
        <v>0</v>
      </c>
      <c r="L1999" s="41">
        <f>IFERROR(P1999+T1999,0)</f>
        <v>0</v>
      </c>
      <c r="M1999" s="41">
        <f>IFERROR(Q1999+U1999,0)</f>
        <v>0</v>
      </c>
      <c r="N1999" s="41">
        <f>IFERROR(R1999+V1999,0)</f>
        <v>0</v>
      </c>
      <c r="O1999" s="41">
        <f>IFERROR(P1999+Q1999+R1999,0)</f>
        <v>0</v>
      </c>
      <c r="P1999" s="41">
        <v>0</v>
      </c>
      <c r="Q1999" s="41">
        <v>0</v>
      </c>
      <c r="R1999" s="41">
        <v>0</v>
      </c>
      <c r="S1999" s="41">
        <f>IFERROR(T1999+U1999+V1999,0)</f>
        <v>0</v>
      </c>
      <c r="T1999" s="41">
        <v>0</v>
      </c>
      <c r="U1999" s="41">
        <v>0</v>
      </c>
      <c r="V1999" s="41">
        <v>0</v>
      </c>
      <c r="W1999"/>
      <c r="X1999"/>
    </row>
    <row r="2000" spans="1:24">
      <c r="A2000" s="29">
        <v>748</v>
      </c>
      <c r="B2000" s="29" t="s">
        <v>117</v>
      </c>
      <c r="C2000" s="50">
        <v>44895</v>
      </c>
      <c r="D2000" s="29" t="s">
        <v>1413</v>
      </c>
      <c r="E2000" s="40">
        <v>1</v>
      </c>
      <c r="F2000" s="41">
        <v>19.7</v>
      </c>
      <c r="G2000" s="41">
        <f>IFERROR(H2000+I2000+J2000,0)</f>
        <v>1081096</v>
      </c>
      <c r="H2000" s="41">
        <v>1081096</v>
      </c>
      <c r="I2000" s="41">
        <v>0</v>
      </c>
      <c r="J2000" s="41">
        <v>0</v>
      </c>
      <c r="K2000" s="41">
        <f>IFERROR(L2000+M2000+N2000,0)</f>
        <v>0</v>
      </c>
      <c r="L2000" s="41">
        <f>IFERROR(P2000+T2000,0)</f>
        <v>0</v>
      </c>
      <c r="M2000" s="41">
        <f>IFERROR(Q2000+U2000,0)</f>
        <v>0</v>
      </c>
      <c r="N2000" s="41">
        <f>IFERROR(R2000+V2000,0)</f>
        <v>0</v>
      </c>
      <c r="O2000" s="41">
        <f>IFERROR(P2000+Q2000+R2000,0)</f>
        <v>0</v>
      </c>
      <c r="P2000" s="41">
        <v>0</v>
      </c>
      <c r="Q2000" s="41">
        <v>0</v>
      </c>
      <c r="R2000" s="41">
        <v>0</v>
      </c>
      <c r="S2000" s="41">
        <f>IFERROR(T2000+U2000+V2000,0)</f>
        <v>0</v>
      </c>
      <c r="T2000" s="41">
        <v>0</v>
      </c>
      <c r="U2000" s="41">
        <v>0</v>
      </c>
      <c r="V2000" s="41">
        <v>0</v>
      </c>
      <c r="W2000"/>
      <c r="X2000"/>
    </row>
    <row r="2001" spans="1:24">
      <c r="A2001" s="29">
        <v>749</v>
      </c>
      <c r="B2001" s="29" t="s">
        <v>117</v>
      </c>
      <c r="C2001" s="50">
        <v>44895</v>
      </c>
      <c r="D2001" s="29" t="s">
        <v>130</v>
      </c>
      <c r="E2001" s="40">
        <v>1</v>
      </c>
      <c r="F2001" s="41">
        <v>25.4</v>
      </c>
      <c r="G2001" s="41">
        <f>IFERROR(H2001+I2001+J2001,0)</f>
        <v>1724000</v>
      </c>
      <c r="H2001" s="41">
        <v>1724000</v>
      </c>
      <c r="I2001" s="41">
        <v>0</v>
      </c>
      <c r="J2001" s="41">
        <v>0</v>
      </c>
      <c r="K2001" s="41">
        <f>IFERROR(L2001+M2001+N2001,0)</f>
        <v>0</v>
      </c>
      <c r="L2001" s="41">
        <f>IFERROR(P2001+T2001,0)</f>
        <v>0</v>
      </c>
      <c r="M2001" s="41">
        <f>IFERROR(Q2001+U2001,0)</f>
        <v>0</v>
      </c>
      <c r="N2001" s="41">
        <f>IFERROR(R2001+V2001,0)</f>
        <v>0</v>
      </c>
      <c r="O2001" s="41">
        <f>IFERROR(P2001+Q2001+R2001,0)</f>
        <v>0</v>
      </c>
      <c r="P2001" s="41">
        <v>0</v>
      </c>
      <c r="Q2001" s="41">
        <v>0</v>
      </c>
      <c r="R2001" s="41">
        <v>0</v>
      </c>
      <c r="S2001" s="41">
        <f>IFERROR(T2001+U2001+V2001,0)</f>
        <v>0</v>
      </c>
      <c r="T2001" s="41">
        <v>0</v>
      </c>
      <c r="U2001" s="41">
        <v>0</v>
      </c>
      <c r="V2001" s="41">
        <v>0</v>
      </c>
      <c r="W2001"/>
      <c r="X2001"/>
    </row>
    <row r="2002" spans="1:24">
      <c r="A2002" s="29">
        <v>750</v>
      </c>
      <c r="B2002" s="29" t="s">
        <v>117</v>
      </c>
      <c r="C2002" s="50">
        <v>44895</v>
      </c>
      <c r="D2002" s="29" t="s">
        <v>799</v>
      </c>
      <c r="E2002" s="40">
        <v>1</v>
      </c>
      <c r="F2002" s="41">
        <v>26.2</v>
      </c>
      <c r="G2002" s="41">
        <f>IFERROR(H2002+I2002+J2002,0)</f>
        <v>1210133</v>
      </c>
      <c r="H2002" s="41">
        <v>1210133</v>
      </c>
      <c r="I2002" s="41">
        <v>0</v>
      </c>
      <c r="J2002" s="41">
        <v>0</v>
      </c>
      <c r="K2002" s="41">
        <f>IFERROR(L2002+M2002+N2002,0)</f>
        <v>0</v>
      </c>
      <c r="L2002" s="41">
        <f>IFERROR(P2002+T2002,0)</f>
        <v>0</v>
      </c>
      <c r="M2002" s="41">
        <f>IFERROR(Q2002+U2002,0)</f>
        <v>0</v>
      </c>
      <c r="N2002" s="41">
        <f>IFERROR(R2002+V2002,0)</f>
        <v>0</v>
      </c>
      <c r="O2002" s="41">
        <f>IFERROR(P2002+Q2002+R2002,0)</f>
        <v>0</v>
      </c>
      <c r="P2002" s="41">
        <v>0</v>
      </c>
      <c r="Q2002" s="41">
        <v>0</v>
      </c>
      <c r="R2002" s="41">
        <v>0</v>
      </c>
      <c r="S2002" s="41">
        <f>IFERROR(T2002+U2002+V2002,0)</f>
        <v>0</v>
      </c>
      <c r="T2002" s="41">
        <v>0</v>
      </c>
      <c r="U2002" s="41">
        <v>0</v>
      </c>
      <c r="V2002" s="41">
        <v>0</v>
      </c>
      <c r="W2002"/>
      <c r="X2002"/>
    </row>
    <row r="2003" spans="1:24">
      <c r="A2003" s="29">
        <v>751</v>
      </c>
      <c r="B2003" s="29" t="s">
        <v>117</v>
      </c>
      <c r="C2003" s="50">
        <v>44896</v>
      </c>
      <c r="D2003" s="29" t="s">
        <v>802</v>
      </c>
      <c r="E2003" s="40">
        <v>1</v>
      </c>
      <c r="F2003" s="41">
        <v>19.5</v>
      </c>
      <c r="G2003" s="41">
        <f>IFERROR(H2003+I2003+J2003,0)</f>
        <v>1347500</v>
      </c>
      <c r="H2003" s="41">
        <v>1347500</v>
      </c>
      <c r="I2003" s="41">
        <v>0</v>
      </c>
      <c r="J2003" s="41">
        <v>0</v>
      </c>
      <c r="K2003" s="41">
        <f>IFERROR(L2003+M2003+N2003,0)</f>
        <v>0</v>
      </c>
      <c r="L2003" s="41">
        <f>IFERROR(P2003+T2003,0)</f>
        <v>0</v>
      </c>
      <c r="M2003" s="41">
        <f>IFERROR(Q2003+U2003,0)</f>
        <v>0</v>
      </c>
      <c r="N2003" s="41">
        <f>IFERROR(R2003+V2003,0)</f>
        <v>0</v>
      </c>
      <c r="O2003" s="41">
        <f>IFERROR(P2003+Q2003+R2003,0)</f>
        <v>0</v>
      </c>
      <c r="P2003" s="41">
        <v>0</v>
      </c>
      <c r="Q2003" s="41">
        <v>0</v>
      </c>
      <c r="R2003" s="41">
        <v>0</v>
      </c>
      <c r="S2003" s="41">
        <f>IFERROR(T2003+U2003+V2003,0)</f>
        <v>0</v>
      </c>
      <c r="T2003" s="41">
        <v>0</v>
      </c>
      <c r="U2003" s="41">
        <v>0</v>
      </c>
      <c r="V2003" s="41">
        <v>0</v>
      </c>
      <c r="W2003"/>
      <c r="X2003"/>
    </row>
    <row r="2004" spans="1:24">
      <c r="A2004" s="29">
        <v>752</v>
      </c>
      <c r="B2004" s="29" t="s">
        <v>117</v>
      </c>
      <c r="C2004" s="50">
        <v>44896</v>
      </c>
      <c r="D2004" s="29" t="s">
        <v>800</v>
      </c>
      <c r="E2004" s="40">
        <v>1</v>
      </c>
      <c r="F2004" s="41">
        <v>18.1</v>
      </c>
      <c r="G2004" s="41">
        <f>IFERROR(H2004+I2004+J2004,0)</f>
        <v>972942</v>
      </c>
      <c r="H2004" s="41">
        <v>972942</v>
      </c>
      <c r="I2004" s="41">
        <v>0</v>
      </c>
      <c r="J2004" s="41">
        <v>0</v>
      </c>
      <c r="K2004" s="41">
        <f>IFERROR(L2004+M2004+N2004,0)</f>
        <v>0</v>
      </c>
      <c r="L2004" s="41">
        <f>IFERROR(P2004+T2004,0)</f>
        <v>0</v>
      </c>
      <c r="M2004" s="41">
        <f>IFERROR(Q2004+U2004,0)</f>
        <v>0</v>
      </c>
      <c r="N2004" s="41">
        <f>IFERROR(R2004+V2004,0)</f>
        <v>0</v>
      </c>
      <c r="O2004" s="41">
        <f>IFERROR(P2004+Q2004+R2004,0)</f>
        <v>0</v>
      </c>
      <c r="P2004" s="41">
        <v>0</v>
      </c>
      <c r="Q2004" s="41">
        <v>0</v>
      </c>
      <c r="R2004" s="41">
        <v>0</v>
      </c>
      <c r="S2004" s="41">
        <f>IFERROR(T2004+U2004+V2004,0)</f>
        <v>0</v>
      </c>
      <c r="T2004" s="41">
        <v>0</v>
      </c>
      <c r="U2004" s="41">
        <v>0</v>
      </c>
      <c r="V2004" s="41">
        <v>0</v>
      </c>
      <c r="W2004"/>
      <c r="X2004"/>
    </row>
    <row r="2005" spans="1:24">
      <c r="A2005" s="29">
        <v>753</v>
      </c>
      <c r="B2005" s="29" t="s">
        <v>117</v>
      </c>
      <c r="C2005" s="50">
        <v>44896</v>
      </c>
      <c r="D2005" s="29" t="s">
        <v>1414</v>
      </c>
      <c r="E2005" s="40">
        <v>1</v>
      </c>
      <c r="F2005" s="41">
        <v>38</v>
      </c>
      <c r="G2005" s="41">
        <f>IFERROR(H2005+I2005+J2005,0)</f>
        <v>2575000</v>
      </c>
      <c r="H2005" s="41">
        <v>2575000</v>
      </c>
      <c r="I2005" s="41">
        <v>0</v>
      </c>
      <c r="J2005" s="41">
        <v>0</v>
      </c>
      <c r="K2005" s="41">
        <f>IFERROR(L2005+M2005+N2005,0)</f>
        <v>0</v>
      </c>
      <c r="L2005" s="41">
        <f>IFERROR(P2005+T2005,0)</f>
        <v>0</v>
      </c>
      <c r="M2005" s="41">
        <f>IFERROR(Q2005+U2005,0)</f>
        <v>0</v>
      </c>
      <c r="N2005" s="41">
        <f>IFERROR(R2005+V2005,0)</f>
        <v>0</v>
      </c>
      <c r="O2005" s="41">
        <f>IFERROR(P2005+Q2005+R2005,0)</f>
        <v>0</v>
      </c>
      <c r="P2005" s="41">
        <v>0</v>
      </c>
      <c r="Q2005" s="41">
        <v>0</v>
      </c>
      <c r="R2005" s="41">
        <v>0</v>
      </c>
      <c r="S2005" s="41">
        <f>IFERROR(T2005+U2005+V2005,0)</f>
        <v>0</v>
      </c>
      <c r="T2005" s="41">
        <v>0</v>
      </c>
      <c r="U2005" s="41">
        <v>0</v>
      </c>
      <c r="V2005" s="41">
        <v>0</v>
      </c>
      <c r="W2005"/>
      <c r="X2005"/>
    </row>
    <row r="2006" spans="1:24">
      <c r="A2006" s="29">
        <v>754</v>
      </c>
      <c r="B2006" s="29" t="s">
        <v>117</v>
      </c>
      <c r="C2006" s="50">
        <v>44896</v>
      </c>
      <c r="D2006" s="29" t="s">
        <v>129</v>
      </c>
      <c r="E2006" s="40">
        <v>1</v>
      </c>
      <c r="F2006" s="41">
        <v>14.2</v>
      </c>
      <c r="G2006" s="41">
        <f>IFERROR(H2006+I2006+J2006,0)</f>
        <v>926000</v>
      </c>
      <c r="H2006" s="41">
        <v>926000</v>
      </c>
      <c r="I2006" s="41">
        <v>0</v>
      </c>
      <c r="J2006" s="41">
        <v>0</v>
      </c>
      <c r="K2006" s="41">
        <f>IFERROR(L2006+M2006+N2006,0)</f>
        <v>0</v>
      </c>
      <c r="L2006" s="41">
        <f>IFERROR(P2006+T2006,0)</f>
        <v>0</v>
      </c>
      <c r="M2006" s="41">
        <f>IFERROR(Q2006+U2006,0)</f>
        <v>0</v>
      </c>
      <c r="N2006" s="41">
        <f>IFERROR(R2006+V2006,0)</f>
        <v>0</v>
      </c>
      <c r="O2006" s="41">
        <f>IFERROR(P2006+Q2006+R2006,0)</f>
        <v>0</v>
      </c>
      <c r="P2006" s="41">
        <v>0</v>
      </c>
      <c r="Q2006" s="41">
        <v>0</v>
      </c>
      <c r="R2006" s="41">
        <v>0</v>
      </c>
      <c r="S2006" s="41">
        <f>IFERROR(T2006+U2006+V2006,0)</f>
        <v>0</v>
      </c>
      <c r="T2006" s="41">
        <v>0</v>
      </c>
      <c r="U2006" s="41">
        <v>0</v>
      </c>
      <c r="V2006" s="41">
        <v>0</v>
      </c>
      <c r="W2006"/>
      <c r="X2006"/>
    </row>
    <row r="2007" spans="1:24">
      <c r="A2007" s="29">
        <v>755</v>
      </c>
      <c r="B2007" s="29" t="s">
        <v>117</v>
      </c>
      <c r="C2007" s="50">
        <v>44896</v>
      </c>
      <c r="D2007" s="29" t="s">
        <v>132</v>
      </c>
      <c r="E2007" s="40">
        <v>1</v>
      </c>
      <c r="F2007" s="41">
        <v>15.7</v>
      </c>
      <c r="G2007" s="41">
        <f>IFERROR(H2007+I2007+J2007,0)</f>
        <v>888000</v>
      </c>
      <c r="H2007" s="41">
        <v>888000</v>
      </c>
      <c r="I2007" s="41">
        <v>0</v>
      </c>
      <c r="J2007" s="41">
        <v>0</v>
      </c>
      <c r="K2007" s="41">
        <f>IFERROR(L2007+M2007+N2007,0)</f>
        <v>0</v>
      </c>
      <c r="L2007" s="41">
        <f>IFERROR(P2007+T2007,0)</f>
        <v>0</v>
      </c>
      <c r="M2007" s="41">
        <f>IFERROR(Q2007+U2007,0)</f>
        <v>0</v>
      </c>
      <c r="N2007" s="41">
        <f>IFERROR(R2007+V2007,0)</f>
        <v>0</v>
      </c>
      <c r="O2007" s="41">
        <f>IFERROR(P2007+Q2007+R2007,0)</f>
        <v>0</v>
      </c>
      <c r="P2007" s="41">
        <v>0</v>
      </c>
      <c r="Q2007" s="41">
        <v>0</v>
      </c>
      <c r="R2007" s="41">
        <v>0</v>
      </c>
      <c r="S2007" s="41">
        <f>IFERROR(T2007+U2007+V2007,0)</f>
        <v>0</v>
      </c>
      <c r="T2007" s="41">
        <v>0</v>
      </c>
      <c r="U2007" s="41">
        <v>0</v>
      </c>
      <c r="V2007" s="41">
        <v>0</v>
      </c>
      <c r="W2007"/>
      <c r="X2007"/>
    </row>
    <row r="2008" spans="1:24">
      <c r="A2008" s="29">
        <v>756</v>
      </c>
      <c r="B2008" s="29" t="s">
        <v>117</v>
      </c>
      <c r="C2008" s="50">
        <v>44897</v>
      </c>
      <c r="D2008" s="29" t="s">
        <v>806</v>
      </c>
      <c r="E2008" s="40">
        <v>1</v>
      </c>
      <c r="F2008" s="41">
        <v>28.5</v>
      </c>
      <c r="G2008" s="41">
        <f>IFERROR(H2008+I2008+J2008,0)</f>
        <v>1315000</v>
      </c>
      <c r="H2008" s="41">
        <v>1315000</v>
      </c>
      <c r="I2008" s="41">
        <v>0</v>
      </c>
      <c r="J2008" s="41">
        <v>0</v>
      </c>
      <c r="K2008" s="41">
        <f>IFERROR(L2008+M2008+N2008,0)</f>
        <v>0</v>
      </c>
      <c r="L2008" s="41">
        <f>IFERROR(P2008+T2008,0)</f>
        <v>0</v>
      </c>
      <c r="M2008" s="41">
        <f>IFERROR(Q2008+U2008,0)</f>
        <v>0</v>
      </c>
      <c r="N2008" s="41">
        <f>IFERROR(R2008+V2008,0)</f>
        <v>0</v>
      </c>
      <c r="O2008" s="41">
        <f>IFERROR(P2008+Q2008+R2008,0)</f>
        <v>0</v>
      </c>
      <c r="P2008" s="41">
        <v>0</v>
      </c>
      <c r="Q2008" s="41">
        <v>0</v>
      </c>
      <c r="R2008" s="41">
        <v>0</v>
      </c>
      <c r="S2008" s="41">
        <f>IFERROR(T2008+U2008+V2008,0)</f>
        <v>0</v>
      </c>
      <c r="T2008" s="41">
        <v>0</v>
      </c>
      <c r="U2008" s="41">
        <v>0</v>
      </c>
      <c r="V2008" s="41">
        <v>0</v>
      </c>
      <c r="W2008"/>
      <c r="X2008"/>
    </row>
    <row r="2009" spans="1:24">
      <c r="A2009" s="29">
        <v>757</v>
      </c>
      <c r="B2009" s="29" t="s">
        <v>117</v>
      </c>
      <c r="C2009" s="50">
        <v>44897</v>
      </c>
      <c r="D2009" s="29" t="s">
        <v>1415</v>
      </c>
      <c r="E2009" s="40">
        <v>1</v>
      </c>
      <c r="F2009" s="41">
        <v>52.4</v>
      </c>
      <c r="G2009" s="41">
        <f>IFERROR(H2009+I2009+J2009,0)</f>
        <v>3579000</v>
      </c>
      <c r="H2009" s="41">
        <v>3579000</v>
      </c>
      <c r="I2009" s="41">
        <v>0</v>
      </c>
      <c r="J2009" s="41">
        <v>0</v>
      </c>
      <c r="K2009" s="41">
        <f>IFERROR(L2009+M2009+N2009,0)</f>
        <v>0</v>
      </c>
      <c r="L2009" s="41">
        <f>IFERROR(P2009+T2009,0)</f>
        <v>0</v>
      </c>
      <c r="M2009" s="41">
        <f>IFERROR(Q2009+U2009,0)</f>
        <v>0</v>
      </c>
      <c r="N2009" s="41">
        <f>IFERROR(R2009+V2009,0)</f>
        <v>0</v>
      </c>
      <c r="O2009" s="41">
        <f>IFERROR(P2009+Q2009+R2009,0)</f>
        <v>0</v>
      </c>
      <c r="P2009" s="41">
        <v>0</v>
      </c>
      <c r="Q2009" s="41">
        <v>0</v>
      </c>
      <c r="R2009" s="41">
        <v>0</v>
      </c>
      <c r="S2009" s="41">
        <f>IFERROR(T2009+U2009+V2009,0)</f>
        <v>0</v>
      </c>
      <c r="T2009" s="41">
        <v>0</v>
      </c>
      <c r="U2009" s="41">
        <v>0</v>
      </c>
      <c r="V2009" s="41">
        <v>0</v>
      </c>
      <c r="W2009"/>
      <c r="X2009"/>
    </row>
    <row r="2010" spans="1:24">
      <c r="A2010" s="29">
        <v>758</v>
      </c>
      <c r="B2010" s="29" t="s">
        <v>117</v>
      </c>
      <c r="C2010" s="50">
        <v>44897</v>
      </c>
      <c r="D2010" s="29" t="s">
        <v>133</v>
      </c>
      <c r="E2010" s="40">
        <v>1</v>
      </c>
      <c r="F2010" s="41">
        <v>20.9</v>
      </c>
      <c r="G2010" s="41">
        <f>IFERROR(H2010+I2010+J2010,0)</f>
        <v>956032</v>
      </c>
      <c r="H2010" s="41">
        <v>956032</v>
      </c>
      <c r="I2010" s="41">
        <v>0</v>
      </c>
      <c r="J2010" s="41">
        <v>0</v>
      </c>
      <c r="K2010" s="41">
        <f>IFERROR(L2010+M2010+N2010,0)</f>
        <v>0</v>
      </c>
      <c r="L2010" s="41">
        <f>IFERROR(P2010+T2010,0)</f>
        <v>0</v>
      </c>
      <c r="M2010" s="41">
        <f>IFERROR(Q2010+U2010,0)</f>
        <v>0</v>
      </c>
      <c r="N2010" s="41">
        <f>IFERROR(R2010+V2010,0)</f>
        <v>0</v>
      </c>
      <c r="O2010" s="41">
        <f>IFERROR(P2010+Q2010+R2010,0)</f>
        <v>0</v>
      </c>
      <c r="P2010" s="41">
        <v>0</v>
      </c>
      <c r="Q2010" s="41">
        <v>0</v>
      </c>
      <c r="R2010" s="41">
        <v>0</v>
      </c>
      <c r="S2010" s="41">
        <f>IFERROR(T2010+U2010+V2010,0)</f>
        <v>0</v>
      </c>
      <c r="T2010" s="41">
        <v>0</v>
      </c>
      <c r="U2010" s="41">
        <v>0</v>
      </c>
      <c r="V2010" s="41">
        <v>0</v>
      </c>
      <c r="W2010"/>
      <c r="X2010"/>
    </row>
    <row r="2011" spans="1:24">
      <c r="A2011" s="29">
        <v>759</v>
      </c>
      <c r="B2011" s="29" t="s">
        <v>117</v>
      </c>
      <c r="C2011" s="50">
        <v>44897</v>
      </c>
      <c r="D2011" s="29" t="s">
        <v>807</v>
      </c>
      <c r="E2011" s="40">
        <v>1</v>
      </c>
      <c r="F2011" s="41">
        <v>12.1</v>
      </c>
      <c r="G2011" s="41">
        <f>IFERROR(H2011+I2011+J2011,0)</f>
        <v>723400</v>
      </c>
      <c r="H2011" s="41">
        <v>723400</v>
      </c>
      <c r="I2011" s="41">
        <v>0</v>
      </c>
      <c r="J2011" s="41">
        <v>0</v>
      </c>
      <c r="K2011" s="41">
        <f>IFERROR(L2011+M2011+N2011,0)</f>
        <v>0</v>
      </c>
      <c r="L2011" s="41">
        <f>IFERROR(P2011+T2011,0)</f>
        <v>0</v>
      </c>
      <c r="M2011" s="41">
        <f>IFERROR(Q2011+U2011,0)</f>
        <v>0</v>
      </c>
      <c r="N2011" s="41">
        <f>IFERROR(R2011+V2011,0)</f>
        <v>0</v>
      </c>
      <c r="O2011" s="41">
        <f>IFERROR(P2011+Q2011+R2011,0)</f>
        <v>0</v>
      </c>
      <c r="P2011" s="41">
        <v>0</v>
      </c>
      <c r="Q2011" s="41">
        <v>0</v>
      </c>
      <c r="R2011" s="41">
        <v>0</v>
      </c>
      <c r="S2011" s="41">
        <f>IFERROR(T2011+U2011+V2011,0)</f>
        <v>0</v>
      </c>
      <c r="T2011" s="41">
        <v>0</v>
      </c>
      <c r="U2011" s="41">
        <v>0</v>
      </c>
      <c r="V2011" s="41">
        <v>0</v>
      </c>
      <c r="W2011"/>
      <c r="X2011"/>
    </row>
    <row r="2012" spans="1:24">
      <c r="A2012" s="29">
        <v>760</v>
      </c>
      <c r="B2012" s="29" t="s">
        <v>117</v>
      </c>
      <c r="C2012" s="50">
        <v>44897</v>
      </c>
      <c r="D2012" s="29" t="s">
        <v>803</v>
      </c>
      <c r="E2012" s="40">
        <v>1</v>
      </c>
      <c r="F2012" s="41">
        <v>44.4</v>
      </c>
      <c r="G2012" s="41">
        <f>IFERROR(H2012+I2012+J2012,0)</f>
        <v>2789357</v>
      </c>
      <c r="H2012" s="41">
        <v>2789357</v>
      </c>
      <c r="I2012" s="41">
        <v>0</v>
      </c>
      <c r="J2012" s="41">
        <v>0</v>
      </c>
      <c r="K2012" s="41">
        <f>IFERROR(L2012+M2012+N2012,0)</f>
        <v>0</v>
      </c>
      <c r="L2012" s="41">
        <f>IFERROR(P2012+T2012,0)</f>
        <v>0</v>
      </c>
      <c r="M2012" s="41">
        <f>IFERROR(Q2012+U2012,0)</f>
        <v>0</v>
      </c>
      <c r="N2012" s="41">
        <f>IFERROR(R2012+V2012,0)</f>
        <v>0</v>
      </c>
      <c r="O2012" s="41">
        <f>IFERROR(P2012+Q2012+R2012,0)</f>
        <v>0</v>
      </c>
      <c r="P2012" s="41">
        <v>0</v>
      </c>
      <c r="Q2012" s="41">
        <v>0</v>
      </c>
      <c r="R2012" s="41">
        <v>0</v>
      </c>
      <c r="S2012" s="41">
        <f>IFERROR(T2012+U2012+V2012,0)</f>
        <v>0</v>
      </c>
      <c r="T2012" s="41">
        <v>0</v>
      </c>
      <c r="U2012" s="41">
        <v>0</v>
      </c>
      <c r="V2012" s="41">
        <v>0</v>
      </c>
      <c r="W2012"/>
      <c r="X2012"/>
    </row>
    <row r="2013" spans="1:24">
      <c r="A2013" s="29">
        <v>761</v>
      </c>
      <c r="B2013" s="29" t="s">
        <v>117</v>
      </c>
      <c r="C2013" s="50">
        <v>44897</v>
      </c>
      <c r="D2013" s="29" t="s">
        <v>134</v>
      </c>
      <c r="E2013" s="40">
        <v>1</v>
      </c>
      <c r="F2013" s="41">
        <v>44</v>
      </c>
      <c r="G2013" s="41">
        <f>IFERROR(H2013+I2013+J2013,0)</f>
        <v>2784750</v>
      </c>
      <c r="H2013" s="41">
        <v>2784750</v>
      </c>
      <c r="I2013" s="41">
        <v>0</v>
      </c>
      <c r="J2013" s="41">
        <v>0</v>
      </c>
      <c r="K2013" s="41">
        <f>IFERROR(L2013+M2013+N2013,0)</f>
        <v>0</v>
      </c>
      <c r="L2013" s="41">
        <f>IFERROR(P2013+T2013,0)</f>
        <v>0</v>
      </c>
      <c r="M2013" s="41">
        <f>IFERROR(Q2013+U2013,0)</f>
        <v>0</v>
      </c>
      <c r="N2013" s="41">
        <f>IFERROR(R2013+V2013,0)</f>
        <v>0</v>
      </c>
      <c r="O2013" s="41">
        <f>IFERROR(P2013+Q2013+R2013,0)</f>
        <v>0</v>
      </c>
      <c r="P2013" s="41">
        <v>0</v>
      </c>
      <c r="Q2013" s="41">
        <v>0</v>
      </c>
      <c r="R2013" s="41">
        <v>0</v>
      </c>
      <c r="S2013" s="41">
        <f>IFERROR(T2013+U2013+V2013,0)</f>
        <v>0</v>
      </c>
      <c r="T2013" s="41">
        <v>0</v>
      </c>
      <c r="U2013" s="41">
        <v>0</v>
      </c>
      <c r="V2013" s="41">
        <v>0</v>
      </c>
      <c r="W2013"/>
      <c r="X2013"/>
    </row>
    <row r="2014" spans="1:24">
      <c r="A2014" s="29">
        <v>762</v>
      </c>
      <c r="B2014" s="29" t="s">
        <v>117</v>
      </c>
      <c r="C2014" s="50">
        <v>44900</v>
      </c>
      <c r="D2014" s="29" t="s">
        <v>809</v>
      </c>
      <c r="E2014" s="40">
        <v>1</v>
      </c>
      <c r="F2014" s="41">
        <v>16.7</v>
      </c>
      <c r="G2014" s="41">
        <f>IFERROR(H2014+I2014+J2014,0)</f>
        <v>1077900</v>
      </c>
      <c r="H2014" s="41">
        <v>1077900</v>
      </c>
      <c r="I2014" s="41">
        <v>0</v>
      </c>
      <c r="J2014" s="41">
        <v>0</v>
      </c>
      <c r="K2014" s="41">
        <f>IFERROR(L2014+M2014+N2014,0)</f>
        <v>0</v>
      </c>
      <c r="L2014" s="41">
        <f>IFERROR(P2014+T2014,0)</f>
        <v>0</v>
      </c>
      <c r="M2014" s="41">
        <f>IFERROR(Q2014+U2014,0)</f>
        <v>0</v>
      </c>
      <c r="N2014" s="41">
        <f>IFERROR(R2014+V2014,0)</f>
        <v>0</v>
      </c>
      <c r="O2014" s="41">
        <f>IFERROR(P2014+Q2014+R2014,0)</f>
        <v>0</v>
      </c>
      <c r="P2014" s="41">
        <v>0</v>
      </c>
      <c r="Q2014" s="41">
        <v>0</v>
      </c>
      <c r="R2014" s="41">
        <v>0</v>
      </c>
      <c r="S2014" s="41">
        <f>IFERROR(T2014+U2014+V2014,0)</f>
        <v>0</v>
      </c>
      <c r="T2014" s="41">
        <v>0</v>
      </c>
      <c r="U2014" s="41">
        <v>0</v>
      </c>
      <c r="V2014" s="41">
        <v>0</v>
      </c>
      <c r="W2014"/>
      <c r="X2014"/>
    </row>
    <row r="2015" spans="1:24">
      <c r="A2015" s="29">
        <v>763</v>
      </c>
      <c r="B2015" s="29" t="s">
        <v>117</v>
      </c>
      <c r="C2015" s="50">
        <v>44900</v>
      </c>
      <c r="D2015" s="29" t="s">
        <v>804</v>
      </c>
      <c r="E2015" s="40">
        <v>1</v>
      </c>
      <c r="F2015" s="41">
        <v>21.6</v>
      </c>
      <c r="G2015" s="41">
        <f>IFERROR(H2015+I2015+J2015,0)</f>
        <v>1341700</v>
      </c>
      <c r="H2015" s="41">
        <v>1341700</v>
      </c>
      <c r="I2015" s="41">
        <v>0</v>
      </c>
      <c r="J2015" s="41">
        <v>0</v>
      </c>
      <c r="K2015" s="41">
        <f>IFERROR(L2015+M2015+N2015,0)</f>
        <v>0</v>
      </c>
      <c r="L2015" s="41">
        <f>IFERROR(P2015+T2015,0)</f>
        <v>0</v>
      </c>
      <c r="M2015" s="41">
        <f>IFERROR(Q2015+U2015,0)</f>
        <v>0</v>
      </c>
      <c r="N2015" s="41">
        <f>IFERROR(R2015+V2015,0)</f>
        <v>0</v>
      </c>
      <c r="O2015" s="41">
        <f>IFERROR(P2015+Q2015+R2015,0)</f>
        <v>0</v>
      </c>
      <c r="P2015" s="41">
        <v>0</v>
      </c>
      <c r="Q2015" s="41">
        <v>0</v>
      </c>
      <c r="R2015" s="41">
        <v>0</v>
      </c>
      <c r="S2015" s="41">
        <f>IFERROR(T2015+U2015+V2015,0)</f>
        <v>0</v>
      </c>
      <c r="T2015" s="41">
        <v>0</v>
      </c>
      <c r="U2015" s="41">
        <v>0</v>
      </c>
      <c r="V2015" s="41">
        <v>0</v>
      </c>
      <c r="W2015"/>
      <c r="X2015"/>
    </row>
    <row r="2016" spans="1:24">
      <c r="A2016" s="29">
        <v>764</v>
      </c>
      <c r="B2016" s="29" t="s">
        <v>117</v>
      </c>
      <c r="C2016" s="50">
        <v>44900</v>
      </c>
      <c r="D2016" s="29" t="s">
        <v>135</v>
      </c>
      <c r="E2016" s="40">
        <v>1</v>
      </c>
      <c r="F2016" s="41">
        <v>65.9</v>
      </c>
      <c r="G2016" s="41">
        <f>IFERROR(H2016+I2016+J2016,0)</f>
        <v>4501000</v>
      </c>
      <c r="H2016" s="41">
        <v>4501000</v>
      </c>
      <c r="I2016" s="41">
        <v>0</v>
      </c>
      <c r="J2016" s="41">
        <v>0</v>
      </c>
      <c r="K2016" s="41">
        <f>IFERROR(L2016+M2016+N2016,0)</f>
        <v>0</v>
      </c>
      <c r="L2016" s="41">
        <f>IFERROR(P2016+T2016,0)</f>
        <v>0</v>
      </c>
      <c r="M2016" s="41">
        <f>IFERROR(Q2016+U2016,0)</f>
        <v>0</v>
      </c>
      <c r="N2016" s="41">
        <f>IFERROR(R2016+V2016,0)</f>
        <v>0</v>
      </c>
      <c r="O2016" s="41">
        <f>IFERROR(P2016+Q2016+R2016,0)</f>
        <v>0</v>
      </c>
      <c r="P2016" s="41">
        <v>0</v>
      </c>
      <c r="Q2016" s="41">
        <v>0</v>
      </c>
      <c r="R2016" s="41">
        <v>0</v>
      </c>
      <c r="S2016" s="41">
        <f>IFERROR(T2016+U2016+V2016,0)</f>
        <v>0</v>
      </c>
      <c r="T2016" s="41">
        <v>0</v>
      </c>
      <c r="U2016" s="41">
        <v>0</v>
      </c>
      <c r="V2016" s="41">
        <v>0</v>
      </c>
      <c r="W2016"/>
      <c r="X2016"/>
    </row>
    <row r="2017" spans="1:24">
      <c r="A2017" s="29">
        <v>765</v>
      </c>
      <c r="B2017" s="29" t="s">
        <v>117</v>
      </c>
      <c r="C2017" s="50">
        <v>44900</v>
      </c>
      <c r="D2017" s="29" t="s">
        <v>1416</v>
      </c>
      <c r="E2017" s="40">
        <v>1</v>
      </c>
      <c r="F2017" s="41">
        <v>51.1</v>
      </c>
      <c r="G2017" s="41">
        <f>IFERROR(H2017+I2017+J2017,0)</f>
        <v>3271859</v>
      </c>
      <c r="H2017" s="41">
        <v>3271859</v>
      </c>
      <c r="I2017" s="41">
        <v>0</v>
      </c>
      <c r="J2017" s="41">
        <v>0</v>
      </c>
      <c r="K2017" s="41">
        <f>IFERROR(L2017+M2017+N2017,0)</f>
        <v>0</v>
      </c>
      <c r="L2017" s="41">
        <f>IFERROR(P2017+T2017,0)</f>
        <v>0</v>
      </c>
      <c r="M2017" s="41">
        <f>IFERROR(Q2017+U2017,0)</f>
        <v>0</v>
      </c>
      <c r="N2017" s="41">
        <f>IFERROR(R2017+V2017,0)</f>
        <v>0</v>
      </c>
      <c r="O2017" s="41">
        <f>IFERROR(P2017+Q2017+R2017,0)</f>
        <v>0</v>
      </c>
      <c r="P2017" s="41">
        <v>0</v>
      </c>
      <c r="Q2017" s="41">
        <v>0</v>
      </c>
      <c r="R2017" s="41">
        <v>0</v>
      </c>
      <c r="S2017" s="41">
        <f>IFERROR(T2017+U2017+V2017,0)</f>
        <v>0</v>
      </c>
      <c r="T2017" s="41">
        <v>0</v>
      </c>
      <c r="U2017" s="41">
        <v>0</v>
      </c>
      <c r="V2017" s="41">
        <v>0</v>
      </c>
      <c r="W2017"/>
      <c r="X2017"/>
    </row>
    <row r="2018" spans="1:24">
      <c r="A2018" s="29">
        <v>766</v>
      </c>
      <c r="B2018" s="29" t="s">
        <v>117</v>
      </c>
      <c r="C2018" s="50">
        <v>44900</v>
      </c>
      <c r="D2018" s="29" t="s">
        <v>1417</v>
      </c>
      <c r="E2018" s="40">
        <v>1</v>
      </c>
      <c r="F2018" s="41">
        <v>48.2</v>
      </c>
      <c r="G2018" s="41">
        <f>IFERROR(H2018+I2018+J2018,0)</f>
        <v>3062450</v>
      </c>
      <c r="H2018" s="41">
        <v>3062450</v>
      </c>
      <c r="I2018" s="41">
        <v>0</v>
      </c>
      <c r="J2018" s="41">
        <v>0</v>
      </c>
      <c r="K2018" s="41">
        <f>IFERROR(L2018+M2018+N2018,0)</f>
        <v>0</v>
      </c>
      <c r="L2018" s="41">
        <f>IFERROR(P2018+T2018,0)</f>
        <v>0</v>
      </c>
      <c r="M2018" s="41">
        <f>IFERROR(Q2018+U2018,0)</f>
        <v>0</v>
      </c>
      <c r="N2018" s="41">
        <f>IFERROR(R2018+V2018,0)</f>
        <v>0</v>
      </c>
      <c r="O2018" s="41">
        <f>IFERROR(P2018+Q2018+R2018,0)</f>
        <v>0</v>
      </c>
      <c r="P2018" s="41">
        <v>0</v>
      </c>
      <c r="Q2018" s="41">
        <v>0</v>
      </c>
      <c r="R2018" s="41">
        <v>0</v>
      </c>
      <c r="S2018" s="41">
        <f>IFERROR(T2018+U2018+V2018,0)</f>
        <v>0</v>
      </c>
      <c r="T2018" s="41">
        <v>0</v>
      </c>
      <c r="U2018" s="41">
        <v>0</v>
      </c>
      <c r="V2018" s="41">
        <v>0</v>
      </c>
      <c r="W2018"/>
      <c r="X2018"/>
    </row>
    <row r="2019" spans="1:24">
      <c r="A2019" s="29">
        <v>767</v>
      </c>
      <c r="B2019" s="29" t="s">
        <v>117</v>
      </c>
      <c r="C2019" s="50">
        <v>44900</v>
      </c>
      <c r="D2019" s="29" t="s">
        <v>805</v>
      </c>
      <c r="E2019" s="40">
        <v>1</v>
      </c>
      <c r="F2019" s="41">
        <v>39.5</v>
      </c>
      <c r="G2019" s="41">
        <f>IFERROR(H2019+I2019+J2019,0)</f>
        <v>2196846</v>
      </c>
      <c r="H2019" s="41">
        <v>2196846</v>
      </c>
      <c r="I2019" s="41">
        <v>0</v>
      </c>
      <c r="J2019" s="41">
        <v>0</v>
      </c>
      <c r="K2019" s="41">
        <f>IFERROR(L2019+M2019+N2019,0)</f>
        <v>0</v>
      </c>
      <c r="L2019" s="41">
        <f>IFERROR(P2019+T2019,0)</f>
        <v>0</v>
      </c>
      <c r="M2019" s="41">
        <f>IFERROR(Q2019+U2019,0)</f>
        <v>0</v>
      </c>
      <c r="N2019" s="41">
        <f>IFERROR(R2019+V2019,0)</f>
        <v>0</v>
      </c>
      <c r="O2019" s="41">
        <f>IFERROR(P2019+Q2019+R2019,0)</f>
        <v>0</v>
      </c>
      <c r="P2019" s="41">
        <v>0</v>
      </c>
      <c r="Q2019" s="41">
        <v>0</v>
      </c>
      <c r="R2019" s="41">
        <v>0</v>
      </c>
      <c r="S2019" s="41">
        <f>IFERROR(T2019+U2019+V2019,0)</f>
        <v>0</v>
      </c>
      <c r="T2019" s="41">
        <v>0</v>
      </c>
      <c r="U2019" s="41">
        <v>0</v>
      </c>
      <c r="V2019" s="41">
        <v>0</v>
      </c>
      <c r="W2019"/>
      <c r="X2019"/>
    </row>
    <row r="2020" spans="1:24">
      <c r="A2020" s="29">
        <v>768</v>
      </c>
      <c r="B2020" s="29" t="s">
        <v>117</v>
      </c>
      <c r="C2020" s="50">
        <v>44901</v>
      </c>
      <c r="D2020" s="29" t="s">
        <v>813</v>
      </c>
      <c r="E2020" s="40">
        <v>1</v>
      </c>
      <c r="F2020" s="41">
        <v>55.8</v>
      </c>
      <c r="G2020" s="41">
        <f>IFERROR(H2020+I2020+J2020,0)</f>
        <v>3629000</v>
      </c>
      <c r="H2020" s="41">
        <v>3629000</v>
      </c>
      <c r="I2020" s="41">
        <v>0</v>
      </c>
      <c r="J2020" s="41">
        <v>0</v>
      </c>
      <c r="K2020" s="41">
        <f>IFERROR(L2020+M2020+N2020,0)</f>
        <v>0</v>
      </c>
      <c r="L2020" s="41">
        <f>IFERROR(P2020+T2020,0)</f>
        <v>0</v>
      </c>
      <c r="M2020" s="41">
        <f>IFERROR(Q2020+U2020,0)</f>
        <v>0</v>
      </c>
      <c r="N2020" s="41">
        <f>IFERROR(R2020+V2020,0)</f>
        <v>0</v>
      </c>
      <c r="O2020" s="41">
        <f>IFERROR(P2020+Q2020+R2020,0)</f>
        <v>0</v>
      </c>
      <c r="P2020" s="41">
        <v>0</v>
      </c>
      <c r="Q2020" s="41">
        <v>0</v>
      </c>
      <c r="R2020" s="41">
        <v>0</v>
      </c>
      <c r="S2020" s="41">
        <f>IFERROR(T2020+U2020+V2020,0)</f>
        <v>0</v>
      </c>
      <c r="T2020" s="41">
        <v>0</v>
      </c>
      <c r="U2020" s="41">
        <v>0</v>
      </c>
      <c r="V2020" s="41">
        <v>0</v>
      </c>
      <c r="W2020"/>
      <c r="X2020"/>
    </row>
    <row r="2021" spans="1:24">
      <c r="A2021" s="29">
        <v>769</v>
      </c>
      <c r="B2021" s="29" t="s">
        <v>117</v>
      </c>
      <c r="C2021" s="50">
        <v>44901</v>
      </c>
      <c r="D2021" s="29" t="s">
        <v>1418</v>
      </c>
      <c r="E2021" s="40">
        <v>1</v>
      </c>
      <c r="F2021" s="41">
        <v>16.57</v>
      </c>
      <c r="G2021" s="41">
        <f>IFERROR(H2021+I2021+J2021,0)</f>
        <v>943988</v>
      </c>
      <c r="H2021" s="41">
        <v>943988</v>
      </c>
      <c r="I2021" s="41">
        <v>0</v>
      </c>
      <c r="J2021" s="41">
        <v>0</v>
      </c>
      <c r="K2021" s="41">
        <f>IFERROR(L2021+M2021+N2021,0)</f>
        <v>0</v>
      </c>
      <c r="L2021" s="41">
        <f>IFERROR(P2021+T2021,0)</f>
        <v>0</v>
      </c>
      <c r="M2021" s="41">
        <f>IFERROR(Q2021+U2021,0)</f>
        <v>0</v>
      </c>
      <c r="N2021" s="41">
        <f>IFERROR(R2021+V2021,0)</f>
        <v>0</v>
      </c>
      <c r="O2021" s="41">
        <f>IFERROR(P2021+Q2021+R2021,0)</f>
        <v>0</v>
      </c>
      <c r="P2021" s="41">
        <v>0</v>
      </c>
      <c r="Q2021" s="41">
        <v>0</v>
      </c>
      <c r="R2021" s="41">
        <v>0</v>
      </c>
      <c r="S2021" s="41">
        <f>IFERROR(T2021+U2021+V2021,0)</f>
        <v>0</v>
      </c>
      <c r="T2021" s="41">
        <v>0</v>
      </c>
      <c r="U2021" s="41">
        <v>0</v>
      </c>
      <c r="V2021" s="41">
        <v>0</v>
      </c>
      <c r="W2021"/>
      <c r="X2021"/>
    </row>
    <row r="2022" spans="1:24">
      <c r="A2022" s="29">
        <v>770</v>
      </c>
      <c r="B2022" s="29" t="s">
        <v>117</v>
      </c>
      <c r="C2022" s="50">
        <v>44901</v>
      </c>
      <c r="D2022" s="29" t="s">
        <v>1419</v>
      </c>
      <c r="E2022" s="40">
        <v>1</v>
      </c>
      <c r="F2022" s="41">
        <v>48.1</v>
      </c>
      <c r="G2022" s="41">
        <f>IFERROR(H2022+I2022+J2022,0)</f>
        <v>2918000</v>
      </c>
      <c r="H2022" s="41">
        <v>2918000</v>
      </c>
      <c r="I2022" s="41">
        <v>0</v>
      </c>
      <c r="J2022" s="41">
        <v>0</v>
      </c>
      <c r="K2022" s="41">
        <f>IFERROR(L2022+M2022+N2022,0)</f>
        <v>0</v>
      </c>
      <c r="L2022" s="41">
        <f>IFERROR(P2022+T2022,0)</f>
        <v>0</v>
      </c>
      <c r="M2022" s="41">
        <f>IFERROR(Q2022+U2022,0)</f>
        <v>0</v>
      </c>
      <c r="N2022" s="41">
        <f>IFERROR(R2022+V2022,0)</f>
        <v>0</v>
      </c>
      <c r="O2022" s="41">
        <f>IFERROR(P2022+Q2022+R2022,0)</f>
        <v>0</v>
      </c>
      <c r="P2022" s="41">
        <v>0</v>
      </c>
      <c r="Q2022" s="41">
        <v>0</v>
      </c>
      <c r="R2022" s="41">
        <v>0</v>
      </c>
      <c r="S2022" s="41">
        <f>IFERROR(T2022+U2022+V2022,0)</f>
        <v>0</v>
      </c>
      <c r="T2022" s="41">
        <v>0</v>
      </c>
      <c r="U2022" s="41">
        <v>0</v>
      </c>
      <c r="V2022" s="41">
        <v>0</v>
      </c>
      <c r="W2022"/>
      <c r="X2022"/>
    </row>
    <row r="2023" spans="1:24">
      <c r="A2023" s="29">
        <v>771</v>
      </c>
      <c r="B2023" s="29" t="s">
        <v>117</v>
      </c>
      <c r="C2023" s="50">
        <v>44901</v>
      </c>
      <c r="D2023" s="29" t="s">
        <v>808</v>
      </c>
      <c r="E2023" s="40">
        <v>1</v>
      </c>
      <c r="F2023" s="41">
        <v>17.5</v>
      </c>
      <c r="G2023" s="41">
        <f>IFERROR(H2023+I2023+J2023,0)</f>
        <v>1061895</v>
      </c>
      <c r="H2023" s="41">
        <v>1061895</v>
      </c>
      <c r="I2023" s="41">
        <v>0</v>
      </c>
      <c r="J2023" s="41">
        <v>0</v>
      </c>
      <c r="K2023" s="41">
        <f>IFERROR(L2023+M2023+N2023,0)</f>
        <v>0</v>
      </c>
      <c r="L2023" s="41">
        <f>IFERROR(P2023+T2023,0)</f>
        <v>0</v>
      </c>
      <c r="M2023" s="41">
        <f>IFERROR(Q2023+U2023,0)</f>
        <v>0</v>
      </c>
      <c r="N2023" s="41">
        <f>IFERROR(R2023+V2023,0)</f>
        <v>0</v>
      </c>
      <c r="O2023" s="41">
        <f>IFERROR(P2023+Q2023+R2023,0)</f>
        <v>0</v>
      </c>
      <c r="P2023" s="41">
        <v>0</v>
      </c>
      <c r="Q2023" s="41">
        <v>0</v>
      </c>
      <c r="R2023" s="41">
        <v>0</v>
      </c>
      <c r="S2023" s="41">
        <f>IFERROR(T2023+U2023+V2023,0)</f>
        <v>0</v>
      </c>
      <c r="T2023" s="41">
        <v>0</v>
      </c>
      <c r="U2023" s="41">
        <v>0</v>
      </c>
      <c r="V2023" s="41">
        <v>0</v>
      </c>
      <c r="W2023"/>
      <c r="X2023"/>
    </row>
    <row r="2024" spans="1:24">
      <c r="A2024" s="29">
        <v>772</v>
      </c>
      <c r="B2024" s="29" t="s">
        <v>117</v>
      </c>
      <c r="C2024" s="50">
        <v>44902</v>
      </c>
      <c r="D2024" s="29" t="s">
        <v>816</v>
      </c>
      <c r="E2024" s="40">
        <v>1</v>
      </c>
      <c r="F2024" s="41">
        <v>25</v>
      </c>
      <c r="G2024" s="41">
        <f>IFERROR(H2024+I2024+J2024,0)</f>
        <v>1250200</v>
      </c>
      <c r="H2024" s="41">
        <v>1250200</v>
      </c>
      <c r="I2024" s="41">
        <v>0</v>
      </c>
      <c r="J2024" s="41">
        <v>0</v>
      </c>
      <c r="K2024" s="41">
        <f>IFERROR(L2024+M2024+N2024,0)</f>
        <v>0</v>
      </c>
      <c r="L2024" s="41">
        <f>IFERROR(P2024+T2024,0)</f>
        <v>0</v>
      </c>
      <c r="M2024" s="41">
        <f>IFERROR(Q2024+U2024,0)</f>
        <v>0</v>
      </c>
      <c r="N2024" s="41">
        <f>IFERROR(R2024+V2024,0)</f>
        <v>0</v>
      </c>
      <c r="O2024" s="41">
        <f>IFERROR(P2024+Q2024+R2024,0)</f>
        <v>0</v>
      </c>
      <c r="P2024" s="41">
        <v>0</v>
      </c>
      <c r="Q2024" s="41">
        <v>0</v>
      </c>
      <c r="R2024" s="41">
        <v>0</v>
      </c>
      <c r="S2024" s="41">
        <f>IFERROR(T2024+U2024+V2024,0)</f>
        <v>0</v>
      </c>
      <c r="T2024" s="41">
        <v>0</v>
      </c>
      <c r="U2024" s="41">
        <v>0</v>
      </c>
      <c r="V2024" s="41">
        <v>0</v>
      </c>
      <c r="W2024"/>
      <c r="X2024"/>
    </row>
    <row r="2025" spans="1:24">
      <c r="A2025" s="29">
        <v>773</v>
      </c>
      <c r="B2025" s="29" t="s">
        <v>117</v>
      </c>
      <c r="C2025" s="50">
        <v>44902</v>
      </c>
      <c r="D2025" s="29" t="s">
        <v>343</v>
      </c>
      <c r="E2025" s="40">
        <v>1</v>
      </c>
      <c r="F2025" s="41">
        <v>43.7</v>
      </c>
      <c r="G2025" s="41">
        <f>IFERROR(H2025+I2025+J2025,0)</f>
        <v>2945400</v>
      </c>
      <c r="H2025" s="41">
        <v>2945400</v>
      </c>
      <c r="I2025" s="41">
        <v>0</v>
      </c>
      <c r="J2025" s="41">
        <v>0</v>
      </c>
      <c r="K2025" s="41">
        <f>IFERROR(L2025+M2025+N2025,0)</f>
        <v>0</v>
      </c>
      <c r="L2025" s="41">
        <f>IFERROR(P2025+T2025,0)</f>
        <v>0</v>
      </c>
      <c r="M2025" s="41">
        <f>IFERROR(Q2025+U2025,0)</f>
        <v>0</v>
      </c>
      <c r="N2025" s="41">
        <f>IFERROR(R2025+V2025,0)</f>
        <v>0</v>
      </c>
      <c r="O2025" s="41">
        <f>IFERROR(P2025+Q2025+R2025,0)</f>
        <v>0</v>
      </c>
      <c r="P2025" s="41">
        <v>0</v>
      </c>
      <c r="Q2025" s="41">
        <v>0</v>
      </c>
      <c r="R2025" s="41">
        <v>0</v>
      </c>
      <c r="S2025" s="41">
        <f>IFERROR(T2025+U2025+V2025,0)</f>
        <v>0</v>
      </c>
      <c r="T2025" s="41">
        <v>0</v>
      </c>
      <c r="U2025" s="41">
        <v>0</v>
      </c>
      <c r="V2025" s="41">
        <v>0</v>
      </c>
      <c r="W2025"/>
      <c r="X2025"/>
    </row>
    <row r="2026" spans="1:24">
      <c r="A2026" s="29">
        <v>774</v>
      </c>
      <c r="B2026" s="29" t="s">
        <v>117</v>
      </c>
      <c r="C2026" s="50">
        <v>44903</v>
      </c>
      <c r="D2026" s="29" t="s">
        <v>817</v>
      </c>
      <c r="E2026" s="40">
        <v>1</v>
      </c>
      <c r="F2026" s="41">
        <v>15.8</v>
      </c>
      <c r="G2026" s="41">
        <f>IFERROR(H2026+I2026+J2026,0)</f>
        <v>882000</v>
      </c>
      <c r="H2026" s="41">
        <v>882000</v>
      </c>
      <c r="I2026" s="41">
        <v>0</v>
      </c>
      <c r="J2026" s="41">
        <v>0</v>
      </c>
      <c r="K2026" s="41">
        <f>IFERROR(L2026+M2026+N2026,0)</f>
        <v>0</v>
      </c>
      <c r="L2026" s="41">
        <f>IFERROR(P2026+T2026,0)</f>
        <v>0</v>
      </c>
      <c r="M2026" s="41">
        <f>IFERROR(Q2026+U2026,0)</f>
        <v>0</v>
      </c>
      <c r="N2026" s="41">
        <f>IFERROR(R2026+V2026,0)</f>
        <v>0</v>
      </c>
      <c r="O2026" s="41">
        <f>IFERROR(P2026+Q2026+R2026,0)</f>
        <v>0</v>
      </c>
      <c r="P2026" s="41">
        <v>0</v>
      </c>
      <c r="Q2026" s="41">
        <v>0</v>
      </c>
      <c r="R2026" s="41">
        <v>0</v>
      </c>
      <c r="S2026" s="41">
        <f>IFERROR(T2026+U2026+V2026,0)</f>
        <v>0</v>
      </c>
      <c r="T2026" s="41">
        <v>0</v>
      </c>
      <c r="U2026" s="41">
        <v>0</v>
      </c>
      <c r="V2026" s="41">
        <v>0</v>
      </c>
      <c r="W2026"/>
      <c r="X2026"/>
    </row>
    <row r="2027" spans="1:24">
      <c r="A2027" s="29">
        <v>775</v>
      </c>
      <c r="B2027" s="29" t="s">
        <v>117</v>
      </c>
      <c r="C2027" s="50">
        <v>44903</v>
      </c>
      <c r="D2027" s="29" t="s">
        <v>815</v>
      </c>
      <c r="E2027" s="40">
        <v>1</v>
      </c>
      <c r="F2027" s="41">
        <v>54.2</v>
      </c>
      <c r="G2027" s="41">
        <f>IFERROR(H2027+I2027+J2027,0)</f>
        <v>3182000</v>
      </c>
      <c r="H2027" s="41">
        <v>3182000</v>
      </c>
      <c r="I2027" s="41">
        <v>0</v>
      </c>
      <c r="J2027" s="41">
        <v>0</v>
      </c>
      <c r="K2027" s="41">
        <f>IFERROR(L2027+M2027+N2027,0)</f>
        <v>0</v>
      </c>
      <c r="L2027" s="41">
        <f>IFERROR(P2027+T2027,0)</f>
        <v>0</v>
      </c>
      <c r="M2027" s="41">
        <f>IFERROR(Q2027+U2027,0)</f>
        <v>0</v>
      </c>
      <c r="N2027" s="41">
        <f>IFERROR(R2027+V2027,0)</f>
        <v>0</v>
      </c>
      <c r="O2027" s="41">
        <f>IFERROR(P2027+Q2027+R2027,0)</f>
        <v>0</v>
      </c>
      <c r="P2027" s="41">
        <v>0</v>
      </c>
      <c r="Q2027" s="41">
        <v>0</v>
      </c>
      <c r="R2027" s="41">
        <v>0</v>
      </c>
      <c r="S2027" s="41">
        <f>IFERROR(T2027+U2027+V2027,0)</f>
        <v>0</v>
      </c>
      <c r="T2027" s="41">
        <v>0</v>
      </c>
      <c r="U2027" s="41">
        <v>0</v>
      </c>
      <c r="V2027" s="41">
        <v>0</v>
      </c>
      <c r="W2027"/>
      <c r="X2027"/>
    </row>
    <row r="2028" spans="1:24">
      <c r="A2028" s="29">
        <v>776</v>
      </c>
      <c r="B2028" s="29" t="s">
        <v>117</v>
      </c>
      <c r="C2028" s="50">
        <v>44903</v>
      </c>
      <c r="D2028" s="29" t="s">
        <v>811</v>
      </c>
      <c r="E2028" s="40">
        <v>1</v>
      </c>
      <c r="F2028" s="41">
        <v>17.4</v>
      </c>
      <c r="G2028" s="41">
        <f>IFERROR(H2028+I2028+J2028,0)</f>
        <v>1108900</v>
      </c>
      <c r="H2028" s="41">
        <v>1108900</v>
      </c>
      <c r="I2028" s="41">
        <v>0</v>
      </c>
      <c r="J2028" s="41">
        <v>0</v>
      </c>
      <c r="K2028" s="41">
        <f>IFERROR(L2028+M2028+N2028,0)</f>
        <v>0</v>
      </c>
      <c r="L2028" s="41">
        <f>IFERROR(P2028+T2028,0)</f>
        <v>0</v>
      </c>
      <c r="M2028" s="41">
        <f>IFERROR(Q2028+U2028,0)</f>
        <v>0</v>
      </c>
      <c r="N2028" s="41">
        <f>IFERROR(R2028+V2028,0)</f>
        <v>0</v>
      </c>
      <c r="O2028" s="41">
        <f>IFERROR(P2028+Q2028+R2028,0)</f>
        <v>0</v>
      </c>
      <c r="P2028" s="41">
        <v>0</v>
      </c>
      <c r="Q2028" s="41">
        <v>0</v>
      </c>
      <c r="R2028" s="41">
        <v>0</v>
      </c>
      <c r="S2028" s="41">
        <f>IFERROR(T2028+U2028+V2028,0)</f>
        <v>0</v>
      </c>
      <c r="T2028" s="41">
        <v>0</v>
      </c>
      <c r="U2028" s="41">
        <v>0</v>
      </c>
      <c r="V2028" s="41">
        <v>0</v>
      </c>
      <c r="W2028"/>
      <c r="X2028"/>
    </row>
    <row r="2029" spans="1:24">
      <c r="A2029" s="29">
        <v>777</v>
      </c>
      <c r="B2029" s="29" t="s">
        <v>117</v>
      </c>
      <c r="C2029" s="50">
        <v>44903</v>
      </c>
      <c r="D2029" s="29" t="s">
        <v>821</v>
      </c>
      <c r="E2029" s="40">
        <v>1</v>
      </c>
      <c r="F2029" s="41">
        <v>22.4</v>
      </c>
      <c r="G2029" s="41">
        <f>IFERROR(H2029+I2029+J2029,0)</f>
        <v>971224.5</v>
      </c>
      <c r="H2029" s="41">
        <v>971224.5</v>
      </c>
      <c r="I2029" s="41">
        <v>0</v>
      </c>
      <c r="J2029" s="41">
        <v>0</v>
      </c>
      <c r="K2029" s="41">
        <f>IFERROR(L2029+M2029+N2029,0)</f>
        <v>0</v>
      </c>
      <c r="L2029" s="41">
        <f>IFERROR(P2029+T2029,0)</f>
        <v>0</v>
      </c>
      <c r="M2029" s="41">
        <f>IFERROR(Q2029+U2029,0)</f>
        <v>0</v>
      </c>
      <c r="N2029" s="41">
        <f>IFERROR(R2029+V2029,0)</f>
        <v>0</v>
      </c>
      <c r="O2029" s="41">
        <f>IFERROR(P2029+Q2029+R2029,0)</f>
        <v>0</v>
      </c>
      <c r="P2029" s="41">
        <v>0</v>
      </c>
      <c r="Q2029" s="41">
        <v>0</v>
      </c>
      <c r="R2029" s="41">
        <v>0</v>
      </c>
      <c r="S2029" s="41">
        <f>IFERROR(T2029+U2029+V2029,0)</f>
        <v>0</v>
      </c>
      <c r="T2029" s="41">
        <v>0</v>
      </c>
      <c r="U2029" s="41">
        <v>0</v>
      </c>
      <c r="V2029" s="41">
        <v>0</v>
      </c>
      <c r="W2029"/>
      <c r="X2029"/>
    </row>
    <row r="2030" spans="1:24">
      <c r="A2030" s="29">
        <v>778</v>
      </c>
      <c r="B2030" s="29" t="s">
        <v>117</v>
      </c>
      <c r="C2030" s="50">
        <v>44903</v>
      </c>
      <c r="D2030" s="29" t="s">
        <v>812</v>
      </c>
      <c r="E2030" s="40">
        <v>1</v>
      </c>
      <c r="F2030" s="41">
        <v>18.8</v>
      </c>
      <c r="G2030" s="41">
        <f>IFERROR(H2030+I2030+J2030,0)</f>
        <v>1196900</v>
      </c>
      <c r="H2030" s="41">
        <v>1196900</v>
      </c>
      <c r="I2030" s="41">
        <v>0</v>
      </c>
      <c r="J2030" s="41">
        <v>0</v>
      </c>
      <c r="K2030" s="41">
        <f>IFERROR(L2030+M2030+N2030,0)</f>
        <v>0</v>
      </c>
      <c r="L2030" s="41">
        <f>IFERROR(P2030+T2030,0)</f>
        <v>0</v>
      </c>
      <c r="M2030" s="41">
        <f>IFERROR(Q2030+U2030,0)</f>
        <v>0</v>
      </c>
      <c r="N2030" s="41">
        <f>IFERROR(R2030+V2030,0)</f>
        <v>0</v>
      </c>
      <c r="O2030" s="41">
        <f>IFERROR(P2030+Q2030+R2030,0)</f>
        <v>0</v>
      </c>
      <c r="P2030" s="41">
        <v>0</v>
      </c>
      <c r="Q2030" s="41">
        <v>0</v>
      </c>
      <c r="R2030" s="41">
        <v>0</v>
      </c>
      <c r="S2030" s="41">
        <f>IFERROR(T2030+U2030+V2030,0)</f>
        <v>0</v>
      </c>
      <c r="T2030" s="41">
        <v>0</v>
      </c>
      <c r="U2030" s="41">
        <v>0</v>
      </c>
      <c r="V2030" s="41">
        <v>0</v>
      </c>
      <c r="W2030"/>
      <c r="X2030"/>
    </row>
    <row r="2031" spans="1:24">
      <c r="A2031" s="29">
        <v>779</v>
      </c>
      <c r="B2031" s="29" t="s">
        <v>117</v>
      </c>
      <c r="C2031" s="50">
        <v>44904</v>
      </c>
      <c r="D2031" s="29" t="s">
        <v>138</v>
      </c>
      <c r="E2031" s="40">
        <v>1</v>
      </c>
      <c r="F2031" s="41">
        <v>15.75</v>
      </c>
      <c r="G2031" s="41">
        <f>IFERROR(H2031+I2031+J2031,0)</f>
        <v>1094333</v>
      </c>
      <c r="H2031" s="41">
        <v>1094333</v>
      </c>
      <c r="I2031" s="41">
        <v>0</v>
      </c>
      <c r="J2031" s="41">
        <v>0</v>
      </c>
      <c r="K2031" s="41">
        <f>IFERROR(L2031+M2031+N2031,0)</f>
        <v>0</v>
      </c>
      <c r="L2031" s="41">
        <f>IFERROR(P2031+T2031,0)</f>
        <v>0</v>
      </c>
      <c r="M2031" s="41">
        <f>IFERROR(Q2031+U2031,0)</f>
        <v>0</v>
      </c>
      <c r="N2031" s="41">
        <f>IFERROR(R2031+V2031,0)</f>
        <v>0</v>
      </c>
      <c r="O2031" s="41">
        <f>IFERROR(P2031+Q2031+R2031,0)</f>
        <v>0</v>
      </c>
      <c r="P2031" s="41">
        <v>0</v>
      </c>
      <c r="Q2031" s="41">
        <v>0</v>
      </c>
      <c r="R2031" s="41">
        <v>0</v>
      </c>
      <c r="S2031" s="41">
        <f>IFERROR(T2031+U2031+V2031,0)</f>
        <v>0</v>
      </c>
      <c r="T2031" s="41">
        <v>0</v>
      </c>
      <c r="U2031" s="41">
        <v>0</v>
      </c>
      <c r="V2031" s="41">
        <v>0</v>
      </c>
      <c r="W2031"/>
      <c r="X2031"/>
    </row>
    <row r="2032" spans="1:24">
      <c r="A2032" s="29">
        <v>780</v>
      </c>
      <c r="B2032" s="29" t="s">
        <v>117</v>
      </c>
      <c r="C2032" s="50">
        <v>44904</v>
      </c>
      <c r="D2032" s="29" t="s">
        <v>823</v>
      </c>
      <c r="E2032" s="40">
        <v>1</v>
      </c>
      <c r="F2032" s="41">
        <v>49.6</v>
      </c>
      <c r="G2032" s="41">
        <f>IFERROR(H2032+I2032+J2032,0)</f>
        <v>3130027.5</v>
      </c>
      <c r="H2032" s="41">
        <v>3130027.5</v>
      </c>
      <c r="I2032" s="41">
        <v>0</v>
      </c>
      <c r="J2032" s="41">
        <v>0</v>
      </c>
      <c r="K2032" s="41">
        <f>IFERROR(L2032+M2032+N2032,0)</f>
        <v>0</v>
      </c>
      <c r="L2032" s="41">
        <f>IFERROR(P2032+T2032,0)</f>
        <v>0</v>
      </c>
      <c r="M2032" s="41">
        <f>IFERROR(Q2032+U2032,0)</f>
        <v>0</v>
      </c>
      <c r="N2032" s="41">
        <f>IFERROR(R2032+V2032,0)</f>
        <v>0</v>
      </c>
      <c r="O2032" s="41">
        <f>IFERROR(P2032+Q2032+R2032,0)</f>
        <v>0</v>
      </c>
      <c r="P2032" s="41">
        <v>0</v>
      </c>
      <c r="Q2032" s="41">
        <v>0</v>
      </c>
      <c r="R2032" s="41">
        <v>0</v>
      </c>
      <c r="S2032" s="41">
        <f>IFERROR(T2032+U2032+V2032,0)</f>
        <v>0</v>
      </c>
      <c r="T2032" s="41">
        <v>0</v>
      </c>
      <c r="U2032" s="41">
        <v>0</v>
      </c>
      <c r="V2032" s="41">
        <v>0</v>
      </c>
      <c r="W2032"/>
      <c r="X2032"/>
    </row>
    <row r="2033" spans="1:24">
      <c r="A2033" s="29">
        <v>781</v>
      </c>
      <c r="B2033" s="29" t="s">
        <v>117</v>
      </c>
      <c r="C2033" s="50">
        <v>44904</v>
      </c>
      <c r="D2033" s="29" t="s">
        <v>824</v>
      </c>
      <c r="E2033" s="40">
        <v>1</v>
      </c>
      <c r="F2033" s="41">
        <v>31.9</v>
      </c>
      <c r="G2033" s="41">
        <f>IFERROR(H2033+I2033+J2033,0)</f>
        <v>1958800</v>
      </c>
      <c r="H2033" s="41">
        <v>1958800</v>
      </c>
      <c r="I2033" s="41">
        <v>0</v>
      </c>
      <c r="J2033" s="41">
        <v>0</v>
      </c>
      <c r="K2033" s="41">
        <f>IFERROR(L2033+M2033+N2033,0)</f>
        <v>0</v>
      </c>
      <c r="L2033" s="41">
        <f>IFERROR(P2033+T2033,0)</f>
        <v>0</v>
      </c>
      <c r="M2033" s="41">
        <f>IFERROR(Q2033+U2033,0)</f>
        <v>0</v>
      </c>
      <c r="N2033" s="41">
        <f>IFERROR(R2033+V2033,0)</f>
        <v>0</v>
      </c>
      <c r="O2033" s="41">
        <f>IFERROR(P2033+Q2033+R2033,0)</f>
        <v>0</v>
      </c>
      <c r="P2033" s="41">
        <v>0</v>
      </c>
      <c r="Q2033" s="41">
        <v>0</v>
      </c>
      <c r="R2033" s="41">
        <v>0</v>
      </c>
      <c r="S2033" s="41">
        <f>IFERROR(T2033+U2033+V2033,0)</f>
        <v>0</v>
      </c>
      <c r="T2033" s="41">
        <v>0</v>
      </c>
      <c r="U2033" s="41">
        <v>0</v>
      </c>
      <c r="V2033" s="41">
        <v>0</v>
      </c>
      <c r="W2033"/>
      <c r="X2033"/>
    </row>
    <row r="2034" spans="1:24">
      <c r="A2034" s="29">
        <v>782</v>
      </c>
      <c r="B2034" s="29" t="s">
        <v>117</v>
      </c>
      <c r="C2034" s="50">
        <v>44904</v>
      </c>
      <c r="D2034" s="29" t="s">
        <v>820</v>
      </c>
      <c r="E2034" s="40">
        <v>1</v>
      </c>
      <c r="F2034" s="41">
        <v>14.1</v>
      </c>
      <c r="G2034" s="41">
        <f>IFERROR(H2034+I2034+J2034,0)</f>
        <v>670469</v>
      </c>
      <c r="H2034" s="41">
        <v>670469</v>
      </c>
      <c r="I2034" s="41">
        <v>0</v>
      </c>
      <c r="J2034" s="41">
        <v>0</v>
      </c>
      <c r="K2034" s="41">
        <f>IFERROR(L2034+M2034+N2034,0)</f>
        <v>0</v>
      </c>
      <c r="L2034" s="41">
        <f>IFERROR(P2034+T2034,0)</f>
        <v>0</v>
      </c>
      <c r="M2034" s="41">
        <f>IFERROR(Q2034+U2034,0)</f>
        <v>0</v>
      </c>
      <c r="N2034" s="41">
        <f>IFERROR(R2034+V2034,0)</f>
        <v>0</v>
      </c>
      <c r="O2034" s="41">
        <f>IFERROR(P2034+Q2034+R2034,0)</f>
        <v>0</v>
      </c>
      <c r="P2034" s="41">
        <v>0</v>
      </c>
      <c r="Q2034" s="41">
        <v>0</v>
      </c>
      <c r="R2034" s="41">
        <v>0</v>
      </c>
      <c r="S2034" s="41">
        <f>IFERROR(T2034+U2034+V2034,0)</f>
        <v>0</v>
      </c>
      <c r="T2034" s="41">
        <v>0</v>
      </c>
      <c r="U2034" s="41">
        <v>0</v>
      </c>
      <c r="V2034" s="41">
        <v>0</v>
      </c>
      <c r="W2034"/>
      <c r="X2034"/>
    </row>
    <row r="2035" spans="1:24">
      <c r="A2035" s="29">
        <v>783</v>
      </c>
      <c r="B2035" s="29" t="s">
        <v>117</v>
      </c>
      <c r="C2035" s="50">
        <v>44904</v>
      </c>
      <c r="D2035" s="29" t="s">
        <v>1420</v>
      </c>
      <c r="E2035" s="40">
        <v>1</v>
      </c>
      <c r="F2035" s="41">
        <v>21.7</v>
      </c>
      <c r="G2035" s="41">
        <f>IFERROR(H2035+I2035+J2035,0)</f>
        <v>1378600</v>
      </c>
      <c r="H2035" s="41">
        <v>1378600</v>
      </c>
      <c r="I2035" s="41">
        <v>0</v>
      </c>
      <c r="J2035" s="41">
        <v>0</v>
      </c>
      <c r="K2035" s="41">
        <f>IFERROR(L2035+M2035+N2035,0)</f>
        <v>0</v>
      </c>
      <c r="L2035" s="41">
        <f>IFERROR(P2035+T2035,0)</f>
        <v>0</v>
      </c>
      <c r="M2035" s="41">
        <f>IFERROR(Q2035+U2035,0)</f>
        <v>0</v>
      </c>
      <c r="N2035" s="41">
        <f>IFERROR(R2035+V2035,0)</f>
        <v>0</v>
      </c>
      <c r="O2035" s="41">
        <f>IFERROR(P2035+Q2035+R2035,0)</f>
        <v>0</v>
      </c>
      <c r="P2035" s="41">
        <v>0</v>
      </c>
      <c r="Q2035" s="41">
        <v>0</v>
      </c>
      <c r="R2035" s="41">
        <v>0</v>
      </c>
      <c r="S2035" s="41">
        <f>IFERROR(T2035+U2035+V2035,0)</f>
        <v>0</v>
      </c>
      <c r="T2035" s="41">
        <v>0</v>
      </c>
      <c r="U2035" s="41">
        <v>0</v>
      </c>
      <c r="V2035" s="41">
        <v>0</v>
      </c>
      <c r="W2035"/>
      <c r="X2035"/>
    </row>
    <row r="2036" spans="1:24">
      <c r="A2036" s="29">
        <v>784</v>
      </c>
      <c r="B2036" s="29" t="s">
        <v>117</v>
      </c>
      <c r="C2036" s="50">
        <v>44904</v>
      </c>
      <c r="D2036" s="29" t="s">
        <v>818</v>
      </c>
      <c r="E2036" s="40">
        <v>1</v>
      </c>
      <c r="F2036" s="41">
        <v>32.3</v>
      </c>
      <c r="G2036" s="41">
        <f>IFERROR(H2036+I2036+J2036,0)</f>
        <v>2157847.98</v>
      </c>
      <c r="H2036" s="41">
        <v>2157847.98</v>
      </c>
      <c r="I2036" s="41">
        <v>0</v>
      </c>
      <c r="J2036" s="41">
        <v>0</v>
      </c>
      <c r="K2036" s="41">
        <f>IFERROR(L2036+M2036+N2036,0)</f>
        <v>0</v>
      </c>
      <c r="L2036" s="41">
        <f>IFERROR(P2036+T2036,0)</f>
        <v>0</v>
      </c>
      <c r="M2036" s="41">
        <f>IFERROR(Q2036+U2036,0)</f>
        <v>0</v>
      </c>
      <c r="N2036" s="41">
        <f>IFERROR(R2036+V2036,0)</f>
        <v>0</v>
      </c>
      <c r="O2036" s="41">
        <f>IFERROR(P2036+Q2036+R2036,0)</f>
        <v>0</v>
      </c>
      <c r="P2036" s="41">
        <v>0</v>
      </c>
      <c r="Q2036" s="41">
        <v>0</v>
      </c>
      <c r="R2036" s="41">
        <v>0</v>
      </c>
      <c r="S2036" s="41">
        <f>IFERROR(T2036+U2036+V2036,0)</f>
        <v>0</v>
      </c>
      <c r="T2036" s="41">
        <v>0</v>
      </c>
      <c r="U2036" s="41">
        <v>0</v>
      </c>
      <c r="V2036" s="41">
        <v>0</v>
      </c>
      <c r="W2036"/>
      <c r="X2036"/>
    </row>
    <row r="2037" spans="1:24">
      <c r="A2037" s="29">
        <v>785</v>
      </c>
      <c r="B2037" s="29" t="s">
        <v>117</v>
      </c>
      <c r="C2037" s="50">
        <v>44904</v>
      </c>
      <c r="D2037" s="29" t="s">
        <v>1421</v>
      </c>
      <c r="E2037" s="40">
        <v>1</v>
      </c>
      <c r="F2037" s="41">
        <v>10</v>
      </c>
      <c r="G2037" s="41">
        <f>IFERROR(H2037+I2037+J2037,0)</f>
        <v>699600</v>
      </c>
      <c r="H2037" s="41">
        <v>699600</v>
      </c>
      <c r="I2037" s="41">
        <v>0</v>
      </c>
      <c r="J2037" s="41">
        <v>0</v>
      </c>
      <c r="K2037" s="41">
        <f>IFERROR(L2037+M2037+N2037,0)</f>
        <v>0</v>
      </c>
      <c r="L2037" s="41">
        <f>IFERROR(P2037+T2037,0)</f>
        <v>0</v>
      </c>
      <c r="M2037" s="41">
        <f>IFERROR(Q2037+U2037,0)</f>
        <v>0</v>
      </c>
      <c r="N2037" s="41">
        <f>IFERROR(R2037+V2037,0)</f>
        <v>0</v>
      </c>
      <c r="O2037" s="41">
        <f>IFERROR(P2037+Q2037+R2037,0)</f>
        <v>0</v>
      </c>
      <c r="P2037" s="41">
        <v>0</v>
      </c>
      <c r="Q2037" s="41">
        <v>0</v>
      </c>
      <c r="R2037" s="41">
        <v>0</v>
      </c>
      <c r="S2037" s="41">
        <f>IFERROR(T2037+U2037+V2037,0)</f>
        <v>0</v>
      </c>
      <c r="T2037" s="41">
        <v>0</v>
      </c>
      <c r="U2037" s="41">
        <v>0</v>
      </c>
      <c r="V2037" s="41">
        <v>0</v>
      </c>
      <c r="W2037"/>
      <c r="X2037"/>
    </row>
    <row r="2038" spans="1:24">
      <c r="A2038" s="29">
        <v>786</v>
      </c>
      <c r="B2038" s="29" t="s">
        <v>117</v>
      </c>
      <c r="C2038" s="50">
        <v>44904</v>
      </c>
      <c r="D2038" s="29" t="s">
        <v>137</v>
      </c>
      <c r="E2038" s="40">
        <v>1</v>
      </c>
      <c r="F2038" s="41">
        <v>18</v>
      </c>
      <c r="G2038" s="41">
        <f>IFERROR(H2038+I2038+J2038,0)</f>
        <v>910100</v>
      </c>
      <c r="H2038" s="41">
        <v>910100</v>
      </c>
      <c r="I2038" s="41">
        <v>0</v>
      </c>
      <c r="J2038" s="41">
        <v>0</v>
      </c>
      <c r="K2038" s="41">
        <f>IFERROR(L2038+M2038+N2038,0)</f>
        <v>0</v>
      </c>
      <c r="L2038" s="41">
        <f>IFERROR(P2038+T2038,0)</f>
        <v>0</v>
      </c>
      <c r="M2038" s="41">
        <f>IFERROR(Q2038+U2038,0)</f>
        <v>0</v>
      </c>
      <c r="N2038" s="41">
        <f>IFERROR(R2038+V2038,0)</f>
        <v>0</v>
      </c>
      <c r="O2038" s="41">
        <f>IFERROR(P2038+Q2038+R2038,0)</f>
        <v>0</v>
      </c>
      <c r="P2038" s="41">
        <v>0</v>
      </c>
      <c r="Q2038" s="41">
        <v>0</v>
      </c>
      <c r="R2038" s="41">
        <v>0</v>
      </c>
      <c r="S2038" s="41">
        <f>IFERROR(T2038+U2038+V2038,0)</f>
        <v>0</v>
      </c>
      <c r="T2038" s="41">
        <v>0</v>
      </c>
      <c r="U2038" s="41">
        <v>0</v>
      </c>
      <c r="V2038" s="41">
        <v>0</v>
      </c>
      <c r="W2038"/>
      <c r="X2038"/>
    </row>
    <row r="2039" spans="1:24">
      <c r="A2039" s="29">
        <v>787</v>
      </c>
      <c r="B2039" s="29" t="s">
        <v>117</v>
      </c>
      <c r="C2039" s="50">
        <v>44904</v>
      </c>
      <c r="D2039" s="29" t="s">
        <v>1422</v>
      </c>
      <c r="E2039" s="40">
        <v>1</v>
      </c>
      <c r="F2039" s="41">
        <v>51.7</v>
      </c>
      <c r="G2039" s="41">
        <f>IFERROR(H2039+I2039+J2039,0)</f>
        <v>3546000</v>
      </c>
      <c r="H2039" s="41">
        <v>3546000</v>
      </c>
      <c r="I2039" s="41">
        <v>0</v>
      </c>
      <c r="J2039" s="41">
        <v>0</v>
      </c>
      <c r="K2039" s="41">
        <f>IFERROR(L2039+M2039+N2039,0)</f>
        <v>0</v>
      </c>
      <c r="L2039" s="41">
        <f>IFERROR(P2039+T2039,0)</f>
        <v>0</v>
      </c>
      <c r="M2039" s="41">
        <f>IFERROR(Q2039+U2039,0)</f>
        <v>0</v>
      </c>
      <c r="N2039" s="41">
        <f>IFERROR(R2039+V2039,0)</f>
        <v>0</v>
      </c>
      <c r="O2039" s="41">
        <f>IFERROR(P2039+Q2039+R2039,0)</f>
        <v>0</v>
      </c>
      <c r="P2039" s="41">
        <v>0</v>
      </c>
      <c r="Q2039" s="41">
        <v>0</v>
      </c>
      <c r="R2039" s="41">
        <v>0</v>
      </c>
      <c r="S2039" s="41">
        <f>IFERROR(T2039+U2039+V2039,0)</f>
        <v>0</v>
      </c>
      <c r="T2039" s="41">
        <v>0</v>
      </c>
      <c r="U2039" s="41">
        <v>0</v>
      </c>
      <c r="V2039" s="41">
        <v>0</v>
      </c>
      <c r="W2039"/>
      <c r="X2039"/>
    </row>
    <row r="2040" spans="1:24">
      <c r="A2040" s="29">
        <v>788</v>
      </c>
      <c r="B2040" s="29" t="s">
        <v>117</v>
      </c>
      <c r="C2040" s="50">
        <v>44904</v>
      </c>
      <c r="D2040" s="29" t="s">
        <v>822</v>
      </c>
      <c r="E2040" s="40">
        <v>1</v>
      </c>
      <c r="F2040" s="41">
        <v>25.25</v>
      </c>
      <c r="G2040" s="41">
        <f>IFERROR(H2040+I2040+J2040,0)</f>
        <v>1675250</v>
      </c>
      <c r="H2040" s="41">
        <v>1675250</v>
      </c>
      <c r="I2040" s="41">
        <v>0</v>
      </c>
      <c r="J2040" s="41">
        <v>0</v>
      </c>
      <c r="K2040" s="41">
        <f>IFERROR(L2040+M2040+N2040,0)</f>
        <v>0</v>
      </c>
      <c r="L2040" s="41">
        <f>IFERROR(P2040+T2040,0)</f>
        <v>0</v>
      </c>
      <c r="M2040" s="41">
        <f>IFERROR(Q2040+U2040,0)</f>
        <v>0</v>
      </c>
      <c r="N2040" s="41">
        <f>IFERROR(R2040+V2040,0)</f>
        <v>0</v>
      </c>
      <c r="O2040" s="41">
        <f>IFERROR(P2040+Q2040+R2040,0)</f>
        <v>0</v>
      </c>
      <c r="P2040" s="41">
        <v>0</v>
      </c>
      <c r="Q2040" s="41">
        <v>0</v>
      </c>
      <c r="R2040" s="41">
        <v>0</v>
      </c>
      <c r="S2040" s="41">
        <f>IFERROR(T2040+U2040+V2040,0)</f>
        <v>0</v>
      </c>
      <c r="T2040" s="41">
        <v>0</v>
      </c>
      <c r="U2040" s="41">
        <v>0</v>
      </c>
      <c r="V2040" s="41">
        <v>0</v>
      </c>
      <c r="W2040"/>
      <c r="X2040"/>
    </row>
    <row r="2041" spans="1:24">
      <c r="A2041" s="29">
        <v>789</v>
      </c>
      <c r="B2041" s="29" t="s">
        <v>117</v>
      </c>
      <c r="C2041" s="50">
        <v>44904</v>
      </c>
      <c r="D2041" s="29" t="s">
        <v>136</v>
      </c>
      <c r="E2041" s="40">
        <v>1</v>
      </c>
      <c r="F2041" s="41">
        <v>20.8</v>
      </c>
      <c r="G2041" s="41">
        <f>IFERROR(H2041+I2041+J2041,0)</f>
        <v>1268700</v>
      </c>
      <c r="H2041" s="41">
        <v>1268700</v>
      </c>
      <c r="I2041" s="41">
        <v>0</v>
      </c>
      <c r="J2041" s="41">
        <v>0</v>
      </c>
      <c r="K2041" s="41">
        <f>IFERROR(L2041+M2041+N2041,0)</f>
        <v>0</v>
      </c>
      <c r="L2041" s="41">
        <f>IFERROR(P2041+T2041,0)</f>
        <v>0</v>
      </c>
      <c r="M2041" s="41">
        <f>IFERROR(Q2041+U2041,0)</f>
        <v>0</v>
      </c>
      <c r="N2041" s="41">
        <f>IFERROR(R2041+V2041,0)</f>
        <v>0</v>
      </c>
      <c r="O2041" s="41">
        <f>IFERROR(P2041+Q2041+R2041,0)</f>
        <v>0</v>
      </c>
      <c r="P2041" s="41">
        <v>0</v>
      </c>
      <c r="Q2041" s="41">
        <v>0</v>
      </c>
      <c r="R2041" s="41">
        <v>0</v>
      </c>
      <c r="S2041" s="41">
        <f>IFERROR(T2041+U2041+V2041,0)</f>
        <v>0</v>
      </c>
      <c r="T2041" s="41">
        <v>0</v>
      </c>
      <c r="U2041" s="41">
        <v>0</v>
      </c>
      <c r="V2041" s="41">
        <v>0</v>
      </c>
      <c r="W2041"/>
      <c r="X2041"/>
    </row>
    <row r="2042" spans="1:24">
      <c r="A2042" s="29">
        <v>790</v>
      </c>
      <c r="B2042" s="29" t="s">
        <v>117</v>
      </c>
      <c r="C2042" s="50">
        <v>44904</v>
      </c>
      <c r="D2042" s="29" t="s">
        <v>1423</v>
      </c>
      <c r="E2042" s="40">
        <v>1</v>
      </c>
      <c r="F2042" s="41">
        <v>14.87</v>
      </c>
      <c r="G2042" s="41">
        <f>IFERROR(H2042+I2042+J2042,0)</f>
        <v>971251</v>
      </c>
      <c r="H2042" s="41">
        <v>971251</v>
      </c>
      <c r="I2042" s="41">
        <v>0</v>
      </c>
      <c r="J2042" s="41">
        <v>0</v>
      </c>
      <c r="K2042" s="41">
        <f>IFERROR(L2042+M2042+N2042,0)</f>
        <v>0</v>
      </c>
      <c r="L2042" s="41">
        <f>IFERROR(P2042+T2042,0)</f>
        <v>0</v>
      </c>
      <c r="M2042" s="41">
        <f>IFERROR(Q2042+U2042,0)</f>
        <v>0</v>
      </c>
      <c r="N2042" s="41">
        <f>IFERROR(R2042+V2042,0)</f>
        <v>0</v>
      </c>
      <c r="O2042" s="41">
        <f>IFERROR(P2042+Q2042+R2042,0)</f>
        <v>0</v>
      </c>
      <c r="P2042" s="41">
        <v>0</v>
      </c>
      <c r="Q2042" s="41">
        <v>0</v>
      </c>
      <c r="R2042" s="41">
        <v>0</v>
      </c>
      <c r="S2042" s="41">
        <f>IFERROR(T2042+U2042+V2042,0)</f>
        <v>0</v>
      </c>
      <c r="T2042" s="41">
        <v>0</v>
      </c>
      <c r="U2042" s="41">
        <v>0</v>
      </c>
      <c r="V2042" s="41">
        <v>0</v>
      </c>
      <c r="W2042"/>
      <c r="X2042"/>
    </row>
    <row r="2043" spans="1:24">
      <c r="A2043" s="29">
        <v>791</v>
      </c>
      <c r="B2043" s="29" t="s">
        <v>117</v>
      </c>
      <c r="C2043" s="50">
        <v>44907</v>
      </c>
      <c r="D2043" s="29" t="s">
        <v>826</v>
      </c>
      <c r="E2043" s="40">
        <v>1</v>
      </c>
      <c r="F2043" s="41">
        <v>8.44</v>
      </c>
      <c r="G2043" s="41">
        <f>IFERROR(H2043+I2043+J2043,0)</f>
        <v>372693.76</v>
      </c>
      <c r="H2043" s="41">
        <v>372693.76</v>
      </c>
      <c r="I2043" s="41">
        <v>0</v>
      </c>
      <c r="J2043" s="41">
        <v>0</v>
      </c>
      <c r="K2043" s="41">
        <f>IFERROR(L2043+M2043+N2043,0)</f>
        <v>0</v>
      </c>
      <c r="L2043" s="41">
        <f>IFERROR(P2043+T2043,0)</f>
        <v>0</v>
      </c>
      <c r="M2043" s="41">
        <f>IFERROR(Q2043+U2043,0)</f>
        <v>0</v>
      </c>
      <c r="N2043" s="41">
        <f>IFERROR(R2043+V2043,0)</f>
        <v>0</v>
      </c>
      <c r="O2043" s="41">
        <f>IFERROR(P2043+Q2043+R2043,0)</f>
        <v>0</v>
      </c>
      <c r="P2043" s="41">
        <v>0</v>
      </c>
      <c r="Q2043" s="41">
        <v>0</v>
      </c>
      <c r="R2043" s="41">
        <v>0</v>
      </c>
      <c r="S2043" s="41">
        <f>IFERROR(T2043+U2043+V2043,0)</f>
        <v>0</v>
      </c>
      <c r="T2043" s="41">
        <v>0</v>
      </c>
      <c r="U2043" s="41">
        <v>0</v>
      </c>
      <c r="V2043" s="41">
        <v>0</v>
      </c>
      <c r="W2043"/>
      <c r="X2043"/>
    </row>
    <row r="2044" spans="1:24">
      <c r="A2044" s="29">
        <v>792</v>
      </c>
      <c r="B2044" s="29" t="s">
        <v>117</v>
      </c>
      <c r="C2044" s="50">
        <v>44907</v>
      </c>
      <c r="D2044" s="29" t="s">
        <v>139</v>
      </c>
      <c r="E2044" s="40">
        <v>1</v>
      </c>
      <c r="F2044" s="41">
        <v>22.3</v>
      </c>
      <c r="G2044" s="41">
        <f>IFERROR(H2044+I2044+J2044,0)</f>
        <v>1546387</v>
      </c>
      <c r="H2044" s="41">
        <v>1546387</v>
      </c>
      <c r="I2044" s="41">
        <v>0</v>
      </c>
      <c r="J2044" s="41">
        <v>0</v>
      </c>
      <c r="K2044" s="41">
        <f>IFERROR(L2044+M2044+N2044,0)</f>
        <v>0</v>
      </c>
      <c r="L2044" s="41">
        <f>IFERROR(P2044+T2044,0)</f>
        <v>0</v>
      </c>
      <c r="M2044" s="41">
        <f>IFERROR(Q2044+U2044,0)</f>
        <v>0</v>
      </c>
      <c r="N2044" s="41">
        <f>IFERROR(R2044+V2044,0)</f>
        <v>0</v>
      </c>
      <c r="O2044" s="41">
        <f>IFERROR(P2044+Q2044+R2044,0)</f>
        <v>0</v>
      </c>
      <c r="P2044" s="41">
        <v>0</v>
      </c>
      <c r="Q2044" s="41">
        <v>0</v>
      </c>
      <c r="R2044" s="41">
        <v>0</v>
      </c>
      <c r="S2044" s="41">
        <f>IFERROR(T2044+U2044+V2044,0)</f>
        <v>0</v>
      </c>
      <c r="T2044" s="41">
        <v>0</v>
      </c>
      <c r="U2044" s="41">
        <v>0</v>
      </c>
      <c r="V2044" s="41">
        <v>0</v>
      </c>
      <c r="W2044"/>
      <c r="X2044"/>
    </row>
    <row r="2045" spans="1:24">
      <c r="A2045" s="29">
        <v>793</v>
      </c>
      <c r="B2045" s="29" t="s">
        <v>117</v>
      </c>
      <c r="C2045" s="50">
        <v>44907</v>
      </c>
      <c r="D2045" s="29" t="s">
        <v>828</v>
      </c>
      <c r="E2045" s="40">
        <v>1</v>
      </c>
      <c r="F2045" s="41">
        <v>8.44</v>
      </c>
      <c r="G2045" s="41">
        <f>IFERROR(H2045+I2045+J2045,0)</f>
        <v>388322.25</v>
      </c>
      <c r="H2045" s="41">
        <v>388322.25</v>
      </c>
      <c r="I2045" s="41">
        <v>0</v>
      </c>
      <c r="J2045" s="41">
        <v>0</v>
      </c>
      <c r="K2045" s="41">
        <f>IFERROR(L2045+M2045+N2045,0)</f>
        <v>0</v>
      </c>
      <c r="L2045" s="41">
        <f>IFERROR(P2045+T2045,0)</f>
        <v>0</v>
      </c>
      <c r="M2045" s="41">
        <f>IFERROR(Q2045+U2045,0)</f>
        <v>0</v>
      </c>
      <c r="N2045" s="41">
        <f>IFERROR(R2045+V2045,0)</f>
        <v>0</v>
      </c>
      <c r="O2045" s="41">
        <f>IFERROR(P2045+Q2045+R2045,0)</f>
        <v>0</v>
      </c>
      <c r="P2045" s="41">
        <v>0</v>
      </c>
      <c r="Q2045" s="41">
        <v>0</v>
      </c>
      <c r="R2045" s="41">
        <v>0</v>
      </c>
      <c r="S2045" s="41">
        <f>IFERROR(T2045+U2045+V2045,0)</f>
        <v>0</v>
      </c>
      <c r="T2045" s="41">
        <v>0</v>
      </c>
      <c r="U2045" s="41">
        <v>0</v>
      </c>
      <c r="V2045" s="41">
        <v>0</v>
      </c>
      <c r="W2045"/>
      <c r="X2045"/>
    </row>
    <row r="2046" spans="1:24">
      <c r="A2046" s="29">
        <v>794</v>
      </c>
      <c r="B2046" s="29" t="s">
        <v>117</v>
      </c>
      <c r="C2046" s="50">
        <v>44907</v>
      </c>
      <c r="D2046" s="29" t="s">
        <v>830</v>
      </c>
      <c r="E2046" s="40">
        <v>1</v>
      </c>
      <c r="F2046" s="41">
        <v>13.9</v>
      </c>
      <c r="G2046" s="41">
        <f>IFERROR(H2046+I2046+J2046,0)</f>
        <v>889000</v>
      </c>
      <c r="H2046" s="41">
        <v>889000</v>
      </c>
      <c r="I2046" s="41">
        <v>0</v>
      </c>
      <c r="J2046" s="41">
        <v>0</v>
      </c>
      <c r="K2046" s="41">
        <f>IFERROR(L2046+M2046+N2046,0)</f>
        <v>0</v>
      </c>
      <c r="L2046" s="41">
        <f>IFERROR(P2046+T2046,0)</f>
        <v>0</v>
      </c>
      <c r="M2046" s="41">
        <f>IFERROR(Q2046+U2046,0)</f>
        <v>0</v>
      </c>
      <c r="N2046" s="41">
        <f>IFERROR(R2046+V2046,0)</f>
        <v>0</v>
      </c>
      <c r="O2046" s="41">
        <f>IFERROR(P2046+Q2046+R2046,0)</f>
        <v>0</v>
      </c>
      <c r="P2046" s="41">
        <v>0</v>
      </c>
      <c r="Q2046" s="41">
        <v>0</v>
      </c>
      <c r="R2046" s="41">
        <v>0</v>
      </c>
      <c r="S2046" s="41">
        <f>IFERROR(T2046+U2046+V2046,0)</f>
        <v>0</v>
      </c>
      <c r="T2046" s="41">
        <v>0</v>
      </c>
      <c r="U2046" s="41">
        <v>0</v>
      </c>
      <c r="V2046" s="41">
        <v>0</v>
      </c>
      <c r="W2046"/>
      <c r="X2046"/>
    </row>
    <row r="2047" spans="1:24">
      <c r="A2047" s="29">
        <v>795</v>
      </c>
      <c r="B2047" s="29" t="s">
        <v>117</v>
      </c>
      <c r="C2047" s="50">
        <v>44907</v>
      </c>
      <c r="D2047" s="29" t="s">
        <v>1424</v>
      </c>
      <c r="E2047" s="40">
        <v>1</v>
      </c>
      <c r="F2047" s="41">
        <v>22.3</v>
      </c>
      <c r="G2047" s="41">
        <f>IFERROR(H2047+I2047+J2047,0)</f>
        <v>1426876.5</v>
      </c>
      <c r="H2047" s="41">
        <v>1426876.5</v>
      </c>
      <c r="I2047" s="41">
        <v>0</v>
      </c>
      <c r="J2047" s="41">
        <v>0</v>
      </c>
      <c r="K2047" s="41">
        <f>IFERROR(L2047+M2047+N2047,0)</f>
        <v>0</v>
      </c>
      <c r="L2047" s="41">
        <f>IFERROR(P2047+T2047,0)</f>
        <v>0</v>
      </c>
      <c r="M2047" s="41">
        <f>IFERROR(Q2047+U2047,0)</f>
        <v>0</v>
      </c>
      <c r="N2047" s="41">
        <f>IFERROR(R2047+V2047,0)</f>
        <v>0</v>
      </c>
      <c r="O2047" s="41">
        <f>IFERROR(P2047+Q2047+R2047,0)</f>
        <v>0</v>
      </c>
      <c r="P2047" s="41">
        <v>0</v>
      </c>
      <c r="Q2047" s="41">
        <v>0</v>
      </c>
      <c r="R2047" s="41">
        <v>0</v>
      </c>
      <c r="S2047" s="41">
        <f>IFERROR(T2047+U2047+V2047,0)</f>
        <v>0</v>
      </c>
      <c r="T2047" s="41">
        <v>0</v>
      </c>
      <c r="U2047" s="41">
        <v>0</v>
      </c>
      <c r="V2047" s="41">
        <v>0</v>
      </c>
      <c r="W2047"/>
      <c r="X2047"/>
    </row>
    <row r="2048" spans="1:24">
      <c r="A2048" s="29">
        <v>796</v>
      </c>
      <c r="B2048" s="29" t="s">
        <v>117</v>
      </c>
      <c r="C2048" s="50">
        <v>44908</v>
      </c>
      <c r="D2048" s="29" t="s">
        <v>825</v>
      </c>
      <c r="E2048" s="40">
        <v>1</v>
      </c>
      <c r="F2048" s="41">
        <v>25</v>
      </c>
      <c r="G2048" s="41">
        <f>IFERROR(H2048+I2048+J2048,0)</f>
        <v>1538500</v>
      </c>
      <c r="H2048" s="41">
        <v>1538500</v>
      </c>
      <c r="I2048" s="41">
        <v>0</v>
      </c>
      <c r="J2048" s="41">
        <v>0</v>
      </c>
      <c r="K2048" s="41">
        <f>IFERROR(L2048+M2048+N2048,0)</f>
        <v>0</v>
      </c>
      <c r="L2048" s="41">
        <f>IFERROR(P2048+T2048,0)</f>
        <v>0</v>
      </c>
      <c r="M2048" s="41">
        <f>IFERROR(Q2048+U2048,0)</f>
        <v>0</v>
      </c>
      <c r="N2048" s="41">
        <f>IFERROR(R2048+V2048,0)</f>
        <v>0</v>
      </c>
      <c r="O2048" s="41">
        <f>IFERROR(P2048+Q2048+R2048,0)</f>
        <v>0</v>
      </c>
      <c r="P2048" s="41">
        <v>0</v>
      </c>
      <c r="Q2048" s="41">
        <v>0</v>
      </c>
      <c r="R2048" s="41">
        <v>0</v>
      </c>
      <c r="S2048" s="41">
        <f>IFERROR(T2048+U2048+V2048,0)</f>
        <v>0</v>
      </c>
      <c r="T2048" s="41">
        <v>0</v>
      </c>
      <c r="U2048" s="41">
        <v>0</v>
      </c>
      <c r="V2048" s="41">
        <v>0</v>
      </c>
      <c r="W2048"/>
      <c r="X2048"/>
    </row>
    <row r="2049" spans="1:24">
      <c r="A2049" s="29">
        <v>797</v>
      </c>
      <c r="B2049" s="29" t="s">
        <v>117</v>
      </c>
      <c r="C2049" s="50">
        <v>44908</v>
      </c>
      <c r="D2049" s="29" t="s">
        <v>831</v>
      </c>
      <c r="E2049" s="40">
        <v>1</v>
      </c>
      <c r="F2049" s="41">
        <v>26.6</v>
      </c>
      <c r="G2049" s="41">
        <f>IFERROR(H2049+I2049+J2049,0)</f>
        <v>1800584</v>
      </c>
      <c r="H2049" s="41">
        <v>1800584</v>
      </c>
      <c r="I2049" s="41">
        <v>0</v>
      </c>
      <c r="J2049" s="41">
        <v>0</v>
      </c>
      <c r="K2049" s="41">
        <f>IFERROR(L2049+M2049+N2049,0)</f>
        <v>0</v>
      </c>
      <c r="L2049" s="41">
        <f>IFERROR(P2049+T2049,0)</f>
        <v>0</v>
      </c>
      <c r="M2049" s="41">
        <f>IFERROR(Q2049+U2049,0)</f>
        <v>0</v>
      </c>
      <c r="N2049" s="41">
        <f>IFERROR(R2049+V2049,0)</f>
        <v>0</v>
      </c>
      <c r="O2049" s="41">
        <f>IFERROR(P2049+Q2049+R2049,0)</f>
        <v>0</v>
      </c>
      <c r="P2049" s="41">
        <v>0</v>
      </c>
      <c r="Q2049" s="41">
        <v>0</v>
      </c>
      <c r="R2049" s="41">
        <v>0</v>
      </c>
      <c r="S2049" s="41">
        <f>IFERROR(T2049+U2049+V2049,0)</f>
        <v>0</v>
      </c>
      <c r="T2049" s="41">
        <v>0</v>
      </c>
      <c r="U2049" s="41">
        <v>0</v>
      </c>
      <c r="V2049" s="41">
        <v>0</v>
      </c>
      <c r="W2049"/>
      <c r="X2049"/>
    </row>
    <row r="2050" spans="1:24">
      <c r="A2050" s="29">
        <v>798</v>
      </c>
      <c r="B2050" s="29" t="s">
        <v>117</v>
      </c>
      <c r="C2050" s="50">
        <v>44908</v>
      </c>
      <c r="D2050" s="29" t="s">
        <v>833</v>
      </c>
      <c r="E2050" s="40">
        <v>1</v>
      </c>
      <c r="F2050" s="41">
        <v>18.6</v>
      </c>
      <c r="G2050" s="41">
        <f>IFERROR(H2050+I2050+J2050,0)</f>
        <v>865700</v>
      </c>
      <c r="H2050" s="41">
        <v>865700</v>
      </c>
      <c r="I2050" s="41">
        <v>0</v>
      </c>
      <c r="J2050" s="41">
        <v>0</v>
      </c>
      <c r="K2050" s="41">
        <f>IFERROR(L2050+M2050+N2050,0)</f>
        <v>0</v>
      </c>
      <c r="L2050" s="41">
        <f>IFERROR(P2050+T2050,0)</f>
        <v>0</v>
      </c>
      <c r="M2050" s="41">
        <f>IFERROR(Q2050+U2050,0)</f>
        <v>0</v>
      </c>
      <c r="N2050" s="41">
        <f>IFERROR(R2050+V2050,0)</f>
        <v>0</v>
      </c>
      <c r="O2050" s="41">
        <f>IFERROR(P2050+Q2050+R2050,0)</f>
        <v>0</v>
      </c>
      <c r="P2050" s="41">
        <v>0</v>
      </c>
      <c r="Q2050" s="41">
        <v>0</v>
      </c>
      <c r="R2050" s="41">
        <v>0</v>
      </c>
      <c r="S2050" s="41">
        <f>IFERROR(T2050+U2050+V2050,0)</f>
        <v>0</v>
      </c>
      <c r="T2050" s="41">
        <v>0</v>
      </c>
      <c r="U2050" s="41">
        <v>0</v>
      </c>
      <c r="V2050" s="41">
        <v>0</v>
      </c>
      <c r="W2050"/>
      <c r="X2050"/>
    </row>
    <row r="2051" spans="1:24">
      <c r="A2051" s="29">
        <v>799</v>
      </c>
      <c r="B2051" s="29" t="s">
        <v>117</v>
      </c>
      <c r="C2051" s="50">
        <v>44909</v>
      </c>
      <c r="D2051" s="29" t="s">
        <v>1425</v>
      </c>
      <c r="E2051" s="40">
        <v>1</v>
      </c>
      <c r="F2051" s="41">
        <v>26.8</v>
      </c>
      <c r="G2051" s="41">
        <f>IFERROR(H2051+I2051+J2051,0)</f>
        <v>2164900</v>
      </c>
      <c r="H2051" s="41">
        <v>2164900</v>
      </c>
      <c r="I2051" s="41">
        <v>0</v>
      </c>
      <c r="J2051" s="41">
        <v>0</v>
      </c>
      <c r="K2051" s="41">
        <f>IFERROR(L2051+M2051+N2051,0)</f>
        <v>0</v>
      </c>
      <c r="L2051" s="41">
        <f>IFERROR(P2051+T2051,0)</f>
        <v>0</v>
      </c>
      <c r="M2051" s="41">
        <f>IFERROR(Q2051+U2051,0)</f>
        <v>0</v>
      </c>
      <c r="N2051" s="41">
        <f>IFERROR(R2051+V2051,0)</f>
        <v>0</v>
      </c>
      <c r="O2051" s="41">
        <f>IFERROR(P2051+Q2051+R2051,0)</f>
        <v>0</v>
      </c>
      <c r="P2051" s="41">
        <v>0</v>
      </c>
      <c r="Q2051" s="41">
        <v>0</v>
      </c>
      <c r="R2051" s="41">
        <v>0</v>
      </c>
      <c r="S2051" s="41">
        <f>IFERROR(T2051+U2051+V2051,0)</f>
        <v>0</v>
      </c>
      <c r="T2051" s="41">
        <v>0</v>
      </c>
      <c r="U2051" s="41">
        <v>0</v>
      </c>
      <c r="V2051" s="41">
        <v>0</v>
      </c>
      <c r="W2051"/>
      <c r="X2051"/>
    </row>
    <row r="2052" spans="1:24">
      <c r="A2052" s="29">
        <v>800</v>
      </c>
      <c r="B2052" s="29" t="s">
        <v>117</v>
      </c>
      <c r="C2052" s="50">
        <v>44909</v>
      </c>
      <c r="D2052" s="29" t="s">
        <v>1426</v>
      </c>
      <c r="E2052" s="40">
        <v>1</v>
      </c>
      <c r="F2052" s="41">
        <v>16.3</v>
      </c>
      <c r="G2052" s="41">
        <f>IFERROR(H2052+I2052+J2052,0)</f>
        <v>967500</v>
      </c>
      <c r="H2052" s="41">
        <v>967500</v>
      </c>
      <c r="I2052" s="41">
        <v>0</v>
      </c>
      <c r="J2052" s="41">
        <v>0</v>
      </c>
      <c r="K2052" s="41">
        <f>IFERROR(L2052+M2052+N2052,0)</f>
        <v>0</v>
      </c>
      <c r="L2052" s="41">
        <f>IFERROR(P2052+T2052,0)</f>
        <v>0</v>
      </c>
      <c r="M2052" s="41">
        <f>IFERROR(Q2052+U2052,0)</f>
        <v>0</v>
      </c>
      <c r="N2052" s="41">
        <f>IFERROR(R2052+V2052,0)</f>
        <v>0</v>
      </c>
      <c r="O2052" s="41">
        <f>IFERROR(P2052+Q2052+R2052,0)</f>
        <v>0</v>
      </c>
      <c r="P2052" s="41">
        <v>0</v>
      </c>
      <c r="Q2052" s="41">
        <v>0</v>
      </c>
      <c r="R2052" s="41">
        <v>0</v>
      </c>
      <c r="S2052" s="41">
        <f>IFERROR(T2052+U2052+V2052,0)</f>
        <v>0</v>
      </c>
      <c r="T2052" s="41">
        <v>0</v>
      </c>
      <c r="U2052" s="41">
        <v>0</v>
      </c>
      <c r="V2052" s="41">
        <v>0</v>
      </c>
      <c r="W2052"/>
      <c r="X2052"/>
    </row>
    <row r="2053" spans="1:24">
      <c r="A2053" s="29">
        <v>801</v>
      </c>
      <c r="B2053" s="29" t="s">
        <v>117</v>
      </c>
      <c r="C2053" s="50">
        <v>44909</v>
      </c>
      <c r="D2053" s="29" t="s">
        <v>832</v>
      </c>
      <c r="E2053" s="40">
        <v>1</v>
      </c>
      <c r="F2053" s="41">
        <v>38.1</v>
      </c>
      <c r="G2053" s="41">
        <f>IFERROR(H2053+I2053+J2053,0)</f>
        <v>2461304</v>
      </c>
      <c r="H2053" s="41">
        <v>2461304</v>
      </c>
      <c r="I2053" s="41">
        <v>0</v>
      </c>
      <c r="J2053" s="41">
        <v>0</v>
      </c>
      <c r="K2053" s="41">
        <f>IFERROR(L2053+M2053+N2053,0)</f>
        <v>0</v>
      </c>
      <c r="L2053" s="41">
        <f>IFERROR(P2053+T2053,0)</f>
        <v>0</v>
      </c>
      <c r="M2053" s="41">
        <f>IFERROR(Q2053+U2053,0)</f>
        <v>0</v>
      </c>
      <c r="N2053" s="41">
        <f>IFERROR(R2053+V2053,0)</f>
        <v>0</v>
      </c>
      <c r="O2053" s="41">
        <f>IFERROR(P2053+Q2053+R2053,0)</f>
        <v>0</v>
      </c>
      <c r="P2053" s="41">
        <v>0</v>
      </c>
      <c r="Q2053" s="41">
        <v>0</v>
      </c>
      <c r="R2053" s="41">
        <v>0</v>
      </c>
      <c r="S2053" s="41">
        <f>IFERROR(T2053+U2053+V2053,0)</f>
        <v>0</v>
      </c>
      <c r="T2053" s="41">
        <v>0</v>
      </c>
      <c r="U2053" s="41">
        <v>0</v>
      </c>
      <c r="V2053" s="41">
        <v>0</v>
      </c>
      <c r="W2053"/>
      <c r="X2053"/>
    </row>
    <row r="2054" spans="1:24">
      <c r="A2054" s="29">
        <v>802</v>
      </c>
      <c r="B2054" s="29" t="s">
        <v>117</v>
      </c>
      <c r="C2054" s="50">
        <v>44909</v>
      </c>
      <c r="D2054" s="29" t="s">
        <v>1427</v>
      </c>
      <c r="E2054" s="40">
        <v>1</v>
      </c>
      <c r="F2054" s="41">
        <v>26.5</v>
      </c>
      <c r="G2054" s="41">
        <f>IFERROR(H2054+I2054+J2054,0)</f>
        <v>1681100</v>
      </c>
      <c r="H2054" s="41">
        <v>1681100</v>
      </c>
      <c r="I2054" s="41">
        <v>0</v>
      </c>
      <c r="J2054" s="41">
        <v>0</v>
      </c>
      <c r="K2054" s="41">
        <f>IFERROR(L2054+M2054+N2054,0)</f>
        <v>0</v>
      </c>
      <c r="L2054" s="41">
        <f>IFERROR(P2054+T2054,0)</f>
        <v>0</v>
      </c>
      <c r="M2054" s="41">
        <f>IFERROR(Q2054+U2054,0)</f>
        <v>0</v>
      </c>
      <c r="N2054" s="41">
        <f>IFERROR(R2054+V2054,0)</f>
        <v>0</v>
      </c>
      <c r="O2054" s="41">
        <f>IFERROR(P2054+Q2054+R2054,0)</f>
        <v>0</v>
      </c>
      <c r="P2054" s="41">
        <v>0</v>
      </c>
      <c r="Q2054" s="41">
        <v>0</v>
      </c>
      <c r="R2054" s="41">
        <v>0</v>
      </c>
      <c r="S2054" s="41">
        <f>IFERROR(T2054+U2054+V2054,0)</f>
        <v>0</v>
      </c>
      <c r="T2054" s="41">
        <v>0</v>
      </c>
      <c r="U2054" s="41">
        <v>0</v>
      </c>
      <c r="V2054" s="41">
        <v>0</v>
      </c>
      <c r="W2054"/>
      <c r="X2054"/>
    </row>
    <row r="2055" spans="1:24">
      <c r="A2055" s="29">
        <v>803</v>
      </c>
      <c r="B2055" s="29" t="s">
        <v>117</v>
      </c>
      <c r="C2055" s="50">
        <v>44909</v>
      </c>
      <c r="D2055" s="29" t="s">
        <v>827</v>
      </c>
      <c r="E2055" s="40">
        <v>1</v>
      </c>
      <c r="F2055" s="41">
        <v>30.8</v>
      </c>
      <c r="G2055" s="41">
        <f>IFERROR(H2055+I2055+J2055,0)</f>
        <v>1991000</v>
      </c>
      <c r="H2055" s="41">
        <v>1991000</v>
      </c>
      <c r="I2055" s="41">
        <v>0</v>
      </c>
      <c r="J2055" s="41">
        <v>0</v>
      </c>
      <c r="K2055" s="41">
        <f>IFERROR(L2055+M2055+N2055,0)</f>
        <v>0</v>
      </c>
      <c r="L2055" s="41">
        <f>IFERROR(P2055+T2055,0)</f>
        <v>0</v>
      </c>
      <c r="M2055" s="41">
        <f>IFERROR(Q2055+U2055,0)</f>
        <v>0</v>
      </c>
      <c r="N2055" s="41">
        <f>IFERROR(R2055+V2055,0)</f>
        <v>0</v>
      </c>
      <c r="O2055" s="41">
        <f>IFERROR(P2055+Q2055+R2055,0)</f>
        <v>0</v>
      </c>
      <c r="P2055" s="41">
        <v>0</v>
      </c>
      <c r="Q2055" s="41">
        <v>0</v>
      </c>
      <c r="R2055" s="41">
        <v>0</v>
      </c>
      <c r="S2055" s="41">
        <f>IFERROR(T2055+U2055+V2055,0)</f>
        <v>0</v>
      </c>
      <c r="T2055" s="41">
        <v>0</v>
      </c>
      <c r="U2055" s="41">
        <v>0</v>
      </c>
      <c r="V2055" s="41">
        <v>0</v>
      </c>
      <c r="W2055"/>
      <c r="X2055"/>
    </row>
    <row r="2056" spans="1:24">
      <c r="A2056" s="29">
        <v>804</v>
      </c>
      <c r="B2056" s="29" t="s">
        <v>117</v>
      </c>
      <c r="C2056" s="50">
        <v>44910</v>
      </c>
      <c r="D2056" s="29" t="s">
        <v>1428</v>
      </c>
      <c r="E2056" s="40">
        <v>1</v>
      </c>
      <c r="F2056" s="41">
        <v>61.5</v>
      </c>
      <c r="G2056" s="41">
        <f>IFERROR(H2056+I2056+J2056,0)</f>
        <v>4090488</v>
      </c>
      <c r="H2056" s="41">
        <v>4090488</v>
      </c>
      <c r="I2056" s="41">
        <v>0</v>
      </c>
      <c r="J2056" s="41">
        <v>0</v>
      </c>
      <c r="K2056" s="41">
        <f>IFERROR(L2056+M2056+N2056,0)</f>
        <v>0</v>
      </c>
      <c r="L2056" s="41">
        <f>IFERROR(P2056+T2056,0)</f>
        <v>0</v>
      </c>
      <c r="M2056" s="41">
        <f>IFERROR(Q2056+U2056,0)</f>
        <v>0</v>
      </c>
      <c r="N2056" s="41">
        <f>IFERROR(R2056+V2056,0)</f>
        <v>0</v>
      </c>
      <c r="O2056" s="41">
        <f>IFERROR(P2056+Q2056+R2056,0)</f>
        <v>0</v>
      </c>
      <c r="P2056" s="41">
        <v>0</v>
      </c>
      <c r="Q2056" s="41">
        <v>0</v>
      </c>
      <c r="R2056" s="41">
        <v>0</v>
      </c>
      <c r="S2056" s="41">
        <f>IFERROR(T2056+U2056+V2056,0)</f>
        <v>0</v>
      </c>
      <c r="T2056" s="41">
        <v>0</v>
      </c>
      <c r="U2056" s="41">
        <v>0</v>
      </c>
      <c r="V2056" s="41">
        <v>0</v>
      </c>
      <c r="W2056"/>
      <c r="X2056"/>
    </row>
    <row r="2057" spans="1:24">
      <c r="A2057" s="29">
        <v>805</v>
      </c>
      <c r="B2057" s="29" t="s">
        <v>117</v>
      </c>
      <c r="C2057" s="50">
        <v>44910</v>
      </c>
      <c r="D2057" s="29" t="s">
        <v>1429</v>
      </c>
      <c r="E2057" s="40">
        <v>1</v>
      </c>
      <c r="F2057" s="41">
        <v>15.4</v>
      </c>
      <c r="G2057" s="41">
        <f>IFERROR(H2057+I2057+J2057,0)</f>
        <v>1059860</v>
      </c>
      <c r="H2057" s="41">
        <v>1059860</v>
      </c>
      <c r="I2057" s="41">
        <v>0</v>
      </c>
      <c r="J2057" s="41">
        <v>0</v>
      </c>
      <c r="K2057" s="41">
        <f>IFERROR(L2057+M2057+N2057,0)</f>
        <v>0</v>
      </c>
      <c r="L2057" s="41">
        <f>IFERROR(P2057+T2057,0)</f>
        <v>0</v>
      </c>
      <c r="M2057" s="41">
        <f>IFERROR(Q2057+U2057,0)</f>
        <v>0</v>
      </c>
      <c r="N2057" s="41">
        <f>IFERROR(R2057+V2057,0)</f>
        <v>0</v>
      </c>
      <c r="O2057" s="41">
        <f>IFERROR(P2057+Q2057+R2057,0)</f>
        <v>0</v>
      </c>
      <c r="P2057" s="41">
        <v>0</v>
      </c>
      <c r="Q2057" s="41">
        <v>0</v>
      </c>
      <c r="R2057" s="41">
        <v>0</v>
      </c>
      <c r="S2057" s="41">
        <f>IFERROR(T2057+U2057+V2057,0)</f>
        <v>0</v>
      </c>
      <c r="T2057" s="41">
        <v>0</v>
      </c>
      <c r="U2057" s="41">
        <v>0</v>
      </c>
      <c r="V2057" s="41">
        <v>0</v>
      </c>
      <c r="W2057"/>
      <c r="X2057"/>
    </row>
    <row r="2058" spans="1:24">
      <c r="A2058" s="29">
        <v>806</v>
      </c>
      <c r="B2058" s="29" t="s">
        <v>117</v>
      </c>
      <c r="C2058" s="50">
        <v>44910</v>
      </c>
      <c r="D2058" s="29" t="s">
        <v>1430</v>
      </c>
      <c r="E2058" s="40">
        <v>1</v>
      </c>
      <c r="F2058" s="41">
        <v>25.4</v>
      </c>
      <c r="G2058" s="41">
        <f>IFERROR(H2058+I2058+J2058,0)</f>
        <v>1596000</v>
      </c>
      <c r="H2058" s="41">
        <v>1596000</v>
      </c>
      <c r="I2058" s="41">
        <v>0</v>
      </c>
      <c r="J2058" s="41">
        <v>0</v>
      </c>
      <c r="K2058" s="41">
        <f>IFERROR(L2058+M2058+N2058,0)</f>
        <v>0</v>
      </c>
      <c r="L2058" s="41">
        <f>IFERROR(P2058+T2058,0)</f>
        <v>0</v>
      </c>
      <c r="M2058" s="41">
        <f>IFERROR(Q2058+U2058,0)</f>
        <v>0</v>
      </c>
      <c r="N2058" s="41">
        <f>IFERROR(R2058+V2058,0)</f>
        <v>0</v>
      </c>
      <c r="O2058" s="41">
        <f>IFERROR(P2058+Q2058+R2058,0)</f>
        <v>0</v>
      </c>
      <c r="P2058" s="41">
        <v>0</v>
      </c>
      <c r="Q2058" s="41">
        <v>0</v>
      </c>
      <c r="R2058" s="41">
        <v>0</v>
      </c>
      <c r="S2058" s="41">
        <f>IFERROR(T2058+U2058+V2058,0)</f>
        <v>0</v>
      </c>
      <c r="T2058" s="41">
        <v>0</v>
      </c>
      <c r="U2058" s="41">
        <v>0</v>
      </c>
      <c r="V2058" s="41">
        <v>0</v>
      </c>
      <c r="W2058"/>
      <c r="X2058"/>
    </row>
    <row r="2059" spans="1:24">
      <c r="A2059" s="29">
        <v>807</v>
      </c>
      <c r="B2059" s="29" t="s">
        <v>117</v>
      </c>
      <c r="C2059" s="50">
        <v>44911</v>
      </c>
      <c r="D2059" s="29" t="s">
        <v>840</v>
      </c>
      <c r="E2059" s="40">
        <v>1</v>
      </c>
      <c r="F2059" s="41">
        <v>20.5</v>
      </c>
      <c r="G2059" s="41">
        <f>IFERROR(H2059+I2059+J2059,0)</f>
        <v>1294700</v>
      </c>
      <c r="H2059" s="41">
        <v>1294700</v>
      </c>
      <c r="I2059" s="41">
        <v>0</v>
      </c>
      <c r="J2059" s="41">
        <v>0</v>
      </c>
      <c r="K2059" s="41">
        <f>IFERROR(L2059+M2059+N2059,0)</f>
        <v>0</v>
      </c>
      <c r="L2059" s="41">
        <f>IFERROR(P2059+T2059,0)</f>
        <v>0</v>
      </c>
      <c r="M2059" s="41">
        <f>IFERROR(Q2059+U2059,0)</f>
        <v>0</v>
      </c>
      <c r="N2059" s="41">
        <f>IFERROR(R2059+V2059,0)</f>
        <v>0</v>
      </c>
      <c r="O2059" s="41">
        <f>IFERROR(P2059+Q2059+R2059,0)</f>
        <v>0</v>
      </c>
      <c r="P2059" s="41">
        <v>0</v>
      </c>
      <c r="Q2059" s="41">
        <v>0</v>
      </c>
      <c r="R2059" s="41">
        <v>0</v>
      </c>
      <c r="S2059" s="41">
        <f>IFERROR(T2059+U2059+V2059,0)</f>
        <v>0</v>
      </c>
      <c r="T2059" s="41">
        <v>0</v>
      </c>
      <c r="U2059" s="41">
        <v>0</v>
      </c>
      <c r="V2059" s="41">
        <v>0</v>
      </c>
      <c r="W2059"/>
      <c r="X2059"/>
    </row>
    <row r="2060" spans="1:24">
      <c r="A2060" s="29">
        <v>808</v>
      </c>
      <c r="B2060" s="29" t="s">
        <v>117</v>
      </c>
      <c r="C2060" s="50">
        <v>44911</v>
      </c>
      <c r="D2060" s="29" t="s">
        <v>838</v>
      </c>
      <c r="E2060" s="40">
        <v>1</v>
      </c>
      <c r="F2060" s="41">
        <v>26.5</v>
      </c>
      <c r="G2060" s="41">
        <f>IFERROR(H2060+I2060+J2060,0)</f>
        <v>1444901</v>
      </c>
      <c r="H2060" s="41">
        <v>1444901</v>
      </c>
      <c r="I2060" s="41">
        <v>0</v>
      </c>
      <c r="J2060" s="41">
        <v>0</v>
      </c>
      <c r="K2060" s="41">
        <f>IFERROR(L2060+M2060+N2060,0)</f>
        <v>0</v>
      </c>
      <c r="L2060" s="41">
        <f>IFERROR(P2060+T2060,0)</f>
        <v>0</v>
      </c>
      <c r="M2060" s="41">
        <f>IFERROR(Q2060+U2060,0)</f>
        <v>0</v>
      </c>
      <c r="N2060" s="41">
        <f>IFERROR(R2060+V2060,0)</f>
        <v>0</v>
      </c>
      <c r="O2060" s="41">
        <f>IFERROR(P2060+Q2060+R2060,0)</f>
        <v>0</v>
      </c>
      <c r="P2060" s="41">
        <v>0</v>
      </c>
      <c r="Q2060" s="41">
        <v>0</v>
      </c>
      <c r="R2060" s="41">
        <v>0</v>
      </c>
      <c r="S2060" s="41">
        <f>IFERROR(T2060+U2060+V2060,0)</f>
        <v>0</v>
      </c>
      <c r="T2060" s="41">
        <v>0</v>
      </c>
      <c r="U2060" s="41">
        <v>0</v>
      </c>
      <c r="V2060" s="41">
        <v>0</v>
      </c>
      <c r="W2060"/>
      <c r="X2060"/>
    </row>
    <row r="2061" spans="1:24">
      <c r="A2061" s="29">
        <v>809</v>
      </c>
      <c r="B2061" s="29" t="s">
        <v>117</v>
      </c>
      <c r="C2061" s="50">
        <v>44911</v>
      </c>
      <c r="D2061" s="29" t="s">
        <v>837</v>
      </c>
      <c r="E2061" s="40">
        <v>1</v>
      </c>
      <c r="F2061" s="41">
        <v>14.7</v>
      </c>
      <c r="G2061" s="41">
        <f>IFERROR(H2061+I2061+J2061,0)</f>
        <v>902000</v>
      </c>
      <c r="H2061" s="41">
        <v>902000</v>
      </c>
      <c r="I2061" s="41">
        <v>0</v>
      </c>
      <c r="J2061" s="41">
        <v>0</v>
      </c>
      <c r="K2061" s="41">
        <f>IFERROR(L2061+M2061+N2061,0)</f>
        <v>0</v>
      </c>
      <c r="L2061" s="41">
        <f>IFERROR(P2061+T2061,0)</f>
        <v>0</v>
      </c>
      <c r="M2061" s="41">
        <f>IFERROR(Q2061+U2061,0)</f>
        <v>0</v>
      </c>
      <c r="N2061" s="41">
        <f>IFERROR(R2061+V2061,0)</f>
        <v>0</v>
      </c>
      <c r="O2061" s="41">
        <f>IFERROR(P2061+Q2061+R2061,0)</f>
        <v>0</v>
      </c>
      <c r="P2061" s="41">
        <v>0</v>
      </c>
      <c r="Q2061" s="41">
        <v>0</v>
      </c>
      <c r="R2061" s="41">
        <v>0</v>
      </c>
      <c r="S2061" s="41">
        <f>IFERROR(T2061+U2061+V2061,0)</f>
        <v>0</v>
      </c>
      <c r="T2061" s="41">
        <v>0</v>
      </c>
      <c r="U2061" s="41">
        <v>0</v>
      </c>
      <c r="V2061" s="41">
        <v>0</v>
      </c>
      <c r="W2061"/>
      <c r="X2061"/>
    </row>
    <row r="2062" spans="1:24">
      <c r="A2062" s="29">
        <v>810</v>
      </c>
      <c r="B2062" s="29" t="s">
        <v>117</v>
      </c>
      <c r="C2062" s="50">
        <v>44911</v>
      </c>
      <c r="D2062" s="29" t="s">
        <v>839</v>
      </c>
      <c r="E2062" s="40">
        <v>1</v>
      </c>
      <c r="F2062" s="41">
        <v>95.3</v>
      </c>
      <c r="G2062" s="41">
        <f>IFERROR(H2062+I2062+J2062,0)</f>
        <v>5812200</v>
      </c>
      <c r="H2062" s="41">
        <v>5812200</v>
      </c>
      <c r="I2062" s="41">
        <v>0</v>
      </c>
      <c r="J2062" s="41">
        <v>0</v>
      </c>
      <c r="K2062" s="41">
        <f>IFERROR(L2062+M2062+N2062,0)</f>
        <v>0</v>
      </c>
      <c r="L2062" s="41">
        <f>IFERROR(P2062+T2062,0)</f>
        <v>0</v>
      </c>
      <c r="M2062" s="41">
        <f>IFERROR(Q2062+U2062,0)</f>
        <v>0</v>
      </c>
      <c r="N2062" s="41">
        <f>IFERROR(R2062+V2062,0)</f>
        <v>0</v>
      </c>
      <c r="O2062" s="41">
        <f>IFERROR(P2062+Q2062+R2062,0)</f>
        <v>0</v>
      </c>
      <c r="P2062" s="41">
        <v>0</v>
      </c>
      <c r="Q2062" s="41">
        <v>0</v>
      </c>
      <c r="R2062" s="41">
        <v>0</v>
      </c>
      <c r="S2062" s="41">
        <f>IFERROR(T2062+U2062+V2062,0)</f>
        <v>0</v>
      </c>
      <c r="T2062" s="41">
        <v>0</v>
      </c>
      <c r="U2062" s="41">
        <v>0</v>
      </c>
      <c r="V2062" s="41">
        <v>0</v>
      </c>
      <c r="W2062"/>
      <c r="X2062"/>
    </row>
    <row r="2063" spans="1:24">
      <c r="A2063" s="29">
        <v>811</v>
      </c>
      <c r="B2063" s="29" t="s">
        <v>117</v>
      </c>
      <c r="C2063" s="50">
        <v>44911</v>
      </c>
      <c r="D2063" s="29" t="s">
        <v>1431</v>
      </c>
      <c r="E2063" s="40">
        <v>1</v>
      </c>
      <c r="F2063" s="41">
        <v>13.65</v>
      </c>
      <c r="G2063" s="41">
        <f>IFERROR(H2063+I2063+J2063,0)</f>
        <v>792150</v>
      </c>
      <c r="H2063" s="41">
        <v>792150</v>
      </c>
      <c r="I2063" s="41">
        <v>0</v>
      </c>
      <c r="J2063" s="41">
        <v>0</v>
      </c>
      <c r="K2063" s="41">
        <f>IFERROR(L2063+M2063+N2063,0)</f>
        <v>0</v>
      </c>
      <c r="L2063" s="41">
        <f>IFERROR(P2063+T2063,0)</f>
        <v>0</v>
      </c>
      <c r="M2063" s="41">
        <f>IFERROR(Q2063+U2063,0)</f>
        <v>0</v>
      </c>
      <c r="N2063" s="41">
        <f>IFERROR(R2063+V2063,0)</f>
        <v>0</v>
      </c>
      <c r="O2063" s="41">
        <f>IFERROR(P2063+Q2063+R2063,0)</f>
        <v>0</v>
      </c>
      <c r="P2063" s="41">
        <v>0</v>
      </c>
      <c r="Q2063" s="41">
        <v>0</v>
      </c>
      <c r="R2063" s="41">
        <v>0</v>
      </c>
      <c r="S2063" s="41">
        <f>IFERROR(T2063+U2063+V2063,0)</f>
        <v>0</v>
      </c>
      <c r="T2063" s="41">
        <v>0</v>
      </c>
      <c r="U2063" s="41">
        <v>0</v>
      </c>
      <c r="V2063" s="41">
        <v>0</v>
      </c>
      <c r="W2063"/>
      <c r="X2063"/>
    </row>
    <row r="2064" spans="1:24">
      <c r="A2064" s="29">
        <v>812</v>
      </c>
      <c r="B2064" s="29" t="s">
        <v>117</v>
      </c>
      <c r="C2064" s="50">
        <v>44911</v>
      </c>
      <c r="D2064" s="29" t="s">
        <v>841</v>
      </c>
      <c r="E2064" s="40">
        <v>1</v>
      </c>
      <c r="F2064" s="41">
        <v>41.2</v>
      </c>
      <c r="G2064" s="41">
        <f>IFERROR(H2064+I2064+J2064,0)</f>
        <v>2277000</v>
      </c>
      <c r="H2064" s="41">
        <v>2277000</v>
      </c>
      <c r="I2064" s="41">
        <v>0</v>
      </c>
      <c r="J2064" s="41">
        <v>0</v>
      </c>
      <c r="K2064" s="41">
        <f>IFERROR(L2064+M2064+N2064,0)</f>
        <v>0</v>
      </c>
      <c r="L2064" s="41">
        <f>IFERROR(P2064+T2064,0)</f>
        <v>0</v>
      </c>
      <c r="M2064" s="41">
        <f>IFERROR(Q2064+U2064,0)</f>
        <v>0</v>
      </c>
      <c r="N2064" s="41">
        <f>IFERROR(R2064+V2064,0)</f>
        <v>0</v>
      </c>
      <c r="O2064" s="41">
        <f>IFERROR(P2064+Q2064+R2064,0)</f>
        <v>0</v>
      </c>
      <c r="P2064" s="41">
        <v>0</v>
      </c>
      <c r="Q2064" s="41">
        <v>0</v>
      </c>
      <c r="R2064" s="41">
        <v>0</v>
      </c>
      <c r="S2064" s="41">
        <f>IFERROR(T2064+U2064+V2064,0)</f>
        <v>0</v>
      </c>
      <c r="T2064" s="41">
        <v>0</v>
      </c>
      <c r="U2064" s="41">
        <v>0</v>
      </c>
      <c r="V2064" s="41">
        <v>0</v>
      </c>
      <c r="W2064"/>
      <c r="X2064"/>
    </row>
    <row r="2065" spans="1:24">
      <c r="A2065" s="29">
        <v>813</v>
      </c>
      <c r="B2065" s="29" t="s">
        <v>117</v>
      </c>
      <c r="C2065" s="50">
        <v>44911</v>
      </c>
      <c r="D2065" s="29" t="s">
        <v>845</v>
      </c>
      <c r="E2065" s="40">
        <v>1</v>
      </c>
      <c r="F2065" s="41">
        <v>12.7</v>
      </c>
      <c r="G2065" s="41">
        <f>IFERROR(H2065+I2065+J2065,0)</f>
        <v>638300</v>
      </c>
      <c r="H2065" s="41">
        <v>638300</v>
      </c>
      <c r="I2065" s="41">
        <v>0</v>
      </c>
      <c r="J2065" s="41">
        <v>0</v>
      </c>
      <c r="K2065" s="41">
        <f>IFERROR(L2065+M2065+N2065,0)</f>
        <v>0</v>
      </c>
      <c r="L2065" s="41">
        <f>IFERROR(P2065+T2065,0)</f>
        <v>0</v>
      </c>
      <c r="M2065" s="41">
        <f>IFERROR(Q2065+U2065,0)</f>
        <v>0</v>
      </c>
      <c r="N2065" s="41">
        <f>IFERROR(R2065+V2065,0)</f>
        <v>0</v>
      </c>
      <c r="O2065" s="41">
        <f>IFERROR(P2065+Q2065+R2065,0)</f>
        <v>0</v>
      </c>
      <c r="P2065" s="41">
        <v>0</v>
      </c>
      <c r="Q2065" s="41">
        <v>0</v>
      </c>
      <c r="R2065" s="41">
        <v>0</v>
      </c>
      <c r="S2065" s="41">
        <f>IFERROR(T2065+U2065+V2065,0)</f>
        <v>0</v>
      </c>
      <c r="T2065" s="41">
        <v>0</v>
      </c>
      <c r="U2065" s="41">
        <v>0</v>
      </c>
      <c r="V2065" s="41">
        <v>0</v>
      </c>
      <c r="W2065"/>
      <c r="X2065"/>
    </row>
    <row r="2066" spans="1:24">
      <c r="A2066" s="29">
        <v>814</v>
      </c>
      <c r="B2066" s="29" t="s">
        <v>117</v>
      </c>
      <c r="C2066" s="50">
        <v>44914</v>
      </c>
      <c r="D2066" s="29" t="s">
        <v>846</v>
      </c>
      <c r="E2066" s="40">
        <v>1</v>
      </c>
      <c r="F2066" s="41">
        <v>40.7</v>
      </c>
      <c r="G2066" s="41">
        <f>IFERROR(H2066+I2066+J2066,0)</f>
        <v>2263000</v>
      </c>
      <c r="H2066" s="41">
        <v>2263000</v>
      </c>
      <c r="I2066" s="41">
        <v>0</v>
      </c>
      <c r="J2066" s="41">
        <v>0</v>
      </c>
      <c r="K2066" s="41">
        <f>IFERROR(L2066+M2066+N2066,0)</f>
        <v>0</v>
      </c>
      <c r="L2066" s="41">
        <f>IFERROR(P2066+T2066,0)</f>
        <v>0</v>
      </c>
      <c r="M2066" s="41">
        <f>IFERROR(Q2066+U2066,0)</f>
        <v>0</v>
      </c>
      <c r="N2066" s="41">
        <f>IFERROR(R2066+V2066,0)</f>
        <v>0</v>
      </c>
      <c r="O2066" s="41">
        <f>IFERROR(P2066+Q2066+R2066,0)</f>
        <v>0</v>
      </c>
      <c r="P2066" s="41">
        <v>0</v>
      </c>
      <c r="Q2066" s="41">
        <v>0</v>
      </c>
      <c r="R2066" s="41">
        <v>0</v>
      </c>
      <c r="S2066" s="41">
        <f>IFERROR(T2066+U2066+V2066,0)</f>
        <v>0</v>
      </c>
      <c r="T2066" s="41">
        <v>0</v>
      </c>
      <c r="U2066" s="41">
        <v>0</v>
      </c>
      <c r="V2066" s="41">
        <v>0</v>
      </c>
      <c r="W2066"/>
      <c r="X2066"/>
    </row>
    <row r="2067" spans="1:24">
      <c r="A2067" s="29">
        <v>815</v>
      </c>
      <c r="B2067" s="29" t="s">
        <v>117</v>
      </c>
      <c r="C2067" s="50">
        <v>44914</v>
      </c>
      <c r="D2067" s="29" t="s">
        <v>843</v>
      </c>
      <c r="E2067" s="40">
        <v>1</v>
      </c>
      <c r="F2067" s="41">
        <v>48.6</v>
      </c>
      <c r="G2067" s="41">
        <f>IFERROR(H2067+I2067+J2067,0)</f>
        <v>3757736</v>
      </c>
      <c r="H2067" s="41">
        <v>3757736</v>
      </c>
      <c r="I2067" s="41">
        <v>0</v>
      </c>
      <c r="J2067" s="41">
        <v>0</v>
      </c>
      <c r="K2067" s="41">
        <f>IFERROR(L2067+M2067+N2067,0)</f>
        <v>0</v>
      </c>
      <c r="L2067" s="41">
        <f>IFERROR(P2067+T2067,0)</f>
        <v>0</v>
      </c>
      <c r="M2067" s="41">
        <f>IFERROR(Q2067+U2067,0)</f>
        <v>0</v>
      </c>
      <c r="N2067" s="41">
        <f>IFERROR(R2067+V2067,0)</f>
        <v>0</v>
      </c>
      <c r="O2067" s="41">
        <f>IFERROR(P2067+Q2067+R2067,0)</f>
        <v>0</v>
      </c>
      <c r="P2067" s="41">
        <v>0</v>
      </c>
      <c r="Q2067" s="41">
        <v>0</v>
      </c>
      <c r="R2067" s="41">
        <v>0</v>
      </c>
      <c r="S2067" s="41">
        <f>IFERROR(T2067+U2067+V2067,0)</f>
        <v>0</v>
      </c>
      <c r="T2067" s="41">
        <v>0</v>
      </c>
      <c r="U2067" s="41">
        <v>0</v>
      </c>
      <c r="V2067" s="41">
        <v>0</v>
      </c>
      <c r="W2067"/>
      <c r="X2067"/>
    </row>
    <row r="2068" spans="1:24">
      <c r="A2068" s="29">
        <v>816</v>
      </c>
      <c r="B2068" s="29" t="s">
        <v>117</v>
      </c>
      <c r="C2068" s="50">
        <v>44914</v>
      </c>
      <c r="D2068" s="29" t="s">
        <v>1432</v>
      </c>
      <c r="E2068" s="40">
        <v>1</v>
      </c>
      <c r="F2068" s="41">
        <v>59.8</v>
      </c>
      <c r="G2068" s="41">
        <f>IFERROR(H2068+I2068+J2068,0)</f>
        <v>4260800</v>
      </c>
      <c r="H2068" s="41">
        <v>4260800</v>
      </c>
      <c r="I2068" s="41">
        <v>0</v>
      </c>
      <c r="J2068" s="41">
        <v>0</v>
      </c>
      <c r="K2068" s="41">
        <f>IFERROR(L2068+M2068+N2068,0)</f>
        <v>0</v>
      </c>
      <c r="L2068" s="41">
        <f>IFERROR(P2068+T2068,0)</f>
        <v>0</v>
      </c>
      <c r="M2068" s="41">
        <f>IFERROR(Q2068+U2068,0)</f>
        <v>0</v>
      </c>
      <c r="N2068" s="41">
        <f>IFERROR(R2068+V2068,0)</f>
        <v>0</v>
      </c>
      <c r="O2068" s="41">
        <f>IFERROR(P2068+Q2068+R2068,0)</f>
        <v>0</v>
      </c>
      <c r="P2068" s="41">
        <v>0</v>
      </c>
      <c r="Q2068" s="41">
        <v>0</v>
      </c>
      <c r="R2068" s="41">
        <v>0</v>
      </c>
      <c r="S2068" s="41">
        <f>IFERROR(T2068+U2068+V2068,0)</f>
        <v>0</v>
      </c>
      <c r="T2068" s="41">
        <v>0</v>
      </c>
      <c r="U2068" s="41">
        <v>0</v>
      </c>
      <c r="V2068" s="41">
        <v>0</v>
      </c>
      <c r="W2068"/>
      <c r="X2068"/>
    </row>
    <row r="2069" spans="1:24">
      <c r="A2069" s="29">
        <v>817</v>
      </c>
      <c r="B2069" s="29" t="s">
        <v>117</v>
      </c>
      <c r="C2069" s="50">
        <v>44914</v>
      </c>
      <c r="D2069" s="29" t="s">
        <v>1433</v>
      </c>
      <c r="E2069" s="40">
        <v>1</v>
      </c>
      <c r="F2069" s="41">
        <v>25.2</v>
      </c>
      <c r="G2069" s="41">
        <f>IFERROR(H2069+I2069+J2069,0)</f>
        <v>1588775</v>
      </c>
      <c r="H2069" s="41">
        <v>1588775</v>
      </c>
      <c r="I2069" s="41">
        <v>0</v>
      </c>
      <c r="J2069" s="41">
        <v>0</v>
      </c>
      <c r="K2069" s="41">
        <f>IFERROR(L2069+M2069+N2069,0)</f>
        <v>0</v>
      </c>
      <c r="L2069" s="41">
        <f>IFERROR(P2069+T2069,0)</f>
        <v>0</v>
      </c>
      <c r="M2069" s="41">
        <f>IFERROR(Q2069+U2069,0)</f>
        <v>0</v>
      </c>
      <c r="N2069" s="41">
        <f>IFERROR(R2069+V2069,0)</f>
        <v>0</v>
      </c>
      <c r="O2069" s="41">
        <f>IFERROR(P2069+Q2069+R2069,0)</f>
        <v>0</v>
      </c>
      <c r="P2069" s="41">
        <v>0</v>
      </c>
      <c r="Q2069" s="41">
        <v>0</v>
      </c>
      <c r="R2069" s="41">
        <v>0</v>
      </c>
      <c r="S2069" s="41">
        <f>IFERROR(T2069+U2069+V2069,0)</f>
        <v>0</v>
      </c>
      <c r="T2069" s="41">
        <v>0</v>
      </c>
      <c r="U2069" s="41">
        <v>0</v>
      </c>
      <c r="V2069" s="41">
        <v>0</v>
      </c>
      <c r="W2069"/>
      <c r="X2069"/>
    </row>
    <row r="2070" spans="1:24">
      <c r="A2070" s="29">
        <v>818</v>
      </c>
      <c r="B2070" s="29" t="s">
        <v>117</v>
      </c>
      <c r="C2070" s="50">
        <v>44916</v>
      </c>
      <c r="D2070" s="29" t="s">
        <v>1434</v>
      </c>
      <c r="E2070" s="40">
        <v>1</v>
      </c>
      <c r="F2070" s="41">
        <v>12.4</v>
      </c>
      <c r="G2070" s="41">
        <f>IFERROR(H2070+I2070+J2070,0)</f>
        <v>608700</v>
      </c>
      <c r="H2070" s="41">
        <v>608700</v>
      </c>
      <c r="I2070" s="41">
        <v>0</v>
      </c>
      <c r="J2070" s="41">
        <v>0</v>
      </c>
      <c r="K2070" s="41">
        <f>IFERROR(L2070+M2070+N2070,0)</f>
        <v>0</v>
      </c>
      <c r="L2070" s="41">
        <f>IFERROR(P2070+T2070,0)</f>
        <v>0</v>
      </c>
      <c r="M2070" s="41">
        <f>IFERROR(Q2070+U2070,0)</f>
        <v>0</v>
      </c>
      <c r="N2070" s="41">
        <f>IFERROR(R2070+V2070,0)</f>
        <v>0</v>
      </c>
      <c r="O2070" s="41">
        <f>IFERROR(P2070+Q2070+R2070,0)</f>
        <v>0</v>
      </c>
      <c r="P2070" s="41">
        <v>0</v>
      </c>
      <c r="Q2070" s="41">
        <v>0</v>
      </c>
      <c r="R2070" s="41">
        <v>0</v>
      </c>
      <c r="S2070" s="41">
        <f>IFERROR(T2070+U2070+V2070,0)</f>
        <v>0</v>
      </c>
      <c r="T2070" s="41">
        <v>0</v>
      </c>
      <c r="U2070" s="41">
        <v>0</v>
      </c>
      <c r="V2070" s="41">
        <v>0</v>
      </c>
      <c r="W2070"/>
      <c r="X2070"/>
    </row>
    <row r="2071" spans="1:24">
      <c r="A2071" s="29">
        <v>819</v>
      </c>
      <c r="B2071" s="29" t="s">
        <v>117</v>
      </c>
      <c r="C2071" s="50">
        <v>44917</v>
      </c>
      <c r="D2071" s="29" t="s">
        <v>142</v>
      </c>
      <c r="E2071" s="40">
        <v>1</v>
      </c>
      <c r="F2071" s="41">
        <v>14.2</v>
      </c>
      <c r="G2071" s="41">
        <f>IFERROR(H2071+I2071+J2071,0)</f>
        <v>861200</v>
      </c>
      <c r="H2071" s="41">
        <v>861200</v>
      </c>
      <c r="I2071" s="41">
        <v>0</v>
      </c>
      <c r="J2071" s="41">
        <v>0</v>
      </c>
      <c r="K2071" s="41">
        <f>IFERROR(L2071+M2071+N2071,0)</f>
        <v>0</v>
      </c>
      <c r="L2071" s="41">
        <f>IFERROR(P2071+T2071,0)</f>
        <v>0</v>
      </c>
      <c r="M2071" s="41">
        <f>IFERROR(Q2071+U2071,0)</f>
        <v>0</v>
      </c>
      <c r="N2071" s="41">
        <f>IFERROR(R2071+V2071,0)</f>
        <v>0</v>
      </c>
      <c r="O2071" s="41">
        <f>IFERROR(P2071+Q2071+R2071,0)</f>
        <v>0</v>
      </c>
      <c r="P2071" s="41">
        <v>0</v>
      </c>
      <c r="Q2071" s="41">
        <v>0</v>
      </c>
      <c r="R2071" s="41">
        <v>0</v>
      </c>
      <c r="S2071" s="41">
        <f>IFERROR(T2071+U2071+V2071,0)</f>
        <v>0</v>
      </c>
      <c r="T2071" s="41">
        <v>0</v>
      </c>
      <c r="U2071" s="41">
        <v>0</v>
      </c>
      <c r="V2071" s="41">
        <v>0</v>
      </c>
      <c r="W2071"/>
      <c r="X2071"/>
    </row>
    <row r="2072" spans="1:24">
      <c r="A2072" s="29">
        <v>820</v>
      </c>
      <c r="B2072" s="29" t="s">
        <v>117</v>
      </c>
      <c r="C2072" s="50">
        <v>44918</v>
      </c>
      <c r="D2072" s="29" t="s">
        <v>140</v>
      </c>
      <c r="E2072" s="40">
        <v>1</v>
      </c>
      <c r="F2072" s="41">
        <v>25</v>
      </c>
      <c r="G2072" s="41">
        <f>IFERROR(H2072+I2072+J2072,0)</f>
        <v>1310833</v>
      </c>
      <c r="H2072" s="41">
        <v>1310833</v>
      </c>
      <c r="I2072" s="41">
        <v>0</v>
      </c>
      <c r="J2072" s="41">
        <v>0</v>
      </c>
      <c r="K2072" s="41">
        <f>IFERROR(L2072+M2072+N2072,0)</f>
        <v>0</v>
      </c>
      <c r="L2072" s="41">
        <f>IFERROR(P2072+T2072,0)</f>
        <v>0</v>
      </c>
      <c r="M2072" s="41">
        <f>IFERROR(Q2072+U2072,0)</f>
        <v>0</v>
      </c>
      <c r="N2072" s="41">
        <f>IFERROR(R2072+V2072,0)</f>
        <v>0</v>
      </c>
      <c r="O2072" s="41">
        <f>IFERROR(P2072+Q2072+R2072,0)</f>
        <v>0</v>
      </c>
      <c r="P2072" s="41">
        <v>0</v>
      </c>
      <c r="Q2072" s="41">
        <v>0</v>
      </c>
      <c r="R2072" s="41">
        <v>0</v>
      </c>
      <c r="S2072" s="41">
        <f>IFERROR(T2072+U2072+V2072,0)</f>
        <v>0</v>
      </c>
      <c r="T2072" s="41">
        <v>0</v>
      </c>
      <c r="U2072" s="41">
        <v>0</v>
      </c>
      <c r="V2072" s="41">
        <v>0</v>
      </c>
      <c r="W2072"/>
      <c r="X2072"/>
    </row>
    <row r="2073" spans="1:24">
      <c r="A2073" s="29">
        <v>821</v>
      </c>
      <c r="B2073" s="29" t="s">
        <v>117</v>
      </c>
      <c r="C2073" s="50">
        <v>44918</v>
      </c>
      <c r="D2073" s="29" t="s">
        <v>851</v>
      </c>
      <c r="E2073" s="40">
        <v>1</v>
      </c>
      <c r="F2073" s="41">
        <v>28</v>
      </c>
      <c r="G2073" s="41">
        <f>IFERROR(H2073+I2073+J2073,0)</f>
        <v>1774300</v>
      </c>
      <c r="H2073" s="41">
        <v>1774300</v>
      </c>
      <c r="I2073" s="41">
        <v>0</v>
      </c>
      <c r="J2073" s="41">
        <v>0</v>
      </c>
      <c r="K2073" s="41">
        <f>IFERROR(L2073+M2073+N2073,0)</f>
        <v>0</v>
      </c>
      <c r="L2073" s="41">
        <f>IFERROR(P2073+T2073,0)</f>
        <v>0</v>
      </c>
      <c r="M2073" s="41">
        <f>IFERROR(Q2073+U2073,0)</f>
        <v>0</v>
      </c>
      <c r="N2073" s="41">
        <f>IFERROR(R2073+V2073,0)</f>
        <v>0</v>
      </c>
      <c r="O2073" s="41">
        <f>IFERROR(P2073+Q2073+R2073,0)</f>
        <v>0</v>
      </c>
      <c r="P2073" s="41">
        <v>0</v>
      </c>
      <c r="Q2073" s="41">
        <v>0</v>
      </c>
      <c r="R2073" s="41">
        <v>0</v>
      </c>
      <c r="S2073" s="41">
        <f>IFERROR(T2073+U2073+V2073,0)</f>
        <v>0</v>
      </c>
      <c r="T2073" s="41">
        <v>0</v>
      </c>
      <c r="U2073" s="41">
        <v>0</v>
      </c>
      <c r="V2073" s="41">
        <v>0</v>
      </c>
      <c r="W2073"/>
      <c r="X2073"/>
    </row>
    <row r="2074" spans="1:24">
      <c r="A2074" s="29">
        <v>822</v>
      </c>
      <c r="B2074" s="29" t="s">
        <v>117</v>
      </c>
      <c r="C2074" s="50">
        <v>44918</v>
      </c>
      <c r="D2074" s="29" t="s">
        <v>853</v>
      </c>
      <c r="E2074" s="40">
        <v>1</v>
      </c>
      <c r="F2074" s="41">
        <v>40.4</v>
      </c>
      <c r="G2074" s="41">
        <f>IFERROR(H2074+I2074+J2074,0)</f>
        <v>2279600</v>
      </c>
      <c r="H2074" s="41">
        <v>2279600</v>
      </c>
      <c r="I2074" s="41">
        <v>0</v>
      </c>
      <c r="J2074" s="41">
        <v>0</v>
      </c>
      <c r="K2074" s="41">
        <f>IFERROR(L2074+M2074+N2074,0)</f>
        <v>0</v>
      </c>
      <c r="L2074" s="41">
        <f>IFERROR(P2074+T2074,0)</f>
        <v>0</v>
      </c>
      <c r="M2074" s="41">
        <f>IFERROR(Q2074+U2074,0)</f>
        <v>0</v>
      </c>
      <c r="N2074" s="41">
        <f>IFERROR(R2074+V2074,0)</f>
        <v>0</v>
      </c>
      <c r="O2074" s="41">
        <f>IFERROR(P2074+Q2074+R2074,0)</f>
        <v>0</v>
      </c>
      <c r="P2074" s="41">
        <v>0</v>
      </c>
      <c r="Q2074" s="41">
        <v>0</v>
      </c>
      <c r="R2074" s="41">
        <v>0</v>
      </c>
      <c r="S2074" s="41">
        <f>IFERROR(T2074+U2074+V2074,0)</f>
        <v>0</v>
      </c>
      <c r="T2074" s="41">
        <v>0</v>
      </c>
      <c r="U2074" s="41">
        <v>0</v>
      </c>
      <c r="V2074" s="41">
        <v>0</v>
      </c>
      <c r="W2074"/>
      <c r="X2074"/>
    </row>
    <row r="2075" spans="1:24">
      <c r="A2075" s="29">
        <v>823</v>
      </c>
      <c r="B2075" s="29" t="s">
        <v>117</v>
      </c>
      <c r="C2075" s="50">
        <v>44918</v>
      </c>
      <c r="D2075" s="29" t="s">
        <v>852</v>
      </c>
      <c r="E2075" s="40">
        <v>1</v>
      </c>
      <c r="F2075" s="41">
        <v>12</v>
      </c>
      <c r="G2075" s="41">
        <f>IFERROR(H2075+I2075+J2075,0)</f>
        <v>760700</v>
      </c>
      <c r="H2075" s="41">
        <v>760700</v>
      </c>
      <c r="I2075" s="41">
        <v>0</v>
      </c>
      <c r="J2075" s="41">
        <v>0</v>
      </c>
      <c r="K2075" s="41">
        <f>IFERROR(L2075+M2075+N2075,0)</f>
        <v>0</v>
      </c>
      <c r="L2075" s="41">
        <f>IFERROR(P2075+T2075,0)</f>
        <v>0</v>
      </c>
      <c r="M2075" s="41">
        <f>IFERROR(Q2075+U2075,0)</f>
        <v>0</v>
      </c>
      <c r="N2075" s="41">
        <f>IFERROR(R2075+V2075,0)</f>
        <v>0</v>
      </c>
      <c r="O2075" s="41">
        <f>IFERROR(P2075+Q2075+R2075,0)</f>
        <v>0</v>
      </c>
      <c r="P2075" s="41">
        <v>0</v>
      </c>
      <c r="Q2075" s="41">
        <v>0</v>
      </c>
      <c r="R2075" s="41">
        <v>0</v>
      </c>
      <c r="S2075" s="41">
        <f>IFERROR(T2075+U2075+V2075,0)</f>
        <v>0</v>
      </c>
      <c r="T2075" s="41">
        <v>0</v>
      </c>
      <c r="U2075" s="41">
        <v>0</v>
      </c>
      <c r="V2075" s="41">
        <v>0</v>
      </c>
      <c r="W2075"/>
      <c r="X2075"/>
    </row>
    <row r="2076" spans="1:24">
      <c r="A2076" s="29">
        <v>824</v>
      </c>
      <c r="B2076" s="29" t="s">
        <v>117</v>
      </c>
      <c r="C2076" s="50">
        <v>44918</v>
      </c>
      <c r="D2076" s="29" t="s">
        <v>848</v>
      </c>
      <c r="E2076" s="40">
        <v>1</v>
      </c>
      <c r="F2076" s="41">
        <v>32.9</v>
      </c>
      <c r="G2076" s="41">
        <f>IFERROR(H2076+I2076+J2076,0)</f>
        <v>2469000</v>
      </c>
      <c r="H2076" s="41">
        <v>2469000</v>
      </c>
      <c r="I2076" s="41">
        <v>0</v>
      </c>
      <c r="J2076" s="41">
        <v>0</v>
      </c>
      <c r="K2076" s="41">
        <f>IFERROR(L2076+M2076+N2076,0)</f>
        <v>0</v>
      </c>
      <c r="L2076" s="41">
        <f>IFERROR(P2076+T2076,0)</f>
        <v>0</v>
      </c>
      <c r="M2076" s="41">
        <f>IFERROR(Q2076+U2076,0)</f>
        <v>0</v>
      </c>
      <c r="N2076" s="41">
        <f>IFERROR(R2076+V2076,0)</f>
        <v>0</v>
      </c>
      <c r="O2076" s="41">
        <f>IFERROR(P2076+Q2076+R2076,0)</f>
        <v>0</v>
      </c>
      <c r="P2076" s="41">
        <v>0</v>
      </c>
      <c r="Q2076" s="41">
        <v>0</v>
      </c>
      <c r="R2076" s="41">
        <v>0</v>
      </c>
      <c r="S2076" s="41">
        <f>IFERROR(T2076+U2076+V2076,0)</f>
        <v>0</v>
      </c>
      <c r="T2076" s="41">
        <v>0</v>
      </c>
      <c r="U2076" s="41">
        <v>0</v>
      </c>
      <c r="V2076" s="41">
        <v>0</v>
      </c>
      <c r="W2076"/>
      <c r="X2076"/>
    </row>
    <row r="2077" spans="1:24">
      <c r="A2077" s="29">
        <v>825</v>
      </c>
      <c r="B2077" s="29" t="s">
        <v>117</v>
      </c>
      <c r="C2077" s="50">
        <v>44918</v>
      </c>
      <c r="D2077" s="29" t="s">
        <v>849</v>
      </c>
      <c r="E2077" s="40">
        <v>1</v>
      </c>
      <c r="F2077" s="41">
        <v>31.3</v>
      </c>
      <c r="G2077" s="41">
        <f>IFERROR(H2077+I2077+J2077,0)</f>
        <v>1300000</v>
      </c>
      <c r="H2077" s="41">
        <v>1300000</v>
      </c>
      <c r="I2077" s="41">
        <v>0</v>
      </c>
      <c r="J2077" s="41">
        <v>0</v>
      </c>
      <c r="K2077" s="41">
        <f>IFERROR(L2077+M2077+N2077,0)</f>
        <v>0</v>
      </c>
      <c r="L2077" s="41">
        <f>IFERROR(P2077+T2077,0)</f>
        <v>0</v>
      </c>
      <c r="M2077" s="41">
        <f>IFERROR(Q2077+U2077,0)</f>
        <v>0</v>
      </c>
      <c r="N2077" s="41">
        <f>IFERROR(R2077+V2077,0)</f>
        <v>0</v>
      </c>
      <c r="O2077" s="41">
        <f>IFERROR(P2077+Q2077+R2077,0)</f>
        <v>0</v>
      </c>
      <c r="P2077" s="41">
        <v>0</v>
      </c>
      <c r="Q2077" s="41">
        <v>0</v>
      </c>
      <c r="R2077" s="41">
        <v>0</v>
      </c>
      <c r="S2077" s="41">
        <f>IFERROR(T2077+U2077+V2077,0)</f>
        <v>0</v>
      </c>
      <c r="T2077" s="41">
        <v>0</v>
      </c>
      <c r="U2077" s="41">
        <v>0</v>
      </c>
      <c r="V2077" s="41">
        <v>0</v>
      </c>
      <c r="W2077"/>
      <c r="X2077"/>
    </row>
    <row r="2078" spans="1:24">
      <c r="A2078" s="29">
        <v>826</v>
      </c>
      <c r="B2078" s="29" t="s">
        <v>117</v>
      </c>
      <c r="C2078" s="50">
        <v>44918</v>
      </c>
      <c r="D2078" s="29" t="s">
        <v>854</v>
      </c>
      <c r="E2078" s="40">
        <v>1</v>
      </c>
      <c r="F2078" s="41">
        <v>16.8</v>
      </c>
      <c r="G2078" s="41">
        <f>IFERROR(H2078+I2078+J2078,0)</f>
        <v>873873.5</v>
      </c>
      <c r="H2078" s="41">
        <v>873873.5</v>
      </c>
      <c r="I2078" s="41">
        <v>0</v>
      </c>
      <c r="J2078" s="41">
        <v>0</v>
      </c>
      <c r="K2078" s="41">
        <f>IFERROR(L2078+M2078+N2078,0)</f>
        <v>0</v>
      </c>
      <c r="L2078" s="41">
        <f>IFERROR(P2078+T2078,0)</f>
        <v>0</v>
      </c>
      <c r="M2078" s="41">
        <f>IFERROR(Q2078+U2078,0)</f>
        <v>0</v>
      </c>
      <c r="N2078" s="41">
        <f>IFERROR(R2078+V2078,0)</f>
        <v>0</v>
      </c>
      <c r="O2078" s="41">
        <f>IFERROR(P2078+Q2078+R2078,0)</f>
        <v>0</v>
      </c>
      <c r="P2078" s="41">
        <v>0</v>
      </c>
      <c r="Q2078" s="41">
        <v>0</v>
      </c>
      <c r="R2078" s="41">
        <v>0</v>
      </c>
      <c r="S2078" s="41">
        <f>IFERROR(T2078+U2078+V2078,0)</f>
        <v>0</v>
      </c>
      <c r="T2078" s="41">
        <v>0</v>
      </c>
      <c r="U2078" s="41">
        <v>0</v>
      </c>
      <c r="V2078" s="41">
        <v>0</v>
      </c>
      <c r="W2078"/>
      <c r="X2078"/>
    </row>
    <row r="2079" spans="1:24">
      <c r="A2079" s="29">
        <v>827</v>
      </c>
      <c r="B2079" s="29" t="s">
        <v>117</v>
      </c>
      <c r="C2079" s="50">
        <v>44921</v>
      </c>
      <c r="D2079" s="29" t="s">
        <v>1435</v>
      </c>
      <c r="E2079" s="40">
        <v>1</v>
      </c>
      <c r="F2079" s="41">
        <v>22.4</v>
      </c>
      <c r="G2079" s="41">
        <f>IFERROR(H2079+I2079+J2079,0)</f>
        <v>1137360</v>
      </c>
      <c r="H2079" s="41">
        <v>568680</v>
      </c>
      <c r="I2079" s="41">
        <v>568680</v>
      </c>
      <c r="J2079" s="41">
        <v>0</v>
      </c>
      <c r="K2079" s="41">
        <f>IFERROR(L2079+M2079+N2079,0)</f>
        <v>0</v>
      </c>
      <c r="L2079" s="41">
        <f>IFERROR(P2079+T2079,0)</f>
        <v>0</v>
      </c>
      <c r="M2079" s="41">
        <f>IFERROR(Q2079+U2079,0)</f>
        <v>0</v>
      </c>
      <c r="N2079" s="41">
        <f>IFERROR(R2079+V2079,0)</f>
        <v>0</v>
      </c>
      <c r="O2079" s="41">
        <f>IFERROR(P2079+Q2079+R2079,0)</f>
        <v>0</v>
      </c>
      <c r="P2079" s="41">
        <v>0</v>
      </c>
      <c r="Q2079" s="41">
        <v>0</v>
      </c>
      <c r="R2079" s="41">
        <v>0</v>
      </c>
      <c r="S2079" s="41">
        <f>IFERROR(T2079+U2079+V2079,0)</f>
        <v>0</v>
      </c>
      <c r="T2079" s="41">
        <v>0</v>
      </c>
      <c r="U2079" s="41">
        <v>0</v>
      </c>
      <c r="V2079" s="41">
        <v>0</v>
      </c>
      <c r="W2079"/>
      <c r="X2079"/>
    </row>
    <row r="2080" spans="1:24">
      <c r="A2080" s="29">
        <v>828</v>
      </c>
      <c r="B2080" s="29" t="s">
        <v>117</v>
      </c>
      <c r="C2080" s="50">
        <v>44921</v>
      </c>
      <c r="D2080" s="29" t="s">
        <v>847</v>
      </c>
      <c r="E2080" s="40">
        <v>1</v>
      </c>
      <c r="F2080" s="41">
        <v>25.5</v>
      </c>
      <c r="G2080" s="41">
        <f>IFERROR(H2080+I2080+J2080,0)</f>
        <v>1343772</v>
      </c>
      <c r="H2080" s="41">
        <v>1343772</v>
      </c>
      <c r="I2080" s="41">
        <v>0</v>
      </c>
      <c r="J2080" s="41">
        <v>0</v>
      </c>
      <c r="K2080" s="41">
        <f>IFERROR(L2080+M2080+N2080,0)</f>
        <v>0</v>
      </c>
      <c r="L2080" s="41">
        <f>IFERROR(P2080+T2080,0)</f>
        <v>0</v>
      </c>
      <c r="M2080" s="41">
        <f>IFERROR(Q2080+U2080,0)</f>
        <v>0</v>
      </c>
      <c r="N2080" s="41">
        <f>IFERROR(R2080+V2080,0)</f>
        <v>0</v>
      </c>
      <c r="O2080" s="41">
        <f>IFERROR(P2080+Q2080+R2080,0)</f>
        <v>0</v>
      </c>
      <c r="P2080" s="41">
        <v>0</v>
      </c>
      <c r="Q2080" s="41">
        <v>0</v>
      </c>
      <c r="R2080" s="41">
        <v>0</v>
      </c>
      <c r="S2080" s="41">
        <f>IFERROR(T2080+U2080+V2080,0)</f>
        <v>0</v>
      </c>
      <c r="T2080" s="41">
        <v>0</v>
      </c>
      <c r="U2080" s="41">
        <v>0</v>
      </c>
      <c r="V2080" s="41">
        <v>0</v>
      </c>
      <c r="W2080"/>
      <c r="X2080"/>
    </row>
    <row r="2081" spans="1:24">
      <c r="A2081" s="29">
        <v>829</v>
      </c>
      <c r="B2081" s="29" t="s">
        <v>117</v>
      </c>
      <c r="C2081" s="50">
        <v>44921</v>
      </c>
      <c r="D2081" s="29" t="s">
        <v>850</v>
      </c>
      <c r="E2081" s="40">
        <v>1</v>
      </c>
      <c r="F2081" s="41">
        <v>22.7</v>
      </c>
      <c r="G2081" s="41">
        <f>IFERROR(H2081+I2081+J2081,0)</f>
        <v>1308000</v>
      </c>
      <c r="H2081" s="41">
        <v>1308000</v>
      </c>
      <c r="I2081" s="41">
        <v>0</v>
      </c>
      <c r="J2081" s="41">
        <v>0</v>
      </c>
      <c r="K2081" s="41">
        <f>IFERROR(L2081+M2081+N2081,0)</f>
        <v>0</v>
      </c>
      <c r="L2081" s="41">
        <f>IFERROR(P2081+T2081,0)</f>
        <v>0</v>
      </c>
      <c r="M2081" s="41">
        <f>IFERROR(Q2081+U2081,0)</f>
        <v>0</v>
      </c>
      <c r="N2081" s="41">
        <f>IFERROR(R2081+V2081,0)</f>
        <v>0</v>
      </c>
      <c r="O2081" s="41">
        <f>IFERROR(P2081+Q2081+R2081,0)</f>
        <v>0</v>
      </c>
      <c r="P2081" s="41">
        <v>0</v>
      </c>
      <c r="Q2081" s="41">
        <v>0</v>
      </c>
      <c r="R2081" s="41">
        <v>0</v>
      </c>
      <c r="S2081" s="41">
        <f>IFERROR(T2081+U2081+V2081,0)</f>
        <v>0</v>
      </c>
      <c r="T2081" s="41">
        <v>0</v>
      </c>
      <c r="U2081" s="41">
        <v>0</v>
      </c>
      <c r="V2081" s="41">
        <v>0</v>
      </c>
      <c r="W2081"/>
      <c r="X2081"/>
    </row>
    <row r="2082" spans="1:24">
      <c r="A2082" s="29">
        <v>830</v>
      </c>
      <c r="B2082" s="29" t="s">
        <v>117</v>
      </c>
      <c r="C2082" s="50">
        <v>44922</v>
      </c>
      <c r="D2082" s="29" t="s">
        <v>857</v>
      </c>
      <c r="E2082" s="40">
        <v>1</v>
      </c>
      <c r="F2082" s="41">
        <v>9.3</v>
      </c>
      <c r="G2082" s="41">
        <f>IFERROR(H2082+I2082+J2082,0)</f>
        <v>571500</v>
      </c>
      <c r="H2082" s="41">
        <v>571500</v>
      </c>
      <c r="I2082" s="41">
        <v>0</v>
      </c>
      <c r="J2082" s="41">
        <v>0</v>
      </c>
      <c r="K2082" s="41">
        <f>IFERROR(L2082+M2082+N2082,0)</f>
        <v>0</v>
      </c>
      <c r="L2082" s="41">
        <f>IFERROR(P2082+T2082,0)</f>
        <v>0</v>
      </c>
      <c r="M2082" s="41">
        <f>IFERROR(Q2082+U2082,0)</f>
        <v>0</v>
      </c>
      <c r="N2082" s="41">
        <f>IFERROR(R2082+V2082,0)</f>
        <v>0</v>
      </c>
      <c r="O2082" s="41">
        <f>IFERROR(P2082+Q2082+R2082,0)</f>
        <v>0</v>
      </c>
      <c r="P2082" s="41">
        <v>0</v>
      </c>
      <c r="Q2082" s="41">
        <v>0</v>
      </c>
      <c r="R2082" s="41">
        <v>0</v>
      </c>
      <c r="S2082" s="41">
        <f>IFERROR(T2082+U2082+V2082,0)</f>
        <v>0</v>
      </c>
      <c r="T2082" s="41">
        <v>0</v>
      </c>
      <c r="U2082" s="41">
        <v>0</v>
      </c>
      <c r="V2082" s="41">
        <v>0</v>
      </c>
      <c r="W2082"/>
      <c r="X2082"/>
    </row>
    <row r="2083" spans="1:24">
      <c r="A2083" s="29">
        <v>831</v>
      </c>
      <c r="B2083" s="29" t="s">
        <v>117</v>
      </c>
      <c r="C2083" s="50">
        <v>44922</v>
      </c>
      <c r="D2083" s="29" t="s">
        <v>141</v>
      </c>
      <c r="E2083" s="40">
        <v>1</v>
      </c>
      <c r="F2083" s="41">
        <v>17.3</v>
      </c>
      <c r="G2083" s="41">
        <f>IFERROR(H2083+I2083+J2083,0)</f>
        <v>1151000</v>
      </c>
      <c r="H2083" s="41">
        <v>1151000</v>
      </c>
      <c r="I2083" s="41">
        <v>0</v>
      </c>
      <c r="J2083" s="41">
        <v>0</v>
      </c>
      <c r="K2083" s="41">
        <f>IFERROR(L2083+M2083+N2083,0)</f>
        <v>0</v>
      </c>
      <c r="L2083" s="41">
        <f>IFERROR(P2083+T2083,0)</f>
        <v>0</v>
      </c>
      <c r="M2083" s="41">
        <f>IFERROR(Q2083+U2083,0)</f>
        <v>0</v>
      </c>
      <c r="N2083" s="41">
        <f>IFERROR(R2083+V2083,0)</f>
        <v>0</v>
      </c>
      <c r="O2083" s="41">
        <f>IFERROR(P2083+Q2083+R2083,0)</f>
        <v>0</v>
      </c>
      <c r="P2083" s="41">
        <v>0</v>
      </c>
      <c r="Q2083" s="41">
        <v>0</v>
      </c>
      <c r="R2083" s="41">
        <v>0</v>
      </c>
      <c r="S2083" s="41">
        <f>IFERROR(T2083+U2083+V2083,0)</f>
        <v>0</v>
      </c>
      <c r="T2083" s="41">
        <v>0</v>
      </c>
      <c r="U2083" s="41">
        <v>0</v>
      </c>
      <c r="V2083" s="41">
        <v>0</v>
      </c>
      <c r="W2083"/>
      <c r="X2083"/>
    </row>
    <row r="2084" spans="1:24">
      <c r="A2084" s="29">
        <v>832</v>
      </c>
      <c r="B2084" s="29" t="s">
        <v>117</v>
      </c>
      <c r="C2084" s="50">
        <v>44922</v>
      </c>
      <c r="D2084" s="29" t="s">
        <v>1436</v>
      </c>
      <c r="E2084" s="40">
        <v>1</v>
      </c>
      <c r="F2084" s="41">
        <v>19.8</v>
      </c>
      <c r="G2084" s="41">
        <f>IFERROR(H2084+I2084+J2084,0)</f>
        <v>1442827</v>
      </c>
      <c r="H2084" s="41">
        <v>1442827</v>
      </c>
      <c r="I2084" s="41">
        <v>0</v>
      </c>
      <c r="J2084" s="41">
        <v>0</v>
      </c>
      <c r="K2084" s="41">
        <f>IFERROR(L2084+M2084+N2084,0)</f>
        <v>0</v>
      </c>
      <c r="L2084" s="41">
        <f>IFERROR(P2084+T2084,0)</f>
        <v>0</v>
      </c>
      <c r="M2084" s="41">
        <f>IFERROR(Q2084+U2084,0)</f>
        <v>0</v>
      </c>
      <c r="N2084" s="41">
        <f>IFERROR(R2084+V2084,0)</f>
        <v>0</v>
      </c>
      <c r="O2084" s="41">
        <f>IFERROR(P2084+Q2084+R2084,0)</f>
        <v>0</v>
      </c>
      <c r="P2084" s="41">
        <v>0</v>
      </c>
      <c r="Q2084" s="41">
        <v>0</v>
      </c>
      <c r="R2084" s="41">
        <v>0</v>
      </c>
      <c r="S2084" s="41">
        <f>IFERROR(T2084+U2084+V2084,0)</f>
        <v>0</v>
      </c>
      <c r="T2084" s="41">
        <v>0</v>
      </c>
      <c r="U2084" s="41">
        <v>0</v>
      </c>
      <c r="V2084" s="41">
        <v>0</v>
      </c>
      <c r="W2084"/>
      <c r="X2084"/>
    </row>
    <row r="2085" spans="1:24">
      <c r="A2085" s="29">
        <v>833</v>
      </c>
      <c r="B2085" s="29" t="s">
        <v>117</v>
      </c>
      <c r="C2085" s="50">
        <v>44922</v>
      </c>
      <c r="D2085" s="29" t="s">
        <v>859</v>
      </c>
      <c r="E2085" s="40">
        <v>1</v>
      </c>
      <c r="F2085" s="41">
        <v>19.1</v>
      </c>
      <c r="G2085" s="41">
        <f>IFERROR(H2085+I2085+J2085,0)</f>
        <v>1120345</v>
      </c>
      <c r="H2085" s="41">
        <v>1120345</v>
      </c>
      <c r="I2085" s="41">
        <v>0</v>
      </c>
      <c r="J2085" s="41">
        <v>0</v>
      </c>
      <c r="K2085" s="41">
        <f>IFERROR(L2085+M2085+N2085,0)</f>
        <v>0</v>
      </c>
      <c r="L2085" s="41">
        <f>IFERROR(P2085+T2085,0)</f>
        <v>0</v>
      </c>
      <c r="M2085" s="41">
        <f>IFERROR(Q2085+U2085,0)</f>
        <v>0</v>
      </c>
      <c r="N2085" s="41">
        <f>IFERROR(R2085+V2085,0)</f>
        <v>0</v>
      </c>
      <c r="O2085" s="41">
        <f>IFERROR(P2085+Q2085+R2085,0)</f>
        <v>0</v>
      </c>
      <c r="P2085" s="41">
        <v>0</v>
      </c>
      <c r="Q2085" s="41">
        <v>0</v>
      </c>
      <c r="R2085" s="41">
        <v>0</v>
      </c>
      <c r="S2085" s="41">
        <f>IFERROR(T2085+U2085+V2085,0)</f>
        <v>0</v>
      </c>
      <c r="T2085" s="41">
        <v>0</v>
      </c>
      <c r="U2085" s="41">
        <v>0</v>
      </c>
      <c r="V2085" s="41">
        <v>0</v>
      </c>
      <c r="W2085"/>
      <c r="X2085"/>
    </row>
    <row r="2086" spans="1:24">
      <c r="A2086" s="29">
        <v>834</v>
      </c>
      <c r="B2086" s="29" t="s">
        <v>117</v>
      </c>
      <c r="C2086" s="50">
        <v>44922</v>
      </c>
      <c r="D2086" s="29" t="s">
        <v>861</v>
      </c>
      <c r="E2086" s="40">
        <v>1</v>
      </c>
      <c r="F2086" s="41">
        <v>26.9</v>
      </c>
      <c r="G2086" s="41">
        <f>IFERROR(H2086+I2086+J2086,0)</f>
        <v>1237600</v>
      </c>
      <c r="H2086" s="41">
        <v>1237600</v>
      </c>
      <c r="I2086" s="41">
        <v>0</v>
      </c>
      <c r="J2086" s="41">
        <v>0</v>
      </c>
      <c r="K2086" s="41">
        <f>IFERROR(L2086+M2086+N2086,0)</f>
        <v>0</v>
      </c>
      <c r="L2086" s="41">
        <f>IFERROR(P2086+T2086,0)</f>
        <v>0</v>
      </c>
      <c r="M2086" s="41">
        <f>IFERROR(Q2086+U2086,0)</f>
        <v>0</v>
      </c>
      <c r="N2086" s="41">
        <f>IFERROR(R2086+V2086,0)</f>
        <v>0</v>
      </c>
      <c r="O2086" s="41">
        <f>IFERROR(P2086+Q2086+R2086,0)</f>
        <v>0</v>
      </c>
      <c r="P2086" s="41">
        <v>0</v>
      </c>
      <c r="Q2086" s="41">
        <v>0</v>
      </c>
      <c r="R2086" s="41">
        <v>0</v>
      </c>
      <c r="S2086" s="41">
        <f>IFERROR(T2086+U2086+V2086,0)</f>
        <v>0</v>
      </c>
      <c r="T2086" s="41">
        <v>0</v>
      </c>
      <c r="U2086" s="41">
        <v>0</v>
      </c>
      <c r="V2086" s="41">
        <v>0</v>
      </c>
      <c r="W2086"/>
      <c r="X2086"/>
    </row>
    <row r="2087" spans="1:24">
      <c r="A2087" s="29">
        <v>835</v>
      </c>
      <c r="B2087" s="29" t="s">
        <v>117</v>
      </c>
      <c r="C2087" s="50">
        <v>44922</v>
      </c>
      <c r="D2087" s="29" t="s">
        <v>855</v>
      </c>
      <c r="E2087" s="40">
        <v>1</v>
      </c>
      <c r="F2087" s="41">
        <v>57.2</v>
      </c>
      <c r="G2087" s="41">
        <f>IFERROR(H2087+I2087+J2087,0)</f>
        <v>3561161.5</v>
      </c>
      <c r="H2087" s="41">
        <v>3561161.5</v>
      </c>
      <c r="I2087" s="41">
        <v>0</v>
      </c>
      <c r="J2087" s="41">
        <v>0</v>
      </c>
      <c r="K2087" s="41">
        <f>IFERROR(L2087+M2087+N2087,0)</f>
        <v>0</v>
      </c>
      <c r="L2087" s="41">
        <f>IFERROR(P2087+T2087,0)</f>
        <v>0</v>
      </c>
      <c r="M2087" s="41">
        <f>IFERROR(Q2087+U2087,0)</f>
        <v>0</v>
      </c>
      <c r="N2087" s="41">
        <f>IFERROR(R2087+V2087,0)</f>
        <v>0</v>
      </c>
      <c r="O2087" s="41">
        <f>IFERROR(P2087+Q2087+R2087,0)</f>
        <v>0</v>
      </c>
      <c r="P2087" s="41">
        <v>0</v>
      </c>
      <c r="Q2087" s="41">
        <v>0</v>
      </c>
      <c r="R2087" s="41">
        <v>0</v>
      </c>
      <c r="S2087" s="41">
        <f>IFERROR(T2087+U2087+V2087,0)</f>
        <v>0</v>
      </c>
      <c r="T2087" s="41">
        <v>0</v>
      </c>
      <c r="U2087" s="41">
        <v>0</v>
      </c>
      <c r="V2087" s="41">
        <v>0</v>
      </c>
      <c r="W2087"/>
      <c r="X2087"/>
    </row>
    <row r="2088" spans="1:24">
      <c r="A2088" s="29">
        <v>836</v>
      </c>
      <c r="B2088" s="29" t="s">
        <v>117</v>
      </c>
      <c r="C2088" s="50">
        <v>44923</v>
      </c>
      <c r="D2088" s="29" t="s">
        <v>860</v>
      </c>
      <c r="E2088" s="40">
        <v>1</v>
      </c>
      <c r="F2088" s="41">
        <v>49.5</v>
      </c>
      <c r="G2088" s="41">
        <f>IFERROR(H2088+I2088+J2088,0)</f>
        <v>3074516</v>
      </c>
      <c r="H2088" s="41">
        <v>3074516</v>
      </c>
      <c r="I2088" s="41">
        <v>0</v>
      </c>
      <c r="J2088" s="41">
        <v>0</v>
      </c>
      <c r="K2088" s="41">
        <f>IFERROR(L2088+M2088+N2088,0)</f>
        <v>0</v>
      </c>
      <c r="L2088" s="41">
        <f>IFERROR(P2088+T2088,0)</f>
        <v>0</v>
      </c>
      <c r="M2088" s="41">
        <f>IFERROR(Q2088+U2088,0)</f>
        <v>0</v>
      </c>
      <c r="N2088" s="41">
        <f>IFERROR(R2088+V2088,0)</f>
        <v>0</v>
      </c>
      <c r="O2088" s="41">
        <f>IFERROR(P2088+Q2088+R2088,0)</f>
        <v>0</v>
      </c>
      <c r="P2088" s="41">
        <v>0</v>
      </c>
      <c r="Q2088" s="41">
        <v>0</v>
      </c>
      <c r="R2088" s="41">
        <v>0</v>
      </c>
      <c r="S2088" s="41">
        <f>IFERROR(T2088+U2088+V2088,0)</f>
        <v>0</v>
      </c>
      <c r="T2088" s="41">
        <v>0</v>
      </c>
      <c r="U2088" s="41">
        <v>0</v>
      </c>
      <c r="V2088" s="41">
        <v>0</v>
      </c>
      <c r="W2088"/>
      <c r="X2088"/>
    </row>
    <row r="2089" spans="1:24">
      <c r="A2089" s="29">
        <v>837</v>
      </c>
      <c r="B2089" s="29" t="s">
        <v>117</v>
      </c>
      <c r="C2089" s="50">
        <v>44923</v>
      </c>
      <c r="D2089" s="29" t="s">
        <v>1437</v>
      </c>
      <c r="E2089" s="40">
        <v>1</v>
      </c>
      <c r="F2089" s="41">
        <v>31.3</v>
      </c>
      <c r="G2089" s="41">
        <f>IFERROR(H2089+I2089+J2089,0)</f>
        <v>1811437.5</v>
      </c>
      <c r="H2089" s="41">
        <v>1811437.5</v>
      </c>
      <c r="I2089" s="41">
        <v>0</v>
      </c>
      <c r="J2089" s="41">
        <v>0</v>
      </c>
      <c r="K2089" s="41">
        <f>IFERROR(L2089+M2089+N2089,0)</f>
        <v>0</v>
      </c>
      <c r="L2089" s="41">
        <f>IFERROR(P2089+T2089,0)</f>
        <v>0</v>
      </c>
      <c r="M2089" s="41">
        <f>IFERROR(Q2089+U2089,0)</f>
        <v>0</v>
      </c>
      <c r="N2089" s="41">
        <f>IFERROR(R2089+V2089,0)</f>
        <v>0</v>
      </c>
      <c r="O2089" s="41">
        <f>IFERROR(P2089+Q2089+R2089,0)</f>
        <v>0</v>
      </c>
      <c r="P2089" s="41">
        <v>0</v>
      </c>
      <c r="Q2089" s="41">
        <v>0</v>
      </c>
      <c r="R2089" s="41">
        <v>0</v>
      </c>
      <c r="S2089" s="41">
        <f>IFERROR(T2089+U2089+V2089,0)</f>
        <v>0</v>
      </c>
      <c r="T2089" s="41">
        <v>0</v>
      </c>
      <c r="U2089" s="41">
        <v>0</v>
      </c>
      <c r="V2089" s="41">
        <v>0</v>
      </c>
      <c r="W2089"/>
      <c r="X2089"/>
    </row>
    <row r="2090" spans="1:24">
      <c r="A2090" s="29">
        <v>838</v>
      </c>
      <c r="B2090" s="29" t="s">
        <v>117</v>
      </c>
      <c r="C2090" s="50">
        <v>44923</v>
      </c>
      <c r="D2090" s="29" t="s">
        <v>858</v>
      </c>
      <c r="E2090" s="40">
        <v>1</v>
      </c>
      <c r="F2090" s="41">
        <v>41</v>
      </c>
      <c r="G2090" s="41">
        <f>IFERROR(H2090+I2090+J2090,0)</f>
        <v>2875000</v>
      </c>
      <c r="H2090" s="41">
        <v>2875000</v>
      </c>
      <c r="I2090" s="41">
        <v>0</v>
      </c>
      <c r="J2090" s="41">
        <v>0</v>
      </c>
      <c r="K2090" s="41">
        <f>IFERROR(L2090+M2090+N2090,0)</f>
        <v>0</v>
      </c>
      <c r="L2090" s="41">
        <f>IFERROR(P2090+T2090,0)</f>
        <v>0</v>
      </c>
      <c r="M2090" s="41">
        <f>IFERROR(Q2090+U2090,0)</f>
        <v>0</v>
      </c>
      <c r="N2090" s="41">
        <f>IFERROR(R2090+V2090,0)</f>
        <v>0</v>
      </c>
      <c r="O2090" s="41">
        <f>IFERROR(P2090+Q2090+R2090,0)</f>
        <v>0</v>
      </c>
      <c r="P2090" s="41">
        <v>0</v>
      </c>
      <c r="Q2090" s="41">
        <v>0</v>
      </c>
      <c r="R2090" s="41">
        <v>0</v>
      </c>
      <c r="S2090" s="41">
        <f>IFERROR(T2090+U2090+V2090,0)</f>
        <v>0</v>
      </c>
      <c r="T2090" s="41">
        <v>0</v>
      </c>
      <c r="U2090" s="41">
        <v>0</v>
      </c>
      <c r="V2090" s="41">
        <v>0</v>
      </c>
      <c r="W2090"/>
      <c r="X2090"/>
    </row>
    <row r="2091" spans="1:24">
      <c r="A2091" s="29">
        <v>839</v>
      </c>
      <c r="B2091" s="29" t="s">
        <v>117</v>
      </c>
      <c r="C2091" s="50">
        <v>44923</v>
      </c>
      <c r="D2091" s="29" t="s">
        <v>856</v>
      </c>
      <c r="E2091" s="40">
        <v>1</v>
      </c>
      <c r="F2091" s="41">
        <v>40.6</v>
      </c>
      <c r="G2091" s="41">
        <f>IFERROR(H2091+I2091+J2091,0)</f>
        <v>2490200</v>
      </c>
      <c r="H2091" s="41">
        <v>2490200</v>
      </c>
      <c r="I2091" s="41">
        <v>0</v>
      </c>
      <c r="J2091" s="41">
        <v>0</v>
      </c>
      <c r="K2091" s="41">
        <f>IFERROR(L2091+M2091+N2091,0)</f>
        <v>0</v>
      </c>
      <c r="L2091" s="41">
        <f>IFERROR(P2091+T2091,0)</f>
        <v>0</v>
      </c>
      <c r="M2091" s="41">
        <f>IFERROR(Q2091+U2091,0)</f>
        <v>0</v>
      </c>
      <c r="N2091" s="41">
        <f>IFERROR(R2091+V2091,0)</f>
        <v>0</v>
      </c>
      <c r="O2091" s="41">
        <f>IFERROR(P2091+Q2091+R2091,0)</f>
        <v>0</v>
      </c>
      <c r="P2091" s="41">
        <v>0</v>
      </c>
      <c r="Q2091" s="41">
        <v>0</v>
      </c>
      <c r="R2091" s="41">
        <v>0</v>
      </c>
      <c r="S2091" s="41">
        <f>IFERROR(T2091+U2091+V2091,0)</f>
        <v>0</v>
      </c>
      <c r="T2091" s="41">
        <v>0</v>
      </c>
      <c r="U2091" s="41">
        <v>0</v>
      </c>
      <c r="V2091" s="41">
        <v>0</v>
      </c>
      <c r="W2091"/>
      <c r="X2091"/>
    </row>
    <row r="2092" spans="1:24">
      <c r="A2092" s="29">
        <v>840</v>
      </c>
      <c r="B2092" s="29" t="s">
        <v>117</v>
      </c>
      <c r="C2092" s="50">
        <v>44924</v>
      </c>
      <c r="D2092" s="29" t="s">
        <v>1438</v>
      </c>
      <c r="E2092" s="40">
        <v>1</v>
      </c>
      <c r="F2092" s="41">
        <v>16.9</v>
      </c>
      <c r="G2092" s="41">
        <f>IFERROR(H2092+I2092+J2092,0)</f>
        <v>1020800</v>
      </c>
      <c r="H2092" s="41">
        <v>1020800</v>
      </c>
      <c r="I2092" s="41">
        <v>0</v>
      </c>
      <c r="J2092" s="41">
        <v>0</v>
      </c>
      <c r="K2092" s="41">
        <f>IFERROR(L2092+M2092+N2092,0)</f>
        <v>0</v>
      </c>
      <c r="L2092" s="41">
        <f>IFERROR(P2092+T2092,0)</f>
        <v>0</v>
      </c>
      <c r="M2092" s="41">
        <f>IFERROR(Q2092+U2092,0)</f>
        <v>0</v>
      </c>
      <c r="N2092" s="41">
        <f>IFERROR(R2092+V2092,0)</f>
        <v>0</v>
      </c>
      <c r="O2092" s="41">
        <f>IFERROR(P2092+Q2092+R2092,0)</f>
        <v>0</v>
      </c>
      <c r="P2092" s="41">
        <v>0</v>
      </c>
      <c r="Q2092" s="41">
        <v>0</v>
      </c>
      <c r="R2092" s="41">
        <v>0</v>
      </c>
      <c r="S2092" s="41">
        <f>IFERROR(T2092+U2092+V2092,0)</f>
        <v>0</v>
      </c>
      <c r="T2092" s="41">
        <v>0</v>
      </c>
      <c r="U2092" s="41">
        <v>0</v>
      </c>
      <c r="V2092" s="41">
        <v>0</v>
      </c>
      <c r="W2092"/>
      <c r="X2092"/>
    </row>
    <row r="2093" spans="1:24">
      <c r="A2093" s="29">
        <v>841</v>
      </c>
      <c r="B2093" s="29" t="s">
        <v>117</v>
      </c>
      <c r="C2093" s="50">
        <v>44936</v>
      </c>
      <c r="D2093" s="29" t="s">
        <v>1439</v>
      </c>
      <c r="E2093" s="40">
        <v>1</v>
      </c>
      <c r="F2093" s="41">
        <v>35.8</v>
      </c>
      <c r="G2093" s="41">
        <f>IFERROR(H2093+I2093+J2093,0)</f>
        <v>2514000</v>
      </c>
      <c r="H2093" s="41">
        <v>2514000</v>
      </c>
      <c r="I2093" s="41">
        <v>0</v>
      </c>
      <c r="J2093" s="41">
        <v>0</v>
      </c>
      <c r="K2093" s="41">
        <f>IFERROR(L2093+M2093+N2093,0)</f>
        <v>0</v>
      </c>
      <c r="L2093" s="41">
        <f>IFERROR(P2093+T2093,0)</f>
        <v>0</v>
      </c>
      <c r="M2093" s="41">
        <f>IFERROR(Q2093+U2093,0)</f>
        <v>0</v>
      </c>
      <c r="N2093" s="41">
        <f>IFERROR(R2093+V2093,0)</f>
        <v>0</v>
      </c>
      <c r="O2093" s="41">
        <f>IFERROR(P2093+Q2093+R2093,0)</f>
        <v>0</v>
      </c>
      <c r="P2093" s="41">
        <v>0</v>
      </c>
      <c r="Q2093" s="41">
        <v>0</v>
      </c>
      <c r="R2093" s="41">
        <v>0</v>
      </c>
      <c r="S2093" s="41">
        <f>IFERROR(T2093+U2093+V2093,0)</f>
        <v>0</v>
      </c>
      <c r="T2093" s="41">
        <v>0</v>
      </c>
      <c r="U2093" s="41">
        <v>0</v>
      </c>
      <c r="V2093" s="41">
        <v>0</v>
      </c>
      <c r="W2093"/>
      <c r="X2093"/>
    </row>
    <row r="2094" spans="1:24">
      <c r="A2094" s="29">
        <v>842</v>
      </c>
      <c r="B2094" s="29" t="s">
        <v>117</v>
      </c>
      <c r="C2094" s="50">
        <v>44936</v>
      </c>
      <c r="D2094" s="29" t="s">
        <v>1440</v>
      </c>
      <c r="E2094" s="40">
        <v>1</v>
      </c>
      <c r="F2094" s="41">
        <v>16.4</v>
      </c>
      <c r="G2094" s="41">
        <f>IFERROR(H2094+I2094+J2094,0)</f>
        <v>979000</v>
      </c>
      <c r="H2094" s="41">
        <v>0</v>
      </c>
      <c r="I2094" s="41">
        <v>979000</v>
      </c>
      <c r="J2094" s="41">
        <v>0</v>
      </c>
      <c r="K2094" s="41">
        <f>IFERROR(L2094+M2094+N2094,0)</f>
        <v>0</v>
      </c>
      <c r="L2094" s="41">
        <f>IFERROR(P2094+T2094,0)</f>
        <v>0</v>
      </c>
      <c r="M2094" s="41">
        <f>IFERROR(Q2094+U2094,0)</f>
        <v>0</v>
      </c>
      <c r="N2094" s="41">
        <f>IFERROR(R2094+V2094,0)</f>
        <v>0</v>
      </c>
      <c r="O2094" s="41">
        <f>IFERROR(P2094+Q2094+R2094,0)</f>
        <v>0</v>
      </c>
      <c r="P2094" s="41">
        <v>0</v>
      </c>
      <c r="Q2094" s="41">
        <v>0</v>
      </c>
      <c r="R2094" s="41">
        <v>0</v>
      </c>
      <c r="S2094" s="41">
        <f>IFERROR(T2094+U2094+V2094,0)</f>
        <v>0</v>
      </c>
      <c r="T2094" s="41">
        <v>0</v>
      </c>
      <c r="U2094" s="41">
        <v>0</v>
      </c>
      <c r="V2094" s="41">
        <v>0</v>
      </c>
      <c r="W2094"/>
      <c r="X2094"/>
    </row>
    <row r="2095" spans="1:24">
      <c r="A2095" s="29">
        <v>843</v>
      </c>
      <c r="B2095" s="29" t="s">
        <v>117</v>
      </c>
      <c r="C2095" s="50">
        <v>44936</v>
      </c>
      <c r="D2095" s="29" t="s">
        <v>862</v>
      </c>
      <c r="E2095" s="40">
        <v>1</v>
      </c>
      <c r="F2095" s="41">
        <v>17.8</v>
      </c>
      <c r="G2095" s="41">
        <f>IFERROR(H2095+I2095+J2095,0)</f>
        <v>1173000</v>
      </c>
      <c r="H2095" s="41">
        <v>1173000</v>
      </c>
      <c r="I2095" s="41">
        <v>0</v>
      </c>
      <c r="J2095" s="41">
        <v>0</v>
      </c>
      <c r="K2095" s="41">
        <f>IFERROR(L2095+M2095+N2095,0)</f>
        <v>0</v>
      </c>
      <c r="L2095" s="41">
        <f>IFERROR(P2095+T2095,0)</f>
        <v>0</v>
      </c>
      <c r="M2095" s="41">
        <f>IFERROR(Q2095+U2095,0)</f>
        <v>0</v>
      </c>
      <c r="N2095" s="41">
        <f>IFERROR(R2095+V2095,0)</f>
        <v>0</v>
      </c>
      <c r="O2095" s="41">
        <f>IFERROR(P2095+Q2095+R2095,0)</f>
        <v>0</v>
      </c>
      <c r="P2095" s="41">
        <v>0</v>
      </c>
      <c r="Q2095" s="41">
        <v>0</v>
      </c>
      <c r="R2095" s="41">
        <v>0</v>
      </c>
      <c r="S2095" s="41">
        <f>IFERROR(T2095+U2095+V2095,0)</f>
        <v>0</v>
      </c>
      <c r="T2095" s="41">
        <v>0</v>
      </c>
      <c r="U2095" s="41">
        <v>0</v>
      </c>
      <c r="V2095" s="41">
        <v>0</v>
      </c>
      <c r="W2095"/>
      <c r="X2095"/>
    </row>
    <row r="2096" spans="1:24">
      <c r="A2096" s="29">
        <v>844</v>
      </c>
      <c r="B2096" s="29" t="s">
        <v>117</v>
      </c>
      <c r="C2096" s="50">
        <v>44938</v>
      </c>
      <c r="D2096" s="29" t="s">
        <v>865</v>
      </c>
      <c r="E2096" s="40">
        <v>1</v>
      </c>
      <c r="F2096" s="41">
        <v>28.1</v>
      </c>
      <c r="G2096" s="41">
        <f>IFERROR(H2096+I2096+J2096,0)</f>
        <v>2062531</v>
      </c>
      <c r="H2096" s="41">
        <v>2062531</v>
      </c>
      <c r="I2096" s="41">
        <v>0</v>
      </c>
      <c r="J2096" s="41">
        <v>0</v>
      </c>
      <c r="K2096" s="41">
        <f>IFERROR(L2096+M2096+N2096,0)</f>
        <v>0</v>
      </c>
      <c r="L2096" s="41">
        <f>IFERROR(P2096+T2096,0)</f>
        <v>0</v>
      </c>
      <c r="M2096" s="41">
        <f>IFERROR(Q2096+U2096,0)</f>
        <v>0</v>
      </c>
      <c r="N2096" s="41">
        <f>IFERROR(R2096+V2096,0)</f>
        <v>0</v>
      </c>
      <c r="O2096" s="41">
        <f>IFERROR(P2096+Q2096+R2096,0)</f>
        <v>0</v>
      </c>
      <c r="P2096" s="41">
        <v>0</v>
      </c>
      <c r="Q2096" s="41">
        <v>0</v>
      </c>
      <c r="R2096" s="41">
        <v>0</v>
      </c>
      <c r="S2096" s="41">
        <f>IFERROR(T2096+U2096+V2096,0)</f>
        <v>0</v>
      </c>
      <c r="T2096" s="41">
        <v>0</v>
      </c>
      <c r="U2096" s="41">
        <v>0</v>
      </c>
      <c r="V2096" s="41">
        <v>0</v>
      </c>
      <c r="W2096"/>
      <c r="X2096"/>
    </row>
    <row r="2097" spans="1:24">
      <c r="A2097" s="29">
        <v>845</v>
      </c>
      <c r="B2097" s="29" t="s">
        <v>117</v>
      </c>
      <c r="C2097" s="50">
        <v>44938</v>
      </c>
      <c r="D2097" s="29" t="s">
        <v>863</v>
      </c>
      <c r="E2097" s="40">
        <v>1</v>
      </c>
      <c r="F2097" s="41">
        <v>18.3</v>
      </c>
      <c r="G2097" s="41">
        <f>IFERROR(H2097+I2097+J2097,0)</f>
        <v>1081000</v>
      </c>
      <c r="H2097" s="41">
        <v>1081000</v>
      </c>
      <c r="I2097" s="41">
        <v>0</v>
      </c>
      <c r="J2097" s="41">
        <v>0</v>
      </c>
      <c r="K2097" s="41">
        <f>IFERROR(L2097+M2097+N2097,0)</f>
        <v>0</v>
      </c>
      <c r="L2097" s="41">
        <f>IFERROR(P2097+T2097,0)</f>
        <v>0</v>
      </c>
      <c r="M2097" s="41">
        <f>IFERROR(Q2097+U2097,0)</f>
        <v>0</v>
      </c>
      <c r="N2097" s="41">
        <f>IFERROR(R2097+V2097,0)</f>
        <v>0</v>
      </c>
      <c r="O2097" s="41">
        <f>IFERROR(P2097+Q2097+R2097,0)</f>
        <v>0</v>
      </c>
      <c r="P2097" s="41">
        <v>0</v>
      </c>
      <c r="Q2097" s="41">
        <v>0</v>
      </c>
      <c r="R2097" s="41">
        <v>0</v>
      </c>
      <c r="S2097" s="41">
        <f>IFERROR(T2097+U2097+V2097,0)</f>
        <v>0</v>
      </c>
      <c r="T2097" s="41">
        <v>0</v>
      </c>
      <c r="U2097" s="41">
        <v>0</v>
      </c>
      <c r="V2097" s="41">
        <v>0</v>
      </c>
      <c r="W2097"/>
      <c r="X2097"/>
    </row>
    <row r="2098" spans="1:24">
      <c r="A2098" s="29">
        <v>846</v>
      </c>
      <c r="B2098" s="29" t="s">
        <v>117</v>
      </c>
      <c r="C2098" s="50">
        <v>44939</v>
      </c>
      <c r="D2098" s="29" t="s">
        <v>1441</v>
      </c>
      <c r="E2098" s="40">
        <v>1</v>
      </c>
      <c r="F2098" s="41">
        <v>25.8</v>
      </c>
      <c r="G2098" s="41">
        <f>IFERROR(H2098+I2098+J2098,0)</f>
        <v>1370900</v>
      </c>
      <c r="H2098" s="41">
        <v>0</v>
      </c>
      <c r="I2098" s="41">
        <v>1370900</v>
      </c>
      <c r="J2098" s="41">
        <v>0</v>
      </c>
      <c r="K2098" s="41">
        <f>IFERROR(L2098+M2098+N2098,0)</f>
        <v>0</v>
      </c>
      <c r="L2098" s="41">
        <f>IFERROR(P2098+T2098,0)</f>
        <v>0</v>
      </c>
      <c r="M2098" s="41">
        <f>IFERROR(Q2098+U2098,0)</f>
        <v>0</v>
      </c>
      <c r="N2098" s="41">
        <f>IFERROR(R2098+V2098,0)</f>
        <v>0</v>
      </c>
      <c r="O2098" s="41">
        <f>IFERROR(P2098+Q2098+R2098,0)</f>
        <v>0</v>
      </c>
      <c r="P2098" s="41">
        <v>0</v>
      </c>
      <c r="Q2098" s="41">
        <v>0</v>
      </c>
      <c r="R2098" s="41">
        <v>0</v>
      </c>
      <c r="S2098" s="41">
        <f>IFERROR(T2098+U2098+V2098,0)</f>
        <v>0</v>
      </c>
      <c r="T2098" s="41">
        <v>0</v>
      </c>
      <c r="U2098" s="41">
        <v>0</v>
      </c>
      <c r="V2098" s="41">
        <v>0</v>
      </c>
      <c r="W2098"/>
      <c r="X2098"/>
    </row>
    <row r="2099" spans="1:24">
      <c r="A2099" s="29">
        <v>847</v>
      </c>
      <c r="B2099" s="29" t="s">
        <v>117</v>
      </c>
      <c r="C2099" s="50">
        <v>44939</v>
      </c>
      <c r="D2099" s="29" t="s">
        <v>1442</v>
      </c>
      <c r="E2099" s="40">
        <v>1</v>
      </c>
      <c r="F2099" s="41">
        <v>27.3</v>
      </c>
      <c r="G2099" s="41">
        <f>IFERROR(H2099+I2099+J2099,0)</f>
        <v>2916000</v>
      </c>
      <c r="H2099" s="41">
        <v>0</v>
      </c>
      <c r="I2099" s="41">
        <v>2916000</v>
      </c>
      <c r="J2099" s="41">
        <v>0</v>
      </c>
      <c r="K2099" s="41">
        <f>IFERROR(L2099+M2099+N2099,0)</f>
        <v>0</v>
      </c>
      <c r="L2099" s="41">
        <f>IFERROR(P2099+T2099,0)</f>
        <v>0</v>
      </c>
      <c r="M2099" s="41">
        <f>IFERROR(Q2099+U2099,0)</f>
        <v>0</v>
      </c>
      <c r="N2099" s="41">
        <f>IFERROR(R2099+V2099,0)</f>
        <v>0</v>
      </c>
      <c r="O2099" s="41">
        <f>IFERROR(P2099+Q2099+R2099,0)</f>
        <v>0</v>
      </c>
      <c r="P2099" s="41">
        <v>0</v>
      </c>
      <c r="Q2099" s="41">
        <v>0</v>
      </c>
      <c r="R2099" s="41">
        <v>0</v>
      </c>
      <c r="S2099" s="41">
        <f>IFERROR(T2099+U2099+V2099,0)</f>
        <v>0</v>
      </c>
      <c r="T2099" s="41">
        <v>0</v>
      </c>
      <c r="U2099" s="41">
        <v>0</v>
      </c>
      <c r="V2099" s="41">
        <v>0</v>
      </c>
      <c r="W2099"/>
      <c r="X2099"/>
    </row>
    <row r="2100" spans="1:24">
      <c r="A2100" s="29">
        <v>848</v>
      </c>
      <c r="B2100" s="29" t="s">
        <v>117</v>
      </c>
      <c r="C2100" s="50">
        <v>44943</v>
      </c>
      <c r="D2100" s="29" t="s">
        <v>873</v>
      </c>
      <c r="E2100" s="40">
        <v>1</v>
      </c>
      <c r="F2100" s="41">
        <v>12.8</v>
      </c>
      <c r="G2100" s="41">
        <f>IFERROR(H2100+I2100+J2100,0)</f>
        <v>906260</v>
      </c>
      <c r="H2100" s="41">
        <v>906260</v>
      </c>
      <c r="I2100" s="41">
        <v>0</v>
      </c>
      <c r="J2100" s="41">
        <v>0</v>
      </c>
      <c r="K2100" s="41">
        <f>IFERROR(L2100+M2100+N2100,0)</f>
        <v>0</v>
      </c>
      <c r="L2100" s="41">
        <f>IFERROR(P2100+T2100,0)</f>
        <v>0</v>
      </c>
      <c r="M2100" s="41">
        <f>IFERROR(Q2100+U2100,0)</f>
        <v>0</v>
      </c>
      <c r="N2100" s="41">
        <f>IFERROR(R2100+V2100,0)</f>
        <v>0</v>
      </c>
      <c r="O2100" s="41">
        <f>IFERROR(P2100+Q2100+R2100,0)</f>
        <v>0</v>
      </c>
      <c r="P2100" s="41">
        <v>0</v>
      </c>
      <c r="Q2100" s="41">
        <v>0</v>
      </c>
      <c r="R2100" s="41">
        <v>0</v>
      </c>
      <c r="S2100" s="41">
        <f>IFERROR(T2100+U2100+V2100,0)</f>
        <v>0</v>
      </c>
      <c r="T2100" s="41">
        <v>0</v>
      </c>
      <c r="U2100" s="41">
        <v>0</v>
      </c>
      <c r="V2100" s="41">
        <v>0</v>
      </c>
      <c r="W2100"/>
      <c r="X2100"/>
    </row>
    <row r="2101" spans="1:24">
      <c r="A2101" s="29">
        <v>849</v>
      </c>
      <c r="B2101" s="29" t="s">
        <v>117</v>
      </c>
      <c r="C2101" s="50">
        <v>44943</v>
      </c>
      <c r="D2101" s="29" t="s">
        <v>874</v>
      </c>
      <c r="E2101" s="40">
        <v>1</v>
      </c>
      <c r="F2101" s="41">
        <v>9.3</v>
      </c>
      <c r="G2101" s="41">
        <f>IFERROR(H2101+I2101+J2101,0)</f>
        <v>559500</v>
      </c>
      <c r="H2101" s="41">
        <v>559500</v>
      </c>
      <c r="I2101" s="41">
        <v>0</v>
      </c>
      <c r="J2101" s="41">
        <v>0</v>
      </c>
      <c r="K2101" s="41">
        <f>IFERROR(L2101+M2101+N2101,0)</f>
        <v>0</v>
      </c>
      <c r="L2101" s="41">
        <f>IFERROR(P2101+T2101,0)</f>
        <v>0</v>
      </c>
      <c r="M2101" s="41">
        <f>IFERROR(Q2101+U2101,0)</f>
        <v>0</v>
      </c>
      <c r="N2101" s="41">
        <f>IFERROR(R2101+V2101,0)</f>
        <v>0</v>
      </c>
      <c r="O2101" s="41">
        <f>IFERROR(P2101+Q2101+R2101,0)</f>
        <v>0</v>
      </c>
      <c r="P2101" s="41">
        <v>0</v>
      </c>
      <c r="Q2101" s="41">
        <v>0</v>
      </c>
      <c r="R2101" s="41">
        <v>0</v>
      </c>
      <c r="S2101" s="41">
        <f>IFERROR(T2101+U2101+V2101,0)</f>
        <v>0</v>
      </c>
      <c r="T2101" s="41">
        <v>0</v>
      </c>
      <c r="U2101" s="41">
        <v>0</v>
      </c>
      <c r="V2101" s="41">
        <v>0</v>
      </c>
      <c r="W2101"/>
      <c r="X2101"/>
    </row>
    <row r="2102" spans="1:24">
      <c r="A2102" s="29">
        <v>850</v>
      </c>
      <c r="B2102" s="29" t="s">
        <v>117</v>
      </c>
      <c r="C2102" s="50">
        <v>44945</v>
      </c>
      <c r="D2102" s="29" t="s">
        <v>875</v>
      </c>
      <c r="E2102" s="40">
        <v>1</v>
      </c>
      <c r="F2102" s="41">
        <v>45.8</v>
      </c>
      <c r="G2102" s="41">
        <f>IFERROR(H2102+I2102+J2102,0)</f>
        <v>2846100</v>
      </c>
      <c r="H2102" s="41">
        <v>2846100</v>
      </c>
      <c r="I2102" s="41">
        <v>0</v>
      </c>
      <c r="J2102" s="41">
        <v>0</v>
      </c>
      <c r="K2102" s="41">
        <f>IFERROR(L2102+M2102+N2102,0)</f>
        <v>0</v>
      </c>
      <c r="L2102" s="41">
        <f>IFERROR(P2102+T2102,0)</f>
        <v>0</v>
      </c>
      <c r="M2102" s="41">
        <f>IFERROR(Q2102+U2102,0)</f>
        <v>0</v>
      </c>
      <c r="N2102" s="41">
        <f>IFERROR(R2102+V2102,0)</f>
        <v>0</v>
      </c>
      <c r="O2102" s="41">
        <f>IFERROR(P2102+Q2102+R2102,0)</f>
        <v>0</v>
      </c>
      <c r="P2102" s="41">
        <v>0</v>
      </c>
      <c r="Q2102" s="41">
        <v>0</v>
      </c>
      <c r="R2102" s="41">
        <v>0</v>
      </c>
      <c r="S2102" s="41">
        <f>IFERROR(T2102+U2102+V2102,0)</f>
        <v>0</v>
      </c>
      <c r="T2102" s="41">
        <v>0</v>
      </c>
      <c r="U2102" s="41">
        <v>0</v>
      </c>
      <c r="V2102" s="41">
        <v>0</v>
      </c>
      <c r="W2102"/>
      <c r="X2102"/>
    </row>
    <row r="2103" spans="1:24">
      <c r="A2103" s="29">
        <v>851</v>
      </c>
      <c r="B2103" s="29" t="s">
        <v>117</v>
      </c>
      <c r="C2103" s="50">
        <v>44946</v>
      </c>
      <c r="D2103" s="29" t="s">
        <v>871</v>
      </c>
      <c r="E2103" s="40">
        <v>1</v>
      </c>
      <c r="F2103" s="41">
        <v>23.4</v>
      </c>
      <c r="G2103" s="41">
        <f>IFERROR(H2103+I2103+J2103,0)</f>
        <v>1322700</v>
      </c>
      <c r="H2103" s="41">
        <v>1322700</v>
      </c>
      <c r="I2103" s="41">
        <v>0</v>
      </c>
      <c r="J2103" s="41">
        <v>0</v>
      </c>
      <c r="K2103" s="41">
        <f>IFERROR(L2103+M2103+N2103,0)</f>
        <v>0</v>
      </c>
      <c r="L2103" s="41">
        <f>IFERROR(P2103+T2103,0)</f>
        <v>0</v>
      </c>
      <c r="M2103" s="41">
        <f>IFERROR(Q2103+U2103,0)</f>
        <v>0</v>
      </c>
      <c r="N2103" s="41">
        <f>IFERROR(R2103+V2103,0)</f>
        <v>0</v>
      </c>
      <c r="O2103" s="41">
        <f>IFERROR(P2103+Q2103+R2103,0)</f>
        <v>0</v>
      </c>
      <c r="P2103" s="41">
        <v>0</v>
      </c>
      <c r="Q2103" s="41">
        <v>0</v>
      </c>
      <c r="R2103" s="41">
        <v>0</v>
      </c>
      <c r="S2103" s="41">
        <f>IFERROR(T2103+U2103+V2103,0)</f>
        <v>0</v>
      </c>
      <c r="T2103" s="41">
        <v>0</v>
      </c>
      <c r="U2103" s="41">
        <v>0</v>
      </c>
      <c r="V2103" s="41">
        <v>0</v>
      </c>
      <c r="W2103"/>
      <c r="X2103"/>
    </row>
    <row r="2104" spans="1:24">
      <c r="A2104" s="29">
        <v>852</v>
      </c>
      <c r="B2104" s="29" t="s">
        <v>117</v>
      </c>
      <c r="C2104" s="50">
        <v>44946</v>
      </c>
      <c r="D2104" s="29" t="s">
        <v>872</v>
      </c>
      <c r="E2104" s="40">
        <v>1</v>
      </c>
      <c r="F2104" s="41">
        <v>41.55</v>
      </c>
      <c r="G2104" s="41">
        <f>IFERROR(H2104+I2104+J2104,0)</f>
        <v>2616960</v>
      </c>
      <c r="H2104" s="41">
        <v>2616960</v>
      </c>
      <c r="I2104" s="41">
        <v>0</v>
      </c>
      <c r="J2104" s="41">
        <v>0</v>
      </c>
      <c r="K2104" s="41">
        <f>IFERROR(L2104+M2104+N2104,0)</f>
        <v>0</v>
      </c>
      <c r="L2104" s="41">
        <f>IFERROR(P2104+T2104,0)</f>
        <v>0</v>
      </c>
      <c r="M2104" s="41">
        <f>IFERROR(Q2104+U2104,0)</f>
        <v>0</v>
      </c>
      <c r="N2104" s="41">
        <f>IFERROR(R2104+V2104,0)</f>
        <v>0</v>
      </c>
      <c r="O2104" s="41">
        <f>IFERROR(P2104+Q2104+R2104,0)</f>
        <v>0</v>
      </c>
      <c r="P2104" s="41">
        <v>0</v>
      </c>
      <c r="Q2104" s="41">
        <v>0</v>
      </c>
      <c r="R2104" s="41">
        <v>0</v>
      </c>
      <c r="S2104" s="41">
        <f>IFERROR(T2104+U2104+V2104,0)</f>
        <v>0</v>
      </c>
      <c r="T2104" s="41">
        <v>0</v>
      </c>
      <c r="U2104" s="41">
        <v>0</v>
      </c>
      <c r="V2104" s="41">
        <v>0</v>
      </c>
      <c r="W2104"/>
      <c r="X2104"/>
    </row>
    <row r="2105" spans="1:24">
      <c r="A2105" s="29">
        <v>853</v>
      </c>
      <c r="B2105" s="29" t="s">
        <v>117</v>
      </c>
      <c r="C2105" s="50">
        <v>44949</v>
      </c>
      <c r="D2105" s="29" t="s">
        <v>144</v>
      </c>
      <c r="E2105" s="40">
        <v>1</v>
      </c>
      <c r="F2105" s="41">
        <v>18.8</v>
      </c>
      <c r="G2105" s="41">
        <f>IFERROR(H2105+I2105+J2105,0)</f>
        <v>962900</v>
      </c>
      <c r="H2105" s="41">
        <v>962900</v>
      </c>
      <c r="I2105" s="41">
        <v>0</v>
      </c>
      <c r="J2105" s="41">
        <v>0</v>
      </c>
      <c r="K2105" s="41">
        <f>IFERROR(L2105+M2105+N2105,0)</f>
        <v>0</v>
      </c>
      <c r="L2105" s="41">
        <f>IFERROR(P2105+T2105,0)</f>
        <v>0</v>
      </c>
      <c r="M2105" s="41">
        <f>IFERROR(Q2105+U2105,0)</f>
        <v>0</v>
      </c>
      <c r="N2105" s="41">
        <f>IFERROR(R2105+V2105,0)</f>
        <v>0</v>
      </c>
      <c r="O2105" s="41">
        <f>IFERROR(P2105+Q2105+R2105,0)</f>
        <v>0</v>
      </c>
      <c r="P2105" s="41">
        <v>0</v>
      </c>
      <c r="Q2105" s="41">
        <v>0</v>
      </c>
      <c r="R2105" s="41">
        <v>0</v>
      </c>
      <c r="S2105" s="41">
        <f>IFERROR(T2105+U2105+V2105,0)</f>
        <v>0</v>
      </c>
      <c r="T2105" s="41">
        <v>0</v>
      </c>
      <c r="U2105" s="41">
        <v>0</v>
      </c>
      <c r="V2105" s="41">
        <v>0</v>
      </c>
      <c r="W2105"/>
      <c r="X2105"/>
    </row>
    <row r="2106" spans="1:24">
      <c r="A2106" s="29">
        <v>854</v>
      </c>
      <c r="B2106" s="29" t="s">
        <v>117</v>
      </c>
      <c r="C2106" s="50">
        <v>44951</v>
      </c>
      <c r="D2106" s="29" t="s">
        <v>878</v>
      </c>
      <c r="E2106" s="40">
        <v>1</v>
      </c>
      <c r="F2106" s="41">
        <v>41.1</v>
      </c>
      <c r="G2106" s="41">
        <f>IFERROR(H2106+I2106+J2106,0)</f>
        <v>2447200</v>
      </c>
      <c r="H2106" s="41">
        <v>2447200</v>
      </c>
      <c r="I2106" s="41">
        <v>0</v>
      </c>
      <c r="J2106" s="41">
        <v>0</v>
      </c>
      <c r="K2106" s="41">
        <f>IFERROR(L2106+M2106+N2106,0)</f>
        <v>0</v>
      </c>
      <c r="L2106" s="41">
        <f>IFERROR(P2106+T2106,0)</f>
        <v>0</v>
      </c>
      <c r="M2106" s="41">
        <f>IFERROR(Q2106+U2106,0)</f>
        <v>0</v>
      </c>
      <c r="N2106" s="41">
        <f>IFERROR(R2106+V2106,0)</f>
        <v>0</v>
      </c>
      <c r="O2106" s="41">
        <f>IFERROR(P2106+Q2106+R2106,0)</f>
        <v>0</v>
      </c>
      <c r="P2106" s="41">
        <v>0</v>
      </c>
      <c r="Q2106" s="41">
        <v>0</v>
      </c>
      <c r="R2106" s="41">
        <v>0</v>
      </c>
      <c r="S2106" s="41">
        <f>IFERROR(T2106+U2106+V2106,0)</f>
        <v>0</v>
      </c>
      <c r="T2106" s="41">
        <v>0</v>
      </c>
      <c r="U2106" s="41">
        <v>0</v>
      </c>
      <c r="V2106" s="41">
        <v>0</v>
      </c>
      <c r="W2106"/>
      <c r="X2106"/>
    </row>
    <row r="2107" spans="1:24">
      <c r="A2107" s="29">
        <v>855</v>
      </c>
      <c r="B2107" s="29" t="s">
        <v>117</v>
      </c>
      <c r="C2107" s="50">
        <v>44951</v>
      </c>
      <c r="D2107" s="29" t="s">
        <v>876</v>
      </c>
      <c r="E2107" s="40">
        <v>1</v>
      </c>
      <c r="F2107" s="41">
        <v>19.3</v>
      </c>
      <c r="G2107" s="41">
        <f>IFERROR(H2107+I2107+J2107,0)</f>
        <v>743700</v>
      </c>
      <c r="H2107" s="41">
        <v>743700</v>
      </c>
      <c r="I2107" s="41">
        <v>0</v>
      </c>
      <c r="J2107" s="41">
        <v>0</v>
      </c>
      <c r="K2107" s="41">
        <f>IFERROR(L2107+M2107+N2107,0)</f>
        <v>0</v>
      </c>
      <c r="L2107" s="41">
        <f>IFERROR(P2107+T2107,0)</f>
        <v>0</v>
      </c>
      <c r="M2107" s="41">
        <f>IFERROR(Q2107+U2107,0)</f>
        <v>0</v>
      </c>
      <c r="N2107" s="41">
        <f>IFERROR(R2107+V2107,0)</f>
        <v>0</v>
      </c>
      <c r="O2107" s="41">
        <f>IFERROR(P2107+Q2107+R2107,0)</f>
        <v>0</v>
      </c>
      <c r="P2107" s="41">
        <v>0</v>
      </c>
      <c r="Q2107" s="41">
        <v>0</v>
      </c>
      <c r="R2107" s="41">
        <v>0</v>
      </c>
      <c r="S2107" s="41">
        <f>IFERROR(T2107+U2107+V2107,0)</f>
        <v>0</v>
      </c>
      <c r="T2107" s="41">
        <v>0</v>
      </c>
      <c r="U2107" s="41">
        <v>0</v>
      </c>
      <c r="V2107" s="41">
        <v>0</v>
      </c>
      <c r="W2107"/>
      <c r="X2107"/>
    </row>
    <row r="2108" spans="1:24">
      <c r="A2108" s="29">
        <v>856</v>
      </c>
      <c r="B2108" s="29" t="s">
        <v>117</v>
      </c>
      <c r="C2108" s="50">
        <v>44952</v>
      </c>
      <c r="D2108" s="29" t="s">
        <v>882</v>
      </c>
      <c r="E2108" s="40">
        <v>1</v>
      </c>
      <c r="F2108" s="41">
        <v>17.9</v>
      </c>
      <c r="G2108" s="41">
        <f>IFERROR(H2108+I2108+J2108,0)</f>
        <v>1088321</v>
      </c>
      <c r="H2108" s="41">
        <v>1088321</v>
      </c>
      <c r="I2108" s="41">
        <v>0</v>
      </c>
      <c r="J2108" s="41">
        <v>0</v>
      </c>
      <c r="K2108" s="41">
        <f>IFERROR(L2108+M2108+N2108,0)</f>
        <v>0</v>
      </c>
      <c r="L2108" s="41">
        <f>IFERROR(P2108+T2108,0)</f>
        <v>0</v>
      </c>
      <c r="M2108" s="41">
        <f>IFERROR(Q2108+U2108,0)</f>
        <v>0</v>
      </c>
      <c r="N2108" s="41">
        <f>IFERROR(R2108+V2108,0)</f>
        <v>0</v>
      </c>
      <c r="O2108" s="41">
        <f>IFERROR(P2108+Q2108+R2108,0)</f>
        <v>0</v>
      </c>
      <c r="P2108" s="41">
        <v>0</v>
      </c>
      <c r="Q2108" s="41">
        <v>0</v>
      </c>
      <c r="R2108" s="41">
        <v>0</v>
      </c>
      <c r="S2108" s="41">
        <f>IFERROR(T2108+U2108+V2108,0)</f>
        <v>0</v>
      </c>
      <c r="T2108" s="41">
        <v>0</v>
      </c>
      <c r="U2108" s="41">
        <v>0</v>
      </c>
      <c r="V2108" s="41">
        <v>0</v>
      </c>
      <c r="W2108"/>
      <c r="X2108"/>
    </row>
    <row r="2109" spans="1:24">
      <c r="A2109" s="29">
        <v>857</v>
      </c>
      <c r="B2109" s="29" t="s">
        <v>117</v>
      </c>
      <c r="C2109" s="50">
        <v>44952</v>
      </c>
      <c r="D2109" s="29" t="s">
        <v>886</v>
      </c>
      <c r="E2109" s="40">
        <v>1</v>
      </c>
      <c r="F2109" s="41">
        <v>21.7</v>
      </c>
      <c r="G2109" s="41">
        <f>IFERROR(H2109+I2109+J2109,0)</f>
        <v>1315260</v>
      </c>
      <c r="H2109" s="41">
        <v>1315260</v>
      </c>
      <c r="I2109" s="41">
        <v>0</v>
      </c>
      <c r="J2109" s="41">
        <v>0</v>
      </c>
      <c r="K2109" s="41">
        <f>IFERROR(L2109+M2109+N2109,0)</f>
        <v>0</v>
      </c>
      <c r="L2109" s="41">
        <f>IFERROR(P2109+T2109,0)</f>
        <v>0</v>
      </c>
      <c r="M2109" s="41">
        <f>IFERROR(Q2109+U2109,0)</f>
        <v>0</v>
      </c>
      <c r="N2109" s="41">
        <f>IFERROR(R2109+V2109,0)</f>
        <v>0</v>
      </c>
      <c r="O2109" s="41">
        <f>IFERROR(P2109+Q2109+R2109,0)</f>
        <v>0</v>
      </c>
      <c r="P2109" s="41">
        <v>0</v>
      </c>
      <c r="Q2109" s="41">
        <v>0</v>
      </c>
      <c r="R2109" s="41">
        <v>0</v>
      </c>
      <c r="S2109" s="41">
        <f>IFERROR(T2109+U2109+V2109,0)</f>
        <v>0</v>
      </c>
      <c r="T2109" s="41">
        <v>0</v>
      </c>
      <c r="U2109" s="41">
        <v>0</v>
      </c>
      <c r="V2109" s="41">
        <v>0</v>
      </c>
      <c r="W2109"/>
      <c r="X2109"/>
    </row>
    <row r="2110" spans="1:24">
      <c r="A2110" s="29">
        <v>858</v>
      </c>
      <c r="B2110" s="29" t="s">
        <v>117</v>
      </c>
      <c r="C2110" s="50">
        <v>44953</v>
      </c>
      <c r="D2110" s="29" t="s">
        <v>890</v>
      </c>
      <c r="E2110" s="40">
        <v>1</v>
      </c>
      <c r="F2110" s="41">
        <v>64.2</v>
      </c>
      <c r="G2110" s="41">
        <f>IFERROR(H2110+I2110+J2110,0)</f>
        <v>4762357</v>
      </c>
      <c r="H2110" s="41">
        <v>4762357</v>
      </c>
      <c r="I2110" s="41">
        <v>0</v>
      </c>
      <c r="J2110" s="41">
        <v>0</v>
      </c>
      <c r="K2110" s="41">
        <f>IFERROR(L2110+M2110+N2110,0)</f>
        <v>0</v>
      </c>
      <c r="L2110" s="41">
        <f>IFERROR(P2110+T2110,0)</f>
        <v>0</v>
      </c>
      <c r="M2110" s="41">
        <f>IFERROR(Q2110+U2110,0)</f>
        <v>0</v>
      </c>
      <c r="N2110" s="41">
        <f>IFERROR(R2110+V2110,0)</f>
        <v>0</v>
      </c>
      <c r="O2110" s="41">
        <f>IFERROR(P2110+Q2110+R2110,0)</f>
        <v>0</v>
      </c>
      <c r="P2110" s="41">
        <v>0</v>
      </c>
      <c r="Q2110" s="41">
        <v>0</v>
      </c>
      <c r="R2110" s="41">
        <v>0</v>
      </c>
      <c r="S2110" s="41">
        <f>IFERROR(T2110+U2110+V2110,0)</f>
        <v>0</v>
      </c>
      <c r="T2110" s="41">
        <v>0</v>
      </c>
      <c r="U2110" s="41">
        <v>0</v>
      </c>
      <c r="V2110" s="41">
        <v>0</v>
      </c>
      <c r="W2110"/>
      <c r="X2110"/>
    </row>
    <row r="2111" spans="1:24">
      <c r="A2111" s="29">
        <v>859</v>
      </c>
      <c r="B2111" s="29" t="s">
        <v>117</v>
      </c>
      <c r="C2111" s="50">
        <v>44956</v>
      </c>
      <c r="D2111" s="29" t="s">
        <v>895</v>
      </c>
      <c r="E2111" s="40">
        <v>1</v>
      </c>
      <c r="F2111" s="41">
        <v>45.5</v>
      </c>
      <c r="G2111" s="41">
        <f>IFERROR(H2111+I2111+J2111,0)</f>
        <v>3204300</v>
      </c>
      <c r="H2111" s="41">
        <v>3204300</v>
      </c>
      <c r="I2111" s="41">
        <v>0</v>
      </c>
      <c r="J2111" s="41">
        <v>0</v>
      </c>
      <c r="K2111" s="41">
        <f>IFERROR(L2111+M2111+N2111,0)</f>
        <v>0</v>
      </c>
      <c r="L2111" s="41">
        <f>IFERROR(P2111+T2111,0)</f>
        <v>0</v>
      </c>
      <c r="M2111" s="41">
        <f>IFERROR(Q2111+U2111,0)</f>
        <v>0</v>
      </c>
      <c r="N2111" s="41">
        <f>IFERROR(R2111+V2111,0)</f>
        <v>0</v>
      </c>
      <c r="O2111" s="41">
        <f>IFERROR(P2111+Q2111+R2111,0)</f>
        <v>0</v>
      </c>
      <c r="P2111" s="41">
        <v>0</v>
      </c>
      <c r="Q2111" s="41">
        <v>0</v>
      </c>
      <c r="R2111" s="41">
        <v>0</v>
      </c>
      <c r="S2111" s="41">
        <f>IFERROR(T2111+U2111+V2111,0)</f>
        <v>0</v>
      </c>
      <c r="T2111" s="41">
        <v>0</v>
      </c>
      <c r="U2111" s="41">
        <v>0</v>
      </c>
      <c r="V2111" s="41">
        <v>0</v>
      </c>
      <c r="W2111"/>
      <c r="X2111"/>
    </row>
    <row r="2112" spans="1:24">
      <c r="A2112" s="29">
        <v>860</v>
      </c>
      <c r="B2112" s="29" t="s">
        <v>117</v>
      </c>
      <c r="C2112" s="50">
        <v>44959</v>
      </c>
      <c r="D2112" s="29" t="s">
        <v>902</v>
      </c>
      <c r="E2112" s="40">
        <v>1</v>
      </c>
      <c r="F2112" s="41">
        <v>11.3</v>
      </c>
      <c r="G2112" s="41">
        <f>IFERROR(H2112+I2112+J2112,0)</f>
        <v>661878.66</v>
      </c>
      <c r="H2112" s="41">
        <v>661878.66</v>
      </c>
      <c r="I2112" s="41">
        <v>0</v>
      </c>
      <c r="J2112" s="41">
        <v>0</v>
      </c>
      <c r="K2112" s="41">
        <f>IFERROR(L2112+M2112+N2112,0)</f>
        <v>0</v>
      </c>
      <c r="L2112" s="41">
        <f>IFERROR(P2112+T2112,0)</f>
        <v>0</v>
      </c>
      <c r="M2112" s="41">
        <f>IFERROR(Q2112+U2112,0)</f>
        <v>0</v>
      </c>
      <c r="N2112" s="41">
        <f>IFERROR(R2112+V2112,0)</f>
        <v>0</v>
      </c>
      <c r="O2112" s="41">
        <f>IFERROR(P2112+Q2112+R2112,0)</f>
        <v>0</v>
      </c>
      <c r="P2112" s="41">
        <v>0</v>
      </c>
      <c r="Q2112" s="41">
        <v>0</v>
      </c>
      <c r="R2112" s="41">
        <v>0</v>
      </c>
      <c r="S2112" s="41">
        <f>IFERROR(T2112+U2112+V2112,0)</f>
        <v>0</v>
      </c>
      <c r="T2112" s="41">
        <v>0</v>
      </c>
      <c r="U2112" s="41">
        <v>0</v>
      </c>
      <c r="V2112" s="41">
        <v>0</v>
      </c>
      <c r="W2112"/>
      <c r="X2112"/>
    </row>
    <row r="2113" spans="1:24">
      <c r="A2113" s="29">
        <v>861</v>
      </c>
      <c r="B2113" s="29" t="s">
        <v>117</v>
      </c>
      <c r="C2113" s="50">
        <v>44964</v>
      </c>
      <c r="D2113" s="29" t="s">
        <v>1443</v>
      </c>
      <c r="E2113" s="40">
        <v>1</v>
      </c>
      <c r="F2113" s="41">
        <v>21.2</v>
      </c>
      <c r="G2113" s="41">
        <f>IFERROR(H2113+I2113+J2113,0)</f>
        <v>1411718</v>
      </c>
      <c r="H2113" s="41">
        <v>0</v>
      </c>
      <c r="I2113" s="41">
        <v>1411718</v>
      </c>
      <c r="J2113" s="41">
        <v>0</v>
      </c>
      <c r="K2113" s="41">
        <f>IFERROR(L2113+M2113+N2113,0)</f>
        <v>0</v>
      </c>
      <c r="L2113" s="41">
        <f>IFERROR(P2113+T2113,0)</f>
        <v>0</v>
      </c>
      <c r="M2113" s="41">
        <f>IFERROR(Q2113+U2113,0)</f>
        <v>0</v>
      </c>
      <c r="N2113" s="41">
        <f>IFERROR(R2113+V2113,0)</f>
        <v>0</v>
      </c>
      <c r="O2113" s="41">
        <f>IFERROR(P2113+Q2113+R2113,0)</f>
        <v>0</v>
      </c>
      <c r="P2113" s="41">
        <v>0</v>
      </c>
      <c r="Q2113" s="41">
        <v>0</v>
      </c>
      <c r="R2113" s="41">
        <v>0</v>
      </c>
      <c r="S2113" s="41">
        <f>IFERROR(T2113+U2113+V2113,0)</f>
        <v>0</v>
      </c>
      <c r="T2113" s="41">
        <v>0</v>
      </c>
      <c r="U2113" s="41">
        <v>0</v>
      </c>
      <c r="V2113" s="41">
        <v>0</v>
      </c>
      <c r="W2113"/>
      <c r="X2113"/>
    </row>
    <row r="2114" spans="1:24">
      <c r="A2114" s="29">
        <v>862</v>
      </c>
      <c r="B2114" s="29" t="s">
        <v>117</v>
      </c>
      <c r="C2114" s="50">
        <v>44964</v>
      </c>
      <c r="D2114" s="29" t="s">
        <v>905</v>
      </c>
      <c r="E2114" s="40">
        <v>1</v>
      </c>
      <c r="F2114" s="41">
        <v>19.9</v>
      </c>
      <c r="G2114" s="41">
        <f>IFERROR(H2114+I2114+J2114,0)</f>
        <v>1238500</v>
      </c>
      <c r="H2114" s="41">
        <v>1238500</v>
      </c>
      <c r="I2114" s="41">
        <v>0</v>
      </c>
      <c r="J2114" s="41">
        <v>0</v>
      </c>
      <c r="K2114" s="41">
        <f>IFERROR(L2114+M2114+N2114,0)</f>
        <v>0</v>
      </c>
      <c r="L2114" s="41">
        <f>IFERROR(P2114+T2114,0)</f>
        <v>0</v>
      </c>
      <c r="M2114" s="41">
        <f>IFERROR(Q2114+U2114,0)</f>
        <v>0</v>
      </c>
      <c r="N2114" s="41">
        <f>IFERROR(R2114+V2114,0)</f>
        <v>0</v>
      </c>
      <c r="O2114" s="41">
        <f>IFERROR(P2114+Q2114+R2114,0)</f>
        <v>0</v>
      </c>
      <c r="P2114" s="41">
        <v>0</v>
      </c>
      <c r="Q2114" s="41">
        <v>0</v>
      </c>
      <c r="R2114" s="41">
        <v>0</v>
      </c>
      <c r="S2114" s="41">
        <f>IFERROR(T2114+U2114+V2114,0)</f>
        <v>0</v>
      </c>
      <c r="T2114" s="41">
        <v>0</v>
      </c>
      <c r="U2114" s="41">
        <v>0</v>
      </c>
      <c r="V2114" s="41">
        <v>0</v>
      </c>
      <c r="W2114"/>
      <c r="X2114"/>
    </row>
    <row r="2115" spans="1:24">
      <c r="A2115" s="29">
        <v>863</v>
      </c>
      <c r="B2115" s="29" t="s">
        <v>117</v>
      </c>
      <c r="C2115" s="50">
        <v>44967</v>
      </c>
      <c r="D2115" s="29" t="s">
        <v>1444</v>
      </c>
      <c r="E2115" s="40">
        <v>1</v>
      </c>
      <c r="F2115" s="41">
        <v>17.5</v>
      </c>
      <c r="G2115" s="41">
        <f>IFERROR(H2115+I2115+J2115,0)</f>
        <v>970281</v>
      </c>
      <c r="H2115" s="41">
        <v>970281</v>
      </c>
      <c r="I2115" s="41">
        <v>0</v>
      </c>
      <c r="J2115" s="41">
        <v>0</v>
      </c>
      <c r="K2115" s="41">
        <f>IFERROR(L2115+M2115+N2115,0)</f>
        <v>0</v>
      </c>
      <c r="L2115" s="41">
        <f>IFERROR(P2115+T2115,0)</f>
        <v>0</v>
      </c>
      <c r="M2115" s="41">
        <f>IFERROR(Q2115+U2115,0)</f>
        <v>0</v>
      </c>
      <c r="N2115" s="41">
        <f>IFERROR(R2115+V2115,0)</f>
        <v>0</v>
      </c>
      <c r="O2115" s="41">
        <f>IFERROR(P2115+Q2115+R2115,0)</f>
        <v>0</v>
      </c>
      <c r="P2115" s="41">
        <v>0</v>
      </c>
      <c r="Q2115" s="41">
        <v>0</v>
      </c>
      <c r="R2115" s="41">
        <v>0</v>
      </c>
      <c r="S2115" s="41">
        <f>IFERROR(T2115+U2115+V2115,0)</f>
        <v>0</v>
      </c>
      <c r="T2115" s="41">
        <v>0</v>
      </c>
      <c r="U2115" s="41">
        <v>0</v>
      </c>
      <c r="V2115" s="41">
        <v>0</v>
      </c>
      <c r="W2115"/>
      <c r="X2115"/>
    </row>
    <row r="2116" spans="1:24">
      <c r="A2116" s="29">
        <v>864</v>
      </c>
      <c r="B2116" s="29" t="s">
        <v>117</v>
      </c>
      <c r="C2116" s="50">
        <v>44970</v>
      </c>
      <c r="D2116" s="29" t="s">
        <v>914</v>
      </c>
      <c r="E2116" s="40">
        <v>1</v>
      </c>
      <c r="F2116" s="41">
        <v>46.2</v>
      </c>
      <c r="G2116" s="41">
        <f>IFERROR(H2116+I2116+J2116,0)</f>
        <v>3032735</v>
      </c>
      <c r="H2116" s="41">
        <v>3032735</v>
      </c>
      <c r="I2116" s="41">
        <v>0</v>
      </c>
      <c r="J2116" s="41">
        <v>0</v>
      </c>
      <c r="K2116" s="41">
        <f>IFERROR(L2116+M2116+N2116,0)</f>
        <v>0</v>
      </c>
      <c r="L2116" s="41">
        <f>IFERROR(P2116+T2116,0)</f>
        <v>0</v>
      </c>
      <c r="M2116" s="41">
        <f>IFERROR(Q2116+U2116,0)</f>
        <v>0</v>
      </c>
      <c r="N2116" s="41">
        <f>IFERROR(R2116+V2116,0)</f>
        <v>0</v>
      </c>
      <c r="O2116" s="41">
        <f>IFERROR(P2116+Q2116+R2116,0)</f>
        <v>0</v>
      </c>
      <c r="P2116" s="41">
        <v>0</v>
      </c>
      <c r="Q2116" s="41">
        <v>0</v>
      </c>
      <c r="R2116" s="41">
        <v>0</v>
      </c>
      <c r="S2116" s="41">
        <f>IFERROR(T2116+U2116+V2116,0)</f>
        <v>0</v>
      </c>
      <c r="T2116" s="41">
        <v>0</v>
      </c>
      <c r="U2116" s="41">
        <v>0</v>
      </c>
      <c r="V2116" s="41">
        <v>0</v>
      </c>
      <c r="W2116"/>
      <c r="X2116"/>
    </row>
    <row r="2117" spans="1:24">
      <c r="A2117" s="29">
        <v>865</v>
      </c>
      <c r="B2117" s="29" t="s">
        <v>117</v>
      </c>
      <c r="C2117" s="50">
        <v>44971</v>
      </c>
      <c r="D2117" s="29" t="s">
        <v>918</v>
      </c>
      <c r="E2117" s="40">
        <v>1</v>
      </c>
      <c r="F2117" s="41">
        <v>26</v>
      </c>
      <c r="G2117" s="41">
        <f>IFERROR(H2117+I2117+J2117,0)</f>
        <v>1499000</v>
      </c>
      <c r="H2117" s="41">
        <v>1499000</v>
      </c>
      <c r="I2117" s="41">
        <v>0</v>
      </c>
      <c r="J2117" s="41">
        <v>0</v>
      </c>
      <c r="K2117" s="41">
        <f>IFERROR(L2117+M2117+N2117,0)</f>
        <v>0</v>
      </c>
      <c r="L2117" s="41">
        <f>IFERROR(P2117+T2117,0)</f>
        <v>0</v>
      </c>
      <c r="M2117" s="41">
        <f>IFERROR(Q2117+U2117,0)</f>
        <v>0</v>
      </c>
      <c r="N2117" s="41">
        <f>IFERROR(R2117+V2117,0)</f>
        <v>0</v>
      </c>
      <c r="O2117" s="41">
        <f>IFERROR(P2117+Q2117+R2117,0)</f>
        <v>0</v>
      </c>
      <c r="P2117" s="41">
        <v>0</v>
      </c>
      <c r="Q2117" s="41">
        <v>0</v>
      </c>
      <c r="R2117" s="41">
        <v>0</v>
      </c>
      <c r="S2117" s="41">
        <f>IFERROR(T2117+U2117+V2117,0)</f>
        <v>0</v>
      </c>
      <c r="T2117" s="41">
        <v>0</v>
      </c>
      <c r="U2117" s="41">
        <v>0</v>
      </c>
      <c r="V2117" s="41">
        <v>0</v>
      </c>
      <c r="W2117"/>
      <c r="X2117"/>
    </row>
    <row r="2118" spans="1:24">
      <c r="A2118" s="29">
        <v>866</v>
      </c>
      <c r="B2118" s="29" t="s">
        <v>117</v>
      </c>
      <c r="C2118" s="50">
        <v>44971</v>
      </c>
      <c r="D2118" s="29" t="s">
        <v>1445</v>
      </c>
      <c r="E2118" s="40">
        <v>1</v>
      </c>
      <c r="F2118" s="41">
        <v>28.8</v>
      </c>
      <c r="G2118" s="41">
        <f>IFERROR(H2118+I2118+J2118,0)</f>
        <v>2142757.49</v>
      </c>
      <c r="H2118" s="41">
        <v>0</v>
      </c>
      <c r="I2118" s="41">
        <v>2142757.49</v>
      </c>
      <c r="J2118" s="41">
        <v>0</v>
      </c>
      <c r="K2118" s="41">
        <f>IFERROR(L2118+M2118+N2118,0)</f>
        <v>0</v>
      </c>
      <c r="L2118" s="41">
        <f>IFERROR(P2118+T2118,0)</f>
        <v>0</v>
      </c>
      <c r="M2118" s="41">
        <f>IFERROR(Q2118+U2118,0)</f>
        <v>0</v>
      </c>
      <c r="N2118" s="41">
        <f>IFERROR(R2118+V2118,0)</f>
        <v>0</v>
      </c>
      <c r="O2118" s="41">
        <f>IFERROR(P2118+Q2118+R2118,0)</f>
        <v>0</v>
      </c>
      <c r="P2118" s="41">
        <v>0</v>
      </c>
      <c r="Q2118" s="41">
        <v>0</v>
      </c>
      <c r="R2118" s="41">
        <v>0</v>
      </c>
      <c r="S2118" s="41">
        <f>IFERROR(T2118+U2118+V2118,0)</f>
        <v>0</v>
      </c>
      <c r="T2118" s="41">
        <v>0</v>
      </c>
      <c r="U2118" s="41">
        <v>0</v>
      </c>
      <c r="V2118" s="41">
        <v>0</v>
      </c>
      <c r="W2118"/>
      <c r="X2118"/>
    </row>
    <row r="2119" spans="1:24">
      <c r="A2119" s="29">
        <v>867</v>
      </c>
      <c r="B2119" s="29" t="s">
        <v>117</v>
      </c>
      <c r="C2119" s="50">
        <v>44971</v>
      </c>
      <c r="D2119" s="29" t="s">
        <v>153</v>
      </c>
      <c r="E2119" s="40">
        <v>1</v>
      </c>
      <c r="F2119" s="41">
        <v>38.1</v>
      </c>
      <c r="G2119" s="41">
        <f>IFERROR(H2119+I2119+J2119,0)</f>
        <v>2463000</v>
      </c>
      <c r="H2119" s="41">
        <v>2463000</v>
      </c>
      <c r="I2119" s="41">
        <v>0</v>
      </c>
      <c r="J2119" s="41">
        <v>0</v>
      </c>
      <c r="K2119" s="41">
        <f>IFERROR(L2119+M2119+N2119,0)</f>
        <v>0</v>
      </c>
      <c r="L2119" s="41">
        <f>IFERROR(P2119+T2119,0)</f>
        <v>0</v>
      </c>
      <c r="M2119" s="41">
        <f>IFERROR(Q2119+U2119,0)</f>
        <v>0</v>
      </c>
      <c r="N2119" s="41">
        <f>IFERROR(R2119+V2119,0)</f>
        <v>0</v>
      </c>
      <c r="O2119" s="41">
        <f>IFERROR(P2119+Q2119+R2119,0)</f>
        <v>0</v>
      </c>
      <c r="P2119" s="41">
        <v>0</v>
      </c>
      <c r="Q2119" s="41">
        <v>0</v>
      </c>
      <c r="R2119" s="41">
        <v>0</v>
      </c>
      <c r="S2119" s="41">
        <f>IFERROR(T2119+U2119+V2119,0)</f>
        <v>0</v>
      </c>
      <c r="T2119" s="41">
        <v>0</v>
      </c>
      <c r="U2119" s="41">
        <v>0</v>
      </c>
      <c r="V2119" s="41">
        <v>0</v>
      </c>
      <c r="W2119"/>
      <c r="X2119"/>
    </row>
    <row r="2120" spans="1:24">
      <c r="A2120" s="29">
        <v>868</v>
      </c>
      <c r="B2120" s="29" t="s">
        <v>117</v>
      </c>
      <c r="C2120" s="50">
        <v>44971</v>
      </c>
      <c r="D2120" s="29" t="s">
        <v>915</v>
      </c>
      <c r="E2120" s="40">
        <v>1</v>
      </c>
      <c r="F2120" s="41">
        <v>41.2</v>
      </c>
      <c r="G2120" s="41">
        <f>IFERROR(H2120+I2120+J2120,0)</f>
        <v>2479400</v>
      </c>
      <c r="H2120" s="41">
        <v>2479400</v>
      </c>
      <c r="I2120" s="41">
        <v>0</v>
      </c>
      <c r="J2120" s="41">
        <v>0</v>
      </c>
      <c r="K2120" s="41">
        <f>IFERROR(L2120+M2120+N2120,0)</f>
        <v>0</v>
      </c>
      <c r="L2120" s="41">
        <f>IFERROR(P2120+T2120,0)</f>
        <v>0</v>
      </c>
      <c r="M2120" s="41">
        <f>IFERROR(Q2120+U2120,0)</f>
        <v>0</v>
      </c>
      <c r="N2120" s="41">
        <f>IFERROR(R2120+V2120,0)</f>
        <v>0</v>
      </c>
      <c r="O2120" s="41">
        <f>IFERROR(P2120+Q2120+R2120,0)</f>
        <v>0</v>
      </c>
      <c r="P2120" s="41">
        <v>0</v>
      </c>
      <c r="Q2120" s="41">
        <v>0</v>
      </c>
      <c r="R2120" s="41">
        <v>0</v>
      </c>
      <c r="S2120" s="41">
        <f>IFERROR(T2120+U2120+V2120,0)</f>
        <v>0</v>
      </c>
      <c r="T2120" s="41">
        <v>0</v>
      </c>
      <c r="U2120" s="41">
        <v>0</v>
      </c>
      <c r="V2120" s="41">
        <v>0</v>
      </c>
      <c r="W2120"/>
      <c r="X2120"/>
    </row>
    <row r="2121" spans="1:24">
      <c r="A2121" s="29">
        <v>869</v>
      </c>
      <c r="B2121" s="29" t="s">
        <v>117</v>
      </c>
      <c r="C2121" s="50">
        <v>44971</v>
      </c>
      <c r="D2121" s="29" t="s">
        <v>1446</v>
      </c>
      <c r="E2121" s="40">
        <v>1</v>
      </c>
      <c r="F2121" s="41">
        <v>17.8</v>
      </c>
      <c r="G2121" s="41">
        <f>IFERROR(H2121+I2121+J2121,0)</f>
        <v>1185159</v>
      </c>
      <c r="H2121" s="41">
        <v>1185159</v>
      </c>
      <c r="I2121" s="41">
        <v>0</v>
      </c>
      <c r="J2121" s="41">
        <v>0</v>
      </c>
      <c r="K2121" s="41">
        <f>IFERROR(L2121+M2121+N2121,0)</f>
        <v>0</v>
      </c>
      <c r="L2121" s="41">
        <f>IFERROR(P2121+T2121,0)</f>
        <v>0</v>
      </c>
      <c r="M2121" s="41">
        <f>IFERROR(Q2121+U2121,0)</f>
        <v>0</v>
      </c>
      <c r="N2121" s="41">
        <f>IFERROR(R2121+V2121,0)</f>
        <v>0</v>
      </c>
      <c r="O2121" s="41">
        <f>IFERROR(P2121+Q2121+R2121,0)</f>
        <v>0</v>
      </c>
      <c r="P2121" s="41">
        <v>0</v>
      </c>
      <c r="Q2121" s="41">
        <v>0</v>
      </c>
      <c r="R2121" s="41">
        <v>0</v>
      </c>
      <c r="S2121" s="41">
        <f>IFERROR(T2121+U2121+V2121,0)</f>
        <v>0</v>
      </c>
      <c r="T2121" s="41">
        <v>0</v>
      </c>
      <c r="U2121" s="41">
        <v>0</v>
      </c>
      <c r="V2121" s="41">
        <v>0</v>
      </c>
      <c r="W2121"/>
      <c r="X2121"/>
    </row>
    <row r="2122" spans="1:24">
      <c r="A2122" s="29">
        <v>870</v>
      </c>
      <c r="B2122" s="29" t="s">
        <v>117</v>
      </c>
      <c r="C2122" s="50">
        <v>44971</v>
      </c>
      <c r="D2122" s="29" t="s">
        <v>1447</v>
      </c>
      <c r="E2122" s="40">
        <v>1</v>
      </c>
      <c r="F2122" s="41">
        <v>27.9</v>
      </c>
      <c r="G2122" s="41">
        <f>IFERROR(H2122+I2122+J2122,0)</f>
        <v>1791000</v>
      </c>
      <c r="H2122" s="41">
        <v>0</v>
      </c>
      <c r="I2122" s="41">
        <v>1791000</v>
      </c>
      <c r="J2122" s="41">
        <v>0</v>
      </c>
      <c r="K2122" s="41">
        <f>IFERROR(L2122+M2122+N2122,0)</f>
        <v>0</v>
      </c>
      <c r="L2122" s="41">
        <f>IFERROR(P2122+T2122,0)</f>
        <v>0</v>
      </c>
      <c r="M2122" s="41">
        <f>IFERROR(Q2122+U2122,0)</f>
        <v>0</v>
      </c>
      <c r="N2122" s="41">
        <f>IFERROR(R2122+V2122,0)</f>
        <v>0</v>
      </c>
      <c r="O2122" s="41">
        <f>IFERROR(P2122+Q2122+R2122,0)</f>
        <v>0</v>
      </c>
      <c r="P2122" s="41">
        <v>0</v>
      </c>
      <c r="Q2122" s="41">
        <v>0</v>
      </c>
      <c r="R2122" s="41">
        <v>0</v>
      </c>
      <c r="S2122" s="41">
        <f>IFERROR(T2122+U2122+V2122,0)</f>
        <v>0</v>
      </c>
      <c r="T2122" s="41">
        <v>0</v>
      </c>
      <c r="U2122" s="41">
        <v>0</v>
      </c>
      <c r="V2122" s="41">
        <v>0</v>
      </c>
      <c r="W2122"/>
      <c r="X2122"/>
    </row>
    <row r="2123" spans="1:24">
      <c r="A2123" s="29">
        <v>871</v>
      </c>
      <c r="B2123" s="29" t="s">
        <v>117</v>
      </c>
      <c r="C2123" s="50">
        <v>44972</v>
      </c>
      <c r="D2123" s="29" t="s">
        <v>920</v>
      </c>
      <c r="E2123" s="40">
        <v>1</v>
      </c>
      <c r="F2123" s="41">
        <v>21.5</v>
      </c>
      <c r="G2123" s="41">
        <f>IFERROR(H2123+I2123+J2123,0)</f>
        <v>1134000</v>
      </c>
      <c r="H2123" s="41">
        <v>1134000</v>
      </c>
      <c r="I2123" s="41">
        <v>0</v>
      </c>
      <c r="J2123" s="41">
        <v>0</v>
      </c>
      <c r="K2123" s="41">
        <f>IFERROR(L2123+M2123+N2123,0)</f>
        <v>0</v>
      </c>
      <c r="L2123" s="41">
        <f>IFERROR(P2123+T2123,0)</f>
        <v>0</v>
      </c>
      <c r="M2123" s="41">
        <f>IFERROR(Q2123+U2123,0)</f>
        <v>0</v>
      </c>
      <c r="N2123" s="41">
        <f>IFERROR(R2123+V2123,0)</f>
        <v>0</v>
      </c>
      <c r="O2123" s="41">
        <f>IFERROR(P2123+Q2123+R2123,0)</f>
        <v>0</v>
      </c>
      <c r="P2123" s="41">
        <v>0</v>
      </c>
      <c r="Q2123" s="41">
        <v>0</v>
      </c>
      <c r="R2123" s="41">
        <v>0</v>
      </c>
      <c r="S2123" s="41">
        <f>IFERROR(T2123+U2123+V2123,0)</f>
        <v>0</v>
      </c>
      <c r="T2123" s="41">
        <v>0</v>
      </c>
      <c r="U2123" s="41">
        <v>0</v>
      </c>
      <c r="V2123" s="41">
        <v>0</v>
      </c>
      <c r="W2123"/>
      <c r="X2123"/>
    </row>
    <row r="2124" spans="1:24">
      <c r="A2124" s="29">
        <v>872</v>
      </c>
      <c r="B2124" s="29" t="s">
        <v>117</v>
      </c>
      <c r="C2124" s="50">
        <v>44972</v>
      </c>
      <c r="D2124" s="29" t="s">
        <v>1448</v>
      </c>
      <c r="E2124" s="40">
        <v>1</v>
      </c>
      <c r="F2124" s="41">
        <v>12.08</v>
      </c>
      <c r="G2124" s="41">
        <f>IFERROR(H2124+I2124+J2124,0)</f>
        <v>607000</v>
      </c>
      <c r="H2124" s="41">
        <v>607000</v>
      </c>
      <c r="I2124" s="41">
        <v>0</v>
      </c>
      <c r="J2124" s="41">
        <v>0</v>
      </c>
      <c r="K2124" s="41">
        <f>IFERROR(L2124+M2124+N2124,0)</f>
        <v>0</v>
      </c>
      <c r="L2124" s="41">
        <f>IFERROR(P2124+T2124,0)</f>
        <v>0</v>
      </c>
      <c r="M2124" s="41">
        <f>IFERROR(Q2124+U2124,0)</f>
        <v>0</v>
      </c>
      <c r="N2124" s="41">
        <f>IFERROR(R2124+V2124,0)</f>
        <v>0</v>
      </c>
      <c r="O2124" s="41">
        <f>IFERROR(P2124+Q2124+R2124,0)</f>
        <v>0</v>
      </c>
      <c r="P2124" s="41">
        <v>0</v>
      </c>
      <c r="Q2124" s="41">
        <v>0</v>
      </c>
      <c r="R2124" s="41">
        <v>0</v>
      </c>
      <c r="S2124" s="41">
        <f>IFERROR(T2124+U2124+V2124,0)</f>
        <v>0</v>
      </c>
      <c r="T2124" s="41">
        <v>0</v>
      </c>
      <c r="U2124" s="41">
        <v>0</v>
      </c>
      <c r="V2124" s="41">
        <v>0</v>
      </c>
      <c r="W2124"/>
      <c r="X2124"/>
    </row>
    <row r="2125" spans="1:24">
      <c r="A2125" s="29">
        <v>873</v>
      </c>
      <c r="B2125" s="29" t="s">
        <v>117</v>
      </c>
      <c r="C2125" s="50">
        <v>44973</v>
      </c>
      <c r="D2125" s="29" t="s">
        <v>922</v>
      </c>
      <c r="E2125" s="40">
        <v>1</v>
      </c>
      <c r="F2125" s="41">
        <v>57.1</v>
      </c>
      <c r="G2125" s="41">
        <f>IFERROR(H2125+I2125+J2125,0)</f>
        <v>3810800</v>
      </c>
      <c r="H2125" s="41">
        <v>3810800</v>
      </c>
      <c r="I2125" s="41">
        <v>0</v>
      </c>
      <c r="J2125" s="41">
        <v>0</v>
      </c>
      <c r="K2125" s="41">
        <f>IFERROR(L2125+M2125+N2125,0)</f>
        <v>0</v>
      </c>
      <c r="L2125" s="41">
        <f>IFERROR(P2125+T2125,0)</f>
        <v>0</v>
      </c>
      <c r="M2125" s="41">
        <f>IFERROR(Q2125+U2125,0)</f>
        <v>0</v>
      </c>
      <c r="N2125" s="41">
        <f>IFERROR(R2125+V2125,0)</f>
        <v>0</v>
      </c>
      <c r="O2125" s="41">
        <f>IFERROR(P2125+Q2125+R2125,0)</f>
        <v>0</v>
      </c>
      <c r="P2125" s="41">
        <v>0</v>
      </c>
      <c r="Q2125" s="41">
        <v>0</v>
      </c>
      <c r="R2125" s="41">
        <v>0</v>
      </c>
      <c r="S2125" s="41">
        <f>IFERROR(T2125+U2125+V2125,0)</f>
        <v>0</v>
      </c>
      <c r="T2125" s="41">
        <v>0</v>
      </c>
      <c r="U2125" s="41">
        <v>0</v>
      </c>
      <c r="V2125" s="41">
        <v>0</v>
      </c>
      <c r="W2125"/>
      <c r="X2125"/>
    </row>
    <row r="2126" spans="1:24">
      <c r="A2126" s="29">
        <v>874</v>
      </c>
      <c r="B2126" s="29" t="s">
        <v>117</v>
      </c>
      <c r="C2126" s="50">
        <v>44973</v>
      </c>
      <c r="D2126" s="29" t="s">
        <v>1449</v>
      </c>
      <c r="E2126" s="40">
        <v>1</v>
      </c>
      <c r="F2126" s="41">
        <v>36.1</v>
      </c>
      <c r="G2126" s="41">
        <f>IFERROR(H2126+I2126+J2126,0)</f>
        <v>2407881</v>
      </c>
      <c r="H2126" s="41">
        <v>2407881</v>
      </c>
      <c r="I2126" s="41">
        <v>0</v>
      </c>
      <c r="J2126" s="41">
        <v>0</v>
      </c>
      <c r="K2126" s="41">
        <f>IFERROR(L2126+M2126+N2126,0)</f>
        <v>0</v>
      </c>
      <c r="L2126" s="41">
        <f>IFERROR(P2126+T2126,0)</f>
        <v>0</v>
      </c>
      <c r="M2126" s="41">
        <f>IFERROR(Q2126+U2126,0)</f>
        <v>0</v>
      </c>
      <c r="N2126" s="41">
        <f>IFERROR(R2126+V2126,0)</f>
        <v>0</v>
      </c>
      <c r="O2126" s="41">
        <f>IFERROR(P2126+Q2126+R2126,0)</f>
        <v>0</v>
      </c>
      <c r="P2126" s="41">
        <v>0</v>
      </c>
      <c r="Q2126" s="41">
        <v>0</v>
      </c>
      <c r="R2126" s="41">
        <v>0</v>
      </c>
      <c r="S2126" s="41">
        <f>IFERROR(T2126+U2126+V2126,0)</f>
        <v>0</v>
      </c>
      <c r="T2126" s="41">
        <v>0</v>
      </c>
      <c r="U2126" s="41">
        <v>0</v>
      </c>
      <c r="V2126" s="41">
        <v>0</v>
      </c>
      <c r="W2126"/>
      <c r="X2126"/>
    </row>
    <row r="2127" spans="1:24">
      <c r="A2127" s="29">
        <v>875</v>
      </c>
      <c r="B2127" s="29" t="s">
        <v>117</v>
      </c>
      <c r="C2127" s="50">
        <v>44974</v>
      </c>
      <c r="D2127" s="29" t="s">
        <v>1450</v>
      </c>
      <c r="E2127" s="40">
        <v>1</v>
      </c>
      <c r="F2127" s="41">
        <v>30</v>
      </c>
      <c r="G2127" s="41">
        <f>IFERROR(H2127+I2127+J2127,0)</f>
        <v>2092000</v>
      </c>
      <c r="H2127" s="41">
        <v>2092000</v>
      </c>
      <c r="I2127" s="41">
        <v>0</v>
      </c>
      <c r="J2127" s="41">
        <v>0</v>
      </c>
      <c r="K2127" s="41">
        <f>IFERROR(L2127+M2127+N2127,0)</f>
        <v>0</v>
      </c>
      <c r="L2127" s="41">
        <f>IFERROR(P2127+T2127,0)</f>
        <v>0</v>
      </c>
      <c r="M2127" s="41">
        <f>IFERROR(Q2127+U2127,0)</f>
        <v>0</v>
      </c>
      <c r="N2127" s="41">
        <f>IFERROR(R2127+V2127,0)</f>
        <v>0</v>
      </c>
      <c r="O2127" s="41">
        <f>IFERROR(P2127+Q2127+R2127,0)</f>
        <v>0</v>
      </c>
      <c r="P2127" s="41">
        <v>0</v>
      </c>
      <c r="Q2127" s="41">
        <v>0</v>
      </c>
      <c r="R2127" s="41">
        <v>0</v>
      </c>
      <c r="S2127" s="41">
        <f>IFERROR(T2127+U2127+V2127,0)</f>
        <v>0</v>
      </c>
      <c r="T2127" s="41">
        <v>0</v>
      </c>
      <c r="U2127" s="41">
        <v>0</v>
      </c>
      <c r="V2127" s="41">
        <v>0</v>
      </c>
      <c r="W2127"/>
      <c r="X2127"/>
    </row>
    <row r="2128" spans="1:24">
      <c r="A2128" s="29">
        <v>876</v>
      </c>
      <c r="B2128" s="29" t="s">
        <v>117</v>
      </c>
      <c r="C2128" s="50">
        <v>44974</v>
      </c>
      <c r="D2128" s="29" t="s">
        <v>156</v>
      </c>
      <c r="E2128" s="40">
        <v>1</v>
      </c>
      <c r="F2128" s="41">
        <v>44.9</v>
      </c>
      <c r="G2128" s="41">
        <f>IFERROR(H2128+I2128+J2128,0)</f>
        <v>2702086</v>
      </c>
      <c r="H2128" s="41">
        <v>2702086</v>
      </c>
      <c r="I2128" s="41">
        <v>0</v>
      </c>
      <c r="J2128" s="41">
        <v>0</v>
      </c>
      <c r="K2128" s="41">
        <f>IFERROR(L2128+M2128+N2128,0)</f>
        <v>0</v>
      </c>
      <c r="L2128" s="41">
        <f>IFERROR(P2128+T2128,0)</f>
        <v>0</v>
      </c>
      <c r="M2128" s="41">
        <f>IFERROR(Q2128+U2128,0)</f>
        <v>0</v>
      </c>
      <c r="N2128" s="41">
        <f>IFERROR(R2128+V2128,0)</f>
        <v>0</v>
      </c>
      <c r="O2128" s="41">
        <f>IFERROR(P2128+Q2128+R2128,0)</f>
        <v>0</v>
      </c>
      <c r="P2128" s="41">
        <v>0</v>
      </c>
      <c r="Q2128" s="41">
        <v>0</v>
      </c>
      <c r="R2128" s="41">
        <v>0</v>
      </c>
      <c r="S2128" s="41">
        <f>IFERROR(T2128+U2128+V2128,0)</f>
        <v>0</v>
      </c>
      <c r="T2128" s="41">
        <v>0</v>
      </c>
      <c r="U2128" s="41">
        <v>0</v>
      </c>
      <c r="V2128" s="41">
        <v>0</v>
      </c>
      <c r="W2128"/>
      <c r="X2128"/>
    </row>
    <row r="2129" spans="1:24">
      <c r="A2129" s="29">
        <v>877</v>
      </c>
      <c r="B2129" s="29" t="s">
        <v>117</v>
      </c>
      <c r="C2129" s="50">
        <v>44977</v>
      </c>
      <c r="D2129" s="29" t="s">
        <v>927</v>
      </c>
      <c r="E2129" s="40">
        <v>1</v>
      </c>
      <c r="F2129" s="41">
        <v>27.65</v>
      </c>
      <c r="G2129" s="41">
        <f>IFERROR(H2129+I2129+J2129,0)</f>
        <v>1926350</v>
      </c>
      <c r="H2129" s="41">
        <v>1926350</v>
      </c>
      <c r="I2129" s="41">
        <v>0</v>
      </c>
      <c r="J2129" s="41">
        <v>0</v>
      </c>
      <c r="K2129" s="41">
        <f>IFERROR(L2129+M2129+N2129,0)</f>
        <v>0</v>
      </c>
      <c r="L2129" s="41">
        <f>IFERROR(P2129+T2129,0)</f>
        <v>0</v>
      </c>
      <c r="M2129" s="41">
        <f>IFERROR(Q2129+U2129,0)</f>
        <v>0</v>
      </c>
      <c r="N2129" s="41">
        <f>IFERROR(R2129+V2129,0)</f>
        <v>0</v>
      </c>
      <c r="O2129" s="41">
        <f>IFERROR(P2129+Q2129+R2129,0)</f>
        <v>0</v>
      </c>
      <c r="P2129" s="41">
        <v>0</v>
      </c>
      <c r="Q2129" s="41">
        <v>0</v>
      </c>
      <c r="R2129" s="41">
        <v>0</v>
      </c>
      <c r="S2129" s="41">
        <f>IFERROR(T2129+U2129+V2129,0)</f>
        <v>0</v>
      </c>
      <c r="T2129" s="41">
        <v>0</v>
      </c>
      <c r="U2129" s="41">
        <v>0</v>
      </c>
      <c r="V2129" s="41">
        <v>0</v>
      </c>
      <c r="W2129"/>
      <c r="X2129"/>
    </row>
    <row r="2130" spans="1:24">
      <c r="A2130" s="29">
        <v>878</v>
      </c>
      <c r="B2130" s="29" t="s">
        <v>117</v>
      </c>
      <c r="C2130" s="50">
        <v>44977</v>
      </c>
      <c r="D2130" s="29" t="s">
        <v>1451</v>
      </c>
      <c r="E2130" s="40">
        <v>1</v>
      </c>
      <c r="F2130" s="41">
        <v>39.1</v>
      </c>
      <c r="G2130" s="41">
        <f>IFERROR(H2130+I2130+J2130,0)</f>
        <v>2515000</v>
      </c>
      <c r="H2130" s="41">
        <v>2515000</v>
      </c>
      <c r="I2130" s="41">
        <v>0</v>
      </c>
      <c r="J2130" s="41">
        <v>0</v>
      </c>
      <c r="K2130" s="41">
        <f>IFERROR(L2130+M2130+N2130,0)</f>
        <v>0</v>
      </c>
      <c r="L2130" s="41">
        <f>IFERROR(P2130+T2130,0)</f>
        <v>0</v>
      </c>
      <c r="M2130" s="41">
        <f>IFERROR(Q2130+U2130,0)</f>
        <v>0</v>
      </c>
      <c r="N2130" s="41">
        <f>IFERROR(R2130+V2130,0)</f>
        <v>0</v>
      </c>
      <c r="O2130" s="41">
        <f>IFERROR(P2130+Q2130+R2130,0)</f>
        <v>0</v>
      </c>
      <c r="P2130" s="41">
        <v>0</v>
      </c>
      <c r="Q2130" s="41">
        <v>0</v>
      </c>
      <c r="R2130" s="41">
        <v>0</v>
      </c>
      <c r="S2130" s="41">
        <f>IFERROR(T2130+U2130+V2130,0)</f>
        <v>0</v>
      </c>
      <c r="T2130" s="41">
        <v>0</v>
      </c>
      <c r="U2130" s="41">
        <v>0</v>
      </c>
      <c r="V2130" s="41">
        <v>0</v>
      </c>
      <c r="W2130"/>
      <c r="X2130"/>
    </row>
    <row r="2131" spans="1:24">
      <c r="A2131" s="29">
        <v>879</v>
      </c>
      <c r="B2131" s="29" t="s">
        <v>117</v>
      </c>
      <c r="C2131" s="50">
        <v>44977</v>
      </c>
      <c r="D2131" s="29" t="s">
        <v>158</v>
      </c>
      <c r="E2131" s="40">
        <v>1</v>
      </c>
      <c r="F2131" s="41">
        <v>22.4</v>
      </c>
      <c r="G2131" s="41">
        <f>IFERROR(H2131+I2131+J2131,0)</f>
        <v>1100000</v>
      </c>
      <c r="H2131" s="41">
        <v>1100000</v>
      </c>
      <c r="I2131" s="41">
        <v>0</v>
      </c>
      <c r="J2131" s="41">
        <v>0</v>
      </c>
      <c r="K2131" s="41">
        <f>IFERROR(L2131+M2131+N2131,0)</f>
        <v>0</v>
      </c>
      <c r="L2131" s="41">
        <f>IFERROR(P2131+T2131,0)</f>
        <v>0</v>
      </c>
      <c r="M2131" s="41">
        <f>IFERROR(Q2131+U2131,0)</f>
        <v>0</v>
      </c>
      <c r="N2131" s="41">
        <f>IFERROR(R2131+V2131,0)</f>
        <v>0</v>
      </c>
      <c r="O2131" s="41">
        <f>IFERROR(P2131+Q2131+R2131,0)</f>
        <v>0</v>
      </c>
      <c r="P2131" s="41">
        <v>0</v>
      </c>
      <c r="Q2131" s="41">
        <v>0</v>
      </c>
      <c r="R2131" s="41">
        <v>0</v>
      </c>
      <c r="S2131" s="41">
        <f>IFERROR(T2131+U2131+V2131,0)</f>
        <v>0</v>
      </c>
      <c r="T2131" s="41">
        <v>0</v>
      </c>
      <c r="U2131" s="41">
        <v>0</v>
      </c>
      <c r="V2131" s="41">
        <v>0</v>
      </c>
      <c r="W2131"/>
      <c r="X2131"/>
    </row>
    <row r="2132" spans="1:24">
      <c r="A2132" s="29">
        <v>880</v>
      </c>
      <c r="B2132" s="29" t="s">
        <v>117</v>
      </c>
      <c r="C2132" s="50">
        <v>44977</v>
      </c>
      <c r="D2132" s="29" t="s">
        <v>924</v>
      </c>
      <c r="E2132" s="40">
        <v>1</v>
      </c>
      <c r="F2132" s="41">
        <v>27.4</v>
      </c>
      <c r="G2132" s="41">
        <f>IFERROR(H2132+I2132+J2132,0)</f>
        <v>1797199</v>
      </c>
      <c r="H2132" s="41">
        <v>1797199</v>
      </c>
      <c r="I2132" s="41">
        <v>0</v>
      </c>
      <c r="J2132" s="41">
        <v>0</v>
      </c>
      <c r="K2132" s="41">
        <f>IFERROR(L2132+M2132+N2132,0)</f>
        <v>0</v>
      </c>
      <c r="L2132" s="41">
        <f>IFERROR(P2132+T2132,0)</f>
        <v>0</v>
      </c>
      <c r="M2132" s="41">
        <f>IFERROR(Q2132+U2132,0)</f>
        <v>0</v>
      </c>
      <c r="N2132" s="41">
        <f>IFERROR(R2132+V2132,0)</f>
        <v>0</v>
      </c>
      <c r="O2132" s="41">
        <f>IFERROR(P2132+Q2132+R2132,0)</f>
        <v>0</v>
      </c>
      <c r="P2132" s="41">
        <v>0</v>
      </c>
      <c r="Q2132" s="41">
        <v>0</v>
      </c>
      <c r="R2132" s="41">
        <v>0</v>
      </c>
      <c r="S2132" s="41">
        <f>IFERROR(T2132+U2132+V2132,0)</f>
        <v>0</v>
      </c>
      <c r="T2132" s="41">
        <v>0</v>
      </c>
      <c r="U2132" s="41">
        <v>0</v>
      </c>
      <c r="V2132" s="41">
        <v>0</v>
      </c>
      <c r="W2132"/>
      <c r="X2132"/>
    </row>
    <row r="2133" spans="1:24">
      <c r="A2133" s="29">
        <v>881</v>
      </c>
      <c r="B2133" s="29" t="s">
        <v>117</v>
      </c>
      <c r="C2133" s="50">
        <v>44977</v>
      </c>
      <c r="D2133" s="29" t="s">
        <v>925</v>
      </c>
      <c r="E2133" s="40">
        <v>1</v>
      </c>
      <c r="F2133" s="41">
        <v>8.75</v>
      </c>
      <c r="G2133" s="41">
        <f>IFERROR(H2133+I2133+J2133,0)</f>
        <v>602411.58</v>
      </c>
      <c r="H2133" s="41">
        <v>602411.58</v>
      </c>
      <c r="I2133" s="41">
        <v>0</v>
      </c>
      <c r="J2133" s="41">
        <v>0</v>
      </c>
      <c r="K2133" s="41">
        <f>IFERROR(L2133+M2133+N2133,0)</f>
        <v>0</v>
      </c>
      <c r="L2133" s="41">
        <f>IFERROR(P2133+T2133,0)</f>
        <v>0</v>
      </c>
      <c r="M2133" s="41">
        <f>IFERROR(Q2133+U2133,0)</f>
        <v>0</v>
      </c>
      <c r="N2133" s="41">
        <f>IFERROR(R2133+V2133,0)</f>
        <v>0</v>
      </c>
      <c r="O2133" s="41">
        <f>IFERROR(P2133+Q2133+R2133,0)</f>
        <v>0</v>
      </c>
      <c r="P2133" s="41">
        <v>0</v>
      </c>
      <c r="Q2133" s="41">
        <v>0</v>
      </c>
      <c r="R2133" s="41">
        <v>0</v>
      </c>
      <c r="S2133" s="41">
        <f>IFERROR(T2133+U2133+V2133,0)</f>
        <v>0</v>
      </c>
      <c r="T2133" s="41">
        <v>0</v>
      </c>
      <c r="U2133" s="41">
        <v>0</v>
      </c>
      <c r="V2133" s="41">
        <v>0</v>
      </c>
      <c r="W2133"/>
      <c r="X2133"/>
    </row>
    <row r="2134" spans="1:24">
      <c r="A2134" s="29">
        <v>882</v>
      </c>
      <c r="B2134" s="29" t="s">
        <v>117</v>
      </c>
      <c r="C2134" s="50">
        <v>44977</v>
      </c>
      <c r="D2134" s="29" t="s">
        <v>1452</v>
      </c>
      <c r="E2134" s="40">
        <v>1</v>
      </c>
      <c r="F2134" s="41">
        <v>43.75</v>
      </c>
      <c r="G2134" s="41">
        <f>IFERROR(H2134+I2134+J2134,0)</f>
        <v>3012057.92</v>
      </c>
      <c r="H2134" s="41">
        <v>3012057.92</v>
      </c>
      <c r="I2134" s="41">
        <v>0</v>
      </c>
      <c r="J2134" s="41">
        <v>0</v>
      </c>
      <c r="K2134" s="41">
        <f>IFERROR(L2134+M2134+N2134,0)</f>
        <v>0</v>
      </c>
      <c r="L2134" s="41">
        <f>IFERROR(P2134+T2134,0)</f>
        <v>0</v>
      </c>
      <c r="M2134" s="41">
        <f>IFERROR(Q2134+U2134,0)</f>
        <v>0</v>
      </c>
      <c r="N2134" s="41">
        <f>IFERROR(R2134+V2134,0)</f>
        <v>0</v>
      </c>
      <c r="O2134" s="41">
        <f>IFERROR(P2134+Q2134+R2134,0)</f>
        <v>0</v>
      </c>
      <c r="P2134" s="41">
        <v>0</v>
      </c>
      <c r="Q2134" s="41">
        <v>0</v>
      </c>
      <c r="R2134" s="41">
        <v>0</v>
      </c>
      <c r="S2134" s="41">
        <f>IFERROR(T2134+U2134+V2134,0)</f>
        <v>0</v>
      </c>
      <c r="T2134" s="41">
        <v>0</v>
      </c>
      <c r="U2134" s="41">
        <v>0</v>
      </c>
      <c r="V2134" s="41">
        <v>0</v>
      </c>
      <c r="W2134"/>
      <c r="X2134"/>
    </row>
    <row r="2135" spans="1:24">
      <c r="A2135" s="29">
        <v>883</v>
      </c>
      <c r="B2135" s="29" t="s">
        <v>117</v>
      </c>
      <c r="C2135" s="50">
        <v>44978</v>
      </c>
      <c r="D2135" s="29" t="s">
        <v>159</v>
      </c>
      <c r="E2135" s="40">
        <v>1</v>
      </c>
      <c r="F2135" s="41">
        <v>17.4</v>
      </c>
      <c r="G2135" s="41">
        <f>IFERROR(H2135+I2135+J2135,0)</f>
        <v>1261420</v>
      </c>
      <c r="H2135" s="41">
        <v>1261420</v>
      </c>
      <c r="I2135" s="41">
        <v>0</v>
      </c>
      <c r="J2135" s="41">
        <v>0</v>
      </c>
      <c r="K2135" s="41">
        <f>IFERROR(L2135+M2135+N2135,0)</f>
        <v>0</v>
      </c>
      <c r="L2135" s="41">
        <f>IFERROR(P2135+T2135,0)</f>
        <v>0</v>
      </c>
      <c r="M2135" s="41">
        <f>IFERROR(Q2135+U2135,0)</f>
        <v>0</v>
      </c>
      <c r="N2135" s="41">
        <f>IFERROR(R2135+V2135,0)</f>
        <v>0</v>
      </c>
      <c r="O2135" s="41">
        <f>IFERROR(P2135+Q2135+R2135,0)</f>
        <v>0</v>
      </c>
      <c r="P2135" s="41">
        <v>0</v>
      </c>
      <c r="Q2135" s="41">
        <v>0</v>
      </c>
      <c r="R2135" s="41">
        <v>0</v>
      </c>
      <c r="S2135" s="41">
        <f>IFERROR(T2135+U2135+V2135,0)</f>
        <v>0</v>
      </c>
      <c r="T2135" s="41">
        <v>0</v>
      </c>
      <c r="U2135" s="41">
        <v>0</v>
      </c>
      <c r="V2135" s="41">
        <v>0</v>
      </c>
      <c r="W2135"/>
      <c r="X2135"/>
    </row>
    <row r="2136" spans="1:24">
      <c r="A2136" s="29">
        <v>884</v>
      </c>
      <c r="B2136" s="29" t="s">
        <v>117</v>
      </c>
      <c r="C2136" s="50">
        <v>44978</v>
      </c>
      <c r="D2136" s="29" t="s">
        <v>935</v>
      </c>
      <c r="E2136" s="40">
        <v>1</v>
      </c>
      <c r="F2136" s="41">
        <v>25.3</v>
      </c>
      <c r="G2136" s="41">
        <f>IFERROR(H2136+I2136+J2136,0)</f>
        <v>1562100</v>
      </c>
      <c r="H2136" s="41">
        <v>1562100</v>
      </c>
      <c r="I2136" s="41">
        <v>0</v>
      </c>
      <c r="J2136" s="41">
        <v>0</v>
      </c>
      <c r="K2136" s="41">
        <f>IFERROR(L2136+M2136+N2136,0)</f>
        <v>0</v>
      </c>
      <c r="L2136" s="41">
        <f>IFERROR(P2136+T2136,0)</f>
        <v>0</v>
      </c>
      <c r="M2136" s="41">
        <f>IFERROR(Q2136+U2136,0)</f>
        <v>0</v>
      </c>
      <c r="N2136" s="41">
        <f>IFERROR(R2136+V2136,0)</f>
        <v>0</v>
      </c>
      <c r="O2136" s="41">
        <f>IFERROR(P2136+Q2136+R2136,0)</f>
        <v>0</v>
      </c>
      <c r="P2136" s="41">
        <v>0</v>
      </c>
      <c r="Q2136" s="41">
        <v>0</v>
      </c>
      <c r="R2136" s="41">
        <v>0</v>
      </c>
      <c r="S2136" s="41">
        <f>IFERROR(T2136+U2136+V2136,0)</f>
        <v>0</v>
      </c>
      <c r="T2136" s="41">
        <v>0</v>
      </c>
      <c r="U2136" s="41">
        <v>0</v>
      </c>
      <c r="V2136" s="41">
        <v>0</v>
      </c>
      <c r="W2136"/>
      <c r="X2136"/>
    </row>
    <row r="2137" spans="1:24">
      <c r="A2137" s="29">
        <v>885</v>
      </c>
      <c r="B2137" s="29" t="s">
        <v>117</v>
      </c>
      <c r="C2137" s="50">
        <v>44978</v>
      </c>
      <c r="D2137" s="29" t="s">
        <v>931</v>
      </c>
      <c r="E2137" s="40">
        <v>1</v>
      </c>
      <c r="F2137" s="41">
        <v>35</v>
      </c>
      <c r="G2137" s="41">
        <f>IFERROR(H2137+I2137+J2137,0)</f>
        <v>2417700</v>
      </c>
      <c r="H2137" s="41">
        <v>2417700</v>
      </c>
      <c r="I2137" s="41">
        <v>0</v>
      </c>
      <c r="J2137" s="41">
        <v>0</v>
      </c>
      <c r="K2137" s="41">
        <f>IFERROR(L2137+M2137+N2137,0)</f>
        <v>0</v>
      </c>
      <c r="L2137" s="41">
        <f>IFERROR(P2137+T2137,0)</f>
        <v>0</v>
      </c>
      <c r="M2137" s="41">
        <f>IFERROR(Q2137+U2137,0)</f>
        <v>0</v>
      </c>
      <c r="N2137" s="41">
        <f>IFERROR(R2137+V2137,0)</f>
        <v>0</v>
      </c>
      <c r="O2137" s="41">
        <f>IFERROR(P2137+Q2137+R2137,0)</f>
        <v>0</v>
      </c>
      <c r="P2137" s="41">
        <v>0</v>
      </c>
      <c r="Q2137" s="41">
        <v>0</v>
      </c>
      <c r="R2137" s="41">
        <v>0</v>
      </c>
      <c r="S2137" s="41">
        <f>IFERROR(T2137+U2137+V2137,0)</f>
        <v>0</v>
      </c>
      <c r="T2137" s="41">
        <v>0</v>
      </c>
      <c r="U2137" s="41">
        <v>0</v>
      </c>
      <c r="V2137" s="41">
        <v>0</v>
      </c>
      <c r="W2137"/>
      <c r="X2137"/>
    </row>
    <row r="2138" spans="1:24">
      <c r="A2138" s="29">
        <v>886</v>
      </c>
      <c r="B2138" s="29" t="s">
        <v>117</v>
      </c>
      <c r="C2138" s="50">
        <v>44978</v>
      </c>
      <c r="D2138" s="29" t="s">
        <v>1453</v>
      </c>
      <c r="E2138" s="40">
        <v>1</v>
      </c>
      <c r="F2138" s="41">
        <v>19.4</v>
      </c>
      <c r="G2138" s="41">
        <f>IFERROR(H2138+I2138+J2138,0)</f>
        <v>1028403.5</v>
      </c>
      <c r="H2138" s="41">
        <v>1028403.5</v>
      </c>
      <c r="I2138" s="41">
        <v>0</v>
      </c>
      <c r="J2138" s="41">
        <v>0</v>
      </c>
      <c r="K2138" s="41">
        <f>IFERROR(L2138+M2138+N2138,0)</f>
        <v>0</v>
      </c>
      <c r="L2138" s="41">
        <f>IFERROR(P2138+T2138,0)</f>
        <v>0</v>
      </c>
      <c r="M2138" s="41">
        <f>IFERROR(Q2138+U2138,0)</f>
        <v>0</v>
      </c>
      <c r="N2138" s="41">
        <f>IFERROR(R2138+V2138,0)</f>
        <v>0</v>
      </c>
      <c r="O2138" s="41">
        <f>IFERROR(P2138+Q2138+R2138,0)</f>
        <v>0</v>
      </c>
      <c r="P2138" s="41">
        <v>0</v>
      </c>
      <c r="Q2138" s="41">
        <v>0</v>
      </c>
      <c r="R2138" s="41">
        <v>0</v>
      </c>
      <c r="S2138" s="41">
        <f>IFERROR(T2138+U2138+V2138,0)</f>
        <v>0</v>
      </c>
      <c r="T2138" s="41">
        <v>0</v>
      </c>
      <c r="U2138" s="41">
        <v>0</v>
      </c>
      <c r="V2138" s="41">
        <v>0</v>
      </c>
      <c r="W2138"/>
      <c r="X2138"/>
    </row>
    <row r="2139" spans="1:24">
      <c r="A2139" s="29">
        <v>887</v>
      </c>
      <c r="B2139" s="29" t="s">
        <v>117</v>
      </c>
      <c r="C2139" s="50">
        <v>44978</v>
      </c>
      <c r="D2139" s="29" t="s">
        <v>932</v>
      </c>
      <c r="E2139" s="40">
        <v>1</v>
      </c>
      <c r="F2139" s="41">
        <v>6.1</v>
      </c>
      <c r="G2139" s="41">
        <f>IFERROR(H2139+I2139+J2139,0)</f>
        <v>385866</v>
      </c>
      <c r="H2139" s="41">
        <v>385866</v>
      </c>
      <c r="I2139" s="41">
        <v>0</v>
      </c>
      <c r="J2139" s="41">
        <v>0</v>
      </c>
      <c r="K2139" s="41">
        <f>IFERROR(L2139+M2139+N2139,0)</f>
        <v>0</v>
      </c>
      <c r="L2139" s="41">
        <f>IFERROR(P2139+T2139,0)</f>
        <v>0</v>
      </c>
      <c r="M2139" s="41">
        <f>IFERROR(Q2139+U2139,0)</f>
        <v>0</v>
      </c>
      <c r="N2139" s="41">
        <f>IFERROR(R2139+V2139,0)</f>
        <v>0</v>
      </c>
      <c r="O2139" s="41">
        <f>IFERROR(P2139+Q2139+R2139,0)</f>
        <v>0</v>
      </c>
      <c r="P2139" s="41">
        <v>0</v>
      </c>
      <c r="Q2139" s="41">
        <v>0</v>
      </c>
      <c r="R2139" s="41">
        <v>0</v>
      </c>
      <c r="S2139" s="41">
        <f>IFERROR(T2139+U2139+V2139,0)</f>
        <v>0</v>
      </c>
      <c r="T2139" s="41">
        <v>0</v>
      </c>
      <c r="U2139" s="41">
        <v>0</v>
      </c>
      <c r="V2139" s="41">
        <v>0</v>
      </c>
      <c r="W2139"/>
      <c r="X2139"/>
    </row>
    <row r="2140" spans="1:24">
      <c r="A2140" s="29">
        <v>888</v>
      </c>
      <c r="B2140" s="29" t="s">
        <v>117</v>
      </c>
      <c r="C2140" s="50">
        <v>44978</v>
      </c>
      <c r="D2140" s="29" t="s">
        <v>159</v>
      </c>
      <c r="E2140" s="40">
        <v>1</v>
      </c>
      <c r="F2140" s="41">
        <v>20.9</v>
      </c>
      <c r="G2140" s="41">
        <f>IFERROR(H2140+I2140+J2140,0)</f>
        <v>1261420</v>
      </c>
      <c r="H2140" s="41">
        <v>1261420</v>
      </c>
      <c r="I2140" s="41">
        <v>0</v>
      </c>
      <c r="J2140" s="41">
        <v>0</v>
      </c>
      <c r="K2140" s="41">
        <f>IFERROR(L2140+M2140+N2140,0)</f>
        <v>0</v>
      </c>
      <c r="L2140" s="41">
        <f>IFERROR(P2140+T2140,0)</f>
        <v>0</v>
      </c>
      <c r="M2140" s="41">
        <f>IFERROR(Q2140+U2140,0)</f>
        <v>0</v>
      </c>
      <c r="N2140" s="41">
        <f>IFERROR(R2140+V2140,0)</f>
        <v>0</v>
      </c>
      <c r="O2140" s="41">
        <f>IFERROR(P2140+Q2140+R2140,0)</f>
        <v>0</v>
      </c>
      <c r="P2140" s="41">
        <v>0</v>
      </c>
      <c r="Q2140" s="41">
        <v>0</v>
      </c>
      <c r="R2140" s="41">
        <v>0</v>
      </c>
      <c r="S2140" s="41">
        <f>IFERROR(T2140+U2140+V2140,0)</f>
        <v>0</v>
      </c>
      <c r="T2140" s="41">
        <v>0</v>
      </c>
      <c r="U2140" s="41">
        <v>0</v>
      </c>
      <c r="V2140" s="41">
        <v>0</v>
      </c>
      <c r="W2140"/>
      <c r="X2140"/>
    </row>
    <row r="2141" spans="1:24">
      <c r="A2141" s="29">
        <v>889</v>
      </c>
      <c r="B2141" s="29" t="s">
        <v>117</v>
      </c>
      <c r="C2141" s="50">
        <v>44979</v>
      </c>
      <c r="D2141" s="29" t="s">
        <v>939</v>
      </c>
      <c r="E2141" s="40">
        <v>1</v>
      </c>
      <c r="F2141" s="41">
        <v>14</v>
      </c>
      <c r="G2141" s="41">
        <f>IFERROR(H2141+I2141+J2141,0)</f>
        <v>779711</v>
      </c>
      <c r="H2141" s="41">
        <v>779711</v>
      </c>
      <c r="I2141" s="41">
        <v>0</v>
      </c>
      <c r="J2141" s="41">
        <v>0</v>
      </c>
      <c r="K2141" s="41">
        <f>IFERROR(L2141+M2141+N2141,0)</f>
        <v>0</v>
      </c>
      <c r="L2141" s="41">
        <f>IFERROR(P2141+T2141,0)</f>
        <v>0</v>
      </c>
      <c r="M2141" s="41">
        <f>IFERROR(Q2141+U2141,0)</f>
        <v>0</v>
      </c>
      <c r="N2141" s="41">
        <f>IFERROR(R2141+V2141,0)</f>
        <v>0</v>
      </c>
      <c r="O2141" s="41">
        <f>IFERROR(P2141+Q2141+R2141,0)</f>
        <v>0</v>
      </c>
      <c r="P2141" s="41">
        <v>0</v>
      </c>
      <c r="Q2141" s="41">
        <v>0</v>
      </c>
      <c r="R2141" s="41">
        <v>0</v>
      </c>
      <c r="S2141" s="41">
        <f>IFERROR(T2141+U2141+V2141,0)</f>
        <v>0</v>
      </c>
      <c r="T2141" s="41">
        <v>0</v>
      </c>
      <c r="U2141" s="41">
        <v>0</v>
      </c>
      <c r="V2141" s="41">
        <v>0</v>
      </c>
      <c r="W2141"/>
      <c r="X2141"/>
    </row>
    <row r="2142" spans="1:24">
      <c r="A2142" s="29">
        <v>890</v>
      </c>
      <c r="B2142" s="29" t="s">
        <v>117</v>
      </c>
      <c r="C2142" s="50">
        <v>44979</v>
      </c>
      <c r="D2142" s="29" t="s">
        <v>937</v>
      </c>
      <c r="E2142" s="40">
        <v>1</v>
      </c>
      <c r="F2142" s="41">
        <v>41</v>
      </c>
      <c r="G2142" s="41">
        <f>IFERROR(H2142+I2142+J2142,0)</f>
        <v>3003500</v>
      </c>
      <c r="H2142" s="41">
        <v>3003500</v>
      </c>
      <c r="I2142" s="41">
        <v>0</v>
      </c>
      <c r="J2142" s="41">
        <v>0</v>
      </c>
      <c r="K2142" s="41">
        <f>IFERROR(L2142+M2142+N2142,0)</f>
        <v>0</v>
      </c>
      <c r="L2142" s="41">
        <f>IFERROR(P2142+T2142,0)</f>
        <v>0</v>
      </c>
      <c r="M2142" s="41">
        <f>IFERROR(Q2142+U2142,0)</f>
        <v>0</v>
      </c>
      <c r="N2142" s="41">
        <f>IFERROR(R2142+V2142,0)</f>
        <v>0</v>
      </c>
      <c r="O2142" s="41">
        <f>IFERROR(P2142+Q2142+R2142,0)</f>
        <v>0</v>
      </c>
      <c r="P2142" s="41">
        <v>0</v>
      </c>
      <c r="Q2142" s="41">
        <v>0</v>
      </c>
      <c r="R2142" s="41">
        <v>0</v>
      </c>
      <c r="S2142" s="41">
        <f>IFERROR(T2142+U2142+V2142,0)</f>
        <v>0</v>
      </c>
      <c r="T2142" s="41">
        <v>0</v>
      </c>
      <c r="U2142" s="41">
        <v>0</v>
      </c>
      <c r="V2142" s="41">
        <v>0</v>
      </c>
      <c r="W2142"/>
      <c r="X2142"/>
    </row>
    <row r="2143" spans="1:24">
      <c r="A2143" s="29">
        <v>891</v>
      </c>
      <c r="B2143" s="29" t="s">
        <v>117</v>
      </c>
      <c r="C2143" s="50">
        <v>44984</v>
      </c>
      <c r="D2143" s="29" t="s">
        <v>938</v>
      </c>
      <c r="E2143" s="40">
        <v>1</v>
      </c>
      <c r="F2143" s="41">
        <v>30.9</v>
      </c>
      <c r="G2143" s="41">
        <f>IFERROR(H2143+I2143+J2143,0)</f>
        <v>2049221</v>
      </c>
      <c r="H2143" s="41">
        <v>2049221</v>
      </c>
      <c r="I2143" s="41">
        <v>0</v>
      </c>
      <c r="J2143" s="41">
        <v>0</v>
      </c>
      <c r="K2143" s="41">
        <f>IFERROR(L2143+M2143+N2143,0)</f>
        <v>0</v>
      </c>
      <c r="L2143" s="41">
        <f>IFERROR(P2143+T2143,0)</f>
        <v>0</v>
      </c>
      <c r="M2143" s="41">
        <f>IFERROR(Q2143+U2143,0)</f>
        <v>0</v>
      </c>
      <c r="N2143" s="41">
        <f>IFERROR(R2143+V2143,0)</f>
        <v>0</v>
      </c>
      <c r="O2143" s="41">
        <f>IFERROR(P2143+Q2143+R2143,0)</f>
        <v>0</v>
      </c>
      <c r="P2143" s="41">
        <v>0</v>
      </c>
      <c r="Q2143" s="41">
        <v>0</v>
      </c>
      <c r="R2143" s="41">
        <v>0</v>
      </c>
      <c r="S2143" s="41">
        <f>IFERROR(T2143+U2143+V2143,0)</f>
        <v>0</v>
      </c>
      <c r="T2143" s="41">
        <v>0</v>
      </c>
      <c r="U2143" s="41">
        <v>0</v>
      </c>
      <c r="V2143" s="41">
        <v>0</v>
      </c>
      <c r="W2143"/>
      <c r="X2143"/>
    </row>
    <row r="2144" spans="1:24">
      <c r="A2144" s="29">
        <v>892</v>
      </c>
      <c r="B2144" s="29" t="s">
        <v>117</v>
      </c>
      <c r="C2144" s="50">
        <v>44984</v>
      </c>
      <c r="D2144" s="29" t="s">
        <v>936</v>
      </c>
      <c r="E2144" s="40">
        <v>1</v>
      </c>
      <c r="F2144" s="41">
        <v>47.7</v>
      </c>
      <c r="G2144" s="41">
        <f>IFERROR(H2144+I2144+J2144,0)</f>
        <v>2939812</v>
      </c>
      <c r="H2144" s="41">
        <v>2939812</v>
      </c>
      <c r="I2144" s="41">
        <v>0</v>
      </c>
      <c r="J2144" s="41">
        <v>0</v>
      </c>
      <c r="K2144" s="41">
        <f>IFERROR(L2144+M2144+N2144,0)</f>
        <v>0</v>
      </c>
      <c r="L2144" s="41">
        <f>IFERROR(P2144+T2144,0)</f>
        <v>0</v>
      </c>
      <c r="M2144" s="41">
        <f>IFERROR(Q2144+U2144,0)</f>
        <v>0</v>
      </c>
      <c r="N2144" s="41">
        <f>IFERROR(R2144+V2144,0)</f>
        <v>0</v>
      </c>
      <c r="O2144" s="41">
        <f>IFERROR(P2144+Q2144+R2144,0)</f>
        <v>0</v>
      </c>
      <c r="P2144" s="41">
        <v>0</v>
      </c>
      <c r="Q2144" s="41">
        <v>0</v>
      </c>
      <c r="R2144" s="41">
        <v>0</v>
      </c>
      <c r="S2144" s="41">
        <f>IFERROR(T2144+U2144+V2144,0)</f>
        <v>0</v>
      </c>
      <c r="T2144" s="41">
        <v>0</v>
      </c>
      <c r="U2144" s="41">
        <v>0</v>
      </c>
      <c r="V2144" s="41">
        <v>0</v>
      </c>
      <c r="W2144"/>
      <c r="X2144"/>
    </row>
    <row r="2145" spans="1:24">
      <c r="A2145" s="29">
        <v>893</v>
      </c>
      <c r="B2145" s="29" t="s">
        <v>117</v>
      </c>
      <c r="C2145" s="50">
        <v>44985</v>
      </c>
      <c r="D2145" s="29" t="s">
        <v>1454</v>
      </c>
      <c r="E2145" s="40">
        <v>1</v>
      </c>
      <c r="F2145" s="41">
        <v>19.5</v>
      </c>
      <c r="G2145" s="41">
        <f>IFERROR(H2145+I2145+J2145,0)</f>
        <v>1289163</v>
      </c>
      <c r="H2145" s="41">
        <v>1289163</v>
      </c>
      <c r="I2145" s="41">
        <v>0</v>
      </c>
      <c r="J2145" s="41">
        <v>0</v>
      </c>
      <c r="K2145" s="41">
        <f>IFERROR(L2145+M2145+N2145,0)</f>
        <v>0</v>
      </c>
      <c r="L2145" s="41">
        <f>IFERROR(P2145+T2145,0)</f>
        <v>0</v>
      </c>
      <c r="M2145" s="41">
        <f>IFERROR(Q2145+U2145,0)</f>
        <v>0</v>
      </c>
      <c r="N2145" s="41">
        <f>IFERROR(R2145+V2145,0)</f>
        <v>0</v>
      </c>
      <c r="O2145" s="41">
        <f>IFERROR(P2145+Q2145+R2145,0)</f>
        <v>0</v>
      </c>
      <c r="P2145" s="41">
        <v>0</v>
      </c>
      <c r="Q2145" s="41">
        <v>0</v>
      </c>
      <c r="R2145" s="41">
        <v>0</v>
      </c>
      <c r="S2145" s="41">
        <f>IFERROR(T2145+U2145+V2145,0)</f>
        <v>0</v>
      </c>
      <c r="T2145" s="41">
        <v>0</v>
      </c>
      <c r="U2145" s="41">
        <v>0</v>
      </c>
      <c r="V2145" s="41">
        <v>0</v>
      </c>
      <c r="W2145"/>
      <c r="X2145"/>
    </row>
    <row r="2146" spans="1:24">
      <c r="A2146" s="29">
        <v>894</v>
      </c>
      <c r="B2146" s="29" t="s">
        <v>117</v>
      </c>
      <c r="C2146" s="50">
        <v>44985</v>
      </c>
      <c r="D2146" s="29" t="s">
        <v>940</v>
      </c>
      <c r="E2146" s="40">
        <v>1</v>
      </c>
      <c r="F2146" s="41">
        <v>42</v>
      </c>
      <c r="G2146" s="41">
        <f>IFERROR(H2146+I2146+J2146,0)</f>
        <v>1457825</v>
      </c>
      <c r="H2146" s="41">
        <v>1457825</v>
      </c>
      <c r="I2146" s="41">
        <v>0</v>
      </c>
      <c r="J2146" s="41">
        <v>0</v>
      </c>
      <c r="K2146" s="41">
        <f>IFERROR(L2146+M2146+N2146,0)</f>
        <v>0</v>
      </c>
      <c r="L2146" s="41">
        <f>IFERROR(P2146+T2146,0)</f>
        <v>0</v>
      </c>
      <c r="M2146" s="41">
        <f>IFERROR(Q2146+U2146,0)</f>
        <v>0</v>
      </c>
      <c r="N2146" s="41">
        <f>IFERROR(R2146+V2146,0)</f>
        <v>0</v>
      </c>
      <c r="O2146" s="41">
        <f>IFERROR(P2146+Q2146+R2146,0)</f>
        <v>0</v>
      </c>
      <c r="P2146" s="41">
        <v>0</v>
      </c>
      <c r="Q2146" s="41">
        <v>0</v>
      </c>
      <c r="R2146" s="41">
        <v>0</v>
      </c>
      <c r="S2146" s="41">
        <f>IFERROR(T2146+U2146+V2146,0)</f>
        <v>0</v>
      </c>
      <c r="T2146" s="41">
        <v>0</v>
      </c>
      <c r="U2146" s="41">
        <v>0</v>
      </c>
      <c r="V2146" s="41">
        <v>0</v>
      </c>
      <c r="W2146"/>
      <c r="X2146"/>
    </row>
    <row r="2147" spans="1:24">
      <c r="A2147" s="29">
        <v>895</v>
      </c>
      <c r="B2147" s="29" t="s">
        <v>117</v>
      </c>
      <c r="C2147" s="50">
        <v>44985</v>
      </c>
      <c r="D2147" s="29" t="s">
        <v>944</v>
      </c>
      <c r="E2147" s="40">
        <v>1</v>
      </c>
      <c r="F2147" s="41">
        <v>25.6</v>
      </c>
      <c r="G2147" s="41">
        <f>IFERROR(H2147+I2147+J2147,0)</f>
        <v>1327000</v>
      </c>
      <c r="H2147" s="41">
        <v>1327000</v>
      </c>
      <c r="I2147" s="41">
        <v>0</v>
      </c>
      <c r="J2147" s="41">
        <v>0</v>
      </c>
      <c r="K2147" s="41">
        <f>IFERROR(L2147+M2147+N2147,0)</f>
        <v>0</v>
      </c>
      <c r="L2147" s="41">
        <f>IFERROR(P2147+T2147,0)</f>
        <v>0</v>
      </c>
      <c r="M2147" s="41">
        <f>IFERROR(Q2147+U2147,0)</f>
        <v>0</v>
      </c>
      <c r="N2147" s="41">
        <f>IFERROR(R2147+V2147,0)</f>
        <v>0</v>
      </c>
      <c r="O2147" s="41">
        <f>IFERROR(P2147+Q2147+R2147,0)</f>
        <v>0</v>
      </c>
      <c r="P2147" s="41">
        <v>0</v>
      </c>
      <c r="Q2147" s="41">
        <v>0</v>
      </c>
      <c r="R2147" s="41">
        <v>0</v>
      </c>
      <c r="S2147" s="41">
        <f>IFERROR(T2147+U2147+V2147,0)</f>
        <v>0</v>
      </c>
      <c r="T2147" s="41">
        <v>0</v>
      </c>
      <c r="U2147" s="41">
        <v>0</v>
      </c>
      <c r="V2147" s="41">
        <v>0</v>
      </c>
      <c r="W2147"/>
      <c r="X2147"/>
    </row>
    <row r="2148" spans="1:24">
      <c r="A2148" s="29">
        <v>896</v>
      </c>
      <c r="B2148" s="29" t="s">
        <v>117</v>
      </c>
      <c r="C2148" s="50">
        <v>44985</v>
      </c>
      <c r="D2148" s="29" t="s">
        <v>942</v>
      </c>
      <c r="E2148" s="40">
        <v>1</v>
      </c>
      <c r="F2148" s="41">
        <v>19.4</v>
      </c>
      <c r="G2148" s="41">
        <f>IFERROR(H2148+I2148+J2148,0)</f>
        <v>1154450.5</v>
      </c>
      <c r="H2148" s="41">
        <v>1154450.5</v>
      </c>
      <c r="I2148" s="41">
        <v>0</v>
      </c>
      <c r="J2148" s="41">
        <v>0</v>
      </c>
      <c r="K2148" s="41">
        <f>IFERROR(L2148+M2148+N2148,0)</f>
        <v>0</v>
      </c>
      <c r="L2148" s="41">
        <f>IFERROR(P2148+T2148,0)</f>
        <v>0</v>
      </c>
      <c r="M2148" s="41">
        <f>IFERROR(Q2148+U2148,0)</f>
        <v>0</v>
      </c>
      <c r="N2148" s="41">
        <f>IFERROR(R2148+V2148,0)</f>
        <v>0</v>
      </c>
      <c r="O2148" s="41">
        <f>IFERROR(P2148+Q2148+R2148,0)</f>
        <v>0</v>
      </c>
      <c r="P2148" s="41">
        <v>0</v>
      </c>
      <c r="Q2148" s="41">
        <v>0</v>
      </c>
      <c r="R2148" s="41">
        <v>0</v>
      </c>
      <c r="S2148" s="41">
        <f>IFERROR(T2148+U2148+V2148,0)</f>
        <v>0</v>
      </c>
      <c r="T2148" s="41">
        <v>0</v>
      </c>
      <c r="U2148" s="41">
        <v>0</v>
      </c>
      <c r="V2148" s="41">
        <v>0</v>
      </c>
      <c r="W2148"/>
      <c r="X2148"/>
    </row>
    <row r="2149" spans="1:24">
      <c r="A2149" s="29">
        <v>897</v>
      </c>
      <c r="B2149" s="29" t="s">
        <v>117</v>
      </c>
      <c r="C2149" s="50">
        <v>44986</v>
      </c>
      <c r="D2149" s="29" t="s">
        <v>943</v>
      </c>
      <c r="E2149" s="40">
        <v>1</v>
      </c>
      <c r="F2149" s="41">
        <v>38.5</v>
      </c>
      <c r="G2149" s="41">
        <f>IFERROR(H2149+I2149+J2149,0)</f>
        <v>2486000</v>
      </c>
      <c r="H2149" s="41">
        <v>2486000</v>
      </c>
      <c r="I2149" s="41">
        <v>0</v>
      </c>
      <c r="J2149" s="41">
        <v>0</v>
      </c>
      <c r="K2149" s="41">
        <f>IFERROR(L2149+M2149+N2149,0)</f>
        <v>0</v>
      </c>
      <c r="L2149" s="41">
        <f>IFERROR(P2149+T2149,0)</f>
        <v>0</v>
      </c>
      <c r="M2149" s="41">
        <f>IFERROR(Q2149+U2149,0)</f>
        <v>0</v>
      </c>
      <c r="N2149" s="41">
        <f>IFERROR(R2149+V2149,0)</f>
        <v>0</v>
      </c>
      <c r="O2149" s="41">
        <f>IFERROR(P2149+Q2149+R2149,0)</f>
        <v>0</v>
      </c>
      <c r="P2149" s="41">
        <v>0</v>
      </c>
      <c r="Q2149" s="41">
        <v>0</v>
      </c>
      <c r="R2149" s="41">
        <v>0</v>
      </c>
      <c r="S2149" s="41">
        <f>IFERROR(T2149+U2149+V2149,0)</f>
        <v>0</v>
      </c>
      <c r="T2149" s="41">
        <v>0</v>
      </c>
      <c r="U2149" s="41">
        <v>0</v>
      </c>
      <c r="V2149" s="41">
        <v>0</v>
      </c>
      <c r="W2149"/>
      <c r="X2149"/>
    </row>
    <row r="2150" spans="1:24">
      <c r="A2150" s="29">
        <v>898</v>
      </c>
      <c r="B2150" s="29" t="s">
        <v>117</v>
      </c>
      <c r="C2150" s="50">
        <v>44988</v>
      </c>
      <c r="D2150" s="29" t="s">
        <v>1455</v>
      </c>
      <c r="E2150" s="40">
        <v>1</v>
      </c>
      <c r="F2150" s="41">
        <v>41.3</v>
      </c>
      <c r="G2150" s="41">
        <f>IFERROR(H2150+I2150+J2150,0)</f>
        <v>3125800</v>
      </c>
      <c r="H2150" s="41">
        <v>3125800</v>
      </c>
      <c r="I2150" s="41">
        <v>0</v>
      </c>
      <c r="J2150" s="41">
        <v>0</v>
      </c>
      <c r="K2150" s="41">
        <f>IFERROR(L2150+M2150+N2150,0)</f>
        <v>0</v>
      </c>
      <c r="L2150" s="41">
        <f>IFERROR(P2150+T2150,0)</f>
        <v>0</v>
      </c>
      <c r="M2150" s="41">
        <f>IFERROR(Q2150+U2150,0)</f>
        <v>0</v>
      </c>
      <c r="N2150" s="41">
        <f>IFERROR(R2150+V2150,0)</f>
        <v>0</v>
      </c>
      <c r="O2150" s="41">
        <f>IFERROR(P2150+Q2150+R2150,0)</f>
        <v>0</v>
      </c>
      <c r="P2150" s="41">
        <v>0</v>
      </c>
      <c r="Q2150" s="41">
        <v>0</v>
      </c>
      <c r="R2150" s="41">
        <v>0</v>
      </c>
      <c r="S2150" s="41">
        <f>IFERROR(T2150+U2150+V2150,0)</f>
        <v>0</v>
      </c>
      <c r="T2150" s="41">
        <v>0</v>
      </c>
      <c r="U2150" s="41">
        <v>0</v>
      </c>
      <c r="V2150" s="41">
        <v>0</v>
      </c>
      <c r="W2150"/>
      <c r="X2150"/>
    </row>
    <row r="2151" spans="1:24">
      <c r="A2151" s="29">
        <v>899</v>
      </c>
      <c r="B2151" s="29" t="s">
        <v>117</v>
      </c>
      <c r="C2151" s="50">
        <v>44991</v>
      </c>
      <c r="D2151" s="29" t="s">
        <v>951</v>
      </c>
      <c r="E2151" s="40">
        <v>1</v>
      </c>
      <c r="F2151" s="41">
        <v>12.2</v>
      </c>
      <c r="G2151" s="41">
        <f>IFERROR(H2151+I2151+J2151,0)</f>
        <v>841350</v>
      </c>
      <c r="H2151" s="41">
        <v>841350</v>
      </c>
      <c r="I2151" s="41">
        <v>0</v>
      </c>
      <c r="J2151" s="41">
        <v>0</v>
      </c>
      <c r="K2151" s="41">
        <f>IFERROR(L2151+M2151+N2151,0)</f>
        <v>0</v>
      </c>
      <c r="L2151" s="41">
        <f>IFERROR(P2151+T2151,0)</f>
        <v>0</v>
      </c>
      <c r="M2151" s="41">
        <f>IFERROR(Q2151+U2151,0)</f>
        <v>0</v>
      </c>
      <c r="N2151" s="41">
        <f>IFERROR(R2151+V2151,0)</f>
        <v>0</v>
      </c>
      <c r="O2151" s="41">
        <f>IFERROR(P2151+Q2151+R2151,0)</f>
        <v>0</v>
      </c>
      <c r="P2151" s="41">
        <v>0</v>
      </c>
      <c r="Q2151" s="41">
        <v>0</v>
      </c>
      <c r="R2151" s="41">
        <v>0</v>
      </c>
      <c r="S2151" s="41">
        <f>IFERROR(T2151+U2151+V2151,0)</f>
        <v>0</v>
      </c>
      <c r="T2151" s="41">
        <v>0</v>
      </c>
      <c r="U2151" s="41">
        <v>0</v>
      </c>
      <c r="V2151" s="41">
        <v>0</v>
      </c>
      <c r="W2151"/>
      <c r="X2151"/>
    </row>
    <row r="2152" spans="1:24">
      <c r="A2152" s="29">
        <v>900</v>
      </c>
      <c r="B2152" s="29" t="s">
        <v>117</v>
      </c>
      <c r="C2152" s="50">
        <v>44991</v>
      </c>
      <c r="D2152" s="29" t="s">
        <v>950</v>
      </c>
      <c r="E2152" s="40">
        <v>1</v>
      </c>
      <c r="F2152" s="41">
        <v>17.8</v>
      </c>
      <c r="G2152" s="41">
        <f>IFERROR(H2152+I2152+J2152,0)</f>
        <v>1047860</v>
      </c>
      <c r="H2152" s="41">
        <v>1047860</v>
      </c>
      <c r="I2152" s="41">
        <v>0</v>
      </c>
      <c r="J2152" s="41">
        <v>0</v>
      </c>
      <c r="K2152" s="41">
        <f>IFERROR(L2152+M2152+N2152,0)</f>
        <v>0</v>
      </c>
      <c r="L2152" s="41">
        <f>IFERROR(P2152+T2152,0)</f>
        <v>0</v>
      </c>
      <c r="M2152" s="41">
        <f>IFERROR(Q2152+U2152,0)</f>
        <v>0</v>
      </c>
      <c r="N2152" s="41">
        <f>IFERROR(R2152+V2152,0)</f>
        <v>0</v>
      </c>
      <c r="O2152" s="41">
        <f>IFERROR(P2152+Q2152+R2152,0)</f>
        <v>0</v>
      </c>
      <c r="P2152" s="41">
        <v>0</v>
      </c>
      <c r="Q2152" s="41">
        <v>0</v>
      </c>
      <c r="R2152" s="41">
        <v>0</v>
      </c>
      <c r="S2152" s="41">
        <f>IFERROR(T2152+U2152+V2152,0)</f>
        <v>0</v>
      </c>
      <c r="T2152" s="41">
        <v>0</v>
      </c>
      <c r="U2152" s="41">
        <v>0</v>
      </c>
      <c r="V2152" s="41">
        <v>0</v>
      </c>
      <c r="W2152"/>
      <c r="X2152"/>
    </row>
    <row r="2153" spans="1:24">
      <c r="A2153" s="29">
        <v>901</v>
      </c>
      <c r="B2153" s="29" t="s">
        <v>117</v>
      </c>
      <c r="C2153" s="50">
        <v>44991</v>
      </c>
      <c r="D2153" s="29" t="s">
        <v>1456</v>
      </c>
      <c r="E2153" s="40">
        <v>1</v>
      </c>
      <c r="F2153" s="41">
        <v>14.7</v>
      </c>
      <c r="G2153" s="41">
        <f>IFERROR(H2153+I2153+J2153,0)</f>
        <v>550000</v>
      </c>
      <c r="H2153" s="41">
        <v>550000</v>
      </c>
      <c r="I2153" s="41">
        <v>0</v>
      </c>
      <c r="J2153" s="41">
        <v>0</v>
      </c>
      <c r="K2153" s="41">
        <f>IFERROR(L2153+M2153+N2153,0)</f>
        <v>0</v>
      </c>
      <c r="L2153" s="41">
        <f>IFERROR(P2153+T2153,0)</f>
        <v>0</v>
      </c>
      <c r="M2153" s="41">
        <f>IFERROR(Q2153+U2153,0)</f>
        <v>0</v>
      </c>
      <c r="N2153" s="41">
        <f>IFERROR(R2153+V2153,0)</f>
        <v>0</v>
      </c>
      <c r="O2153" s="41">
        <f>IFERROR(P2153+Q2153+R2153,0)</f>
        <v>0</v>
      </c>
      <c r="P2153" s="41">
        <v>0</v>
      </c>
      <c r="Q2153" s="41">
        <v>0</v>
      </c>
      <c r="R2153" s="41">
        <v>0</v>
      </c>
      <c r="S2153" s="41">
        <f>IFERROR(T2153+U2153+V2153,0)</f>
        <v>0</v>
      </c>
      <c r="T2153" s="41">
        <v>0</v>
      </c>
      <c r="U2153" s="41">
        <v>0</v>
      </c>
      <c r="V2153" s="41">
        <v>0</v>
      </c>
      <c r="W2153"/>
      <c r="X2153"/>
    </row>
    <row r="2154" spans="1:24">
      <c r="A2154" s="29">
        <v>902</v>
      </c>
      <c r="B2154" s="29" t="s">
        <v>117</v>
      </c>
      <c r="C2154" s="50">
        <v>44992</v>
      </c>
      <c r="D2154" s="29" t="s">
        <v>952</v>
      </c>
      <c r="E2154" s="40">
        <v>1</v>
      </c>
      <c r="F2154" s="41">
        <v>44.4</v>
      </c>
      <c r="G2154" s="41">
        <f>IFERROR(H2154+I2154+J2154,0)</f>
        <v>2791160</v>
      </c>
      <c r="H2154" s="41">
        <v>2791160</v>
      </c>
      <c r="I2154" s="41">
        <v>0</v>
      </c>
      <c r="J2154" s="41">
        <v>0</v>
      </c>
      <c r="K2154" s="41">
        <f>IFERROR(L2154+M2154+N2154,0)</f>
        <v>0</v>
      </c>
      <c r="L2154" s="41">
        <f>IFERROR(P2154+T2154,0)</f>
        <v>0</v>
      </c>
      <c r="M2154" s="41">
        <f>IFERROR(Q2154+U2154,0)</f>
        <v>0</v>
      </c>
      <c r="N2154" s="41">
        <f>IFERROR(R2154+V2154,0)</f>
        <v>0</v>
      </c>
      <c r="O2154" s="41">
        <f>IFERROR(P2154+Q2154+R2154,0)</f>
        <v>0</v>
      </c>
      <c r="P2154" s="41">
        <v>0</v>
      </c>
      <c r="Q2154" s="41">
        <v>0</v>
      </c>
      <c r="R2154" s="41">
        <v>0</v>
      </c>
      <c r="S2154" s="41">
        <f>IFERROR(T2154+U2154+V2154,0)</f>
        <v>0</v>
      </c>
      <c r="T2154" s="41">
        <v>0</v>
      </c>
      <c r="U2154" s="41">
        <v>0</v>
      </c>
      <c r="V2154" s="41">
        <v>0</v>
      </c>
      <c r="W2154"/>
      <c r="X2154"/>
    </row>
    <row r="2155" spans="1:24">
      <c r="A2155" s="29">
        <v>903</v>
      </c>
      <c r="B2155" s="29" t="s">
        <v>117</v>
      </c>
      <c r="C2155" s="50">
        <v>44994</v>
      </c>
      <c r="D2155" s="29" t="s">
        <v>956</v>
      </c>
      <c r="E2155" s="40">
        <v>1</v>
      </c>
      <c r="F2155" s="41">
        <v>15.6</v>
      </c>
      <c r="G2155" s="41">
        <f>IFERROR(H2155+I2155+J2155,0)</f>
        <v>400000</v>
      </c>
      <c r="H2155" s="41">
        <v>400000</v>
      </c>
      <c r="I2155" s="41">
        <v>0</v>
      </c>
      <c r="J2155" s="41">
        <v>0</v>
      </c>
      <c r="K2155" s="41">
        <f>IFERROR(L2155+M2155+N2155,0)</f>
        <v>0</v>
      </c>
      <c r="L2155" s="41">
        <f>IFERROR(P2155+T2155,0)</f>
        <v>0</v>
      </c>
      <c r="M2155" s="41">
        <f>IFERROR(Q2155+U2155,0)</f>
        <v>0</v>
      </c>
      <c r="N2155" s="41">
        <f>IFERROR(R2155+V2155,0)</f>
        <v>0</v>
      </c>
      <c r="O2155" s="41">
        <f>IFERROR(P2155+Q2155+R2155,0)</f>
        <v>0</v>
      </c>
      <c r="P2155" s="41">
        <v>0</v>
      </c>
      <c r="Q2155" s="41">
        <v>0</v>
      </c>
      <c r="R2155" s="41">
        <v>0</v>
      </c>
      <c r="S2155" s="41">
        <f>IFERROR(T2155+U2155+V2155,0)</f>
        <v>0</v>
      </c>
      <c r="T2155" s="41">
        <v>0</v>
      </c>
      <c r="U2155" s="41">
        <v>0</v>
      </c>
      <c r="V2155" s="41">
        <v>0</v>
      </c>
      <c r="W2155"/>
      <c r="X2155"/>
    </row>
    <row r="2156" spans="1:24">
      <c r="A2156" s="29">
        <v>904</v>
      </c>
      <c r="B2156" s="29" t="s">
        <v>117</v>
      </c>
      <c r="C2156" s="50">
        <v>44994</v>
      </c>
      <c r="D2156" s="29" t="s">
        <v>164</v>
      </c>
      <c r="E2156" s="40">
        <v>1</v>
      </c>
      <c r="F2156" s="41">
        <v>15.6</v>
      </c>
      <c r="G2156" s="41">
        <f>IFERROR(H2156+I2156+J2156,0)</f>
        <v>828000</v>
      </c>
      <c r="H2156" s="41">
        <v>828000</v>
      </c>
      <c r="I2156" s="41">
        <v>0</v>
      </c>
      <c r="J2156" s="41">
        <v>0</v>
      </c>
      <c r="K2156" s="41">
        <f>IFERROR(L2156+M2156+N2156,0)</f>
        <v>0</v>
      </c>
      <c r="L2156" s="41">
        <f>IFERROR(P2156+T2156,0)</f>
        <v>0</v>
      </c>
      <c r="M2156" s="41">
        <f>IFERROR(Q2156+U2156,0)</f>
        <v>0</v>
      </c>
      <c r="N2156" s="41">
        <f>IFERROR(R2156+V2156,0)</f>
        <v>0</v>
      </c>
      <c r="O2156" s="41">
        <f>IFERROR(P2156+Q2156+R2156,0)</f>
        <v>0</v>
      </c>
      <c r="P2156" s="41">
        <v>0</v>
      </c>
      <c r="Q2156" s="41">
        <v>0</v>
      </c>
      <c r="R2156" s="41">
        <v>0</v>
      </c>
      <c r="S2156" s="41">
        <f>IFERROR(T2156+U2156+V2156,0)</f>
        <v>0</v>
      </c>
      <c r="T2156" s="41">
        <v>0</v>
      </c>
      <c r="U2156" s="41">
        <v>0</v>
      </c>
      <c r="V2156" s="41">
        <v>0</v>
      </c>
      <c r="W2156"/>
      <c r="X2156"/>
    </row>
    <row r="2157" spans="1:24">
      <c r="A2157" s="29">
        <v>905</v>
      </c>
      <c r="B2157" s="29" t="s">
        <v>117</v>
      </c>
      <c r="C2157" s="50">
        <v>44994</v>
      </c>
      <c r="D2157" s="29" t="s">
        <v>163</v>
      </c>
      <c r="E2157" s="40">
        <v>1</v>
      </c>
      <c r="F2157" s="41">
        <v>47.5</v>
      </c>
      <c r="G2157" s="41">
        <f>IFERROR(H2157+I2157+J2157,0)</f>
        <v>2268183</v>
      </c>
      <c r="H2157" s="41">
        <v>2268183</v>
      </c>
      <c r="I2157" s="41">
        <v>0</v>
      </c>
      <c r="J2157" s="41">
        <v>0</v>
      </c>
      <c r="K2157" s="41">
        <f>IFERROR(L2157+M2157+N2157,0)</f>
        <v>0</v>
      </c>
      <c r="L2157" s="41">
        <f>IFERROR(P2157+T2157,0)</f>
        <v>0</v>
      </c>
      <c r="M2157" s="41">
        <f>IFERROR(Q2157+U2157,0)</f>
        <v>0</v>
      </c>
      <c r="N2157" s="41">
        <f>IFERROR(R2157+V2157,0)</f>
        <v>0</v>
      </c>
      <c r="O2157" s="41">
        <f>IFERROR(P2157+Q2157+R2157,0)</f>
        <v>0</v>
      </c>
      <c r="P2157" s="41">
        <v>0</v>
      </c>
      <c r="Q2157" s="41">
        <v>0</v>
      </c>
      <c r="R2157" s="41">
        <v>0</v>
      </c>
      <c r="S2157" s="41">
        <f>IFERROR(T2157+U2157+V2157,0)</f>
        <v>0</v>
      </c>
      <c r="T2157" s="41">
        <v>0</v>
      </c>
      <c r="U2157" s="41">
        <v>0</v>
      </c>
      <c r="V2157" s="41">
        <v>0</v>
      </c>
      <c r="W2157"/>
      <c r="X2157"/>
    </row>
    <row r="2158" spans="1:24">
      <c r="A2158" s="29">
        <v>906</v>
      </c>
      <c r="B2158" s="29" t="s">
        <v>117</v>
      </c>
      <c r="C2158" s="50">
        <v>44994</v>
      </c>
      <c r="D2158" s="29" t="s">
        <v>1457</v>
      </c>
      <c r="E2158" s="40">
        <v>1</v>
      </c>
      <c r="F2158" s="41">
        <v>16.6</v>
      </c>
      <c r="G2158" s="41">
        <f>IFERROR(H2158+I2158+J2158,0)</f>
        <v>430000</v>
      </c>
      <c r="H2158" s="41">
        <v>430000</v>
      </c>
      <c r="I2158" s="41">
        <v>0</v>
      </c>
      <c r="J2158" s="41">
        <v>0</v>
      </c>
      <c r="K2158" s="41">
        <f>IFERROR(L2158+M2158+N2158,0)</f>
        <v>0</v>
      </c>
      <c r="L2158" s="41">
        <f>IFERROR(P2158+T2158,0)</f>
        <v>0</v>
      </c>
      <c r="M2158" s="41">
        <f>IFERROR(Q2158+U2158,0)</f>
        <v>0</v>
      </c>
      <c r="N2158" s="41">
        <f>IFERROR(R2158+V2158,0)</f>
        <v>0</v>
      </c>
      <c r="O2158" s="41">
        <f>IFERROR(P2158+Q2158+R2158,0)</f>
        <v>0</v>
      </c>
      <c r="P2158" s="41">
        <v>0</v>
      </c>
      <c r="Q2158" s="41">
        <v>0</v>
      </c>
      <c r="R2158" s="41">
        <v>0</v>
      </c>
      <c r="S2158" s="41">
        <f>IFERROR(T2158+U2158+V2158,0)</f>
        <v>0</v>
      </c>
      <c r="T2158" s="41">
        <v>0</v>
      </c>
      <c r="U2158" s="41">
        <v>0</v>
      </c>
      <c r="V2158" s="41">
        <v>0</v>
      </c>
      <c r="W2158"/>
      <c r="X2158"/>
    </row>
    <row r="2159" spans="1:24">
      <c r="A2159" s="29">
        <v>907</v>
      </c>
      <c r="B2159" s="29" t="s">
        <v>117</v>
      </c>
      <c r="C2159" s="50">
        <v>44995</v>
      </c>
      <c r="D2159" s="29" t="s">
        <v>167</v>
      </c>
      <c r="E2159" s="40">
        <v>1</v>
      </c>
      <c r="F2159" s="41">
        <v>16.7</v>
      </c>
      <c r="G2159" s="41">
        <f>IFERROR(H2159+I2159+J2159,0)</f>
        <v>1081000</v>
      </c>
      <c r="H2159" s="41">
        <v>1081000</v>
      </c>
      <c r="I2159" s="41">
        <v>0</v>
      </c>
      <c r="J2159" s="41">
        <v>0</v>
      </c>
      <c r="K2159" s="41">
        <f>IFERROR(L2159+M2159+N2159,0)</f>
        <v>0</v>
      </c>
      <c r="L2159" s="41">
        <f>IFERROR(P2159+T2159,0)</f>
        <v>0</v>
      </c>
      <c r="M2159" s="41">
        <f>IFERROR(Q2159+U2159,0)</f>
        <v>0</v>
      </c>
      <c r="N2159" s="41">
        <f>IFERROR(R2159+V2159,0)</f>
        <v>0</v>
      </c>
      <c r="O2159" s="41">
        <f>IFERROR(P2159+Q2159+R2159,0)</f>
        <v>0</v>
      </c>
      <c r="P2159" s="41">
        <v>0</v>
      </c>
      <c r="Q2159" s="41">
        <v>0</v>
      </c>
      <c r="R2159" s="41">
        <v>0</v>
      </c>
      <c r="S2159" s="41">
        <f>IFERROR(T2159+U2159+V2159,0)</f>
        <v>0</v>
      </c>
      <c r="T2159" s="41">
        <v>0</v>
      </c>
      <c r="U2159" s="41">
        <v>0</v>
      </c>
      <c r="V2159" s="41">
        <v>0</v>
      </c>
      <c r="W2159"/>
      <c r="X2159"/>
    </row>
    <row r="2160" spans="1:24">
      <c r="A2160" s="29">
        <v>908</v>
      </c>
      <c r="B2160" s="29" t="s">
        <v>117</v>
      </c>
      <c r="C2160" s="50">
        <v>44998</v>
      </c>
      <c r="D2160" s="29" t="s">
        <v>1458</v>
      </c>
      <c r="E2160" s="40">
        <v>1</v>
      </c>
      <c r="F2160" s="41">
        <v>50.7</v>
      </c>
      <c r="G2160" s="41">
        <f>IFERROR(H2160+I2160+J2160,0)</f>
        <v>3927000</v>
      </c>
      <c r="H2160" s="41">
        <v>0</v>
      </c>
      <c r="I2160" s="41">
        <v>3927000</v>
      </c>
      <c r="J2160" s="41">
        <v>0</v>
      </c>
      <c r="K2160" s="41">
        <f>IFERROR(L2160+M2160+N2160,0)</f>
        <v>0</v>
      </c>
      <c r="L2160" s="41">
        <f>IFERROR(P2160+T2160,0)</f>
        <v>0</v>
      </c>
      <c r="M2160" s="41">
        <f>IFERROR(Q2160+U2160,0)</f>
        <v>0</v>
      </c>
      <c r="N2160" s="41">
        <f>IFERROR(R2160+V2160,0)</f>
        <v>0</v>
      </c>
      <c r="O2160" s="41">
        <f>IFERROR(P2160+Q2160+R2160,0)</f>
        <v>0</v>
      </c>
      <c r="P2160" s="41">
        <v>0</v>
      </c>
      <c r="Q2160" s="41">
        <v>0</v>
      </c>
      <c r="R2160" s="41">
        <v>0</v>
      </c>
      <c r="S2160" s="41">
        <f>IFERROR(T2160+U2160+V2160,0)</f>
        <v>0</v>
      </c>
      <c r="T2160" s="41">
        <v>0</v>
      </c>
      <c r="U2160" s="41">
        <v>0</v>
      </c>
      <c r="V2160" s="41">
        <v>0</v>
      </c>
      <c r="W2160"/>
      <c r="X2160"/>
    </row>
    <row r="2161" spans="1:24">
      <c r="A2161" s="29">
        <v>909</v>
      </c>
      <c r="B2161" s="29" t="s">
        <v>117</v>
      </c>
      <c r="C2161" s="50">
        <v>44999</v>
      </c>
      <c r="D2161" s="29" t="s">
        <v>1459</v>
      </c>
      <c r="E2161" s="40">
        <v>1</v>
      </c>
      <c r="F2161" s="41">
        <v>46.6</v>
      </c>
      <c r="G2161" s="41">
        <f>IFERROR(H2161+I2161+J2161,0)</f>
        <v>3086703</v>
      </c>
      <c r="H2161" s="41">
        <v>3086703</v>
      </c>
      <c r="I2161" s="41">
        <v>0</v>
      </c>
      <c r="J2161" s="41">
        <v>0</v>
      </c>
      <c r="K2161" s="41">
        <f>IFERROR(L2161+M2161+N2161,0)</f>
        <v>0</v>
      </c>
      <c r="L2161" s="41">
        <f>IFERROR(P2161+T2161,0)</f>
        <v>0</v>
      </c>
      <c r="M2161" s="41">
        <f>IFERROR(Q2161+U2161,0)</f>
        <v>0</v>
      </c>
      <c r="N2161" s="41">
        <f>IFERROR(R2161+V2161,0)</f>
        <v>0</v>
      </c>
      <c r="O2161" s="41">
        <f>IFERROR(P2161+Q2161+R2161,0)</f>
        <v>0</v>
      </c>
      <c r="P2161" s="41">
        <v>0</v>
      </c>
      <c r="Q2161" s="41">
        <v>0</v>
      </c>
      <c r="R2161" s="41">
        <v>0</v>
      </c>
      <c r="S2161" s="41">
        <f>IFERROR(T2161+U2161+V2161,0)</f>
        <v>0</v>
      </c>
      <c r="T2161" s="41">
        <v>0</v>
      </c>
      <c r="U2161" s="41">
        <v>0</v>
      </c>
      <c r="V2161" s="41">
        <v>0</v>
      </c>
      <c r="W2161"/>
      <c r="X2161"/>
    </row>
    <row r="2162" spans="1:24">
      <c r="A2162" s="29">
        <v>910</v>
      </c>
      <c r="B2162" s="29" t="s">
        <v>117</v>
      </c>
      <c r="C2162" s="50">
        <v>44999</v>
      </c>
      <c r="D2162" s="29" t="s">
        <v>169</v>
      </c>
      <c r="E2162" s="40">
        <v>1</v>
      </c>
      <c r="F2162" s="41">
        <v>32</v>
      </c>
      <c r="G2162" s="41">
        <f>IFERROR(H2162+I2162+J2162,0)</f>
        <v>2284000</v>
      </c>
      <c r="H2162" s="41">
        <v>2284000</v>
      </c>
      <c r="I2162" s="41">
        <v>0</v>
      </c>
      <c r="J2162" s="41">
        <v>0</v>
      </c>
      <c r="K2162" s="41">
        <f>IFERROR(L2162+M2162+N2162,0)</f>
        <v>0</v>
      </c>
      <c r="L2162" s="41">
        <f>IFERROR(P2162+T2162,0)</f>
        <v>0</v>
      </c>
      <c r="M2162" s="41">
        <f>IFERROR(Q2162+U2162,0)</f>
        <v>0</v>
      </c>
      <c r="N2162" s="41">
        <f>IFERROR(R2162+V2162,0)</f>
        <v>0</v>
      </c>
      <c r="O2162" s="41">
        <f>IFERROR(P2162+Q2162+R2162,0)</f>
        <v>0</v>
      </c>
      <c r="P2162" s="41">
        <v>0</v>
      </c>
      <c r="Q2162" s="41">
        <v>0</v>
      </c>
      <c r="R2162" s="41">
        <v>0</v>
      </c>
      <c r="S2162" s="41">
        <f>IFERROR(T2162+U2162+V2162,0)</f>
        <v>0</v>
      </c>
      <c r="T2162" s="41">
        <v>0</v>
      </c>
      <c r="U2162" s="41">
        <v>0</v>
      </c>
      <c r="V2162" s="41">
        <v>0</v>
      </c>
      <c r="W2162"/>
      <c r="X2162"/>
    </row>
    <row r="2163" spans="1:24">
      <c r="A2163" s="29">
        <v>911</v>
      </c>
      <c r="B2163" s="29" t="s">
        <v>117</v>
      </c>
      <c r="C2163" s="50">
        <v>45000</v>
      </c>
      <c r="D2163" s="29" t="s">
        <v>1460</v>
      </c>
      <c r="E2163" s="40">
        <v>1</v>
      </c>
      <c r="F2163" s="41">
        <v>11.1</v>
      </c>
      <c r="G2163" s="41">
        <f>IFERROR(H2163+I2163+J2163,0)</f>
        <v>683480</v>
      </c>
      <c r="H2163" s="41">
        <v>683480</v>
      </c>
      <c r="I2163" s="41">
        <v>0</v>
      </c>
      <c r="J2163" s="41">
        <v>0</v>
      </c>
      <c r="K2163" s="41">
        <f>IFERROR(L2163+M2163+N2163,0)</f>
        <v>0</v>
      </c>
      <c r="L2163" s="41">
        <f>IFERROR(P2163+T2163,0)</f>
        <v>0</v>
      </c>
      <c r="M2163" s="41">
        <f>IFERROR(Q2163+U2163,0)</f>
        <v>0</v>
      </c>
      <c r="N2163" s="41">
        <f>IFERROR(R2163+V2163,0)</f>
        <v>0</v>
      </c>
      <c r="O2163" s="41">
        <f>IFERROR(P2163+Q2163+R2163,0)</f>
        <v>0</v>
      </c>
      <c r="P2163" s="41">
        <v>0</v>
      </c>
      <c r="Q2163" s="41">
        <v>0</v>
      </c>
      <c r="R2163" s="41">
        <v>0</v>
      </c>
      <c r="S2163" s="41">
        <f>IFERROR(T2163+U2163+V2163,0)</f>
        <v>0</v>
      </c>
      <c r="T2163" s="41">
        <v>0</v>
      </c>
      <c r="U2163" s="41">
        <v>0</v>
      </c>
      <c r="V2163" s="41">
        <v>0</v>
      </c>
      <c r="W2163"/>
      <c r="X2163"/>
    </row>
    <row r="2164" spans="1:24">
      <c r="A2164" s="29">
        <v>912</v>
      </c>
      <c r="B2164" s="29" t="s">
        <v>117</v>
      </c>
      <c r="C2164" s="50">
        <v>45000</v>
      </c>
      <c r="D2164" s="29" t="s">
        <v>1461</v>
      </c>
      <c r="E2164" s="40">
        <v>1</v>
      </c>
      <c r="F2164" s="41">
        <v>34.9</v>
      </c>
      <c r="G2164" s="41">
        <f>IFERROR(H2164+I2164+J2164,0)</f>
        <v>2026300</v>
      </c>
      <c r="H2164" s="41">
        <v>2026300</v>
      </c>
      <c r="I2164" s="41">
        <v>0</v>
      </c>
      <c r="J2164" s="41">
        <v>0</v>
      </c>
      <c r="K2164" s="41">
        <f>IFERROR(L2164+M2164+N2164,0)</f>
        <v>0</v>
      </c>
      <c r="L2164" s="41">
        <f>IFERROR(P2164+T2164,0)</f>
        <v>0</v>
      </c>
      <c r="M2164" s="41">
        <f>IFERROR(Q2164+U2164,0)</f>
        <v>0</v>
      </c>
      <c r="N2164" s="41">
        <f>IFERROR(R2164+V2164,0)</f>
        <v>0</v>
      </c>
      <c r="O2164" s="41">
        <f>IFERROR(P2164+Q2164+R2164,0)</f>
        <v>0</v>
      </c>
      <c r="P2164" s="41">
        <v>0</v>
      </c>
      <c r="Q2164" s="41">
        <v>0</v>
      </c>
      <c r="R2164" s="41">
        <v>0</v>
      </c>
      <c r="S2164" s="41">
        <f>IFERROR(T2164+U2164+V2164,0)</f>
        <v>0</v>
      </c>
      <c r="T2164" s="41">
        <v>0</v>
      </c>
      <c r="U2164" s="41">
        <v>0</v>
      </c>
      <c r="V2164" s="41">
        <v>0</v>
      </c>
      <c r="W2164"/>
      <c r="X2164"/>
    </row>
    <row r="2165" spans="1:24">
      <c r="A2165" s="29">
        <v>913</v>
      </c>
      <c r="B2165" s="29" t="s">
        <v>117</v>
      </c>
      <c r="C2165" s="50">
        <v>45000</v>
      </c>
      <c r="D2165" s="29" t="s">
        <v>174</v>
      </c>
      <c r="E2165" s="40">
        <v>1</v>
      </c>
      <c r="F2165" s="41">
        <v>6.7</v>
      </c>
      <c r="G2165" s="41">
        <f>IFERROR(H2165+I2165+J2165,0)</f>
        <v>341354.75</v>
      </c>
      <c r="H2165" s="41">
        <v>341354.75</v>
      </c>
      <c r="I2165" s="41">
        <v>0</v>
      </c>
      <c r="J2165" s="41">
        <v>0</v>
      </c>
      <c r="K2165" s="41">
        <f>IFERROR(L2165+M2165+N2165,0)</f>
        <v>0</v>
      </c>
      <c r="L2165" s="41">
        <f>IFERROR(P2165+T2165,0)</f>
        <v>0</v>
      </c>
      <c r="M2165" s="41">
        <f>IFERROR(Q2165+U2165,0)</f>
        <v>0</v>
      </c>
      <c r="N2165" s="41">
        <f>IFERROR(R2165+V2165,0)</f>
        <v>0</v>
      </c>
      <c r="O2165" s="41">
        <f>IFERROR(P2165+Q2165+R2165,0)</f>
        <v>0</v>
      </c>
      <c r="P2165" s="41">
        <v>0</v>
      </c>
      <c r="Q2165" s="41">
        <v>0</v>
      </c>
      <c r="R2165" s="41">
        <v>0</v>
      </c>
      <c r="S2165" s="41">
        <f>IFERROR(T2165+U2165+V2165,0)</f>
        <v>0</v>
      </c>
      <c r="T2165" s="41">
        <v>0</v>
      </c>
      <c r="U2165" s="41">
        <v>0</v>
      </c>
      <c r="V2165" s="41">
        <v>0</v>
      </c>
      <c r="W2165"/>
      <c r="X2165"/>
    </row>
    <row r="2166" spans="1:24">
      <c r="A2166" s="29">
        <v>914</v>
      </c>
      <c r="B2166" s="29" t="s">
        <v>117</v>
      </c>
      <c r="C2166" s="50">
        <v>45001</v>
      </c>
      <c r="D2166" s="29" t="s">
        <v>172</v>
      </c>
      <c r="E2166" s="40">
        <v>1</v>
      </c>
      <c r="F2166" s="41">
        <v>30.1</v>
      </c>
      <c r="G2166" s="41">
        <f>IFERROR(H2166+I2166+J2166,0)</f>
        <v>1959976.5</v>
      </c>
      <c r="H2166" s="41">
        <v>1959976.5</v>
      </c>
      <c r="I2166" s="41">
        <v>0</v>
      </c>
      <c r="J2166" s="41">
        <v>0</v>
      </c>
      <c r="K2166" s="41">
        <f>IFERROR(L2166+M2166+N2166,0)</f>
        <v>0</v>
      </c>
      <c r="L2166" s="41">
        <f>IFERROR(P2166+T2166,0)</f>
        <v>0</v>
      </c>
      <c r="M2166" s="41">
        <f>IFERROR(Q2166+U2166,0)</f>
        <v>0</v>
      </c>
      <c r="N2166" s="41">
        <f>IFERROR(R2166+V2166,0)</f>
        <v>0</v>
      </c>
      <c r="O2166" s="41">
        <f>IFERROR(P2166+Q2166+R2166,0)</f>
        <v>0</v>
      </c>
      <c r="P2166" s="41">
        <v>0</v>
      </c>
      <c r="Q2166" s="41">
        <v>0</v>
      </c>
      <c r="R2166" s="41">
        <v>0</v>
      </c>
      <c r="S2166" s="41">
        <f>IFERROR(T2166+U2166+V2166,0)</f>
        <v>0</v>
      </c>
      <c r="T2166" s="41">
        <v>0</v>
      </c>
      <c r="U2166" s="41">
        <v>0</v>
      </c>
      <c r="V2166" s="41">
        <v>0</v>
      </c>
      <c r="W2166"/>
      <c r="X2166"/>
    </row>
    <row r="2167" spans="1:24">
      <c r="A2167" s="29">
        <v>915</v>
      </c>
      <c r="B2167" s="29" t="s">
        <v>117</v>
      </c>
      <c r="C2167" s="50">
        <v>45001</v>
      </c>
      <c r="D2167" s="29" t="s">
        <v>1462</v>
      </c>
      <c r="E2167" s="40">
        <v>1</v>
      </c>
      <c r="F2167" s="41">
        <v>28.5</v>
      </c>
      <c r="G2167" s="41">
        <f>IFERROR(H2167+I2167+J2167,0)</f>
        <v>1650000</v>
      </c>
      <c r="H2167" s="41">
        <v>1650000</v>
      </c>
      <c r="I2167" s="41">
        <v>0</v>
      </c>
      <c r="J2167" s="41">
        <v>0</v>
      </c>
      <c r="K2167" s="41">
        <f>IFERROR(L2167+M2167+N2167,0)</f>
        <v>0</v>
      </c>
      <c r="L2167" s="41">
        <f>IFERROR(P2167+T2167,0)</f>
        <v>0</v>
      </c>
      <c r="M2167" s="41">
        <f>IFERROR(Q2167+U2167,0)</f>
        <v>0</v>
      </c>
      <c r="N2167" s="41">
        <f>IFERROR(R2167+V2167,0)</f>
        <v>0</v>
      </c>
      <c r="O2167" s="41">
        <f>IFERROR(P2167+Q2167+R2167,0)</f>
        <v>0</v>
      </c>
      <c r="P2167" s="41">
        <v>0</v>
      </c>
      <c r="Q2167" s="41">
        <v>0</v>
      </c>
      <c r="R2167" s="41">
        <v>0</v>
      </c>
      <c r="S2167" s="41">
        <f>IFERROR(T2167+U2167+V2167,0)</f>
        <v>0</v>
      </c>
      <c r="T2167" s="41">
        <v>0</v>
      </c>
      <c r="U2167" s="41">
        <v>0</v>
      </c>
      <c r="V2167" s="41">
        <v>0</v>
      </c>
      <c r="W2167"/>
      <c r="X2167"/>
    </row>
    <row r="2168" spans="1:24">
      <c r="A2168" s="29">
        <v>916</v>
      </c>
      <c r="B2168" s="29" t="s">
        <v>117</v>
      </c>
      <c r="C2168" s="50">
        <v>45001</v>
      </c>
      <c r="D2168" s="29" t="s">
        <v>1463</v>
      </c>
      <c r="E2168" s="40">
        <v>1</v>
      </c>
      <c r="F2168" s="41">
        <v>30.7</v>
      </c>
      <c r="G2168" s="41">
        <f>IFERROR(H2168+I2168+J2168,0)</f>
        <v>2013500</v>
      </c>
      <c r="H2168" s="41">
        <v>2013500</v>
      </c>
      <c r="I2168" s="41">
        <v>0</v>
      </c>
      <c r="J2168" s="41">
        <v>0</v>
      </c>
      <c r="K2168" s="41">
        <f>IFERROR(L2168+M2168+N2168,0)</f>
        <v>0</v>
      </c>
      <c r="L2168" s="41">
        <f>IFERROR(P2168+T2168,0)</f>
        <v>0</v>
      </c>
      <c r="M2168" s="41">
        <f>IFERROR(Q2168+U2168,0)</f>
        <v>0</v>
      </c>
      <c r="N2168" s="41">
        <f>IFERROR(R2168+V2168,0)</f>
        <v>0</v>
      </c>
      <c r="O2168" s="41">
        <f>IFERROR(P2168+Q2168+R2168,0)</f>
        <v>0</v>
      </c>
      <c r="P2168" s="41">
        <v>0</v>
      </c>
      <c r="Q2168" s="41">
        <v>0</v>
      </c>
      <c r="R2168" s="41">
        <v>0</v>
      </c>
      <c r="S2168" s="41">
        <f>IFERROR(T2168+U2168+V2168,0)</f>
        <v>0</v>
      </c>
      <c r="T2168" s="41">
        <v>0</v>
      </c>
      <c r="U2168" s="41">
        <v>0</v>
      </c>
      <c r="V2168" s="41">
        <v>0</v>
      </c>
      <c r="W2168"/>
      <c r="X2168"/>
    </row>
    <row r="2169" spans="1:24">
      <c r="A2169" s="29">
        <v>917</v>
      </c>
      <c r="B2169" s="29" t="s">
        <v>117</v>
      </c>
      <c r="C2169" s="50">
        <v>45001</v>
      </c>
      <c r="D2169" s="29" t="s">
        <v>1464</v>
      </c>
      <c r="E2169" s="40">
        <v>1</v>
      </c>
      <c r="F2169" s="41">
        <v>45.5</v>
      </c>
      <c r="G2169" s="41">
        <f>IFERROR(H2169+I2169+J2169,0)</f>
        <v>3103800</v>
      </c>
      <c r="H2169" s="41">
        <v>3103800</v>
      </c>
      <c r="I2169" s="41">
        <v>0</v>
      </c>
      <c r="J2169" s="41">
        <v>0</v>
      </c>
      <c r="K2169" s="41">
        <f>IFERROR(L2169+M2169+N2169,0)</f>
        <v>0</v>
      </c>
      <c r="L2169" s="41">
        <f>IFERROR(P2169+T2169,0)</f>
        <v>0</v>
      </c>
      <c r="M2169" s="41">
        <f>IFERROR(Q2169+U2169,0)</f>
        <v>0</v>
      </c>
      <c r="N2169" s="41">
        <f>IFERROR(R2169+V2169,0)</f>
        <v>0</v>
      </c>
      <c r="O2169" s="41">
        <f>IFERROR(P2169+Q2169+R2169,0)</f>
        <v>0</v>
      </c>
      <c r="P2169" s="41">
        <v>0</v>
      </c>
      <c r="Q2169" s="41">
        <v>0</v>
      </c>
      <c r="R2169" s="41">
        <v>0</v>
      </c>
      <c r="S2169" s="41">
        <f>IFERROR(T2169+U2169+V2169,0)</f>
        <v>0</v>
      </c>
      <c r="T2169" s="41">
        <v>0</v>
      </c>
      <c r="U2169" s="41">
        <v>0</v>
      </c>
      <c r="V2169" s="41">
        <v>0</v>
      </c>
      <c r="W2169"/>
      <c r="X2169"/>
    </row>
    <row r="2170" spans="1:24">
      <c r="A2170" s="29">
        <v>918</v>
      </c>
      <c r="B2170" s="29" t="s">
        <v>117</v>
      </c>
      <c r="C2170" s="50">
        <v>45002</v>
      </c>
      <c r="D2170" s="29" t="s">
        <v>186</v>
      </c>
      <c r="E2170" s="40">
        <v>1</v>
      </c>
      <c r="F2170" s="41">
        <v>20.6</v>
      </c>
      <c r="G2170" s="41">
        <f>IFERROR(H2170+I2170+J2170,0)</f>
        <v>1404180</v>
      </c>
      <c r="H2170" s="41">
        <v>1404180</v>
      </c>
      <c r="I2170" s="41">
        <v>0</v>
      </c>
      <c r="J2170" s="41">
        <v>0</v>
      </c>
      <c r="K2170" s="41">
        <f>IFERROR(L2170+M2170+N2170,0)</f>
        <v>0</v>
      </c>
      <c r="L2170" s="41">
        <f>IFERROR(P2170+T2170,0)</f>
        <v>0</v>
      </c>
      <c r="M2170" s="41">
        <f>IFERROR(Q2170+U2170,0)</f>
        <v>0</v>
      </c>
      <c r="N2170" s="41">
        <f>IFERROR(R2170+V2170,0)</f>
        <v>0</v>
      </c>
      <c r="O2170" s="41">
        <f>IFERROR(P2170+Q2170+R2170,0)</f>
        <v>0</v>
      </c>
      <c r="P2170" s="41">
        <v>0</v>
      </c>
      <c r="Q2170" s="41">
        <v>0</v>
      </c>
      <c r="R2170" s="41">
        <v>0</v>
      </c>
      <c r="S2170" s="41">
        <f>IFERROR(T2170+U2170+V2170,0)</f>
        <v>0</v>
      </c>
      <c r="T2170" s="41">
        <v>0</v>
      </c>
      <c r="U2170" s="41">
        <v>0</v>
      </c>
      <c r="V2170" s="41">
        <v>0</v>
      </c>
      <c r="W2170"/>
      <c r="X2170"/>
    </row>
    <row r="2171" spans="1:24">
      <c r="A2171" s="29">
        <v>919</v>
      </c>
      <c r="B2171" s="29" t="s">
        <v>117</v>
      </c>
      <c r="C2171" s="50">
        <v>45002</v>
      </c>
      <c r="D2171" s="29" t="s">
        <v>177</v>
      </c>
      <c r="E2171" s="40">
        <v>1</v>
      </c>
      <c r="F2171" s="41">
        <v>41.8</v>
      </c>
      <c r="G2171" s="41">
        <f>IFERROR(H2171+I2171+J2171,0)</f>
        <v>2695414</v>
      </c>
      <c r="H2171" s="41">
        <v>2695414</v>
      </c>
      <c r="I2171" s="41">
        <v>0</v>
      </c>
      <c r="J2171" s="41">
        <v>0</v>
      </c>
      <c r="K2171" s="41">
        <f>IFERROR(L2171+M2171+N2171,0)</f>
        <v>0</v>
      </c>
      <c r="L2171" s="41">
        <f>IFERROR(P2171+T2171,0)</f>
        <v>0</v>
      </c>
      <c r="M2171" s="41">
        <f>IFERROR(Q2171+U2171,0)</f>
        <v>0</v>
      </c>
      <c r="N2171" s="41">
        <f>IFERROR(R2171+V2171,0)</f>
        <v>0</v>
      </c>
      <c r="O2171" s="41">
        <f>IFERROR(P2171+Q2171+R2171,0)</f>
        <v>0</v>
      </c>
      <c r="P2171" s="41">
        <v>0</v>
      </c>
      <c r="Q2171" s="41">
        <v>0</v>
      </c>
      <c r="R2171" s="41">
        <v>0</v>
      </c>
      <c r="S2171" s="41">
        <f>IFERROR(T2171+U2171+V2171,0)</f>
        <v>0</v>
      </c>
      <c r="T2171" s="41">
        <v>0</v>
      </c>
      <c r="U2171" s="41">
        <v>0</v>
      </c>
      <c r="V2171" s="41">
        <v>0</v>
      </c>
      <c r="W2171"/>
      <c r="X2171"/>
    </row>
    <row r="2172" spans="1:24">
      <c r="A2172" s="29">
        <v>920</v>
      </c>
      <c r="B2172" s="29" t="s">
        <v>117</v>
      </c>
      <c r="C2172" s="50">
        <v>45005</v>
      </c>
      <c r="D2172" s="29" t="s">
        <v>968</v>
      </c>
      <c r="E2172" s="40">
        <v>1</v>
      </c>
      <c r="F2172" s="41">
        <v>14.9</v>
      </c>
      <c r="G2172" s="41">
        <f>IFERROR(H2172+I2172+J2172,0)</f>
        <v>1208199</v>
      </c>
      <c r="H2172" s="41">
        <v>1208199</v>
      </c>
      <c r="I2172" s="41">
        <v>0</v>
      </c>
      <c r="J2172" s="41">
        <v>0</v>
      </c>
      <c r="K2172" s="41">
        <f>IFERROR(L2172+M2172+N2172,0)</f>
        <v>0</v>
      </c>
      <c r="L2172" s="41">
        <f>IFERROR(P2172+T2172,0)</f>
        <v>0</v>
      </c>
      <c r="M2172" s="41">
        <f>IFERROR(Q2172+U2172,0)</f>
        <v>0</v>
      </c>
      <c r="N2172" s="41">
        <f>IFERROR(R2172+V2172,0)</f>
        <v>0</v>
      </c>
      <c r="O2172" s="41">
        <f>IFERROR(P2172+Q2172+R2172,0)</f>
        <v>0</v>
      </c>
      <c r="P2172" s="41">
        <v>0</v>
      </c>
      <c r="Q2172" s="41">
        <v>0</v>
      </c>
      <c r="R2172" s="41">
        <v>0</v>
      </c>
      <c r="S2172" s="41">
        <f>IFERROR(T2172+U2172+V2172,0)</f>
        <v>0</v>
      </c>
      <c r="T2172" s="41">
        <v>0</v>
      </c>
      <c r="U2172" s="41">
        <v>0</v>
      </c>
      <c r="V2172" s="41">
        <v>0</v>
      </c>
      <c r="W2172"/>
      <c r="X2172"/>
    </row>
    <row r="2173" spans="1:24">
      <c r="A2173" s="29">
        <v>921</v>
      </c>
      <c r="B2173" s="29" t="s">
        <v>117</v>
      </c>
      <c r="C2173" s="50">
        <v>45006</v>
      </c>
      <c r="D2173" s="29" t="s">
        <v>195</v>
      </c>
      <c r="E2173" s="40">
        <v>1</v>
      </c>
      <c r="F2173" s="41">
        <v>29.1</v>
      </c>
      <c r="G2173" s="41">
        <f>IFERROR(H2173+I2173+J2173,0)</f>
        <v>1847200</v>
      </c>
      <c r="H2173" s="41">
        <v>1847200</v>
      </c>
      <c r="I2173" s="41">
        <v>0</v>
      </c>
      <c r="J2173" s="41">
        <v>0</v>
      </c>
      <c r="K2173" s="41">
        <f>IFERROR(L2173+M2173+N2173,0)</f>
        <v>0</v>
      </c>
      <c r="L2173" s="41">
        <f>IFERROR(P2173+T2173,0)</f>
        <v>0</v>
      </c>
      <c r="M2173" s="41">
        <f>IFERROR(Q2173+U2173,0)</f>
        <v>0</v>
      </c>
      <c r="N2173" s="41">
        <f>IFERROR(R2173+V2173,0)</f>
        <v>0</v>
      </c>
      <c r="O2173" s="41">
        <f>IFERROR(P2173+Q2173+R2173,0)</f>
        <v>0</v>
      </c>
      <c r="P2173" s="41">
        <v>0</v>
      </c>
      <c r="Q2173" s="41">
        <v>0</v>
      </c>
      <c r="R2173" s="41">
        <v>0</v>
      </c>
      <c r="S2173" s="41">
        <f>IFERROR(T2173+U2173+V2173,0)</f>
        <v>0</v>
      </c>
      <c r="T2173" s="41">
        <v>0</v>
      </c>
      <c r="U2173" s="41">
        <v>0</v>
      </c>
      <c r="V2173" s="41">
        <v>0</v>
      </c>
      <c r="W2173"/>
      <c r="X2173"/>
    </row>
    <row r="2174" spans="1:24">
      <c r="A2174" s="29">
        <v>922</v>
      </c>
      <c r="B2174" s="29" t="s">
        <v>117</v>
      </c>
      <c r="C2174" s="50">
        <v>45007</v>
      </c>
      <c r="D2174" s="29" t="s">
        <v>193</v>
      </c>
      <c r="E2174" s="40">
        <v>1</v>
      </c>
      <c r="F2174" s="41">
        <v>13.3</v>
      </c>
      <c r="G2174" s="41">
        <f>IFERROR(H2174+I2174+J2174,0)</f>
        <v>836352</v>
      </c>
      <c r="H2174" s="41">
        <v>836352</v>
      </c>
      <c r="I2174" s="41">
        <v>0</v>
      </c>
      <c r="J2174" s="41">
        <v>0</v>
      </c>
      <c r="K2174" s="41">
        <f>IFERROR(L2174+M2174+N2174,0)</f>
        <v>0</v>
      </c>
      <c r="L2174" s="41">
        <f>IFERROR(P2174+T2174,0)</f>
        <v>0</v>
      </c>
      <c r="M2174" s="41">
        <f>IFERROR(Q2174+U2174,0)</f>
        <v>0</v>
      </c>
      <c r="N2174" s="41">
        <f>IFERROR(R2174+V2174,0)</f>
        <v>0</v>
      </c>
      <c r="O2174" s="41">
        <f>IFERROR(P2174+Q2174+R2174,0)</f>
        <v>0</v>
      </c>
      <c r="P2174" s="41">
        <v>0</v>
      </c>
      <c r="Q2174" s="41">
        <v>0</v>
      </c>
      <c r="R2174" s="41">
        <v>0</v>
      </c>
      <c r="S2174" s="41">
        <f>IFERROR(T2174+U2174+V2174,0)</f>
        <v>0</v>
      </c>
      <c r="T2174" s="41">
        <v>0</v>
      </c>
      <c r="U2174" s="41">
        <v>0</v>
      </c>
      <c r="V2174" s="41">
        <v>0</v>
      </c>
      <c r="W2174"/>
      <c r="X2174"/>
    </row>
    <row r="2175" spans="1:24">
      <c r="A2175" s="29">
        <v>923</v>
      </c>
      <c r="B2175" s="29" t="s">
        <v>117</v>
      </c>
      <c r="C2175" s="50">
        <v>45007</v>
      </c>
      <c r="D2175" s="29" t="s">
        <v>987</v>
      </c>
      <c r="E2175" s="40">
        <v>1</v>
      </c>
      <c r="F2175" s="41">
        <v>25.3</v>
      </c>
      <c r="G2175" s="41">
        <f>IFERROR(H2175+I2175+J2175,0)</f>
        <v>1540171</v>
      </c>
      <c r="H2175" s="41">
        <v>1540171</v>
      </c>
      <c r="I2175" s="41">
        <v>0</v>
      </c>
      <c r="J2175" s="41">
        <v>0</v>
      </c>
      <c r="K2175" s="41">
        <f>IFERROR(L2175+M2175+N2175,0)</f>
        <v>0</v>
      </c>
      <c r="L2175" s="41">
        <f>IFERROR(P2175+T2175,0)</f>
        <v>0</v>
      </c>
      <c r="M2175" s="41">
        <f>IFERROR(Q2175+U2175,0)</f>
        <v>0</v>
      </c>
      <c r="N2175" s="41">
        <f>IFERROR(R2175+V2175,0)</f>
        <v>0</v>
      </c>
      <c r="O2175" s="41">
        <f>IFERROR(P2175+Q2175+R2175,0)</f>
        <v>0</v>
      </c>
      <c r="P2175" s="41">
        <v>0</v>
      </c>
      <c r="Q2175" s="41">
        <v>0</v>
      </c>
      <c r="R2175" s="41">
        <v>0</v>
      </c>
      <c r="S2175" s="41">
        <f>IFERROR(T2175+U2175+V2175,0)</f>
        <v>0</v>
      </c>
      <c r="T2175" s="41">
        <v>0</v>
      </c>
      <c r="U2175" s="41">
        <v>0</v>
      </c>
      <c r="V2175" s="41">
        <v>0</v>
      </c>
      <c r="W2175"/>
      <c r="X2175"/>
    </row>
    <row r="2176" spans="1:24">
      <c r="A2176" s="29">
        <v>924</v>
      </c>
      <c r="B2176" s="29" t="s">
        <v>117</v>
      </c>
      <c r="C2176" s="50">
        <v>45007</v>
      </c>
      <c r="D2176" s="29" t="s">
        <v>988</v>
      </c>
      <c r="E2176" s="40">
        <v>1</v>
      </c>
      <c r="F2176" s="41">
        <v>43.8</v>
      </c>
      <c r="G2176" s="41">
        <f>IFERROR(H2176+I2176+J2176,0)</f>
        <v>2783554</v>
      </c>
      <c r="H2176" s="41">
        <v>2783554</v>
      </c>
      <c r="I2176" s="41">
        <v>0</v>
      </c>
      <c r="J2176" s="41">
        <v>0</v>
      </c>
      <c r="K2176" s="41">
        <f>IFERROR(L2176+M2176+N2176,0)</f>
        <v>0</v>
      </c>
      <c r="L2176" s="41">
        <f>IFERROR(P2176+T2176,0)</f>
        <v>0</v>
      </c>
      <c r="M2176" s="41">
        <f>IFERROR(Q2176+U2176,0)</f>
        <v>0</v>
      </c>
      <c r="N2176" s="41">
        <f>IFERROR(R2176+V2176,0)</f>
        <v>0</v>
      </c>
      <c r="O2176" s="41">
        <f>IFERROR(P2176+Q2176+R2176,0)</f>
        <v>0</v>
      </c>
      <c r="P2176" s="41">
        <v>0</v>
      </c>
      <c r="Q2176" s="41">
        <v>0</v>
      </c>
      <c r="R2176" s="41">
        <v>0</v>
      </c>
      <c r="S2176" s="41">
        <f>IFERROR(T2176+U2176+V2176,0)</f>
        <v>0</v>
      </c>
      <c r="T2176" s="41">
        <v>0</v>
      </c>
      <c r="U2176" s="41">
        <v>0</v>
      </c>
      <c r="V2176" s="41">
        <v>0</v>
      </c>
      <c r="W2176"/>
      <c r="X2176"/>
    </row>
    <row r="2177" spans="1:24">
      <c r="A2177" s="29">
        <v>925</v>
      </c>
      <c r="B2177" s="29" t="s">
        <v>117</v>
      </c>
      <c r="C2177" s="50">
        <v>45008</v>
      </c>
      <c r="D2177" s="29" t="s">
        <v>194</v>
      </c>
      <c r="E2177" s="40">
        <v>1</v>
      </c>
      <c r="F2177" s="41">
        <v>25.1</v>
      </c>
      <c r="G2177" s="41">
        <f>IFERROR(H2177+I2177+J2177,0)</f>
        <v>1848877</v>
      </c>
      <c r="H2177" s="41">
        <v>1848877</v>
      </c>
      <c r="I2177" s="41">
        <v>0</v>
      </c>
      <c r="J2177" s="41">
        <v>0</v>
      </c>
      <c r="K2177" s="41">
        <f>IFERROR(L2177+M2177+N2177,0)</f>
        <v>0</v>
      </c>
      <c r="L2177" s="41">
        <f>IFERROR(P2177+T2177,0)</f>
        <v>0</v>
      </c>
      <c r="M2177" s="41">
        <f>IFERROR(Q2177+U2177,0)</f>
        <v>0</v>
      </c>
      <c r="N2177" s="41">
        <f>IFERROR(R2177+V2177,0)</f>
        <v>0</v>
      </c>
      <c r="O2177" s="41">
        <f>IFERROR(P2177+Q2177+R2177,0)</f>
        <v>0</v>
      </c>
      <c r="P2177" s="41">
        <v>0</v>
      </c>
      <c r="Q2177" s="41">
        <v>0</v>
      </c>
      <c r="R2177" s="41">
        <v>0</v>
      </c>
      <c r="S2177" s="41">
        <f>IFERROR(T2177+U2177+V2177,0)</f>
        <v>0</v>
      </c>
      <c r="T2177" s="41">
        <v>0</v>
      </c>
      <c r="U2177" s="41">
        <v>0</v>
      </c>
      <c r="V2177" s="41">
        <v>0</v>
      </c>
      <c r="W2177"/>
      <c r="X2177"/>
    </row>
    <row r="2178" spans="1:24">
      <c r="A2178" s="29">
        <v>926</v>
      </c>
      <c r="B2178" s="29" t="s">
        <v>117</v>
      </c>
      <c r="C2178" s="50">
        <v>45008</v>
      </c>
      <c r="D2178" s="29" t="s">
        <v>1465</v>
      </c>
      <c r="E2178" s="40">
        <v>1</v>
      </c>
      <c r="F2178" s="41">
        <v>20.5</v>
      </c>
      <c r="G2178" s="41">
        <f>IFERROR(H2178+I2178+J2178,0)</f>
        <v>1316500</v>
      </c>
      <c r="H2178" s="41">
        <v>0</v>
      </c>
      <c r="I2178" s="41">
        <v>1316500</v>
      </c>
      <c r="J2178" s="41">
        <v>0</v>
      </c>
      <c r="K2178" s="41">
        <f>IFERROR(L2178+M2178+N2178,0)</f>
        <v>0</v>
      </c>
      <c r="L2178" s="41">
        <f>IFERROR(P2178+T2178,0)</f>
        <v>0</v>
      </c>
      <c r="M2178" s="41">
        <f>IFERROR(Q2178+U2178,0)</f>
        <v>0</v>
      </c>
      <c r="N2178" s="41">
        <f>IFERROR(R2178+V2178,0)</f>
        <v>0</v>
      </c>
      <c r="O2178" s="41">
        <f>IFERROR(P2178+Q2178+R2178,0)</f>
        <v>0</v>
      </c>
      <c r="P2178" s="41">
        <v>0</v>
      </c>
      <c r="Q2178" s="41">
        <v>0</v>
      </c>
      <c r="R2178" s="41">
        <v>0</v>
      </c>
      <c r="S2178" s="41">
        <f>IFERROR(T2178+U2178+V2178,0)</f>
        <v>0</v>
      </c>
      <c r="T2178" s="41">
        <v>0</v>
      </c>
      <c r="U2178" s="41">
        <v>0</v>
      </c>
      <c r="V2178" s="41">
        <v>0</v>
      </c>
      <c r="W2178"/>
      <c r="X2178"/>
    </row>
    <row r="2179" spans="1:24">
      <c r="A2179" s="29">
        <v>927</v>
      </c>
      <c r="B2179" s="29" t="s">
        <v>117</v>
      </c>
      <c r="C2179" s="50">
        <v>45008</v>
      </c>
      <c r="D2179" s="29" t="s">
        <v>1466</v>
      </c>
      <c r="E2179" s="40">
        <v>1</v>
      </c>
      <c r="F2179" s="41">
        <v>21.3</v>
      </c>
      <c r="G2179" s="41">
        <f>IFERROR(H2179+I2179+J2179,0)</f>
        <v>1087505</v>
      </c>
      <c r="H2179" s="41">
        <v>1087505</v>
      </c>
      <c r="I2179" s="41">
        <v>0</v>
      </c>
      <c r="J2179" s="41">
        <v>0</v>
      </c>
      <c r="K2179" s="41">
        <f>IFERROR(L2179+M2179+N2179,0)</f>
        <v>0</v>
      </c>
      <c r="L2179" s="41">
        <f>IFERROR(P2179+T2179,0)</f>
        <v>0</v>
      </c>
      <c r="M2179" s="41">
        <f>IFERROR(Q2179+U2179,0)</f>
        <v>0</v>
      </c>
      <c r="N2179" s="41">
        <f>IFERROR(R2179+V2179,0)</f>
        <v>0</v>
      </c>
      <c r="O2179" s="41">
        <f>IFERROR(P2179+Q2179+R2179,0)</f>
        <v>0</v>
      </c>
      <c r="P2179" s="41">
        <v>0</v>
      </c>
      <c r="Q2179" s="41">
        <v>0</v>
      </c>
      <c r="R2179" s="41">
        <v>0</v>
      </c>
      <c r="S2179" s="41">
        <f>IFERROR(T2179+U2179+V2179,0)</f>
        <v>0</v>
      </c>
      <c r="T2179" s="41">
        <v>0</v>
      </c>
      <c r="U2179" s="41">
        <v>0</v>
      </c>
      <c r="V2179" s="41">
        <v>0</v>
      </c>
      <c r="W2179"/>
      <c r="X2179"/>
    </row>
    <row r="2180" spans="1:24">
      <c r="A2180" s="29">
        <v>928</v>
      </c>
      <c r="B2180" s="29" t="s">
        <v>117</v>
      </c>
      <c r="C2180" s="50">
        <v>45008</v>
      </c>
      <c r="D2180" s="29" t="s">
        <v>989</v>
      </c>
      <c r="E2180" s="40">
        <v>1</v>
      </c>
      <c r="F2180" s="41">
        <v>18</v>
      </c>
      <c r="G2180" s="41">
        <f>IFERROR(H2180+I2180+J2180,0)</f>
        <v>1030000</v>
      </c>
      <c r="H2180" s="41">
        <v>1030000</v>
      </c>
      <c r="I2180" s="41">
        <v>0</v>
      </c>
      <c r="J2180" s="41">
        <v>0</v>
      </c>
      <c r="K2180" s="41">
        <f>IFERROR(L2180+M2180+N2180,0)</f>
        <v>0</v>
      </c>
      <c r="L2180" s="41">
        <f>IFERROR(P2180+T2180,0)</f>
        <v>0</v>
      </c>
      <c r="M2180" s="41">
        <f>IFERROR(Q2180+U2180,0)</f>
        <v>0</v>
      </c>
      <c r="N2180" s="41">
        <f>IFERROR(R2180+V2180,0)</f>
        <v>0</v>
      </c>
      <c r="O2180" s="41">
        <f>IFERROR(P2180+Q2180+R2180,0)</f>
        <v>0</v>
      </c>
      <c r="P2180" s="41">
        <v>0</v>
      </c>
      <c r="Q2180" s="41">
        <v>0</v>
      </c>
      <c r="R2180" s="41">
        <v>0</v>
      </c>
      <c r="S2180" s="41">
        <f>IFERROR(T2180+U2180+V2180,0)</f>
        <v>0</v>
      </c>
      <c r="T2180" s="41">
        <v>0</v>
      </c>
      <c r="U2180" s="41">
        <v>0</v>
      </c>
      <c r="V2180" s="41">
        <v>0</v>
      </c>
      <c r="W2180"/>
      <c r="X2180"/>
    </row>
    <row r="2181" spans="1:24">
      <c r="A2181" s="29">
        <v>929</v>
      </c>
      <c r="B2181" s="29" t="s">
        <v>117</v>
      </c>
      <c r="C2181" s="50">
        <v>45009</v>
      </c>
      <c r="D2181" s="29" t="s">
        <v>985</v>
      </c>
      <c r="E2181" s="40">
        <v>1</v>
      </c>
      <c r="F2181" s="41">
        <v>16.2</v>
      </c>
      <c r="G2181" s="41">
        <f>IFERROR(H2181+I2181+J2181,0)</f>
        <v>1135919.5</v>
      </c>
      <c r="H2181" s="41">
        <v>1135919.5</v>
      </c>
      <c r="I2181" s="41">
        <v>0</v>
      </c>
      <c r="J2181" s="41">
        <v>0</v>
      </c>
      <c r="K2181" s="41">
        <f>IFERROR(L2181+M2181+N2181,0)</f>
        <v>0</v>
      </c>
      <c r="L2181" s="41">
        <f>IFERROR(P2181+T2181,0)</f>
        <v>0</v>
      </c>
      <c r="M2181" s="41">
        <f>IFERROR(Q2181+U2181,0)</f>
        <v>0</v>
      </c>
      <c r="N2181" s="41">
        <f>IFERROR(R2181+V2181,0)</f>
        <v>0</v>
      </c>
      <c r="O2181" s="41">
        <f>IFERROR(P2181+Q2181+R2181,0)</f>
        <v>0</v>
      </c>
      <c r="P2181" s="41">
        <v>0</v>
      </c>
      <c r="Q2181" s="41">
        <v>0</v>
      </c>
      <c r="R2181" s="41">
        <v>0</v>
      </c>
      <c r="S2181" s="41">
        <f>IFERROR(T2181+U2181+V2181,0)</f>
        <v>0</v>
      </c>
      <c r="T2181" s="41">
        <v>0</v>
      </c>
      <c r="U2181" s="41">
        <v>0</v>
      </c>
      <c r="V2181" s="41">
        <v>0</v>
      </c>
      <c r="W2181"/>
      <c r="X2181"/>
    </row>
    <row r="2182" spans="1:24">
      <c r="A2182" s="29">
        <v>930</v>
      </c>
      <c r="B2182" s="29" t="s">
        <v>117</v>
      </c>
      <c r="C2182" s="50">
        <v>45012</v>
      </c>
      <c r="D2182" s="29" t="s">
        <v>199</v>
      </c>
      <c r="E2182" s="40">
        <v>1</v>
      </c>
      <c r="F2182" s="41">
        <v>43.3</v>
      </c>
      <c r="G2182" s="41">
        <f>IFERROR(H2182+I2182+J2182,0)</f>
        <v>2586578</v>
      </c>
      <c r="H2182" s="41">
        <v>2586578</v>
      </c>
      <c r="I2182" s="41">
        <v>0</v>
      </c>
      <c r="J2182" s="41">
        <v>0</v>
      </c>
      <c r="K2182" s="41">
        <f>IFERROR(L2182+M2182+N2182,0)</f>
        <v>0</v>
      </c>
      <c r="L2182" s="41">
        <f>IFERROR(P2182+T2182,0)</f>
        <v>0</v>
      </c>
      <c r="M2182" s="41">
        <f>IFERROR(Q2182+U2182,0)</f>
        <v>0</v>
      </c>
      <c r="N2182" s="41">
        <f>IFERROR(R2182+V2182,0)</f>
        <v>0</v>
      </c>
      <c r="O2182" s="41">
        <f>IFERROR(P2182+Q2182+R2182,0)</f>
        <v>0</v>
      </c>
      <c r="P2182" s="41">
        <v>0</v>
      </c>
      <c r="Q2182" s="41">
        <v>0</v>
      </c>
      <c r="R2182" s="41">
        <v>0</v>
      </c>
      <c r="S2182" s="41">
        <f>IFERROR(T2182+U2182+V2182,0)</f>
        <v>0</v>
      </c>
      <c r="T2182" s="41">
        <v>0</v>
      </c>
      <c r="U2182" s="41">
        <v>0</v>
      </c>
      <c r="V2182" s="41">
        <v>0</v>
      </c>
      <c r="W2182"/>
      <c r="X2182"/>
    </row>
    <row r="2183" spans="1:24">
      <c r="A2183" s="29">
        <v>931</v>
      </c>
      <c r="B2183" s="29" t="s">
        <v>117</v>
      </c>
      <c r="C2183" s="50">
        <v>45012</v>
      </c>
      <c r="D2183" s="29" t="s">
        <v>993</v>
      </c>
      <c r="E2183" s="40">
        <v>1</v>
      </c>
      <c r="F2183" s="41">
        <v>14</v>
      </c>
      <c r="G2183" s="41">
        <f>IFERROR(H2183+I2183+J2183,0)</f>
        <v>885651</v>
      </c>
      <c r="H2183" s="41">
        <v>885651</v>
      </c>
      <c r="I2183" s="41">
        <v>0</v>
      </c>
      <c r="J2183" s="41">
        <v>0</v>
      </c>
      <c r="K2183" s="41">
        <f>IFERROR(L2183+M2183+N2183,0)</f>
        <v>0</v>
      </c>
      <c r="L2183" s="41">
        <f>IFERROR(P2183+T2183,0)</f>
        <v>0</v>
      </c>
      <c r="M2183" s="41">
        <f>IFERROR(Q2183+U2183,0)</f>
        <v>0</v>
      </c>
      <c r="N2183" s="41">
        <f>IFERROR(R2183+V2183,0)</f>
        <v>0</v>
      </c>
      <c r="O2183" s="41">
        <f>IFERROR(P2183+Q2183+R2183,0)</f>
        <v>0</v>
      </c>
      <c r="P2183" s="41">
        <v>0</v>
      </c>
      <c r="Q2183" s="41">
        <v>0</v>
      </c>
      <c r="R2183" s="41">
        <v>0</v>
      </c>
      <c r="S2183" s="41">
        <f>IFERROR(T2183+U2183+V2183,0)</f>
        <v>0</v>
      </c>
      <c r="T2183" s="41">
        <v>0</v>
      </c>
      <c r="U2183" s="41">
        <v>0</v>
      </c>
      <c r="V2183" s="41">
        <v>0</v>
      </c>
      <c r="W2183"/>
      <c r="X2183"/>
    </row>
    <row r="2184" spans="1:24">
      <c r="A2184" s="29">
        <v>932</v>
      </c>
      <c r="B2184" s="29" t="s">
        <v>117</v>
      </c>
      <c r="C2184" s="50">
        <v>45013</v>
      </c>
      <c r="D2184" s="29" t="s">
        <v>996</v>
      </c>
      <c r="E2184" s="40">
        <v>1</v>
      </c>
      <c r="F2184" s="41">
        <v>26.4</v>
      </c>
      <c r="G2184" s="41">
        <f>IFERROR(H2184+I2184+J2184,0)</f>
        <v>1582900</v>
      </c>
      <c r="H2184" s="41">
        <v>1582900</v>
      </c>
      <c r="I2184" s="41">
        <v>0</v>
      </c>
      <c r="J2184" s="41">
        <v>0</v>
      </c>
      <c r="K2184" s="41">
        <f>IFERROR(L2184+M2184+N2184,0)</f>
        <v>0</v>
      </c>
      <c r="L2184" s="41">
        <f>IFERROR(P2184+T2184,0)</f>
        <v>0</v>
      </c>
      <c r="M2184" s="41">
        <f>IFERROR(Q2184+U2184,0)</f>
        <v>0</v>
      </c>
      <c r="N2184" s="41">
        <f>IFERROR(R2184+V2184,0)</f>
        <v>0</v>
      </c>
      <c r="O2184" s="41">
        <f>IFERROR(P2184+Q2184+R2184,0)</f>
        <v>0</v>
      </c>
      <c r="P2184" s="41">
        <v>0</v>
      </c>
      <c r="Q2184" s="41">
        <v>0</v>
      </c>
      <c r="R2184" s="41">
        <v>0</v>
      </c>
      <c r="S2184" s="41">
        <f>IFERROR(T2184+U2184+V2184,0)</f>
        <v>0</v>
      </c>
      <c r="T2184" s="41">
        <v>0</v>
      </c>
      <c r="U2184" s="41">
        <v>0</v>
      </c>
      <c r="V2184" s="41">
        <v>0</v>
      </c>
      <c r="W2184"/>
      <c r="X2184"/>
    </row>
    <row r="2185" spans="1:24">
      <c r="A2185" s="29">
        <v>933</v>
      </c>
      <c r="B2185" s="29" t="s">
        <v>117</v>
      </c>
      <c r="C2185" s="50">
        <v>45013</v>
      </c>
      <c r="D2185" s="29" t="s">
        <v>995</v>
      </c>
      <c r="E2185" s="40">
        <v>1</v>
      </c>
      <c r="F2185" s="41">
        <v>4.54</v>
      </c>
      <c r="G2185" s="41">
        <f>IFERROR(H2185+I2185+J2185,0)</f>
        <v>336068</v>
      </c>
      <c r="H2185" s="41">
        <v>336068</v>
      </c>
      <c r="I2185" s="41">
        <v>0</v>
      </c>
      <c r="J2185" s="41">
        <v>0</v>
      </c>
      <c r="K2185" s="41">
        <f>IFERROR(L2185+M2185+N2185,0)</f>
        <v>0</v>
      </c>
      <c r="L2185" s="41">
        <f>IFERROR(P2185+T2185,0)</f>
        <v>0</v>
      </c>
      <c r="M2185" s="41">
        <f>IFERROR(Q2185+U2185,0)</f>
        <v>0</v>
      </c>
      <c r="N2185" s="41">
        <f>IFERROR(R2185+V2185,0)</f>
        <v>0</v>
      </c>
      <c r="O2185" s="41">
        <f>IFERROR(P2185+Q2185+R2185,0)</f>
        <v>0</v>
      </c>
      <c r="P2185" s="41">
        <v>0</v>
      </c>
      <c r="Q2185" s="41">
        <v>0</v>
      </c>
      <c r="R2185" s="41">
        <v>0</v>
      </c>
      <c r="S2185" s="41">
        <f>IFERROR(T2185+U2185+V2185,0)</f>
        <v>0</v>
      </c>
      <c r="T2185" s="41">
        <v>0</v>
      </c>
      <c r="U2185" s="41">
        <v>0</v>
      </c>
      <c r="V2185" s="41">
        <v>0</v>
      </c>
      <c r="W2185"/>
      <c r="X2185"/>
    </row>
    <row r="2186" spans="1:24">
      <c r="A2186" s="29">
        <v>934</v>
      </c>
      <c r="B2186" s="29" t="s">
        <v>117</v>
      </c>
      <c r="C2186" s="50">
        <v>45013</v>
      </c>
      <c r="D2186" s="29" t="s">
        <v>1005</v>
      </c>
      <c r="E2186" s="40">
        <v>1</v>
      </c>
      <c r="F2186" s="41">
        <v>21.8</v>
      </c>
      <c r="G2186" s="41">
        <f>IFERROR(H2186+I2186+J2186,0)</f>
        <v>1132200</v>
      </c>
      <c r="H2186" s="41">
        <v>1132200</v>
      </c>
      <c r="I2186" s="41">
        <v>0</v>
      </c>
      <c r="J2186" s="41">
        <v>0</v>
      </c>
      <c r="K2186" s="41">
        <f>IFERROR(L2186+M2186+N2186,0)</f>
        <v>0</v>
      </c>
      <c r="L2186" s="41">
        <f>IFERROR(P2186+T2186,0)</f>
        <v>0</v>
      </c>
      <c r="M2186" s="41">
        <f>IFERROR(Q2186+U2186,0)</f>
        <v>0</v>
      </c>
      <c r="N2186" s="41">
        <f>IFERROR(R2186+V2186,0)</f>
        <v>0</v>
      </c>
      <c r="O2186" s="41">
        <f>IFERROR(P2186+Q2186+R2186,0)</f>
        <v>0</v>
      </c>
      <c r="P2186" s="41">
        <v>0</v>
      </c>
      <c r="Q2186" s="41">
        <v>0</v>
      </c>
      <c r="R2186" s="41">
        <v>0</v>
      </c>
      <c r="S2186" s="41">
        <f>IFERROR(T2186+U2186+V2186,0)</f>
        <v>0</v>
      </c>
      <c r="T2186" s="41">
        <v>0</v>
      </c>
      <c r="U2186" s="41">
        <v>0</v>
      </c>
      <c r="V2186" s="41">
        <v>0</v>
      </c>
      <c r="W2186"/>
      <c r="X2186"/>
    </row>
    <row r="2187" spans="1:24">
      <c r="A2187" s="29">
        <v>935</v>
      </c>
      <c r="B2187" s="29" t="s">
        <v>117</v>
      </c>
      <c r="C2187" s="50">
        <v>45013</v>
      </c>
      <c r="D2187" s="29" t="s">
        <v>202</v>
      </c>
      <c r="E2187" s="40">
        <v>1</v>
      </c>
      <c r="F2187" s="41">
        <v>25.4</v>
      </c>
      <c r="G2187" s="41">
        <f>IFERROR(H2187+I2187+J2187,0)</f>
        <v>1575420</v>
      </c>
      <c r="H2187" s="41">
        <v>1575420</v>
      </c>
      <c r="I2187" s="41">
        <v>0</v>
      </c>
      <c r="J2187" s="41">
        <v>0</v>
      </c>
      <c r="K2187" s="41">
        <f>IFERROR(L2187+M2187+N2187,0)</f>
        <v>0</v>
      </c>
      <c r="L2187" s="41">
        <f>IFERROR(P2187+T2187,0)</f>
        <v>0</v>
      </c>
      <c r="M2187" s="41">
        <f>IFERROR(Q2187+U2187,0)</f>
        <v>0</v>
      </c>
      <c r="N2187" s="41">
        <f>IFERROR(R2187+V2187,0)</f>
        <v>0</v>
      </c>
      <c r="O2187" s="41">
        <f>IFERROR(P2187+Q2187+R2187,0)</f>
        <v>0</v>
      </c>
      <c r="P2187" s="41">
        <v>0</v>
      </c>
      <c r="Q2187" s="41">
        <v>0</v>
      </c>
      <c r="R2187" s="41">
        <v>0</v>
      </c>
      <c r="S2187" s="41">
        <f>IFERROR(T2187+U2187+V2187,0)</f>
        <v>0</v>
      </c>
      <c r="T2187" s="41">
        <v>0</v>
      </c>
      <c r="U2187" s="41">
        <v>0</v>
      </c>
      <c r="V2187" s="41">
        <v>0</v>
      </c>
      <c r="W2187"/>
      <c r="X2187"/>
    </row>
    <row r="2188" spans="1:24">
      <c r="A2188" s="29">
        <v>936</v>
      </c>
      <c r="B2188" s="29" t="s">
        <v>117</v>
      </c>
      <c r="C2188" s="50">
        <v>45014</v>
      </c>
      <c r="D2188" s="29" t="s">
        <v>1000</v>
      </c>
      <c r="E2188" s="40">
        <v>1</v>
      </c>
      <c r="F2188" s="41">
        <v>20.1</v>
      </c>
      <c r="G2188" s="41">
        <f>IFERROR(H2188+I2188+J2188,0)</f>
        <v>1912281</v>
      </c>
      <c r="H2188" s="41">
        <v>1912281</v>
      </c>
      <c r="I2188" s="41">
        <v>0</v>
      </c>
      <c r="J2188" s="41">
        <v>0</v>
      </c>
      <c r="K2188" s="41">
        <f>IFERROR(L2188+M2188+N2188,0)</f>
        <v>0</v>
      </c>
      <c r="L2188" s="41">
        <f>IFERROR(P2188+T2188,0)</f>
        <v>0</v>
      </c>
      <c r="M2188" s="41">
        <f>IFERROR(Q2188+U2188,0)</f>
        <v>0</v>
      </c>
      <c r="N2188" s="41">
        <f>IFERROR(R2188+V2188,0)</f>
        <v>0</v>
      </c>
      <c r="O2188" s="41">
        <f>IFERROR(P2188+Q2188+R2188,0)</f>
        <v>0</v>
      </c>
      <c r="P2188" s="41">
        <v>0</v>
      </c>
      <c r="Q2188" s="41">
        <v>0</v>
      </c>
      <c r="R2188" s="41">
        <v>0</v>
      </c>
      <c r="S2188" s="41">
        <f>IFERROR(T2188+U2188+V2188,0)</f>
        <v>0</v>
      </c>
      <c r="T2188" s="41">
        <v>0</v>
      </c>
      <c r="U2188" s="41">
        <v>0</v>
      </c>
      <c r="V2188" s="41">
        <v>0</v>
      </c>
      <c r="W2188"/>
      <c r="X2188"/>
    </row>
    <row r="2189" spans="1:24">
      <c r="A2189" s="29">
        <v>937</v>
      </c>
      <c r="B2189" s="29" t="s">
        <v>117</v>
      </c>
      <c r="C2189" s="50">
        <v>45014</v>
      </c>
      <c r="D2189" s="29" t="s">
        <v>1467</v>
      </c>
      <c r="E2189" s="40">
        <v>1</v>
      </c>
      <c r="F2189" s="41">
        <v>56.1</v>
      </c>
      <c r="G2189" s="41">
        <f>IFERROR(H2189+I2189+J2189,0)</f>
        <v>3782800</v>
      </c>
      <c r="H2189" s="41">
        <v>3782800</v>
      </c>
      <c r="I2189" s="41">
        <v>0</v>
      </c>
      <c r="J2189" s="41">
        <v>0</v>
      </c>
      <c r="K2189" s="41">
        <f>IFERROR(L2189+M2189+N2189,0)</f>
        <v>0</v>
      </c>
      <c r="L2189" s="41">
        <f>IFERROR(P2189+T2189,0)</f>
        <v>0</v>
      </c>
      <c r="M2189" s="41">
        <f>IFERROR(Q2189+U2189,0)</f>
        <v>0</v>
      </c>
      <c r="N2189" s="41">
        <f>IFERROR(R2189+V2189,0)</f>
        <v>0</v>
      </c>
      <c r="O2189" s="41">
        <f>IFERROR(P2189+Q2189+R2189,0)</f>
        <v>0</v>
      </c>
      <c r="P2189" s="41">
        <v>0</v>
      </c>
      <c r="Q2189" s="41">
        <v>0</v>
      </c>
      <c r="R2189" s="41">
        <v>0</v>
      </c>
      <c r="S2189" s="41">
        <f>IFERROR(T2189+U2189+V2189,0)</f>
        <v>0</v>
      </c>
      <c r="T2189" s="41">
        <v>0</v>
      </c>
      <c r="U2189" s="41">
        <v>0</v>
      </c>
      <c r="V2189" s="41">
        <v>0</v>
      </c>
      <c r="W2189"/>
      <c r="X2189"/>
    </row>
    <row r="2190" spans="1:24">
      <c r="A2190" s="29">
        <v>938</v>
      </c>
      <c r="B2190" s="29" t="s">
        <v>117</v>
      </c>
      <c r="C2190" s="50">
        <v>45015</v>
      </c>
      <c r="D2190" s="29" t="s">
        <v>1468</v>
      </c>
      <c r="E2190" s="40">
        <v>1</v>
      </c>
      <c r="F2190" s="41">
        <v>16</v>
      </c>
      <c r="G2190" s="41">
        <f>IFERROR(H2190+I2190+J2190,0)</f>
        <v>350000</v>
      </c>
      <c r="H2190" s="41">
        <v>0</v>
      </c>
      <c r="I2190" s="41">
        <v>350000</v>
      </c>
      <c r="J2190" s="41">
        <v>0</v>
      </c>
      <c r="K2190" s="41">
        <f>IFERROR(L2190+M2190+N2190,0)</f>
        <v>0</v>
      </c>
      <c r="L2190" s="41">
        <f>IFERROR(P2190+T2190,0)</f>
        <v>0</v>
      </c>
      <c r="M2190" s="41">
        <f>IFERROR(Q2190+U2190,0)</f>
        <v>0</v>
      </c>
      <c r="N2190" s="41">
        <f>IFERROR(R2190+V2190,0)</f>
        <v>0</v>
      </c>
      <c r="O2190" s="41">
        <f>IFERROR(P2190+Q2190+R2190,0)</f>
        <v>0</v>
      </c>
      <c r="P2190" s="41">
        <v>0</v>
      </c>
      <c r="Q2190" s="41">
        <v>0</v>
      </c>
      <c r="R2190" s="41">
        <v>0</v>
      </c>
      <c r="S2190" s="41">
        <f>IFERROR(T2190+U2190+V2190,0)</f>
        <v>0</v>
      </c>
      <c r="T2190" s="41">
        <v>0</v>
      </c>
      <c r="U2190" s="41">
        <v>0</v>
      </c>
      <c r="V2190" s="41">
        <v>0</v>
      </c>
      <c r="W2190"/>
      <c r="X2190"/>
    </row>
    <row r="2191" spans="1:24">
      <c r="A2191" s="29">
        <v>939</v>
      </c>
      <c r="B2191" s="29" t="s">
        <v>117</v>
      </c>
      <c r="C2191" s="50">
        <v>45015</v>
      </c>
      <c r="D2191" s="29" t="s">
        <v>1008</v>
      </c>
      <c r="E2191" s="40">
        <v>1</v>
      </c>
      <c r="F2191" s="41">
        <v>52.4</v>
      </c>
      <c r="G2191" s="41">
        <f>IFERROR(H2191+I2191+J2191,0)</f>
        <v>3734900</v>
      </c>
      <c r="H2191" s="41">
        <v>3734900</v>
      </c>
      <c r="I2191" s="41">
        <v>0</v>
      </c>
      <c r="J2191" s="41">
        <v>0</v>
      </c>
      <c r="K2191" s="41">
        <f>IFERROR(L2191+M2191+N2191,0)</f>
        <v>0</v>
      </c>
      <c r="L2191" s="41">
        <f>IFERROR(P2191+T2191,0)</f>
        <v>0</v>
      </c>
      <c r="M2191" s="41">
        <f>IFERROR(Q2191+U2191,0)</f>
        <v>0</v>
      </c>
      <c r="N2191" s="41">
        <f>IFERROR(R2191+V2191,0)</f>
        <v>0</v>
      </c>
      <c r="O2191" s="41">
        <f>IFERROR(P2191+Q2191+R2191,0)</f>
        <v>0</v>
      </c>
      <c r="P2191" s="41">
        <v>0</v>
      </c>
      <c r="Q2191" s="41">
        <v>0</v>
      </c>
      <c r="R2191" s="41">
        <v>0</v>
      </c>
      <c r="S2191" s="41">
        <f>IFERROR(T2191+U2191+V2191,0)</f>
        <v>0</v>
      </c>
      <c r="T2191" s="41">
        <v>0</v>
      </c>
      <c r="U2191" s="41">
        <v>0</v>
      </c>
      <c r="V2191" s="41">
        <v>0</v>
      </c>
      <c r="W2191"/>
      <c r="X2191"/>
    </row>
    <row r="2192" spans="1:24">
      <c r="A2192" s="29">
        <v>940</v>
      </c>
      <c r="B2192" s="29" t="s">
        <v>117</v>
      </c>
      <c r="C2192" s="50">
        <v>45016</v>
      </c>
      <c r="D2192" s="29" t="s">
        <v>1469</v>
      </c>
      <c r="E2192" s="40">
        <v>1</v>
      </c>
      <c r="F2192" s="41">
        <v>34.6</v>
      </c>
      <c r="G2192" s="41">
        <f>IFERROR(H2192+I2192+J2192,0)</f>
        <v>1951162.5</v>
      </c>
      <c r="H2192" s="41">
        <v>1951162.5</v>
      </c>
      <c r="I2192" s="41">
        <v>0</v>
      </c>
      <c r="J2192" s="41">
        <v>0</v>
      </c>
      <c r="K2192" s="41">
        <f>IFERROR(L2192+M2192+N2192,0)</f>
        <v>0</v>
      </c>
      <c r="L2192" s="41">
        <f>IFERROR(P2192+T2192,0)</f>
        <v>0</v>
      </c>
      <c r="M2192" s="41">
        <f>IFERROR(Q2192+U2192,0)</f>
        <v>0</v>
      </c>
      <c r="N2192" s="41">
        <f>IFERROR(R2192+V2192,0)</f>
        <v>0</v>
      </c>
      <c r="O2192" s="41">
        <f>IFERROR(P2192+Q2192+R2192,0)</f>
        <v>0</v>
      </c>
      <c r="P2192" s="41">
        <v>0</v>
      </c>
      <c r="Q2192" s="41">
        <v>0</v>
      </c>
      <c r="R2192" s="41">
        <v>0</v>
      </c>
      <c r="S2192" s="41">
        <f>IFERROR(T2192+U2192+V2192,0)</f>
        <v>0</v>
      </c>
      <c r="T2192" s="41">
        <v>0</v>
      </c>
      <c r="U2192" s="41">
        <v>0</v>
      </c>
      <c r="V2192" s="41">
        <v>0</v>
      </c>
      <c r="W2192"/>
      <c r="X2192"/>
    </row>
    <row r="2193" spans="1:24">
      <c r="A2193" s="29">
        <v>941</v>
      </c>
      <c r="B2193" s="29" t="s">
        <v>117</v>
      </c>
      <c r="C2193" s="50">
        <v>45016</v>
      </c>
      <c r="D2193" s="29" t="s">
        <v>1009</v>
      </c>
      <c r="E2193" s="40">
        <v>1</v>
      </c>
      <c r="F2193" s="41">
        <v>52.6</v>
      </c>
      <c r="G2193" s="41">
        <f>IFERROR(H2193+I2193+J2193,0)</f>
        <v>3819962</v>
      </c>
      <c r="H2193" s="41">
        <v>3819962</v>
      </c>
      <c r="I2193" s="41">
        <v>0</v>
      </c>
      <c r="J2193" s="41">
        <v>0</v>
      </c>
      <c r="K2193" s="41">
        <f>IFERROR(L2193+M2193+N2193,0)</f>
        <v>0</v>
      </c>
      <c r="L2193" s="41">
        <f>IFERROR(P2193+T2193,0)</f>
        <v>0</v>
      </c>
      <c r="M2193" s="41">
        <f>IFERROR(Q2193+U2193,0)</f>
        <v>0</v>
      </c>
      <c r="N2193" s="41">
        <f>IFERROR(R2193+V2193,0)</f>
        <v>0</v>
      </c>
      <c r="O2193" s="41">
        <f>IFERROR(P2193+Q2193+R2193,0)</f>
        <v>0</v>
      </c>
      <c r="P2193" s="41">
        <v>0</v>
      </c>
      <c r="Q2193" s="41">
        <v>0</v>
      </c>
      <c r="R2193" s="41">
        <v>0</v>
      </c>
      <c r="S2193" s="41">
        <f>IFERROR(T2193+U2193+V2193,0)</f>
        <v>0</v>
      </c>
      <c r="T2193" s="41">
        <v>0</v>
      </c>
      <c r="U2193" s="41">
        <v>0</v>
      </c>
      <c r="V2193" s="41">
        <v>0</v>
      </c>
      <c r="W2193"/>
      <c r="X2193"/>
    </row>
    <row r="2194" spans="1:24">
      <c r="A2194" s="29">
        <v>942</v>
      </c>
      <c r="B2194" s="29" t="s">
        <v>117</v>
      </c>
      <c r="C2194" s="50">
        <v>45016</v>
      </c>
      <c r="D2194" s="29" t="s">
        <v>1470</v>
      </c>
      <c r="E2194" s="40">
        <v>1</v>
      </c>
      <c r="F2194" s="41">
        <v>21</v>
      </c>
      <c r="G2194" s="41">
        <f>IFERROR(H2194+I2194+J2194,0)</f>
        <v>1056500</v>
      </c>
      <c r="H2194" s="41">
        <v>1056500</v>
      </c>
      <c r="I2194" s="41">
        <v>0</v>
      </c>
      <c r="J2194" s="41">
        <v>0</v>
      </c>
      <c r="K2194" s="41">
        <f>IFERROR(L2194+M2194+N2194,0)</f>
        <v>0</v>
      </c>
      <c r="L2194" s="41">
        <f>IFERROR(P2194+T2194,0)</f>
        <v>0</v>
      </c>
      <c r="M2194" s="41">
        <f>IFERROR(Q2194+U2194,0)</f>
        <v>0</v>
      </c>
      <c r="N2194" s="41">
        <f>IFERROR(R2194+V2194,0)</f>
        <v>0</v>
      </c>
      <c r="O2194" s="41">
        <f>IFERROR(P2194+Q2194+R2194,0)</f>
        <v>0</v>
      </c>
      <c r="P2194" s="41">
        <v>0</v>
      </c>
      <c r="Q2194" s="41">
        <v>0</v>
      </c>
      <c r="R2194" s="41">
        <v>0</v>
      </c>
      <c r="S2194" s="41">
        <f>IFERROR(T2194+U2194+V2194,0)</f>
        <v>0</v>
      </c>
      <c r="T2194" s="41">
        <v>0</v>
      </c>
      <c r="U2194" s="41">
        <v>0</v>
      </c>
      <c r="V2194" s="41">
        <v>0</v>
      </c>
      <c r="W2194"/>
      <c r="X2194"/>
    </row>
    <row r="2195" spans="1:24">
      <c r="A2195" s="29">
        <v>943</v>
      </c>
      <c r="B2195" s="29" t="s">
        <v>117</v>
      </c>
      <c r="C2195" s="50">
        <v>45016</v>
      </c>
      <c r="D2195" s="29" t="s">
        <v>211</v>
      </c>
      <c r="E2195" s="40">
        <v>1</v>
      </c>
      <c r="F2195" s="41">
        <v>22</v>
      </c>
      <c r="G2195" s="41">
        <f>IFERROR(H2195+I2195+J2195,0)</f>
        <v>1336700</v>
      </c>
      <c r="H2195" s="41">
        <v>1336700</v>
      </c>
      <c r="I2195" s="41">
        <v>0</v>
      </c>
      <c r="J2195" s="41">
        <v>0</v>
      </c>
      <c r="K2195" s="41">
        <f>IFERROR(L2195+M2195+N2195,0)</f>
        <v>0</v>
      </c>
      <c r="L2195" s="41">
        <f>IFERROR(P2195+T2195,0)</f>
        <v>0</v>
      </c>
      <c r="M2195" s="41">
        <f>IFERROR(Q2195+U2195,0)</f>
        <v>0</v>
      </c>
      <c r="N2195" s="41">
        <f>IFERROR(R2195+V2195,0)</f>
        <v>0</v>
      </c>
      <c r="O2195" s="41">
        <f>IFERROR(P2195+Q2195+R2195,0)</f>
        <v>0</v>
      </c>
      <c r="P2195" s="41">
        <v>0</v>
      </c>
      <c r="Q2195" s="41">
        <v>0</v>
      </c>
      <c r="R2195" s="41">
        <v>0</v>
      </c>
      <c r="S2195" s="41">
        <f>IFERROR(T2195+U2195+V2195,0)</f>
        <v>0</v>
      </c>
      <c r="T2195" s="41">
        <v>0</v>
      </c>
      <c r="U2195" s="41">
        <v>0</v>
      </c>
      <c r="V2195" s="41">
        <v>0</v>
      </c>
      <c r="W2195"/>
      <c r="X2195"/>
    </row>
    <row r="2196" spans="1:24">
      <c r="A2196" s="29">
        <v>944</v>
      </c>
      <c r="B2196" s="29" t="s">
        <v>117</v>
      </c>
      <c r="C2196" s="50">
        <v>45019</v>
      </c>
      <c r="D2196" s="29" t="s">
        <v>1471</v>
      </c>
      <c r="E2196" s="40">
        <v>1</v>
      </c>
      <c r="F2196" s="41">
        <v>18</v>
      </c>
      <c r="G2196" s="41">
        <f>IFERROR(H2196+I2196+J2196,0)</f>
        <v>965560</v>
      </c>
      <c r="H2196" s="41">
        <v>0</v>
      </c>
      <c r="I2196" s="41">
        <v>965560</v>
      </c>
      <c r="J2196" s="41">
        <v>0</v>
      </c>
      <c r="K2196" s="41">
        <f>IFERROR(L2196+M2196+N2196,0)</f>
        <v>0</v>
      </c>
      <c r="L2196" s="41">
        <f>IFERROR(P2196+T2196,0)</f>
        <v>0</v>
      </c>
      <c r="M2196" s="41">
        <f>IFERROR(Q2196+U2196,0)</f>
        <v>0</v>
      </c>
      <c r="N2196" s="41">
        <f>IFERROR(R2196+V2196,0)</f>
        <v>0</v>
      </c>
      <c r="O2196" s="41">
        <f>IFERROR(P2196+Q2196+R2196,0)</f>
        <v>0</v>
      </c>
      <c r="P2196" s="41">
        <v>0</v>
      </c>
      <c r="Q2196" s="41">
        <v>0</v>
      </c>
      <c r="R2196" s="41">
        <v>0</v>
      </c>
      <c r="S2196" s="41">
        <f>IFERROR(T2196+U2196+V2196,0)</f>
        <v>0</v>
      </c>
      <c r="T2196" s="41">
        <v>0</v>
      </c>
      <c r="U2196" s="41">
        <v>0</v>
      </c>
      <c r="V2196" s="41">
        <v>0</v>
      </c>
      <c r="W2196"/>
      <c r="X2196"/>
    </row>
    <row r="2197" spans="1:24">
      <c r="A2197" s="29">
        <v>945</v>
      </c>
      <c r="B2197" s="29" t="s">
        <v>117</v>
      </c>
      <c r="C2197" s="50">
        <v>45020</v>
      </c>
      <c r="D2197" s="29" t="s">
        <v>1013</v>
      </c>
      <c r="E2197" s="40">
        <v>1</v>
      </c>
      <c r="F2197" s="41">
        <v>23.5</v>
      </c>
      <c r="G2197" s="41">
        <f>IFERROR(H2197+I2197+J2197,0)</f>
        <v>870000</v>
      </c>
      <c r="H2197" s="41">
        <v>870000</v>
      </c>
      <c r="I2197" s="41">
        <v>0</v>
      </c>
      <c r="J2197" s="41">
        <v>0</v>
      </c>
      <c r="K2197" s="41">
        <f>IFERROR(L2197+M2197+N2197,0)</f>
        <v>0</v>
      </c>
      <c r="L2197" s="41">
        <f>IFERROR(P2197+T2197,0)</f>
        <v>0</v>
      </c>
      <c r="M2197" s="41">
        <f>IFERROR(Q2197+U2197,0)</f>
        <v>0</v>
      </c>
      <c r="N2197" s="41">
        <f>IFERROR(R2197+V2197,0)</f>
        <v>0</v>
      </c>
      <c r="O2197" s="41">
        <f>IFERROR(P2197+Q2197+R2197,0)</f>
        <v>0</v>
      </c>
      <c r="P2197" s="41">
        <v>0</v>
      </c>
      <c r="Q2197" s="41">
        <v>0</v>
      </c>
      <c r="R2197" s="41">
        <v>0</v>
      </c>
      <c r="S2197" s="41">
        <f>IFERROR(T2197+U2197+V2197,0)</f>
        <v>0</v>
      </c>
      <c r="T2197" s="41">
        <v>0</v>
      </c>
      <c r="U2197" s="41">
        <v>0</v>
      </c>
      <c r="V2197" s="41">
        <v>0</v>
      </c>
      <c r="W2197"/>
      <c r="X2197"/>
    </row>
    <row r="2198" spans="1:24">
      <c r="A2198" s="29">
        <v>946</v>
      </c>
      <c r="B2198" s="29" t="s">
        <v>117</v>
      </c>
      <c r="C2198" s="50">
        <v>45021</v>
      </c>
      <c r="D2198" s="29" t="s">
        <v>1016</v>
      </c>
      <c r="E2198" s="40">
        <v>1</v>
      </c>
      <c r="F2198" s="41">
        <v>55.8</v>
      </c>
      <c r="G2198" s="41">
        <f>IFERROR(H2198+I2198+J2198,0)</f>
        <v>3163665.5</v>
      </c>
      <c r="H2198" s="41">
        <v>3163665.5</v>
      </c>
      <c r="I2198" s="41">
        <v>0</v>
      </c>
      <c r="J2198" s="41">
        <v>0</v>
      </c>
      <c r="K2198" s="41">
        <f>IFERROR(L2198+M2198+N2198,0)</f>
        <v>0</v>
      </c>
      <c r="L2198" s="41">
        <f>IFERROR(P2198+T2198,0)</f>
        <v>0</v>
      </c>
      <c r="M2198" s="41">
        <f>IFERROR(Q2198+U2198,0)</f>
        <v>0</v>
      </c>
      <c r="N2198" s="41">
        <f>IFERROR(R2198+V2198,0)</f>
        <v>0</v>
      </c>
      <c r="O2198" s="41">
        <f>IFERROR(P2198+Q2198+R2198,0)</f>
        <v>0</v>
      </c>
      <c r="P2198" s="41">
        <v>0</v>
      </c>
      <c r="Q2198" s="41">
        <v>0</v>
      </c>
      <c r="R2198" s="41">
        <v>0</v>
      </c>
      <c r="S2198" s="41">
        <f>IFERROR(T2198+U2198+V2198,0)</f>
        <v>0</v>
      </c>
      <c r="T2198" s="41">
        <v>0</v>
      </c>
      <c r="U2198" s="41">
        <v>0</v>
      </c>
      <c r="V2198" s="41">
        <v>0</v>
      </c>
      <c r="W2198"/>
      <c r="X2198"/>
    </row>
    <row r="2199" spans="1:24">
      <c r="A2199" s="29">
        <v>947</v>
      </c>
      <c r="B2199" s="29" t="s">
        <v>117</v>
      </c>
      <c r="C2199" s="50">
        <v>45023</v>
      </c>
      <c r="D2199" s="29" t="s">
        <v>214</v>
      </c>
      <c r="E2199" s="40">
        <v>1</v>
      </c>
      <c r="F2199" s="41">
        <v>19.6</v>
      </c>
      <c r="G2199" s="41">
        <f>IFERROR(H2199+I2199+J2199,0)</f>
        <v>700000</v>
      </c>
      <c r="H2199" s="41">
        <v>700000</v>
      </c>
      <c r="I2199" s="41">
        <v>0</v>
      </c>
      <c r="J2199" s="41">
        <v>0</v>
      </c>
      <c r="K2199" s="41">
        <f>IFERROR(L2199+M2199+N2199,0)</f>
        <v>0</v>
      </c>
      <c r="L2199" s="41">
        <f>IFERROR(P2199+T2199,0)</f>
        <v>0</v>
      </c>
      <c r="M2199" s="41">
        <f>IFERROR(Q2199+U2199,0)</f>
        <v>0</v>
      </c>
      <c r="N2199" s="41">
        <f>IFERROR(R2199+V2199,0)</f>
        <v>0</v>
      </c>
      <c r="O2199" s="41">
        <f>IFERROR(P2199+Q2199+R2199,0)</f>
        <v>0</v>
      </c>
      <c r="P2199" s="41">
        <v>0</v>
      </c>
      <c r="Q2199" s="41">
        <v>0</v>
      </c>
      <c r="R2199" s="41">
        <v>0</v>
      </c>
      <c r="S2199" s="41">
        <f>IFERROR(T2199+U2199+V2199,0)</f>
        <v>0</v>
      </c>
      <c r="T2199" s="41">
        <v>0</v>
      </c>
      <c r="U2199" s="41">
        <v>0</v>
      </c>
      <c r="V2199" s="41">
        <v>0</v>
      </c>
      <c r="W2199"/>
      <c r="X2199"/>
    </row>
    <row r="2200" spans="1:24">
      <c r="A2200" s="29">
        <v>948</v>
      </c>
      <c r="B2200" s="29" t="s">
        <v>117</v>
      </c>
      <c r="C2200" s="50">
        <v>45023</v>
      </c>
      <c r="D2200" s="29" t="s">
        <v>212</v>
      </c>
      <c r="E2200" s="40">
        <v>1</v>
      </c>
      <c r="F2200" s="41">
        <v>12.9</v>
      </c>
      <c r="G2200" s="41">
        <f>IFERROR(H2200+I2200+J2200,0)</f>
        <v>861900</v>
      </c>
      <c r="H2200" s="41">
        <v>861900</v>
      </c>
      <c r="I2200" s="41">
        <v>0</v>
      </c>
      <c r="J2200" s="41">
        <v>0</v>
      </c>
      <c r="K2200" s="41">
        <f>IFERROR(L2200+M2200+N2200,0)</f>
        <v>0</v>
      </c>
      <c r="L2200" s="41">
        <f>IFERROR(P2200+T2200,0)</f>
        <v>0</v>
      </c>
      <c r="M2200" s="41">
        <f>IFERROR(Q2200+U2200,0)</f>
        <v>0</v>
      </c>
      <c r="N2200" s="41">
        <f>IFERROR(R2200+V2200,0)</f>
        <v>0</v>
      </c>
      <c r="O2200" s="41">
        <f>IFERROR(P2200+Q2200+R2200,0)</f>
        <v>0</v>
      </c>
      <c r="P2200" s="41">
        <v>0</v>
      </c>
      <c r="Q2200" s="41">
        <v>0</v>
      </c>
      <c r="R2200" s="41">
        <v>0</v>
      </c>
      <c r="S2200" s="41">
        <f>IFERROR(T2200+U2200+V2200,0)</f>
        <v>0</v>
      </c>
      <c r="T2200" s="41">
        <v>0</v>
      </c>
      <c r="U2200" s="41">
        <v>0</v>
      </c>
      <c r="V2200" s="41">
        <v>0</v>
      </c>
      <c r="W2200"/>
      <c r="X2200"/>
    </row>
    <row r="2201" spans="1:24">
      <c r="A2201" s="29">
        <v>949</v>
      </c>
      <c r="B2201" s="29" t="s">
        <v>117</v>
      </c>
      <c r="C2201" s="50">
        <v>45026</v>
      </c>
      <c r="D2201" s="29" t="s">
        <v>1020</v>
      </c>
      <c r="E2201" s="40">
        <v>1</v>
      </c>
      <c r="F2201" s="41">
        <v>16</v>
      </c>
      <c r="G2201" s="41">
        <f>IFERROR(H2201+I2201+J2201,0)</f>
        <v>1016400</v>
      </c>
      <c r="H2201" s="41">
        <v>1016400</v>
      </c>
      <c r="I2201" s="41">
        <v>0</v>
      </c>
      <c r="J2201" s="41">
        <v>0</v>
      </c>
      <c r="K2201" s="41">
        <f>IFERROR(L2201+M2201+N2201,0)</f>
        <v>0</v>
      </c>
      <c r="L2201" s="41">
        <f>IFERROR(P2201+T2201,0)</f>
        <v>0</v>
      </c>
      <c r="M2201" s="41">
        <f>IFERROR(Q2201+U2201,0)</f>
        <v>0</v>
      </c>
      <c r="N2201" s="41">
        <f>IFERROR(R2201+V2201,0)</f>
        <v>0</v>
      </c>
      <c r="O2201" s="41">
        <f>IFERROR(P2201+Q2201+R2201,0)</f>
        <v>0</v>
      </c>
      <c r="P2201" s="41">
        <v>0</v>
      </c>
      <c r="Q2201" s="41">
        <v>0</v>
      </c>
      <c r="R2201" s="41">
        <v>0</v>
      </c>
      <c r="S2201" s="41">
        <f>IFERROR(T2201+U2201+V2201,0)</f>
        <v>0</v>
      </c>
      <c r="T2201" s="41">
        <v>0</v>
      </c>
      <c r="U2201" s="41">
        <v>0</v>
      </c>
      <c r="V2201" s="41">
        <v>0</v>
      </c>
      <c r="W2201"/>
      <c r="X2201"/>
    </row>
    <row r="2202" spans="1:24">
      <c r="A2202" s="29">
        <v>950</v>
      </c>
      <c r="B2202" s="29" t="s">
        <v>117</v>
      </c>
      <c r="C2202" s="50">
        <v>45028</v>
      </c>
      <c r="D2202" s="29" t="s">
        <v>1025</v>
      </c>
      <c r="E2202" s="40">
        <v>1</v>
      </c>
      <c r="F2202" s="41">
        <v>16.1</v>
      </c>
      <c r="G2202" s="41">
        <f>IFERROR(H2202+I2202+J2202,0)</f>
        <v>1171000</v>
      </c>
      <c r="H2202" s="41">
        <v>1171000</v>
      </c>
      <c r="I2202" s="41">
        <v>0</v>
      </c>
      <c r="J2202" s="41">
        <v>0</v>
      </c>
      <c r="K2202" s="41">
        <f>IFERROR(L2202+M2202+N2202,0)</f>
        <v>0</v>
      </c>
      <c r="L2202" s="41">
        <f>IFERROR(P2202+T2202,0)</f>
        <v>0</v>
      </c>
      <c r="M2202" s="41">
        <f>IFERROR(Q2202+U2202,0)</f>
        <v>0</v>
      </c>
      <c r="N2202" s="41">
        <f>IFERROR(R2202+V2202,0)</f>
        <v>0</v>
      </c>
      <c r="O2202" s="41">
        <f>IFERROR(P2202+Q2202+R2202,0)</f>
        <v>0</v>
      </c>
      <c r="P2202" s="41">
        <v>0</v>
      </c>
      <c r="Q2202" s="41">
        <v>0</v>
      </c>
      <c r="R2202" s="41">
        <v>0</v>
      </c>
      <c r="S2202" s="41">
        <f>IFERROR(T2202+U2202+V2202,0)</f>
        <v>0</v>
      </c>
      <c r="T2202" s="41">
        <v>0</v>
      </c>
      <c r="U2202" s="41">
        <v>0</v>
      </c>
      <c r="V2202" s="41">
        <v>0</v>
      </c>
      <c r="W2202"/>
      <c r="X2202"/>
    </row>
    <row r="2203" spans="1:24">
      <c r="A2203" s="29">
        <v>951</v>
      </c>
      <c r="B2203" s="29" t="s">
        <v>117</v>
      </c>
      <c r="C2203" s="50">
        <v>45029</v>
      </c>
      <c r="D2203" s="29" t="s">
        <v>1024</v>
      </c>
      <c r="E2203" s="40">
        <v>1</v>
      </c>
      <c r="F2203" s="41">
        <v>43.3</v>
      </c>
      <c r="G2203" s="41">
        <f>IFERROR(H2203+I2203+J2203,0)</f>
        <v>3071860</v>
      </c>
      <c r="H2203" s="41">
        <v>3071860</v>
      </c>
      <c r="I2203" s="41">
        <v>0</v>
      </c>
      <c r="J2203" s="41">
        <v>0</v>
      </c>
      <c r="K2203" s="41">
        <f>IFERROR(L2203+M2203+N2203,0)</f>
        <v>0</v>
      </c>
      <c r="L2203" s="41">
        <f>IFERROR(P2203+T2203,0)</f>
        <v>0</v>
      </c>
      <c r="M2203" s="41">
        <f>IFERROR(Q2203+U2203,0)</f>
        <v>0</v>
      </c>
      <c r="N2203" s="41">
        <f>IFERROR(R2203+V2203,0)</f>
        <v>0</v>
      </c>
      <c r="O2203" s="41">
        <f>IFERROR(P2203+Q2203+R2203,0)</f>
        <v>0</v>
      </c>
      <c r="P2203" s="41">
        <v>0</v>
      </c>
      <c r="Q2203" s="41">
        <v>0</v>
      </c>
      <c r="R2203" s="41">
        <v>0</v>
      </c>
      <c r="S2203" s="41">
        <f>IFERROR(T2203+U2203+V2203,0)</f>
        <v>0</v>
      </c>
      <c r="T2203" s="41">
        <v>0</v>
      </c>
      <c r="U2203" s="41">
        <v>0</v>
      </c>
      <c r="V2203" s="41">
        <v>0</v>
      </c>
      <c r="W2203"/>
      <c r="X2203"/>
    </row>
    <row r="2204" spans="1:24">
      <c r="A2204" s="29">
        <v>952</v>
      </c>
      <c r="B2204" s="29" t="s">
        <v>117</v>
      </c>
      <c r="C2204" s="50">
        <v>45050</v>
      </c>
      <c r="D2204" s="29" t="s">
        <v>222</v>
      </c>
      <c r="E2204" s="40">
        <v>1</v>
      </c>
      <c r="F2204" s="41">
        <v>2.66</v>
      </c>
      <c r="G2204" s="41">
        <f>IFERROR(H2204+I2204+J2204,0)</f>
        <v>159501.93</v>
      </c>
      <c r="H2204" s="41">
        <v>159501.93</v>
      </c>
      <c r="I2204" s="41">
        <v>0</v>
      </c>
      <c r="J2204" s="41">
        <v>0</v>
      </c>
      <c r="K2204" s="41">
        <f>IFERROR(L2204+M2204+N2204,0)</f>
        <v>0</v>
      </c>
      <c r="L2204" s="41">
        <f>IFERROR(P2204+T2204,0)</f>
        <v>0</v>
      </c>
      <c r="M2204" s="41">
        <f>IFERROR(Q2204+U2204,0)</f>
        <v>0</v>
      </c>
      <c r="N2204" s="41">
        <f>IFERROR(R2204+V2204,0)</f>
        <v>0</v>
      </c>
      <c r="O2204" s="41">
        <f>IFERROR(P2204+Q2204+R2204,0)</f>
        <v>0</v>
      </c>
      <c r="P2204" s="41">
        <v>0</v>
      </c>
      <c r="Q2204" s="41">
        <v>0</v>
      </c>
      <c r="R2204" s="41">
        <v>0</v>
      </c>
      <c r="S2204" s="41">
        <f>IFERROR(T2204+U2204+V2204,0)</f>
        <v>0</v>
      </c>
      <c r="T2204" s="41">
        <v>0</v>
      </c>
      <c r="U2204" s="41">
        <v>0</v>
      </c>
      <c r="V2204" s="41">
        <v>0</v>
      </c>
      <c r="W2204"/>
      <c r="X2204"/>
    </row>
    <row r="2205" spans="1:24">
      <c r="A2205" s="29">
        <v>953</v>
      </c>
      <c r="B2205" s="29" t="s">
        <v>117</v>
      </c>
      <c r="C2205" s="50">
        <v>45056</v>
      </c>
      <c r="D2205" s="29" t="s">
        <v>1031</v>
      </c>
      <c r="E2205" s="40">
        <v>1</v>
      </c>
      <c r="F2205" s="41">
        <v>38.48</v>
      </c>
      <c r="G2205" s="41">
        <f>IFERROR(H2205+I2205+J2205,0)</f>
        <v>2586002.5</v>
      </c>
      <c r="H2205" s="41">
        <v>2586002.5</v>
      </c>
      <c r="I2205" s="41">
        <v>0</v>
      </c>
      <c r="J2205" s="41">
        <v>0</v>
      </c>
      <c r="K2205" s="41">
        <f>IFERROR(L2205+M2205+N2205,0)</f>
        <v>0</v>
      </c>
      <c r="L2205" s="41">
        <f>IFERROR(P2205+T2205,0)</f>
        <v>0</v>
      </c>
      <c r="M2205" s="41">
        <f>IFERROR(Q2205+U2205,0)</f>
        <v>0</v>
      </c>
      <c r="N2205" s="41">
        <f>IFERROR(R2205+V2205,0)</f>
        <v>0</v>
      </c>
      <c r="O2205" s="41">
        <f>IFERROR(P2205+Q2205+R2205,0)</f>
        <v>0</v>
      </c>
      <c r="P2205" s="41">
        <v>0</v>
      </c>
      <c r="Q2205" s="41">
        <v>0</v>
      </c>
      <c r="R2205" s="41">
        <v>0</v>
      </c>
      <c r="S2205" s="41">
        <f>IFERROR(T2205+U2205+V2205,0)</f>
        <v>0</v>
      </c>
      <c r="T2205" s="41">
        <v>0</v>
      </c>
      <c r="U2205" s="41">
        <v>0</v>
      </c>
      <c r="V2205" s="41">
        <v>0</v>
      </c>
      <c r="W2205"/>
      <c r="X2205"/>
    </row>
    <row r="2206" spans="1:24">
      <c r="A2206" s="29">
        <v>954</v>
      </c>
      <c r="B2206" s="29" t="s">
        <v>117</v>
      </c>
      <c r="C2206" s="50">
        <v>45056</v>
      </c>
      <c r="D2206" s="29" t="s">
        <v>1472</v>
      </c>
      <c r="E2206" s="40">
        <v>1</v>
      </c>
      <c r="F2206" s="41">
        <v>19.7</v>
      </c>
      <c r="G2206" s="41">
        <f>IFERROR(H2206+I2206+J2206,0)</f>
        <v>1307770</v>
      </c>
      <c r="H2206" s="41">
        <v>1307770</v>
      </c>
      <c r="I2206" s="41">
        <v>0</v>
      </c>
      <c r="J2206" s="41">
        <v>0</v>
      </c>
      <c r="K2206" s="41">
        <f>IFERROR(L2206+M2206+N2206,0)</f>
        <v>0</v>
      </c>
      <c r="L2206" s="41">
        <f>IFERROR(P2206+T2206,0)</f>
        <v>0</v>
      </c>
      <c r="M2206" s="41">
        <f>IFERROR(Q2206+U2206,0)</f>
        <v>0</v>
      </c>
      <c r="N2206" s="41">
        <f>IFERROR(R2206+V2206,0)</f>
        <v>0</v>
      </c>
      <c r="O2206" s="41">
        <f>IFERROR(P2206+Q2206+R2206,0)</f>
        <v>0</v>
      </c>
      <c r="P2206" s="41">
        <v>0</v>
      </c>
      <c r="Q2206" s="41">
        <v>0</v>
      </c>
      <c r="R2206" s="41">
        <v>0</v>
      </c>
      <c r="S2206" s="41">
        <f>IFERROR(T2206+U2206+V2206,0)</f>
        <v>0</v>
      </c>
      <c r="T2206" s="41">
        <v>0</v>
      </c>
      <c r="U2206" s="41">
        <v>0</v>
      </c>
      <c r="V2206" s="41">
        <v>0</v>
      </c>
      <c r="W2206"/>
      <c r="X2206"/>
    </row>
    <row r="2207" spans="1:24">
      <c r="A2207" s="29">
        <v>955</v>
      </c>
      <c r="B2207" s="29" t="s">
        <v>117</v>
      </c>
      <c r="C2207" s="50">
        <v>45057</v>
      </c>
      <c r="D2207" s="29" t="s">
        <v>1473</v>
      </c>
      <c r="E2207" s="40">
        <v>1</v>
      </c>
      <c r="F2207" s="41">
        <v>21.2</v>
      </c>
      <c r="G2207" s="41">
        <f>IFERROR(H2207+I2207+J2207,0)</f>
        <v>1100000</v>
      </c>
      <c r="H2207" s="41">
        <v>500916.9</v>
      </c>
      <c r="I2207" s="41">
        <v>599083.1</v>
      </c>
      <c r="J2207" s="41">
        <v>0</v>
      </c>
      <c r="K2207" s="41">
        <f>IFERROR(L2207+M2207+N2207,0)</f>
        <v>0</v>
      </c>
      <c r="L2207" s="41">
        <f>IFERROR(P2207+T2207,0)</f>
        <v>0</v>
      </c>
      <c r="M2207" s="41">
        <f>IFERROR(Q2207+U2207,0)</f>
        <v>0</v>
      </c>
      <c r="N2207" s="41">
        <f>IFERROR(R2207+V2207,0)</f>
        <v>0</v>
      </c>
      <c r="O2207" s="41">
        <f>IFERROR(P2207+Q2207+R2207,0)</f>
        <v>0</v>
      </c>
      <c r="P2207" s="41">
        <v>0</v>
      </c>
      <c r="Q2207" s="41">
        <v>0</v>
      </c>
      <c r="R2207" s="41">
        <v>0</v>
      </c>
      <c r="S2207" s="41">
        <f>IFERROR(T2207+U2207+V2207,0)</f>
        <v>0</v>
      </c>
      <c r="T2207" s="41">
        <v>0</v>
      </c>
      <c r="U2207" s="41">
        <v>0</v>
      </c>
      <c r="V2207" s="41">
        <v>0</v>
      </c>
      <c r="W2207"/>
      <c r="X2207"/>
    </row>
    <row r="2208" spans="1:24">
      <c r="A2208" s="29">
        <v>956</v>
      </c>
      <c r="B2208" s="29" t="s">
        <v>117</v>
      </c>
      <c r="C2208" s="50">
        <v>45058</v>
      </c>
      <c r="D2208" s="29" t="s">
        <v>1032</v>
      </c>
      <c r="E2208" s="40">
        <v>1</v>
      </c>
      <c r="F2208" s="41">
        <v>44.9</v>
      </c>
      <c r="G2208" s="41">
        <f>IFERROR(H2208+I2208+J2208,0)</f>
        <v>4245568.75</v>
      </c>
      <c r="H2208" s="41">
        <v>4245568.75</v>
      </c>
      <c r="I2208" s="41">
        <v>0</v>
      </c>
      <c r="J2208" s="41">
        <v>0</v>
      </c>
      <c r="K2208" s="41">
        <f>IFERROR(L2208+M2208+N2208,0)</f>
        <v>0</v>
      </c>
      <c r="L2208" s="41">
        <f>IFERROR(P2208+T2208,0)</f>
        <v>0</v>
      </c>
      <c r="M2208" s="41">
        <f>IFERROR(Q2208+U2208,0)</f>
        <v>0</v>
      </c>
      <c r="N2208" s="41">
        <f>IFERROR(R2208+V2208,0)</f>
        <v>0</v>
      </c>
      <c r="O2208" s="41">
        <f>IFERROR(P2208+Q2208+R2208,0)</f>
        <v>0</v>
      </c>
      <c r="P2208" s="41">
        <v>0</v>
      </c>
      <c r="Q2208" s="41">
        <v>0</v>
      </c>
      <c r="R2208" s="41">
        <v>0</v>
      </c>
      <c r="S2208" s="41">
        <f>IFERROR(T2208+U2208+V2208,0)</f>
        <v>0</v>
      </c>
      <c r="T2208" s="41">
        <v>0</v>
      </c>
      <c r="U2208" s="41">
        <v>0</v>
      </c>
      <c r="V2208" s="41">
        <v>0</v>
      </c>
      <c r="W2208"/>
      <c r="X2208"/>
    </row>
    <row r="2209" spans="1:24">
      <c r="A2209" s="29">
        <v>957</v>
      </c>
      <c r="B2209" s="29" t="s">
        <v>117</v>
      </c>
      <c r="C2209" s="50">
        <v>45062</v>
      </c>
      <c r="D2209" s="29" t="s">
        <v>226</v>
      </c>
      <c r="E2209" s="40">
        <v>1</v>
      </c>
      <c r="F2209" s="41">
        <v>18.1</v>
      </c>
      <c r="G2209" s="41">
        <f>IFERROR(H2209+I2209+J2209,0)</f>
        <v>1205000</v>
      </c>
      <c r="H2209" s="41">
        <v>1205000</v>
      </c>
      <c r="I2209" s="41">
        <v>0</v>
      </c>
      <c r="J2209" s="41">
        <v>0</v>
      </c>
      <c r="K2209" s="41">
        <f>IFERROR(L2209+M2209+N2209,0)</f>
        <v>0</v>
      </c>
      <c r="L2209" s="41">
        <f>IFERROR(P2209+T2209,0)</f>
        <v>0</v>
      </c>
      <c r="M2209" s="41">
        <f>IFERROR(Q2209+U2209,0)</f>
        <v>0</v>
      </c>
      <c r="N2209" s="41">
        <f>IFERROR(R2209+V2209,0)</f>
        <v>0</v>
      </c>
      <c r="O2209" s="41">
        <f>IFERROR(P2209+Q2209+R2209,0)</f>
        <v>0</v>
      </c>
      <c r="P2209" s="41">
        <v>0</v>
      </c>
      <c r="Q2209" s="41">
        <v>0</v>
      </c>
      <c r="R2209" s="41">
        <v>0</v>
      </c>
      <c r="S2209" s="41">
        <f>IFERROR(T2209+U2209+V2209,0)</f>
        <v>0</v>
      </c>
      <c r="T2209" s="41">
        <v>0</v>
      </c>
      <c r="U2209" s="41">
        <v>0</v>
      </c>
      <c r="V2209" s="41">
        <v>0</v>
      </c>
      <c r="W2209"/>
      <c r="X2209"/>
    </row>
    <row r="2210" spans="1:24">
      <c r="A2210" s="29">
        <v>958</v>
      </c>
      <c r="B2210" s="29" t="s">
        <v>117</v>
      </c>
      <c r="C2210" s="50">
        <v>45063</v>
      </c>
      <c r="D2210" s="29" t="s">
        <v>227</v>
      </c>
      <c r="E2210" s="40">
        <v>1</v>
      </c>
      <c r="F2210" s="41">
        <v>25.25</v>
      </c>
      <c r="G2210" s="41">
        <f>IFERROR(H2210+I2210+J2210,0)</f>
        <v>1808200</v>
      </c>
      <c r="H2210" s="41">
        <v>1808200</v>
      </c>
      <c r="I2210" s="41">
        <v>0</v>
      </c>
      <c r="J2210" s="41">
        <v>0</v>
      </c>
      <c r="K2210" s="41">
        <f>IFERROR(L2210+M2210+N2210,0)</f>
        <v>0</v>
      </c>
      <c r="L2210" s="41">
        <f>IFERROR(P2210+T2210,0)</f>
        <v>0</v>
      </c>
      <c r="M2210" s="41">
        <f>IFERROR(Q2210+U2210,0)</f>
        <v>0</v>
      </c>
      <c r="N2210" s="41">
        <f>IFERROR(R2210+V2210,0)</f>
        <v>0</v>
      </c>
      <c r="O2210" s="41">
        <f>IFERROR(P2210+Q2210+R2210,0)</f>
        <v>0</v>
      </c>
      <c r="P2210" s="41">
        <v>0</v>
      </c>
      <c r="Q2210" s="41">
        <v>0</v>
      </c>
      <c r="R2210" s="41">
        <v>0</v>
      </c>
      <c r="S2210" s="41">
        <f>IFERROR(T2210+U2210+V2210,0)</f>
        <v>0</v>
      </c>
      <c r="T2210" s="41">
        <v>0</v>
      </c>
      <c r="U2210" s="41">
        <v>0</v>
      </c>
      <c r="V2210" s="41">
        <v>0</v>
      </c>
      <c r="W2210"/>
      <c r="X2210"/>
    </row>
    <row r="2211" spans="1:24">
      <c r="A2211" s="29">
        <v>959</v>
      </c>
      <c r="B2211" s="29" t="s">
        <v>117</v>
      </c>
      <c r="C2211" s="50">
        <v>45063</v>
      </c>
      <c r="D2211" s="29" t="s">
        <v>225</v>
      </c>
      <c r="E2211" s="40">
        <v>1</v>
      </c>
      <c r="F2211" s="41">
        <v>50</v>
      </c>
      <c r="G2211" s="41">
        <f>IFERROR(H2211+I2211+J2211,0)</f>
        <v>3338500</v>
      </c>
      <c r="H2211" s="41">
        <v>3338500</v>
      </c>
      <c r="I2211" s="41">
        <v>0</v>
      </c>
      <c r="J2211" s="41">
        <v>0</v>
      </c>
      <c r="K2211" s="41">
        <f>IFERROR(L2211+M2211+N2211,0)</f>
        <v>0</v>
      </c>
      <c r="L2211" s="41">
        <f>IFERROR(P2211+T2211,0)</f>
        <v>0</v>
      </c>
      <c r="M2211" s="41">
        <f>IFERROR(Q2211+U2211,0)</f>
        <v>0</v>
      </c>
      <c r="N2211" s="41">
        <f>IFERROR(R2211+V2211,0)</f>
        <v>0</v>
      </c>
      <c r="O2211" s="41">
        <f>IFERROR(P2211+Q2211+R2211,0)</f>
        <v>0</v>
      </c>
      <c r="P2211" s="41">
        <v>0</v>
      </c>
      <c r="Q2211" s="41">
        <v>0</v>
      </c>
      <c r="R2211" s="41">
        <v>0</v>
      </c>
      <c r="S2211" s="41">
        <f>IFERROR(T2211+U2211+V2211,0)</f>
        <v>0</v>
      </c>
      <c r="T2211" s="41">
        <v>0</v>
      </c>
      <c r="U2211" s="41">
        <v>0</v>
      </c>
      <c r="V2211" s="41">
        <v>0</v>
      </c>
      <c r="W2211"/>
      <c r="X2211"/>
    </row>
    <row r="2212" spans="1:24">
      <c r="A2212" s="29">
        <v>960</v>
      </c>
      <c r="B2212" s="29" t="s">
        <v>117</v>
      </c>
      <c r="C2212" s="50">
        <v>45063</v>
      </c>
      <c r="D2212" s="29" t="s">
        <v>231</v>
      </c>
      <c r="E2212" s="40">
        <v>1</v>
      </c>
      <c r="F2212" s="41">
        <v>26.5</v>
      </c>
      <c r="G2212" s="41">
        <f>IFERROR(H2212+I2212+J2212,0)</f>
        <v>1614800</v>
      </c>
      <c r="H2212" s="41">
        <v>1614800</v>
      </c>
      <c r="I2212" s="41">
        <v>0</v>
      </c>
      <c r="J2212" s="41">
        <v>0</v>
      </c>
      <c r="K2212" s="41">
        <f>IFERROR(L2212+M2212+N2212,0)</f>
        <v>0</v>
      </c>
      <c r="L2212" s="41">
        <f>IFERROR(P2212+T2212,0)</f>
        <v>0</v>
      </c>
      <c r="M2212" s="41">
        <f>IFERROR(Q2212+U2212,0)</f>
        <v>0</v>
      </c>
      <c r="N2212" s="41">
        <f>IFERROR(R2212+V2212,0)</f>
        <v>0</v>
      </c>
      <c r="O2212" s="41">
        <f>IFERROR(P2212+Q2212+R2212,0)</f>
        <v>0</v>
      </c>
      <c r="P2212" s="41">
        <v>0</v>
      </c>
      <c r="Q2212" s="41">
        <v>0</v>
      </c>
      <c r="R2212" s="41">
        <v>0</v>
      </c>
      <c r="S2212" s="41">
        <f>IFERROR(T2212+U2212+V2212,0)</f>
        <v>0</v>
      </c>
      <c r="T2212" s="41">
        <v>0</v>
      </c>
      <c r="U2212" s="41">
        <v>0</v>
      </c>
      <c r="V2212" s="41">
        <v>0</v>
      </c>
      <c r="W2212"/>
      <c r="X2212"/>
    </row>
    <row r="2213" spans="1:24">
      <c r="A2213" s="29">
        <v>961</v>
      </c>
      <c r="B2213" s="29" t="s">
        <v>117</v>
      </c>
      <c r="C2213" s="50">
        <v>45063</v>
      </c>
      <c r="D2213" s="29" t="s">
        <v>1033</v>
      </c>
      <c r="E2213" s="40">
        <v>1</v>
      </c>
      <c r="F2213" s="41">
        <v>18.1</v>
      </c>
      <c r="G2213" s="41">
        <f>IFERROR(H2213+I2213+J2213,0)</f>
        <v>1141000</v>
      </c>
      <c r="H2213" s="41">
        <v>1141000</v>
      </c>
      <c r="I2213" s="41">
        <v>0</v>
      </c>
      <c r="J2213" s="41">
        <v>0</v>
      </c>
      <c r="K2213" s="41">
        <f>IFERROR(L2213+M2213+N2213,0)</f>
        <v>0</v>
      </c>
      <c r="L2213" s="41">
        <f>IFERROR(P2213+T2213,0)</f>
        <v>0</v>
      </c>
      <c r="M2213" s="41">
        <f>IFERROR(Q2213+U2213,0)</f>
        <v>0</v>
      </c>
      <c r="N2213" s="41">
        <f>IFERROR(R2213+V2213,0)</f>
        <v>0</v>
      </c>
      <c r="O2213" s="41">
        <f>IFERROR(P2213+Q2213+R2213,0)</f>
        <v>0</v>
      </c>
      <c r="P2213" s="41">
        <v>0</v>
      </c>
      <c r="Q2213" s="41">
        <v>0</v>
      </c>
      <c r="R2213" s="41">
        <v>0</v>
      </c>
      <c r="S2213" s="41">
        <f>IFERROR(T2213+U2213+V2213,0)</f>
        <v>0</v>
      </c>
      <c r="T2213" s="41">
        <v>0</v>
      </c>
      <c r="U2213" s="41">
        <v>0</v>
      </c>
      <c r="V2213" s="41">
        <v>0</v>
      </c>
      <c r="W2213"/>
      <c r="X2213"/>
    </row>
    <row r="2214" spans="1:24">
      <c r="A2214" s="29">
        <v>962</v>
      </c>
      <c r="B2214" s="29" t="s">
        <v>117</v>
      </c>
      <c r="C2214" s="50">
        <v>45063</v>
      </c>
      <c r="D2214" s="29" t="s">
        <v>1035</v>
      </c>
      <c r="E2214" s="40">
        <v>1</v>
      </c>
      <c r="F2214" s="41">
        <v>33.2</v>
      </c>
      <c r="G2214" s="41">
        <f>IFERROR(H2214+I2214+J2214,0)</f>
        <v>2447000</v>
      </c>
      <c r="H2214" s="41">
        <v>2447000</v>
      </c>
      <c r="I2214" s="41">
        <v>0</v>
      </c>
      <c r="J2214" s="41">
        <v>0</v>
      </c>
      <c r="K2214" s="41">
        <f>IFERROR(L2214+M2214+N2214,0)</f>
        <v>0</v>
      </c>
      <c r="L2214" s="41">
        <f>IFERROR(P2214+T2214,0)</f>
        <v>0</v>
      </c>
      <c r="M2214" s="41">
        <f>IFERROR(Q2214+U2214,0)</f>
        <v>0</v>
      </c>
      <c r="N2214" s="41">
        <f>IFERROR(R2214+V2214,0)</f>
        <v>0</v>
      </c>
      <c r="O2214" s="41">
        <f>IFERROR(P2214+Q2214+R2214,0)</f>
        <v>0</v>
      </c>
      <c r="P2214" s="41">
        <v>0</v>
      </c>
      <c r="Q2214" s="41">
        <v>0</v>
      </c>
      <c r="R2214" s="41">
        <v>0</v>
      </c>
      <c r="S2214" s="41">
        <f>IFERROR(T2214+U2214+V2214,0)</f>
        <v>0</v>
      </c>
      <c r="T2214" s="41">
        <v>0</v>
      </c>
      <c r="U2214" s="41">
        <v>0</v>
      </c>
      <c r="V2214" s="41">
        <v>0</v>
      </c>
      <c r="W2214"/>
      <c r="X2214"/>
    </row>
    <row r="2215" spans="1:24">
      <c r="A2215" s="29">
        <v>963</v>
      </c>
      <c r="B2215" s="29" t="s">
        <v>117</v>
      </c>
      <c r="C2215" s="50">
        <v>45064</v>
      </c>
      <c r="D2215" s="29" t="s">
        <v>232</v>
      </c>
      <c r="E2215" s="40">
        <v>1</v>
      </c>
      <c r="F2215" s="41">
        <v>49</v>
      </c>
      <c r="G2215" s="41">
        <f>IFERROR(H2215+I2215+J2215,0)</f>
        <v>3241200</v>
      </c>
      <c r="H2215" s="41">
        <v>3241200</v>
      </c>
      <c r="I2215" s="41">
        <v>0</v>
      </c>
      <c r="J2215" s="41">
        <v>0</v>
      </c>
      <c r="K2215" s="41">
        <f>IFERROR(L2215+M2215+N2215,0)</f>
        <v>0</v>
      </c>
      <c r="L2215" s="41">
        <f>IFERROR(P2215+T2215,0)</f>
        <v>0</v>
      </c>
      <c r="M2215" s="41">
        <f>IFERROR(Q2215+U2215,0)</f>
        <v>0</v>
      </c>
      <c r="N2215" s="41">
        <f>IFERROR(R2215+V2215,0)</f>
        <v>0</v>
      </c>
      <c r="O2215" s="41">
        <f>IFERROR(P2215+Q2215+R2215,0)</f>
        <v>0</v>
      </c>
      <c r="P2215" s="41">
        <v>0</v>
      </c>
      <c r="Q2215" s="41">
        <v>0</v>
      </c>
      <c r="R2215" s="41">
        <v>0</v>
      </c>
      <c r="S2215" s="41">
        <f>IFERROR(T2215+U2215+V2215,0)</f>
        <v>0</v>
      </c>
      <c r="T2215" s="41">
        <v>0</v>
      </c>
      <c r="U2215" s="41">
        <v>0</v>
      </c>
      <c r="V2215" s="41">
        <v>0</v>
      </c>
      <c r="W2215"/>
      <c r="X2215"/>
    </row>
    <row r="2216" spans="1:24">
      <c r="A2216" s="29">
        <v>964</v>
      </c>
      <c r="B2216" s="29" t="s">
        <v>117</v>
      </c>
      <c r="C2216" s="50">
        <v>45064</v>
      </c>
      <c r="D2216" s="29" t="s">
        <v>1474</v>
      </c>
      <c r="E2216" s="40">
        <v>1</v>
      </c>
      <c r="F2216" s="41">
        <v>23.75</v>
      </c>
      <c r="G2216" s="41">
        <f>IFERROR(H2216+I2216+J2216,0)</f>
        <v>1512316.5</v>
      </c>
      <c r="H2216" s="41">
        <v>1512316.5</v>
      </c>
      <c r="I2216" s="41">
        <v>0</v>
      </c>
      <c r="J2216" s="41">
        <v>0</v>
      </c>
      <c r="K2216" s="41">
        <f>IFERROR(L2216+M2216+N2216,0)</f>
        <v>0</v>
      </c>
      <c r="L2216" s="41">
        <f>IFERROR(P2216+T2216,0)</f>
        <v>0</v>
      </c>
      <c r="M2216" s="41">
        <f>IFERROR(Q2216+U2216,0)</f>
        <v>0</v>
      </c>
      <c r="N2216" s="41">
        <f>IFERROR(R2216+V2216,0)</f>
        <v>0</v>
      </c>
      <c r="O2216" s="41">
        <f>IFERROR(P2216+Q2216+R2216,0)</f>
        <v>0</v>
      </c>
      <c r="P2216" s="41">
        <v>0</v>
      </c>
      <c r="Q2216" s="41">
        <v>0</v>
      </c>
      <c r="R2216" s="41">
        <v>0</v>
      </c>
      <c r="S2216" s="41">
        <f>IFERROR(T2216+U2216+V2216,0)</f>
        <v>0</v>
      </c>
      <c r="T2216" s="41">
        <v>0</v>
      </c>
      <c r="U2216" s="41">
        <v>0</v>
      </c>
      <c r="V2216" s="41">
        <v>0</v>
      </c>
      <c r="W2216"/>
      <c r="X2216"/>
    </row>
    <row r="2217" spans="1:24">
      <c r="A2217" s="29">
        <v>965</v>
      </c>
      <c r="B2217" s="29" t="s">
        <v>117</v>
      </c>
      <c r="C2217" s="50">
        <v>45065</v>
      </c>
      <c r="D2217" s="29" t="s">
        <v>1475</v>
      </c>
      <c r="E2217" s="40">
        <v>1</v>
      </c>
      <c r="F2217" s="41">
        <v>16.2</v>
      </c>
      <c r="G2217" s="41">
        <f>IFERROR(H2217+I2217+J2217,0)</f>
        <v>988533</v>
      </c>
      <c r="H2217" s="41">
        <v>988533</v>
      </c>
      <c r="I2217" s="41">
        <v>0</v>
      </c>
      <c r="J2217" s="41">
        <v>0</v>
      </c>
      <c r="K2217" s="41">
        <f>IFERROR(L2217+M2217+N2217,0)</f>
        <v>0</v>
      </c>
      <c r="L2217" s="41">
        <f>IFERROR(P2217+T2217,0)</f>
        <v>0</v>
      </c>
      <c r="M2217" s="41">
        <f>IFERROR(Q2217+U2217,0)</f>
        <v>0</v>
      </c>
      <c r="N2217" s="41">
        <f>IFERROR(R2217+V2217,0)</f>
        <v>0</v>
      </c>
      <c r="O2217" s="41">
        <f>IFERROR(P2217+Q2217+R2217,0)</f>
        <v>0</v>
      </c>
      <c r="P2217" s="41">
        <v>0</v>
      </c>
      <c r="Q2217" s="41">
        <v>0</v>
      </c>
      <c r="R2217" s="41">
        <v>0</v>
      </c>
      <c r="S2217" s="41">
        <f>IFERROR(T2217+U2217+V2217,0)</f>
        <v>0</v>
      </c>
      <c r="T2217" s="41">
        <v>0</v>
      </c>
      <c r="U2217" s="41">
        <v>0</v>
      </c>
      <c r="V2217" s="41">
        <v>0</v>
      </c>
      <c r="W2217"/>
      <c r="X2217"/>
    </row>
    <row r="2218" spans="1:24">
      <c r="A2218" s="29">
        <v>966</v>
      </c>
      <c r="B2218" s="29" t="s">
        <v>117</v>
      </c>
      <c r="C2218" s="50">
        <v>45065</v>
      </c>
      <c r="D2218" s="29" t="s">
        <v>1040</v>
      </c>
      <c r="E2218" s="40">
        <v>1</v>
      </c>
      <c r="F2218" s="41">
        <v>31.4</v>
      </c>
      <c r="G2218" s="41">
        <f>IFERROR(H2218+I2218+J2218,0)</f>
        <v>1971886.5</v>
      </c>
      <c r="H2218" s="41">
        <v>1971886.5</v>
      </c>
      <c r="I2218" s="41">
        <v>0</v>
      </c>
      <c r="J2218" s="41">
        <v>0</v>
      </c>
      <c r="K2218" s="41">
        <f>IFERROR(L2218+M2218+N2218,0)</f>
        <v>0</v>
      </c>
      <c r="L2218" s="41">
        <f>IFERROR(P2218+T2218,0)</f>
        <v>0</v>
      </c>
      <c r="M2218" s="41">
        <f>IFERROR(Q2218+U2218,0)</f>
        <v>0</v>
      </c>
      <c r="N2218" s="41">
        <f>IFERROR(R2218+V2218,0)</f>
        <v>0</v>
      </c>
      <c r="O2218" s="41">
        <f>IFERROR(P2218+Q2218+R2218,0)</f>
        <v>0</v>
      </c>
      <c r="P2218" s="41">
        <v>0</v>
      </c>
      <c r="Q2218" s="41">
        <v>0</v>
      </c>
      <c r="R2218" s="41">
        <v>0</v>
      </c>
      <c r="S2218" s="41">
        <f>IFERROR(T2218+U2218+V2218,0)</f>
        <v>0</v>
      </c>
      <c r="T2218" s="41">
        <v>0</v>
      </c>
      <c r="U2218" s="41">
        <v>0</v>
      </c>
      <c r="V2218" s="41">
        <v>0</v>
      </c>
      <c r="W2218"/>
      <c r="X2218"/>
    </row>
    <row r="2219" spans="1:24">
      <c r="A2219" s="29">
        <v>967</v>
      </c>
      <c r="B2219" s="29" t="s">
        <v>117</v>
      </c>
      <c r="C2219" s="50">
        <v>45065</v>
      </c>
      <c r="D2219" s="29" t="s">
        <v>234</v>
      </c>
      <c r="E2219" s="40">
        <v>1</v>
      </c>
      <c r="F2219" s="41">
        <v>21.5</v>
      </c>
      <c r="G2219" s="41">
        <f>IFERROR(H2219+I2219+J2219,0)</f>
        <v>1452400</v>
      </c>
      <c r="H2219" s="41">
        <v>1452400</v>
      </c>
      <c r="I2219" s="41">
        <v>0</v>
      </c>
      <c r="J2219" s="41">
        <v>0</v>
      </c>
      <c r="K2219" s="41">
        <f>IFERROR(L2219+M2219+N2219,0)</f>
        <v>0</v>
      </c>
      <c r="L2219" s="41">
        <f>IFERROR(P2219+T2219,0)</f>
        <v>0</v>
      </c>
      <c r="M2219" s="41">
        <f>IFERROR(Q2219+U2219,0)</f>
        <v>0</v>
      </c>
      <c r="N2219" s="41">
        <f>IFERROR(R2219+V2219,0)</f>
        <v>0</v>
      </c>
      <c r="O2219" s="41">
        <f>IFERROR(P2219+Q2219+R2219,0)</f>
        <v>0</v>
      </c>
      <c r="P2219" s="41">
        <v>0</v>
      </c>
      <c r="Q2219" s="41">
        <v>0</v>
      </c>
      <c r="R2219" s="41">
        <v>0</v>
      </c>
      <c r="S2219" s="41">
        <f>IFERROR(T2219+U2219+V2219,0)</f>
        <v>0</v>
      </c>
      <c r="T2219" s="41">
        <v>0</v>
      </c>
      <c r="U2219" s="41">
        <v>0</v>
      </c>
      <c r="V2219" s="41">
        <v>0</v>
      </c>
      <c r="W2219"/>
      <c r="X2219"/>
    </row>
    <row r="2220" spans="1:24">
      <c r="A2220" s="29">
        <v>968</v>
      </c>
      <c r="B2220" s="29" t="s">
        <v>117</v>
      </c>
      <c r="C2220" s="50">
        <v>45065</v>
      </c>
      <c r="D2220" s="29" t="s">
        <v>1036</v>
      </c>
      <c r="E2220" s="40">
        <v>1</v>
      </c>
      <c r="F2220" s="41">
        <v>27.6</v>
      </c>
      <c r="G2220" s="41">
        <f>IFERROR(H2220+I2220+J2220,0)</f>
        <v>1579232.1</v>
      </c>
      <c r="H2220" s="41">
        <v>1579232.1</v>
      </c>
      <c r="I2220" s="41">
        <v>0</v>
      </c>
      <c r="J2220" s="41">
        <v>0</v>
      </c>
      <c r="K2220" s="41">
        <f>IFERROR(L2220+M2220+N2220,0)</f>
        <v>0</v>
      </c>
      <c r="L2220" s="41">
        <f>IFERROR(P2220+T2220,0)</f>
        <v>0</v>
      </c>
      <c r="M2220" s="41">
        <f>IFERROR(Q2220+U2220,0)</f>
        <v>0</v>
      </c>
      <c r="N2220" s="41">
        <f>IFERROR(R2220+V2220,0)</f>
        <v>0</v>
      </c>
      <c r="O2220" s="41">
        <f>IFERROR(P2220+Q2220+R2220,0)</f>
        <v>0</v>
      </c>
      <c r="P2220" s="41">
        <v>0</v>
      </c>
      <c r="Q2220" s="41">
        <v>0</v>
      </c>
      <c r="R2220" s="41">
        <v>0</v>
      </c>
      <c r="S2220" s="41">
        <f>IFERROR(T2220+U2220+V2220,0)</f>
        <v>0</v>
      </c>
      <c r="T2220" s="41">
        <v>0</v>
      </c>
      <c r="U2220" s="41">
        <v>0</v>
      </c>
      <c r="V2220" s="41">
        <v>0</v>
      </c>
      <c r="W2220"/>
      <c r="X2220"/>
    </row>
    <row r="2221" spans="1:24">
      <c r="A2221" s="29">
        <v>969</v>
      </c>
      <c r="B2221" s="29" t="s">
        <v>117</v>
      </c>
      <c r="C2221" s="50">
        <v>45069</v>
      </c>
      <c r="D2221" s="29" t="s">
        <v>1038</v>
      </c>
      <c r="E2221" s="40">
        <v>1</v>
      </c>
      <c r="F2221" s="41">
        <v>12.9</v>
      </c>
      <c r="G2221" s="41">
        <f>IFERROR(H2221+I2221+J2221,0)</f>
        <v>916800</v>
      </c>
      <c r="H2221" s="41">
        <v>916800</v>
      </c>
      <c r="I2221" s="41">
        <v>0</v>
      </c>
      <c r="J2221" s="41">
        <v>0</v>
      </c>
      <c r="K2221" s="41">
        <f>IFERROR(L2221+M2221+N2221,0)</f>
        <v>0</v>
      </c>
      <c r="L2221" s="41">
        <f>IFERROR(P2221+T2221,0)</f>
        <v>0</v>
      </c>
      <c r="M2221" s="41">
        <f>IFERROR(Q2221+U2221,0)</f>
        <v>0</v>
      </c>
      <c r="N2221" s="41">
        <f>IFERROR(R2221+V2221,0)</f>
        <v>0</v>
      </c>
      <c r="O2221" s="41">
        <f>IFERROR(P2221+Q2221+R2221,0)</f>
        <v>0</v>
      </c>
      <c r="P2221" s="41">
        <v>0</v>
      </c>
      <c r="Q2221" s="41">
        <v>0</v>
      </c>
      <c r="R2221" s="41">
        <v>0</v>
      </c>
      <c r="S2221" s="41">
        <f>IFERROR(T2221+U2221+V2221,0)</f>
        <v>0</v>
      </c>
      <c r="T2221" s="41">
        <v>0</v>
      </c>
      <c r="U2221" s="41">
        <v>0</v>
      </c>
      <c r="V2221" s="41">
        <v>0</v>
      </c>
      <c r="W2221"/>
      <c r="X2221"/>
    </row>
    <row r="2222" spans="1:24">
      <c r="A2222" s="29">
        <v>970</v>
      </c>
      <c r="B2222" s="29" t="s">
        <v>117</v>
      </c>
      <c r="C2222" s="50">
        <v>45070</v>
      </c>
      <c r="D2222" s="29" t="s">
        <v>1039</v>
      </c>
      <c r="E2222" s="40">
        <v>1</v>
      </c>
      <c r="F2222" s="41">
        <v>21.9</v>
      </c>
      <c r="G2222" s="41">
        <f>IFERROR(H2222+I2222+J2222,0)</f>
        <v>1443500</v>
      </c>
      <c r="H2222" s="41">
        <v>1443500</v>
      </c>
      <c r="I2222" s="41">
        <v>0</v>
      </c>
      <c r="J2222" s="41">
        <v>0</v>
      </c>
      <c r="K2222" s="41">
        <f>IFERROR(L2222+M2222+N2222,0)</f>
        <v>0</v>
      </c>
      <c r="L2222" s="41">
        <f>IFERROR(P2222+T2222,0)</f>
        <v>0</v>
      </c>
      <c r="M2222" s="41">
        <f>IFERROR(Q2222+U2222,0)</f>
        <v>0</v>
      </c>
      <c r="N2222" s="41">
        <f>IFERROR(R2222+V2222,0)</f>
        <v>0</v>
      </c>
      <c r="O2222" s="41">
        <f>IFERROR(P2222+Q2222+R2222,0)</f>
        <v>0</v>
      </c>
      <c r="P2222" s="41">
        <v>0</v>
      </c>
      <c r="Q2222" s="41">
        <v>0</v>
      </c>
      <c r="R2222" s="41">
        <v>0</v>
      </c>
      <c r="S2222" s="41">
        <f>IFERROR(T2222+U2222+V2222,0)</f>
        <v>0</v>
      </c>
      <c r="T2222" s="41">
        <v>0</v>
      </c>
      <c r="U2222" s="41">
        <v>0</v>
      </c>
      <c r="V2222" s="41">
        <v>0</v>
      </c>
      <c r="W2222"/>
      <c r="X2222"/>
    </row>
    <row r="2223" spans="1:24">
      <c r="A2223" s="29">
        <v>971</v>
      </c>
      <c r="B2223" s="29" t="s">
        <v>117</v>
      </c>
      <c r="C2223" s="50">
        <v>45071</v>
      </c>
      <c r="D2223" s="29" t="s">
        <v>1476</v>
      </c>
      <c r="E2223" s="40">
        <v>1</v>
      </c>
      <c r="F2223" s="41">
        <v>27.2</v>
      </c>
      <c r="G2223" s="41">
        <f>IFERROR(H2223+I2223+J2223,0)</f>
        <v>1761000</v>
      </c>
      <c r="H2223" s="41">
        <v>1761000</v>
      </c>
      <c r="I2223" s="41">
        <v>0</v>
      </c>
      <c r="J2223" s="41">
        <v>0</v>
      </c>
      <c r="K2223" s="41">
        <f>IFERROR(L2223+M2223+N2223,0)</f>
        <v>0</v>
      </c>
      <c r="L2223" s="41">
        <f>IFERROR(P2223+T2223,0)</f>
        <v>0</v>
      </c>
      <c r="M2223" s="41">
        <f>IFERROR(Q2223+U2223,0)</f>
        <v>0</v>
      </c>
      <c r="N2223" s="41">
        <f>IFERROR(R2223+V2223,0)</f>
        <v>0</v>
      </c>
      <c r="O2223" s="41">
        <f>IFERROR(P2223+Q2223+R2223,0)</f>
        <v>0</v>
      </c>
      <c r="P2223" s="41">
        <v>0</v>
      </c>
      <c r="Q2223" s="41">
        <v>0</v>
      </c>
      <c r="R2223" s="41">
        <v>0</v>
      </c>
      <c r="S2223" s="41">
        <f>IFERROR(T2223+U2223+V2223,0)</f>
        <v>0</v>
      </c>
      <c r="T2223" s="41">
        <v>0</v>
      </c>
      <c r="U2223" s="41">
        <v>0</v>
      </c>
      <c r="V2223" s="41">
        <v>0</v>
      </c>
      <c r="W2223"/>
      <c r="X2223"/>
    </row>
    <row r="2224" spans="1:24">
      <c r="A2224" s="29">
        <v>972</v>
      </c>
      <c r="B2224" s="29" t="s">
        <v>117</v>
      </c>
      <c r="C2224" s="50">
        <v>45071</v>
      </c>
      <c r="D2224" s="29" t="s">
        <v>235</v>
      </c>
      <c r="E2224" s="40">
        <v>1</v>
      </c>
      <c r="F2224" s="41">
        <v>40.3</v>
      </c>
      <c r="G2224" s="41">
        <f>IFERROR(H2224+I2224+J2224,0)</f>
        <v>2206000</v>
      </c>
      <c r="H2224" s="41">
        <v>2206000</v>
      </c>
      <c r="I2224" s="41">
        <v>0</v>
      </c>
      <c r="J2224" s="41">
        <v>0</v>
      </c>
      <c r="K2224" s="41">
        <f>IFERROR(L2224+M2224+N2224,0)</f>
        <v>0</v>
      </c>
      <c r="L2224" s="41">
        <f>IFERROR(P2224+T2224,0)</f>
        <v>0</v>
      </c>
      <c r="M2224" s="41">
        <f>IFERROR(Q2224+U2224,0)</f>
        <v>0</v>
      </c>
      <c r="N2224" s="41">
        <f>IFERROR(R2224+V2224,0)</f>
        <v>0</v>
      </c>
      <c r="O2224" s="41">
        <f>IFERROR(P2224+Q2224+R2224,0)</f>
        <v>0</v>
      </c>
      <c r="P2224" s="41">
        <v>0</v>
      </c>
      <c r="Q2224" s="41">
        <v>0</v>
      </c>
      <c r="R2224" s="41">
        <v>0</v>
      </c>
      <c r="S2224" s="41">
        <f>IFERROR(T2224+U2224+V2224,0)</f>
        <v>0</v>
      </c>
      <c r="T2224" s="41">
        <v>0</v>
      </c>
      <c r="U2224" s="41">
        <v>0</v>
      </c>
      <c r="V2224" s="41">
        <v>0</v>
      </c>
      <c r="W2224"/>
      <c r="X2224"/>
    </row>
    <row r="2225" spans="1:24">
      <c r="A2225" s="29">
        <v>973</v>
      </c>
      <c r="B2225" s="29" t="s">
        <v>117</v>
      </c>
      <c r="C2225" s="50">
        <v>45072</v>
      </c>
      <c r="D2225" s="29" t="s">
        <v>1041</v>
      </c>
      <c r="E2225" s="40">
        <v>1</v>
      </c>
      <c r="F2225" s="41">
        <v>27</v>
      </c>
      <c r="G2225" s="41">
        <f>IFERROR(H2225+I2225+J2225,0)</f>
        <v>1259000</v>
      </c>
      <c r="H2225" s="41">
        <v>1259000</v>
      </c>
      <c r="I2225" s="41">
        <v>0</v>
      </c>
      <c r="J2225" s="41">
        <v>0</v>
      </c>
      <c r="K2225" s="41">
        <f>IFERROR(L2225+M2225+N2225,0)</f>
        <v>0</v>
      </c>
      <c r="L2225" s="41">
        <f>IFERROR(P2225+T2225,0)</f>
        <v>0</v>
      </c>
      <c r="M2225" s="41">
        <f>IFERROR(Q2225+U2225,0)</f>
        <v>0</v>
      </c>
      <c r="N2225" s="41">
        <f>IFERROR(R2225+V2225,0)</f>
        <v>0</v>
      </c>
      <c r="O2225" s="41">
        <f>IFERROR(P2225+Q2225+R2225,0)</f>
        <v>0</v>
      </c>
      <c r="P2225" s="41">
        <v>0</v>
      </c>
      <c r="Q2225" s="41">
        <v>0</v>
      </c>
      <c r="R2225" s="41">
        <v>0</v>
      </c>
      <c r="S2225" s="41">
        <f>IFERROR(T2225+U2225+V2225,0)</f>
        <v>0</v>
      </c>
      <c r="T2225" s="41">
        <v>0</v>
      </c>
      <c r="U2225" s="41">
        <v>0</v>
      </c>
      <c r="V2225" s="41">
        <v>0</v>
      </c>
      <c r="W2225"/>
      <c r="X2225"/>
    </row>
    <row r="2226" spans="1:24">
      <c r="A2226" s="29">
        <v>974</v>
      </c>
      <c r="B2226" s="29" t="s">
        <v>117</v>
      </c>
      <c r="C2226" s="50">
        <v>45077</v>
      </c>
      <c r="D2226" s="29" t="s">
        <v>237</v>
      </c>
      <c r="E2226" s="40">
        <v>1</v>
      </c>
      <c r="F2226" s="41">
        <v>36.22</v>
      </c>
      <c r="G2226" s="41">
        <f>IFERROR(H2226+I2226+J2226,0)</f>
        <v>1932106.5</v>
      </c>
      <c r="H2226" s="41">
        <v>1932106.5</v>
      </c>
      <c r="I2226" s="41">
        <v>0</v>
      </c>
      <c r="J2226" s="41">
        <v>0</v>
      </c>
      <c r="K2226" s="41">
        <f>IFERROR(L2226+M2226+N2226,0)</f>
        <v>0</v>
      </c>
      <c r="L2226" s="41">
        <f>IFERROR(P2226+T2226,0)</f>
        <v>0</v>
      </c>
      <c r="M2226" s="41">
        <f>IFERROR(Q2226+U2226,0)</f>
        <v>0</v>
      </c>
      <c r="N2226" s="41">
        <f>IFERROR(R2226+V2226,0)</f>
        <v>0</v>
      </c>
      <c r="O2226" s="41">
        <f>IFERROR(P2226+Q2226+R2226,0)</f>
        <v>0</v>
      </c>
      <c r="P2226" s="41">
        <v>0</v>
      </c>
      <c r="Q2226" s="41">
        <v>0</v>
      </c>
      <c r="R2226" s="41">
        <v>0</v>
      </c>
      <c r="S2226" s="41">
        <f>IFERROR(T2226+U2226+V2226,0)</f>
        <v>0</v>
      </c>
      <c r="T2226" s="41">
        <v>0</v>
      </c>
      <c r="U2226" s="41">
        <v>0</v>
      </c>
      <c r="V2226" s="41">
        <v>0</v>
      </c>
      <c r="W2226"/>
      <c r="X2226"/>
    </row>
    <row r="2227" spans="1:24">
      <c r="A2227" s="29">
        <v>975</v>
      </c>
      <c r="B2227" s="29" t="s">
        <v>117</v>
      </c>
      <c r="C2227" s="50">
        <v>45077</v>
      </c>
      <c r="D2227" s="29" t="s">
        <v>1477</v>
      </c>
      <c r="E2227" s="40">
        <v>1</v>
      </c>
      <c r="F2227" s="41">
        <v>46</v>
      </c>
      <c r="G2227" s="41">
        <f>IFERROR(H2227+I2227+J2227,0)</f>
        <v>3200604</v>
      </c>
      <c r="H2227" s="41">
        <v>0</v>
      </c>
      <c r="I2227" s="41">
        <v>3200604</v>
      </c>
      <c r="J2227" s="41">
        <v>0</v>
      </c>
      <c r="K2227" s="41">
        <f>IFERROR(L2227+M2227+N2227,0)</f>
        <v>0</v>
      </c>
      <c r="L2227" s="41">
        <f>IFERROR(P2227+T2227,0)</f>
        <v>0</v>
      </c>
      <c r="M2227" s="41">
        <f>IFERROR(Q2227+U2227,0)</f>
        <v>0</v>
      </c>
      <c r="N2227" s="41">
        <f>IFERROR(R2227+V2227,0)</f>
        <v>0</v>
      </c>
      <c r="O2227" s="41">
        <f>IFERROR(P2227+Q2227+R2227,0)</f>
        <v>0</v>
      </c>
      <c r="P2227" s="41">
        <v>0</v>
      </c>
      <c r="Q2227" s="41">
        <v>0</v>
      </c>
      <c r="R2227" s="41">
        <v>0</v>
      </c>
      <c r="S2227" s="41">
        <f>IFERROR(T2227+U2227+V2227,0)</f>
        <v>0</v>
      </c>
      <c r="T2227" s="41">
        <v>0</v>
      </c>
      <c r="U2227" s="41">
        <v>0</v>
      </c>
      <c r="V2227" s="41">
        <v>0</v>
      </c>
      <c r="W2227"/>
      <c r="X2227"/>
    </row>
    <row r="2228" spans="1:24">
      <c r="A2228" s="29">
        <v>976</v>
      </c>
      <c r="B2228" s="29" t="s">
        <v>117</v>
      </c>
      <c r="C2228" s="50">
        <v>45077</v>
      </c>
      <c r="D2228" s="29" t="s">
        <v>236</v>
      </c>
      <c r="E2228" s="40">
        <v>1</v>
      </c>
      <c r="F2228" s="41">
        <v>9</v>
      </c>
      <c r="G2228" s="41">
        <f>IFERROR(H2228+I2228+J2228,0)</f>
        <v>849113.75</v>
      </c>
      <c r="H2228" s="41">
        <v>849113.75</v>
      </c>
      <c r="I2228" s="41">
        <v>0</v>
      </c>
      <c r="J2228" s="41">
        <v>0</v>
      </c>
      <c r="K2228" s="41">
        <f>IFERROR(L2228+M2228+N2228,0)</f>
        <v>0</v>
      </c>
      <c r="L2228" s="41">
        <f>IFERROR(P2228+T2228,0)</f>
        <v>0</v>
      </c>
      <c r="M2228" s="41">
        <f>IFERROR(Q2228+U2228,0)</f>
        <v>0</v>
      </c>
      <c r="N2228" s="41">
        <f>IFERROR(R2228+V2228,0)</f>
        <v>0</v>
      </c>
      <c r="O2228" s="41">
        <f>IFERROR(P2228+Q2228+R2228,0)</f>
        <v>0</v>
      </c>
      <c r="P2228" s="41">
        <v>0</v>
      </c>
      <c r="Q2228" s="41">
        <v>0</v>
      </c>
      <c r="R2228" s="41">
        <v>0</v>
      </c>
      <c r="S2228" s="41">
        <f>IFERROR(T2228+U2228+V2228,0)</f>
        <v>0</v>
      </c>
      <c r="T2228" s="41">
        <v>0</v>
      </c>
      <c r="U2228" s="41">
        <v>0</v>
      </c>
      <c r="V2228" s="41">
        <v>0</v>
      </c>
      <c r="W2228"/>
      <c r="X2228"/>
    </row>
    <row r="2229" spans="1:24">
      <c r="A2229" s="29">
        <v>977</v>
      </c>
      <c r="B2229" s="29" t="s">
        <v>117</v>
      </c>
      <c r="C2229" s="50">
        <v>45078</v>
      </c>
      <c r="D2229" s="29" t="s">
        <v>1478</v>
      </c>
      <c r="E2229" s="40">
        <v>1</v>
      </c>
      <c r="F2229" s="41">
        <v>19.5</v>
      </c>
      <c r="G2229" s="41">
        <f>IFERROR(H2229+I2229+J2229,0)</f>
        <v>1341146</v>
      </c>
      <c r="H2229" s="41">
        <v>1341146</v>
      </c>
      <c r="I2229" s="41">
        <v>0</v>
      </c>
      <c r="J2229" s="41">
        <v>0</v>
      </c>
      <c r="K2229" s="41">
        <f>IFERROR(L2229+M2229+N2229,0)</f>
        <v>0</v>
      </c>
      <c r="L2229" s="41">
        <f>IFERROR(P2229+T2229,0)</f>
        <v>0</v>
      </c>
      <c r="M2229" s="41">
        <f>IFERROR(Q2229+U2229,0)</f>
        <v>0</v>
      </c>
      <c r="N2229" s="41">
        <f>IFERROR(R2229+V2229,0)</f>
        <v>0</v>
      </c>
      <c r="O2229" s="41">
        <f>IFERROR(P2229+Q2229+R2229,0)</f>
        <v>0</v>
      </c>
      <c r="P2229" s="41">
        <v>0</v>
      </c>
      <c r="Q2229" s="41">
        <v>0</v>
      </c>
      <c r="R2229" s="41">
        <v>0</v>
      </c>
      <c r="S2229" s="41">
        <f>IFERROR(T2229+U2229+V2229,0)</f>
        <v>0</v>
      </c>
      <c r="T2229" s="41">
        <v>0</v>
      </c>
      <c r="U2229" s="41">
        <v>0</v>
      </c>
      <c r="V2229" s="41">
        <v>0</v>
      </c>
      <c r="W2229"/>
      <c r="X2229"/>
    </row>
    <row r="2230" spans="1:24">
      <c r="A2230" s="29">
        <v>978</v>
      </c>
      <c r="B2230" s="29" t="s">
        <v>117</v>
      </c>
      <c r="C2230" s="50">
        <v>45090</v>
      </c>
      <c r="D2230" s="29" t="s">
        <v>1479</v>
      </c>
      <c r="E2230" s="40">
        <v>1</v>
      </c>
      <c r="F2230" s="41">
        <v>6</v>
      </c>
      <c r="G2230" s="41">
        <f>IFERROR(H2230+I2230+J2230,0)</f>
        <v>472000</v>
      </c>
      <c r="H2230" s="41">
        <v>472000</v>
      </c>
      <c r="I2230" s="41">
        <v>0</v>
      </c>
      <c r="J2230" s="41">
        <v>0</v>
      </c>
      <c r="K2230" s="41">
        <f>IFERROR(L2230+M2230+N2230,0)</f>
        <v>0</v>
      </c>
      <c r="L2230" s="41">
        <f>IFERROR(P2230+T2230,0)</f>
        <v>0</v>
      </c>
      <c r="M2230" s="41">
        <f>IFERROR(Q2230+U2230,0)</f>
        <v>0</v>
      </c>
      <c r="N2230" s="41">
        <f>IFERROR(R2230+V2230,0)</f>
        <v>0</v>
      </c>
      <c r="O2230" s="41">
        <f>IFERROR(P2230+Q2230+R2230,0)</f>
        <v>0</v>
      </c>
      <c r="P2230" s="41">
        <v>0</v>
      </c>
      <c r="Q2230" s="41">
        <v>0</v>
      </c>
      <c r="R2230" s="41">
        <v>0</v>
      </c>
      <c r="S2230" s="41">
        <f>IFERROR(T2230+U2230+V2230,0)</f>
        <v>0</v>
      </c>
      <c r="T2230" s="41">
        <v>0</v>
      </c>
      <c r="U2230" s="41">
        <v>0</v>
      </c>
      <c r="V2230" s="41">
        <v>0</v>
      </c>
      <c r="W2230"/>
      <c r="X2230"/>
    </row>
    <row r="2231" spans="1:24">
      <c r="A2231" s="29">
        <v>979</v>
      </c>
      <c r="B2231" s="29" t="s">
        <v>117</v>
      </c>
      <c r="C2231" s="50">
        <v>45091</v>
      </c>
      <c r="D2231" s="29" t="s">
        <v>1480</v>
      </c>
      <c r="E2231" s="40">
        <v>1</v>
      </c>
      <c r="F2231" s="41">
        <v>45.6</v>
      </c>
      <c r="G2231" s="41">
        <f>IFERROR(H2231+I2231+J2231,0)</f>
        <v>3354855</v>
      </c>
      <c r="H2231" s="41">
        <v>0</v>
      </c>
      <c r="I2231" s="41">
        <v>3354855</v>
      </c>
      <c r="J2231" s="41">
        <v>0</v>
      </c>
      <c r="K2231" s="41">
        <f>IFERROR(L2231+M2231+N2231,0)</f>
        <v>0</v>
      </c>
      <c r="L2231" s="41">
        <f>IFERROR(P2231+T2231,0)</f>
        <v>0</v>
      </c>
      <c r="M2231" s="41">
        <f>IFERROR(Q2231+U2231,0)</f>
        <v>0</v>
      </c>
      <c r="N2231" s="41">
        <f>IFERROR(R2231+V2231,0)</f>
        <v>0</v>
      </c>
      <c r="O2231" s="41">
        <f>IFERROR(P2231+Q2231+R2231,0)</f>
        <v>0</v>
      </c>
      <c r="P2231" s="41">
        <v>0</v>
      </c>
      <c r="Q2231" s="41">
        <v>0</v>
      </c>
      <c r="R2231" s="41">
        <v>0</v>
      </c>
      <c r="S2231" s="41">
        <f>IFERROR(T2231+U2231+V2231,0)</f>
        <v>0</v>
      </c>
      <c r="T2231" s="41">
        <v>0</v>
      </c>
      <c r="U2231" s="41">
        <v>0</v>
      </c>
      <c r="V2231" s="41">
        <v>0</v>
      </c>
      <c r="W2231"/>
      <c r="X2231"/>
    </row>
    <row r="2232" spans="1:24">
      <c r="A2232" s="29">
        <v>980</v>
      </c>
      <c r="B2232" s="29" t="s">
        <v>117</v>
      </c>
      <c r="C2232" s="50">
        <v>45092</v>
      </c>
      <c r="D2232" s="29" t="s">
        <v>1045</v>
      </c>
      <c r="E2232" s="40">
        <v>1</v>
      </c>
      <c r="F2232" s="41">
        <v>20.5</v>
      </c>
      <c r="G2232" s="41">
        <f>IFERROR(H2232+I2232+J2232,0)</f>
        <v>1314200</v>
      </c>
      <c r="H2232" s="41">
        <v>1314200</v>
      </c>
      <c r="I2232" s="41">
        <v>0</v>
      </c>
      <c r="J2232" s="41">
        <v>0</v>
      </c>
      <c r="K2232" s="41">
        <f>IFERROR(L2232+M2232+N2232,0)</f>
        <v>0</v>
      </c>
      <c r="L2232" s="41">
        <f>IFERROR(P2232+T2232,0)</f>
        <v>0</v>
      </c>
      <c r="M2232" s="41">
        <f>IFERROR(Q2232+U2232,0)</f>
        <v>0</v>
      </c>
      <c r="N2232" s="41">
        <f>IFERROR(R2232+V2232,0)</f>
        <v>0</v>
      </c>
      <c r="O2232" s="41">
        <f>IFERROR(P2232+Q2232+R2232,0)</f>
        <v>0</v>
      </c>
      <c r="P2232" s="41">
        <v>0</v>
      </c>
      <c r="Q2232" s="41">
        <v>0</v>
      </c>
      <c r="R2232" s="41">
        <v>0</v>
      </c>
      <c r="S2232" s="41">
        <f>IFERROR(T2232+U2232+V2232,0)</f>
        <v>0</v>
      </c>
      <c r="T2232" s="41">
        <v>0</v>
      </c>
      <c r="U2232" s="41">
        <v>0</v>
      </c>
      <c r="V2232" s="41">
        <v>0</v>
      </c>
      <c r="W2232"/>
      <c r="X2232"/>
    </row>
    <row r="2233" spans="1:24">
      <c r="A2233" s="29">
        <v>981</v>
      </c>
      <c r="B2233" s="29" t="s">
        <v>117</v>
      </c>
      <c r="C2233" s="50">
        <v>45093</v>
      </c>
      <c r="D2233" s="29" t="s">
        <v>1044</v>
      </c>
      <c r="E2233" s="40">
        <v>1</v>
      </c>
      <c r="F2233" s="41">
        <v>27.3</v>
      </c>
      <c r="G2233" s="41">
        <f>IFERROR(H2233+I2233+J2233,0)</f>
        <v>1286200</v>
      </c>
      <c r="H2233" s="41">
        <v>1286200</v>
      </c>
      <c r="I2233" s="41">
        <v>0</v>
      </c>
      <c r="J2233" s="41">
        <v>0</v>
      </c>
      <c r="K2233" s="41">
        <f>IFERROR(L2233+M2233+N2233,0)</f>
        <v>0</v>
      </c>
      <c r="L2233" s="41">
        <f>IFERROR(P2233+T2233,0)</f>
        <v>0</v>
      </c>
      <c r="M2233" s="41">
        <f>IFERROR(Q2233+U2233,0)</f>
        <v>0</v>
      </c>
      <c r="N2233" s="41">
        <f>IFERROR(R2233+V2233,0)</f>
        <v>0</v>
      </c>
      <c r="O2233" s="41">
        <f>IFERROR(P2233+Q2233+R2233,0)</f>
        <v>0</v>
      </c>
      <c r="P2233" s="41">
        <v>0</v>
      </c>
      <c r="Q2233" s="41">
        <v>0</v>
      </c>
      <c r="R2233" s="41">
        <v>0</v>
      </c>
      <c r="S2233" s="41">
        <f>IFERROR(T2233+U2233+V2233,0)</f>
        <v>0</v>
      </c>
      <c r="T2233" s="41">
        <v>0</v>
      </c>
      <c r="U2233" s="41">
        <v>0</v>
      </c>
      <c r="V2233" s="41">
        <v>0</v>
      </c>
      <c r="W2233"/>
      <c r="X2233"/>
    </row>
    <row r="2234" spans="1:24">
      <c r="A2234" s="29">
        <v>982</v>
      </c>
      <c r="B2234" s="29" t="s">
        <v>117</v>
      </c>
      <c r="C2234" s="50">
        <v>45093</v>
      </c>
      <c r="D2234" s="29" t="s">
        <v>1043</v>
      </c>
      <c r="E2234" s="40">
        <v>1</v>
      </c>
      <c r="F2234" s="41">
        <v>50</v>
      </c>
      <c r="G2234" s="41">
        <f>IFERROR(H2234+I2234+J2234,0)</f>
        <v>1190000</v>
      </c>
      <c r="H2234" s="41">
        <v>1190000</v>
      </c>
      <c r="I2234" s="41">
        <v>0</v>
      </c>
      <c r="J2234" s="41">
        <v>0</v>
      </c>
      <c r="K2234" s="41">
        <f>IFERROR(L2234+M2234+N2234,0)</f>
        <v>0</v>
      </c>
      <c r="L2234" s="41">
        <f>IFERROR(P2234+T2234,0)</f>
        <v>0</v>
      </c>
      <c r="M2234" s="41">
        <f>IFERROR(Q2234+U2234,0)</f>
        <v>0</v>
      </c>
      <c r="N2234" s="41">
        <f>IFERROR(R2234+V2234,0)</f>
        <v>0</v>
      </c>
      <c r="O2234" s="41">
        <f>IFERROR(P2234+Q2234+R2234,0)</f>
        <v>0</v>
      </c>
      <c r="P2234" s="41">
        <v>0</v>
      </c>
      <c r="Q2234" s="41">
        <v>0</v>
      </c>
      <c r="R2234" s="41">
        <v>0</v>
      </c>
      <c r="S2234" s="41">
        <f>IFERROR(T2234+U2234+V2234,0)</f>
        <v>0</v>
      </c>
      <c r="T2234" s="41">
        <v>0</v>
      </c>
      <c r="U2234" s="41">
        <v>0</v>
      </c>
      <c r="V2234" s="41">
        <v>0</v>
      </c>
      <c r="W2234"/>
      <c r="X2234"/>
    </row>
    <row r="2235" spans="1:24">
      <c r="A2235" s="29">
        <v>983</v>
      </c>
      <c r="B2235" s="29" t="s">
        <v>117</v>
      </c>
      <c r="C2235" s="50">
        <v>45093</v>
      </c>
      <c r="D2235" s="29" t="s">
        <v>1481</v>
      </c>
      <c r="E2235" s="40">
        <v>1</v>
      </c>
      <c r="F2235" s="41">
        <v>30</v>
      </c>
      <c r="G2235" s="41">
        <f>IFERROR(H2235+I2235+J2235,0)</f>
        <v>1533399.99</v>
      </c>
      <c r="H2235" s="41">
        <v>1533399.99</v>
      </c>
      <c r="I2235" s="41">
        <v>0</v>
      </c>
      <c r="J2235" s="41">
        <v>0</v>
      </c>
      <c r="K2235" s="41">
        <f>IFERROR(L2235+M2235+N2235,0)</f>
        <v>0</v>
      </c>
      <c r="L2235" s="41">
        <f>IFERROR(P2235+T2235,0)</f>
        <v>0</v>
      </c>
      <c r="M2235" s="41">
        <f>IFERROR(Q2235+U2235,0)</f>
        <v>0</v>
      </c>
      <c r="N2235" s="41">
        <f>IFERROR(R2235+V2235,0)</f>
        <v>0</v>
      </c>
      <c r="O2235" s="41">
        <f>IFERROR(P2235+Q2235+R2235,0)</f>
        <v>0</v>
      </c>
      <c r="P2235" s="41">
        <v>0</v>
      </c>
      <c r="Q2235" s="41">
        <v>0</v>
      </c>
      <c r="R2235" s="41">
        <v>0</v>
      </c>
      <c r="S2235" s="41">
        <f>IFERROR(T2235+U2235+V2235,0)</f>
        <v>0</v>
      </c>
      <c r="T2235" s="41">
        <v>0</v>
      </c>
      <c r="U2235" s="41">
        <v>0</v>
      </c>
      <c r="V2235" s="41">
        <v>0</v>
      </c>
      <c r="W2235"/>
      <c r="X2235"/>
    </row>
    <row r="2236" spans="1:24">
      <c r="A2236" s="29">
        <v>984</v>
      </c>
      <c r="B2236" s="29" t="s">
        <v>117</v>
      </c>
      <c r="C2236" s="50">
        <v>45096</v>
      </c>
      <c r="D2236" s="29" t="s">
        <v>1050</v>
      </c>
      <c r="E2236" s="40">
        <v>1</v>
      </c>
      <c r="F2236" s="41">
        <v>22.3</v>
      </c>
      <c r="G2236" s="41">
        <f>IFERROR(H2236+I2236+J2236,0)</f>
        <v>1596882.25</v>
      </c>
      <c r="H2236" s="41">
        <v>1596882.25</v>
      </c>
      <c r="I2236" s="41">
        <v>0</v>
      </c>
      <c r="J2236" s="41">
        <v>0</v>
      </c>
      <c r="K2236" s="41">
        <f>IFERROR(L2236+M2236+N2236,0)</f>
        <v>0</v>
      </c>
      <c r="L2236" s="41">
        <f>IFERROR(P2236+T2236,0)</f>
        <v>0</v>
      </c>
      <c r="M2236" s="41">
        <f>IFERROR(Q2236+U2236,0)</f>
        <v>0</v>
      </c>
      <c r="N2236" s="41">
        <f>IFERROR(R2236+V2236,0)</f>
        <v>0</v>
      </c>
      <c r="O2236" s="41">
        <f>IFERROR(P2236+Q2236+R2236,0)</f>
        <v>0</v>
      </c>
      <c r="P2236" s="41">
        <v>0</v>
      </c>
      <c r="Q2236" s="41">
        <v>0</v>
      </c>
      <c r="R2236" s="41">
        <v>0</v>
      </c>
      <c r="S2236" s="41">
        <f>IFERROR(T2236+U2236+V2236,0)</f>
        <v>0</v>
      </c>
      <c r="T2236" s="41">
        <v>0</v>
      </c>
      <c r="U2236" s="41">
        <v>0</v>
      </c>
      <c r="V2236" s="41">
        <v>0</v>
      </c>
      <c r="W2236"/>
      <c r="X2236"/>
    </row>
    <row r="2237" spans="1:24">
      <c r="A2237" s="29">
        <v>985</v>
      </c>
      <c r="B2237" s="29" t="s">
        <v>117</v>
      </c>
      <c r="C2237" s="50">
        <v>45096</v>
      </c>
      <c r="D2237" s="29" t="s">
        <v>1482</v>
      </c>
      <c r="E2237" s="40">
        <v>1</v>
      </c>
      <c r="F2237" s="41">
        <v>28.9</v>
      </c>
      <c r="G2237" s="41">
        <f>IFERROR(H2237+I2237+J2237,0)</f>
        <v>620000</v>
      </c>
      <c r="H2237" s="41">
        <v>0</v>
      </c>
      <c r="I2237" s="41">
        <v>620000</v>
      </c>
      <c r="J2237" s="41">
        <v>0</v>
      </c>
      <c r="K2237" s="41">
        <f>IFERROR(L2237+M2237+N2237,0)</f>
        <v>0</v>
      </c>
      <c r="L2237" s="41">
        <f>IFERROR(P2237+T2237,0)</f>
        <v>0</v>
      </c>
      <c r="M2237" s="41">
        <f>IFERROR(Q2237+U2237,0)</f>
        <v>0</v>
      </c>
      <c r="N2237" s="41">
        <f>IFERROR(R2237+V2237,0)</f>
        <v>0</v>
      </c>
      <c r="O2237" s="41">
        <f>IFERROR(P2237+Q2237+R2237,0)</f>
        <v>0</v>
      </c>
      <c r="P2237" s="41">
        <v>0</v>
      </c>
      <c r="Q2237" s="41">
        <v>0</v>
      </c>
      <c r="R2237" s="41">
        <v>0</v>
      </c>
      <c r="S2237" s="41">
        <f>IFERROR(T2237+U2237+V2237,0)</f>
        <v>0</v>
      </c>
      <c r="T2237" s="41">
        <v>0</v>
      </c>
      <c r="U2237" s="41">
        <v>0</v>
      </c>
      <c r="V2237" s="41">
        <v>0</v>
      </c>
      <c r="W2237"/>
      <c r="X2237"/>
    </row>
    <row r="2238" spans="1:24">
      <c r="A2238" s="29">
        <v>986</v>
      </c>
      <c r="B2238" s="29" t="s">
        <v>117</v>
      </c>
      <c r="C2238" s="50">
        <v>45096</v>
      </c>
      <c r="D2238" s="29" t="s">
        <v>1051</v>
      </c>
      <c r="E2238" s="40">
        <v>1</v>
      </c>
      <c r="F2238" s="41">
        <v>16.1</v>
      </c>
      <c r="G2238" s="41">
        <f>IFERROR(H2238+I2238+J2238,0)</f>
        <v>674500</v>
      </c>
      <c r="H2238" s="41">
        <v>674500</v>
      </c>
      <c r="I2238" s="41">
        <v>0</v>
      </c>
      <c r="J2238" s="41">
        <v>0</v>
      </c>
      <c r="K2238" s="41">
        <f>IFERROR(L2238+M2238+N2238,0)</f>
        <v>0</v>
      </c>
      <c r="L2238" s="41">
        <f>IFERROR(P2238+T2238,0)</f>
        <v>0</v>
      </c>
      <c r="M2238" s="41">
        <f>IFERROR(Q2238+U2238,0)</f>
        <v>0</v>
      </c>
      <c r="N2238" s="41">
        <f>IFERROR(R2238+V2238,0)</f>
        <v>0</v>
      </c>
      <c r="O2238" s="41">
        <f>IFERROR(P2238+Q2238+R2238,0)</f>
        <v>0</v>
      </c>
      <c r="P2238" s="41">
        <v>0</v>
      </c>
      <c r="Q2238" s="41">
        <v>0</v>
      </c>
      <c r="R2238" s="41">
        <v>0</v>
      </c>
      <c r="S2238" s="41">
        <f>IFERROR(T2238+U2238+V2238,0)</f>
        <v>0</v>
      </c>
      <c r="T2238" s="41">
        <v>0</v>
      </c>
      <c r="U2238" s="41">
        <v>0</v>
      </c>
      <c r="V2238" s="41">
        <v>0</v>
      </c>
      <c r="W2238"/>
      <c r="X2238"/>
    </row>
    <row r="2239" spans="1:24">
      <c r="A2239" s="29">
        <v>987</v>
      </c>
      <c r="B2239" s="29" t="s">
        <v>117</v>
      </c>
      <c r="C2239" s="50">
        <v>45096</v>
      </c>
      <c r="D2239" s="29" t="s">
        <v>1046</v>
      </c>
      <c r="E2239" s="40">
        <v>1</v>
      </c>
      <c r="F2239" s="41">
        <v>20.7</v>
      </c>
      <c r="G2239" s="41">
        <f>IFERROR(H2239+I2239+J2239,0)</f>
        <v>1377000</v>
      </c>
      <c r="H2239" s="41">
        <v>1377000</v>
      </c>
      <c r="I2239" s="41">
        <v>0</v>
      </c>
      <c r="J2239" s="41">
        <v>0</v>
      </c>
      <c r="K2239" s="41">
        <f>IFERROR(L2239+M2239+N2239,0)</f>
        <v>0</v>
      </c>
      <c r="L2239" s="41">
        <f>IFERROR(P2239+T2239,0)</f>
        <v>0</v>
      </c>
      <c r="M2239" s="41">
        <f>IFERROR(Q2239+U2239,0)</f>
        <v>0</v>
      </c>
      <c r="N2239" s="41">
        <f>IFERROR(R2239+V2239,0)</f>
        <v>0</v>
      </c>
      <c r="O2239" s="41">
        <f>IFERROR(P2239+Q2239+R2239,0)</f>
        <v>0</v>
      </c>
      <c r="P2239" s="41">
        <v>0</v>
      </c>
      <c r="Q2239" s="41">
        <v>0</v>
      </c>
      <c r="R2239" s="41">
        <v>0</v>
      </c>
      <c r="S2239" s="41">
        <f>IFERROR(T2239+U2239+V2239,0)</f>
        <v>0</v>
      </c>
      <c r="T2239" s="41">
        <v>0</v>
      </c>
      <c r="U2239" s="41">
        <v>0</v>
      </c>
      <c r="V2239" s="41">
        <v>0</v>
      </c>
      <c r="W2239"/>
      <c r="X2239"/>
    </row>
    <row r="2240" spans="1:24">
      <c r="A2240" s="29">
        <v>988</v>
      </c>
      <c r="B2240" s="29" t="s">
        <v>117</v>
      </c>
      <c r="C2240" s="50">
        <v>45096</v>
      </c>
      <c r="D2240" s="29" t="s">
        <v>1047</v>
      </c>
      <c r="E2240" s="40">
        <v>1</v>
      </c>
      <c r="F2240" s="41">
        <v>18.1</v>
      </c>
      <c r="G2240" s="41">
        <f>IFERROR(H2240+I2240+J2240,0)</f>
        <v>1202300</v>
      </c>
      <c r="H2240" s="41">
        <v>1202300</v>
      </c>
      <c r="I2240" s="41">
        <v>0</v>
      </c>
      <c r="J2240" s="41">
        <v>0</v>
      </c>
      <c r="K2240" s="41">
        <f>IFERROR(L2240+M2240+N2240,0)</f>
        <v>0</v>
      </c>
      <c r="L2240" s="41">
        <f>IFERROR(P2240+T2240,0)</f>
        <v>0</v>
      </c>
      <c r="M2240" s="41">
        <f>IFERROR(Q2240+U2240,0)</f>
        <v>0</v>
      </c>
      <c r="N2240" s="41">
        <f>IFERROR(R2240+V2240,0)</f>
        <v>0</v>
      </c>
      <c r="O2240" s="41">
        <f>IFERROR(P2240+Q2240+R2240,0)</f>
        <v>0</v>
      </c>
      <c r="P2240" s="41">
        <v>0</v>
      </c>
      <c r="Q2240" s="41">
        <v>0</v>
      </c>
      <c r="R2240" s="41">
        <v>0</v>
      </c>
      <c r="S2240" s="41">
        <f>IFERROR(T2240+U2240+V2240,0)</f>
        <v>0</v>
      </c>
      <c r="T2240" s="41">
        <v>0</v>
      </c>
      <c r="U2240" s="41">
        <v>0</v>
      </c>
      <c r="V2240" s="41">
        <v>0</v>
      </c>
      <c r="W2240"/>
      <c r="X2240"/>
    </row>
    <row r="2241" spans="1:24">
      <c r="A2241" s="29">
        <v>989</v>
      </c>
      <c r="B2241" s="29" t="s">
        <v>117</v>
      </c>
      <c r="C2241" s="50">
        <v>45096</v>
      </c>
      <c r="D2241" s="29" t="s">
        <v>1049</v>
      </c>
      <c r="E2241" s="40">
        <v>1</v>
      </c>
      <c r="F2241" s="41">
        <v>20.8</v>
      </c>
      <c r="G2241" s="41">
        <f>IFERROR(H2241+I2241+J2241,0)</f>
        <v>1415000</v>
      </c>
      <c r="H2241" s="41">
        <v>1415000</v>
      </c>
      <c r="I2241" s="41">
        <v>0</v>
      </c>
      <c r="J2241" s="41">
        <v>0</v>
      </c>
      <c r="K2241" s="41">
        <f>IFERROR(L2241+M2241+N2241,0)</f>
        <v>0</v>
      </c>
      <c r="L2241" s="41">
        <f>IFERROR(P2241+T2241,0)</f>
        <v>0</v>
      </c>
      <c r="M2241" s="41">
        <f>IFERROR(Q2241+U2241,0)</f>
        <v>0</v>
      </c>
      <c r="N2241" s="41">
        <f>IFERROR(R2241+V2241,0)</f>
        <v>0</v>
      </c>
      <c r="O2241" s="41">
        <f>IFERROR(P2241+Q2241+R2241,0)</f>
        <v>0</v>
      </c>
      <c r="P2241" s="41">
        <v>0</v>
      </c>
      <c r="Q2241" s="41">
        <v>0</v>
      </c>
      <c r="R2241" s="41">
        <v>0</v>
      </c>
      <c r="S2241" s="41">
        <f>IFERROR(T2241+U2241+V2241,0)</f>
        <v>0</v>
      </c>
      <c r="T2241" s="41">
        <v>0</v>
      </c>
      <c r="U2241" s="41">
        <v>0</v>
      </c>
      <c r="V2241" s="41">
        <v>0</v>
      </c>
      <c r="W2241"/>
      <c r="X2241"/>
    </row>
    <row r="2242" spans="1:24">
      <c r="A2242" s="29">
        <v>990</v>
      </c>
      <c r="B2242" s="29" t="s">
        <v>117</v>
      </c>
      <c r="C2242" s="50">
        <v>45096</v>
      </c>
      <c r="D2242" s="29" t="s">
        <v>1052</v>
      </c>
      <c r="E2242" s="40">
        <v>1</v>
      </c>
      <c r="F2242" s="41">
        <v>42.4</v>
      </c>
      <c r="G2242" s="41">
        <f>IFERROR(H2242+I2242+J2242,0)</f>
        <v>3388100</v>
      </c>
      <c r="H2242" s="41">
        <v>3388100</v>
      </c>
      <c r="I2242" s="41">
        <v>0</v>
      </c>
      <c r="J2242" s="41">
        <v>0</v>
      </c>
      <c r="K2242" s="41">
        <f>IFERROR(L2242+M2242+N2242,0)</f>
        <v>0</v>
      </c>
      <c r="L2242" s="41">
        <f>IFERROR(P2242+T2242,0)</f>
        <v>0</v>
      </c>
      <c r="M2242" s="41">
        <f>IFERROR(Q2242+U2242,0)</f>
        <v>0</v>
      </c>
      <c r="N2242" s="41">
        <f>IFERROR(R2242+V2242,0)</f>
        <v>0</v>
      </c>
      <c r="O2242" s="41">
        <f>IFERROR(P2242+Q2242+R2242,0)</f>
        <v>0</v>
      </c>
      <c r="P2242" s="41">
        <v>0</v>
      </c>
      <c r="Q2242" s="41">
        <v>0</v>
      </c>
      <c r="R2242" s="41">
        <v>0</v>
      </c>
      <c r="S2242" s="41">
        <f>IFERROR(T2242+U2242+V2242,0)</f>
        <v>0</v>
      </c>
      <c r="T2242" s="41">
        <v>0</v>
      </c>
      <c r="U2242" s="41">
        <v>0</v>
      </c>
      <c r="V2242" s="41">
        <v>0</v>
      </c>
      <c r="W2242"/>
      <c r="X2242"/>
    </row>
    <row r="2243" spans="1:24">
      <c r="A2243" s="29">
        <v>991</v>
      </c>
      <c r="B2243" s="29" t="s">
        <v>117</v>
      </c>
      <c r="C2243" s="50">
        <v>45096</v>
      </c>
      <c r="D2243" s="29" t="s">
        <v>1483</v>
      </c>
      <c r="E2243" s="40">
        <v>1</v>
      </c>
      <c r="F2243" s="41">
        <v>19.3</v>
      </c>
      <c r="G2243" s="41">
        <f>IFERROR(H2243+I2243+J2243,0)</f>
        <v>1500000</v>
      </c>
      <c r="H2243" s="41">
        <v>0</v>
      </c>
      <c r="I2243" s="41">
        <v>1500000</v>
      </c>
      <c r="J2243" s="41">
        <v>0</v>
      </c>
      <c r="K2243" s="41">
        <f>IFERROR(L2243+M2243+N2243,0)</f>
        <v>0</v>
      </c>
      <c r="L2243" s="41">
        <f>IFERROR(P2243+T2243,0)</f>
        <v>0</v>
      </c>
      <c r="M2243" s="41">
        <f>IFERROR(Q2243+U2243,0)</f>
        <v>0</v>
      </c>
      <c r="N2243" s="41">
        <f>IFERROR(R2243+V2243,0)</f>
        <v>0</v>
      </c>
      <c r="O2243" s="41">
        <f>IFERROR(P2243+Q2243+R2243,0)</f>
        <v>0</v>
      </c>
      <c r="P2243" s="41">
        <v>0</v>
      </c>
      <c r="Q2243" s="41">
        <v>0</v>
      </c>
      <c r="R2243" s="41">
        <v>0</v>
      </c>
      <c r="S2243" s="41">
        <f>IFERROR(T2243+U2243+V2243,0)</f>
        <v>0</v>
      </c>
      <c r="T2243" s="41">
        <v>0</v>
      </c>
      <c r="U2243" s="41">
        <v>0</v>
      </c>
      <c r="V2243" s="41">
        <v>0</v>
      </c>
      <c r="W2243"/>
      <c r="X2243"/>
    </row>
    <row r="2244" spans="1:24">
      <c r="A2244" s="29">
        <v>992</v>
      </c>
      <c r="B2244" s="29" t="s">
        <v>117</v>
      </c>
      <c r="C2244" s="50">
        <v>45096</v>
      </c>
      <c r="D2244" s="29" t="s">
        <v>1484</v>
      </c>
      <c r="E2244" s="40">
        <v>1</v>
      </c>
      <c r="F2244" s="41">
        <v>39.4</v>
      </c>
      <c r="G2244" s="41">
        <f>IFERROR(H2244+I2244+J2244,0)</f>
        <v>2214000</v>
      </c>
      <c r="H2244" s="41">
        <v>2214000</v>
      </c>
      <c r="I2244" s="41">
        <v>0</v>
      </c>
      <c r="J2244" s="41">
        <v>0</v>
      </c>
      <c r="K2244" s="41">
        <f>IFERROR(L2244+M2244+N2244,0)</f>
        <v>0</v>
      </c>
      <c r="L2244" s="41">
        <f>IFERROR(P2244+T2244,0)</f>
        <v>0</v>
      </c>
      <c r="M2244" s="41">
        <f>IFERROR(Q2244+U2244,0)</f>
        <v>0</v>
      </c>
      <c r="N2244" s="41">
        <f>IFERROR(R2244+V2244,0)</f>
        <v>0</v>
      </c>
      <c r="O2244" s="41">
        <f>IFERROR(P2244+Q2244+R2244,0)</f>
        <v>0</v>
      </c>
      <c r="P2244" s="41">
        <v>0</v>
      </c>
      <c r="Q2244" s="41">
        <v>0</v>
      </c>
      <c r="R2244" s="41">
        <v>0</v>
      </c>
      <c r="S2244" s="41">
        <f>IFERROR(T2244+U2244+V2244,0)</f>
        <v>0</v>
      </c>
      <c r="T2244" s="41">
        <v>0</v>
      </c>
      <c r="U2244" s="41">
        <v>0</v>
      </c>
      <c r="V2244" s="41">
        <v>0</v>
      </c>
      <c r="W2244"/>
      <c r="X2244"/>
    </row>
    <row r="2245" spans="1:24">
      <c r="A2245" s="29">
        <v>993</v>
      </c>
      <c r="B2245" s="29" t="s">
        <v>117</v>
      </c>
      <c r="C2245" s="50">
        <v>45097</v>
      </c>
      <c r="D2245" s="29" t="s">
        <v>1485</v>
      </c>
      <c r="E2245" s="40">
        <v>1</v>
      </c>
      <c r="F2245" s="41">
        <v>28.93</v>
      </c>
      <c r="G2245" s="41">
        <f>IFERROR(H2245+I2245+J2245,0)</f>
        <v>953766.66</v>
      </c>
      <c r="H2245" s="41">
        <v>953766.66</v>
      </c>
      <c r="I2245" s="41">
        <v>0</v>
      </c>
      <c r="J2245" s="41">
        <v>0</v>
      </c>
      <c r="K2245" s="41">
        <f>IFERROR(L2245+M2245+N2245,0)</f>
        <v>0</v>
      </c>
      <c r="L2245" s="41">
        <f>IFERROR(P2245+T2245,0)</f>
        <v>0</v>
      </c>
      <c r="M2245" s="41">
        <f>IFERROR(Q2245+U2245,0)</f>
        <v>0</v>
      </c>
      <c r="N2245" s="41">
        <f>IFERROR(R2245+V2245,0)</f>
        <v>0</v>
      </c>
      <c r="O2245" s="41">
        <f>IFERROR(P2245+Q2245+R2245,0)</f>
        <v>0</v>
      </c>
      <c r="P2245" s="41">
        <v>0</v>
      </c>
      <c r="Q2245" s="41">
        <v>0</v>
      </c>
      <c r="R2245" s="41">
        <v>0</v>
      </c>
      <c r="S2245" s="41">
        <f>IFERROR(T2245+U2245+V2245,0)</f>
        <v>0</v>
      </c>
      <c r="T2245" s="41">
        <v>0</v>
      </c>
      <c r="U2245" s="41">
        <v>0</v>
      </c>
      <c r="V2245" s="41">
        <v>0</v>
      </c>
      <c r="W2245"/>
      <c r="X2245"/>
    </row>
    <row r="2246" spans="1:24">
      <c r="A2246" s="29">
        <v>994</v>
      </c>
      <c r="B2246" s="29" t="s">
        <v>117</v>
      </c>
      <c r="C2246" s="50">
        <v>45097</v>
      </c>
      <c r="D2246" s="29" t="s">
        <v>1486</v>
      </c>
      <c r="E2246" s="40">
        <v>1</v>
      </c>
      <c r="F2246" s="41">
        <v>30.2</v>
      </c>
      <c r="G2246" s="41">
        <f>IFERROR(H2246+I2246+J2246,0)</f>
        <v>1917913.5</v>
      </c>
      <c r="H2246" s="41">
        <v>1917913.5</v>
      </c>
      <c r="I2246" s="41">
        <v>0</v>
      </c>
      <c r="J2246" s="41">
        <v>0</v>
      </c>
      <c r="K2246" s="41">
        <f>IFERROR(L2246+M2246+N2246,0)</f>
        <v>0</v>
      </c>
      <c r="L2246" s="41">
        <f>IFERROR(P2246+T2246,0)</f>
        <v>0</v>
      </c>
      <c r="M2246" s="41">
        <f>IFERROR(Q2246+U2246,0)</f>
        <v>0</v>
      </c>
      <c r="N2246" s="41">
        <f>IFERROR(R2246+V2246,0)</f>
        <v>0</v>
      </c>
      <c r="O2246" s="41">
        <f>IFERROR(P2246+Q2246+R2246,0)</f>
        <v>0</v>
      </c>
      <c r="P2246" s="41">
        <v>0</v>
      </c>
      <c r="Q2246" s="41">
        <v>0</v>
      </c>
      <c r="R2246" s="41">
        <v>0</v>
      </c>
      <c r="S2246" s="41">
        <f>IFERROR(T2246+U2246+V2246,0)</f>
        <v>0</v>
      </c>
      <c r="T2246" s="41">
        <v>0</v>
      </c>
      <c r="U2246" s="41">
        <v>0</v>
      </c>
      <c r="V2246" s="41">
        <v>0</v>
      </c>
      <c r="W2246"/>
      <c r="X2246"/>
    </row>
    <row r="2247" spans="1:24">
      <c r="A2247" s="29">
        <v>995</v>
      </c>
      <c r="B2247" s="29" t="s">
        <v>117</v>
      </c>
      <c r="C2247" s="50">
        <v>45097</v>
      </c>
      <c r="D2247" s="29" t="s">
        <v>241</v>
      </c>
      <c r="E2247" s="40">
        <v>1</v>
      </c>
      <c r="F2247" s="41">
        <v>27.8</v>
      </c>
      <c r="G2247" s="41">
        <f>IFERROR(H2247+I2247+J2247,0)</f>
        <v>1969650</v>
      </c>
      <c r="H2247" s="41">
        <v>1969650</v>
      </c>
      <c r="I2247" s="41">
        <v>0</v>
      </c>
      <c r="J2247" s="41">
        <v>0</v>
      </c>
      <c r="K2247" s="41">
        <f>IFERROR(L2247+M2247+N2247,0)</f>
        <v>0</v>
      </c>
      <c r="L2247" s="41">
        <f>IFERROR(P2247+T2247,0)</f>
        <v>0</v>
      </c>
      <c r="M2247" s="41">
        <f>IFERROR(Q2247+U2247,0)</f>
        <v>0</v>
      </c>
      <c r="N2247" s="41">
        <f>IFERROR(R2247+V2247,0)</f>
        <v>0</v>
      </c>
      <c r="O2247" s="41">
        <f>IFERROR(P2247+Q2247+R2247,0)</f>
        <v>0</v>
      </c>
      <c r="P2247" s="41">
        <v>0</v>
      </c>
      <c r="Q2247" s="41">
        <v>0</v>
      </c>
      <c r="R2247" s="41">
        <v>0</v>
      </c>
      <c r="S2247" s="41">
        <f>IFERROR(T2247+U2247+V2247,0)</f>
        <v>0</v>
      </c>
      <c r="T2247" s="41">
        <v>0</v>
      </c>
      <c r="U2247" s="41">
        <v>0</v>
      </c>
      <c r="V2247" s="41">
        <v>0</v>
      </c>
      <c r="W2247"/>
      <c r="X2247"/>
    </row>
    <row r="2248" spans="1:24">
      <c r="A2248" s="29">
        <v>996</v>
      </c>
      <c r="B2248" s="29" t="s">
        <v>117</v>
      </c>
      <c r="C2248" s="50">
        <v>45098</v>
      </c>
      <c r="D2248" s="29" t="s">
        <v>1487</v>
      </c>
      <c r="E2248" s="40">
        <v>1</v>
      </c>
      <c r="F2248" s="41">
        <v>32.2</v>
      </c>
      <c r="G2248" s="41">
        <f>IFERROR(H2248+I2248+J2248,0)</f>
        <v>3192500</v>
      </c>
      <c r="H2248" s="41">
        <v>3192500</v>
      </c>
      <c r="I2248" s="41">
        <v>0</v>
      </c>
      <c r="J2248" s="41">
        <v>0</v>
      </c>
      <c r="K2248" s="41">
        <f>IFERROR(L2248+M2248+N2248,0)</f>
        <v>0</v>
      </c>
      <c r="L2248" s="41">
        <f>IFERROR(P2248+T2248,0)</f>
        <v>0</v>
      </c>
      <c r="M2248" s="41">
        <f>IFERROR(Q2248+U2248,0)</f>
        <v>0</v>
      </c>
      <c r="N2248" s="41">
        <f>IFERROR(R2248+V2248,0)</f>
        <v>0</v>
      </c>
      <c r="O2248" s="41">
        <f>IFERROR(P2248+Q2248+R2248,0)</f>
        <v>0</v>
      </c>
      <c r="P2248" s="41">
        <v>0</v>
      </c>
      <c r="Q2248" s="41">
        <v>0</v>
      </c>
      <c r="R2248" s="41">
        <v>0</v>
      </c>
      <c r="S2248" s="41">
        <f>IFERROR(T2248+U2248+V2248,0)</f>
        <v>0</v>
      </c>
      <c r="T2248" s="41">
        <v>0</v>
      </c>
      <c r="U2248" s="41">
        <v>0</v>
      </c>
      <c r="V2248" s="41">
        <v>0</v>
      </c>
      <c r="W2248"/>
      <c r="X2248"/>
    </row>
    <row r="2249" spans="1:24">
      <c r="A2249" s="29">
        <v>997</v>
      </c>
      <c r="B2249" s="29" t="s">
        <v>117</v>
      </c>
      <c r="C2249" s="50">
        <v>45098</v>
      </c>
      <c r="D2249" s="29" t="s">
        <v>242</v>
      </c>
      <c r="E2249" s="40">
        <v>1</v>
      </c>
      <c r="F2249" s="41">
        <v>28.7</v>
      </c>
      <c r="G2249" s="41">
        <f>IFERROR(H2249+I2249+J2249,0)</f>
        <v>1374000</v>
      </c>
      <c r="H2249" s="41">
        <v>1374000</v>
      </c>
      <c r="I2249" s="41">
        <v>0</v>
      </c>
      <c r="J2249" s="41">
        <v>0</v>
      </c>
      <c r="K2249" s="41">
        <f>IFERROR(L2249+M2249+N2249,0)</f>
        <v>0</v>
      </c>
      <c r="L2249" s="41">
        <f>IFERROR(P2249+T2249,0)</f>
        <v>0</v>
      </c>
      <c r="M2249" s="41">
        <f>IFERROR(Q2249+U2249,0)</f>
        <v>0</v>
      </c>
      <c r="N2249" s="41">
        <f>IFERROR(R2249+V2249,0)</f>
        <v>0</v>
      </c>
      <c r="O2249" s="41">
        <f>IFERROR(P2249+Q2249+R2249,0)</f>
        <v>0</v>
      </c>
      <c r="P2249" s="41">
        <v>0</v>
      </c>
      <c r="Q2249" s="41">
        <v>0</v>
      </c>
      <c r="R2249" s="41">
        <v>0</v>
      </c>
      <c r="S2249" s="41">
        <f>IFERROR(T2249+U2249+V2249,0)</f>
        <v>0</v>
      </c>
      <c r="T2249" s="41">
        <v>0</v>
      </c>
      <c r="U2249" s="41">
        <v>0</v>
      </c>
      <c r="V2249" s="41">
        <v>0</v>
      </c>
      <c r="W2249"/>
      <c r="X2249"/>
    </row>
    <row r="2250" spans="1:24">
      <c r="A2250" s="29">
        <v>998</v>
      </c>
      <c r="B2250" s="29" t="s">
        <v>117</v>
      </c>
      <c r="C2250" s="50">
        <v>45098</v>
      </c>
      <c r="D2250" s="29" t="s">
        <v>1053</v>
      </c>
      <c r="E2250" s="40">
        <v>1</v>
      </c>
      <c r="F2250" s="41">
        <v>39.3</v>
      </c>
      <c r="G2250" s="41">
        <f>IFERROR(H2250+I2250+J2250,0)</f>
        <v>2755300</v>
      </c>
      <c r="H2250" s="41">
        <v>2755300</v>
      </c>
      <c r="I2250" s="41">
        <v>0</v>
      </c>
      <c r="J2250" s="41">
        <v>0</v>
      </c>
      <c r="K2250" s="41">
        <f>IFERROR(L2250+M2250+N2250,0)</f>
        <v>0</v>
      </c>
      <c r="L2250" s="41">
        <f>IFERROR(P2250+T2250,0)</f>
        <v>0</v>
      </c>
      <c r="M2250" s="41">
        <f>IFERROR(Q2250+U2250,0)</f>
        <v>0</v>
      </c>
      <c r="N2250" s="41">
        <f>IFERROR(R2250+V2250,0)</f>
        <v>0</v>
      </c>
      <c r="O2250" s="41">
        <f>IFERROR(P2250+Q2250+R2250,0)</f>
        <v>0</v>
      </c>
      <c r="P2250" s="41">
        <v>0</v>
      </c>
      <c r="Q2250" s="41">
        <v>0</v>
      </c>
      <c r="R2250" s="41">
        <v>0</v>
      </c>
      <c r="S2250" s="41">
        <f>IFERROR(T2250+U2250+V2250,0)</f>
        <v>0</v>
      </c>
      <c r="T2250" s="41">
        <v>0</v>
      </c>
      <c r="U2250" s="41">
        <v>0</v>
      </c>
      <c r="V2250" s="41">
        <v>0</v>
      </c>
      <c r="W2250"/>
      <c r="X2250"/>
    </row>
    <row r="2251" spans="1:24">
      <c r="A2251" s="29">
        <v>999</v>
      </c>
      <c r="B2251" s="29" t="s">
        <v>117</v>
      </c>
      <c r="C2251" s="50">
        <v>45098</v>
      </c>
      <c r="D2251" s="29" t="s">
        <v>1055</v>
      </c>
      <c r="E2251" s="40">
        <v>1</v>
      </c>
      <c r="F2251" s="41">
        <v>17.9</v>
      </c>
      <c r="G2251" s="41">
        <f>IFERROR(H2251+I2251+J2251,0)</f>
        <v>1271064</v>
      </c>
      <c r="H2251" s="41">
        <v>1271064</v>
      </c>
      <c r="I2251" s="41">
        <v>0</v>
      </c>
      <c r="J2251" s="41">
        <v>0</v>
      </c>
      <c r="K2251" s="41">
        <f>IFERROR(L2251+M2251+N2251,0)</f>
        <v>0</v>
      </c>
      <c r="L2251" s="41">
        <f>IFERROR(P2251+T2251,0)</f>
        <v>0</v>
      </c>
      <c r="M2251" s="41">
        <f>IFERROR(Q2251+U2251,0)</f>
        <v>0</v>
      </c>
      <c r="N2251" s="41">
        <f>IFERROR(R2251+V2251,0)</f>
        <v>0</v>
      </c>
      <c r="O2251" s="41">
        <f>IFERROR(P2251+Q2251+R2251,0)</f>
        <v>0</v>
      </c>
      <c r="P2251" s="41">
        <v>0</v>
      </c>
      <c r="Q2251" s="41">
        <v>0</v>
      </c>
      <c r="R2251" s="41">
        <v>0</v>
      </c>
      <c r="S2251" s="41">
        <f>IFERROR(T2251+U2251+V2251,0)</f>
        <v>0</v>
      </c>
      <c r="T2251" s="41">
        <v>0</v>
      </c>
      <c r="U2251" s="41">
        <v>0</v>
      </c>
      <c r="V2251" s="41">
        <v>0</v>
      </c>
      <c r="W2251"/>
      <c r="X2251"/>
    </row>
    <row r="2252" spans="1:24">
      <c r="A2252" s="29">
        <v>1000</v>
      </c>
      <c r="B2252" s="29" t="s">
        <v>117</v>
      </c>
      <c r="C2252" s="50">
        <v>45099</v>
      </c>
      <c r="D2252" s="29" t="s">
        <v>1059</v>
      </c>
      <c r="E2252" s="40">
        <v>1</v>
      </c>
      <c r="F2252" s="41">
        <v>78.2</v>
      </c>
      <c r="G2252" s="41">
        <f>IFERROR(H2252+I2252+J2252,0)</f>
        <v>5367540</v>
      </c>
      <c r="H2252" s="41">
        <v>5367540</v>
      </c>
      <c r="I2252" s="41">
        <v>0</v>
      </c>
      <c r="J2252" s="41">
        <v>0</v>
      </c>
      <c r="K2252" s="41">
        <f>IFERROR(L2252+M2252+N2252,0)</f>
        <v>0</v>
      </c>
      <c r="L2252" s="41">
        <f>IFERROR(P2252+T2252,0)</f>
        <v>0</v>
      </c>
      <c r="M2252" s="41">
        <f>IFERROR(Q2252+U2252,0)</f>
        <v>0</v>
      </c>
      <c r="N2252" s="41">
        <f>IFERROR(R2252+V2252,0)</f>
        <v>0</v>
      </c>
      <c r="O2252" s="41">
        <f>IFERROR(P2252+Q2252+R2252,0)</f>
        <v>0</v>
      </c>
      <c r="P2252" s="41">
        <v>0</v>
      </c>
      <c r="Q2252" s="41">
        <v>0</v>
      </c>
      <c r="R2252" s="41">
        <v>0</v>
      </c>
      <c r="S2252" s="41">
        <f>IFERROR(T2252+U2252+V2252,0)</f>
        <v>0</v>
      </c>
      <c r="T2252" s="41">
        <v>0</v>
      </c>
      <c r="U2252" s="41">
        <v>0</v>
      </c>
      <c r="V2252" s="41">
        <v>0</v>
      </c>
      <c r="W2252"/>
      <c r="X2252"/>
    </row>
    <row r="2253" spans="1:24">
      <c r="A2253" s="29">
        <v>1001</v>
      </c>
      <c r="B2253" s="29" t="s">
        <v>117</v>
      </c>
      <c r="C2253" s="50">
        <v>45099</v>
      </c>
      <c r="D2253" s="29" t="s">
        <v>1058</v>
      </c>
      <c r="E2253" s="40">
        <v>1</v>
      </c>
      <c r="F2253" s="41">
        <v>13.4</v>
      </c>
      <c r="G2253" s="41">
        <f>IFERROR(H2253+I2253+J2253,0)</f>
        <v>420000</v>
      </c>
      <c r="H2253" s="41">
        <v>420000</v>
      </c>
      <c r="I2253" s="41">
        <v>0</v>
      </c>
      <c r="J2253" s="41">
        <v>0</v>
      </c>
      <c r="K2253" s="41">
        <f>IFERROR(L2253+M2253+N2253,0)</f>
        <v>0</v>
      </c>
      <c r="L2253" s="41">
        <f>IFERROR(P2253+T2253,0)</f>
        <v>0</v>
      </c>
      <c r="M2253" s="41">
        <f>IFERROR(Q2253+U2253,0)</f>
        <v>0</v>
      </c>
      <c r="N2253" s="41">
        <f>IFERROR(R2253+V2253,0)</f>
        <v>0</v>
      </c>
      <c r="O2253" s="41">
        <f>IFERROR(P2253+Q2253+R2253,0)</f>
        <v>0</v>
      </c>
      <c r="P2253" s="41">
        <v>0</v>
      </c>
      <c r="Q2253" s="41">
        <v>0</v>
      </c>
      <c r="R2253" s="41">
        <v>0</v>
      </c>
      <c r="S2253" s="41">
        <f>IFERROR(T2253+U2253+V2253,0)</f>
        <v>0</v>
      </c>
      <c r="T2253" s="41">
        <v>0</v>
      </c>
      <c r="U2253" s="41">
        <v>0</v>
      </c>
      <c r="V2253" s="41">
        <v>0</v>
      </c>
      <c r="W2253"/>
      <c r="X2253"/>
    </row>
    <row r="2254" spans="1:24">
      <c r="A2254" s="29">
        <v>1002</v>
      </c>
      <c r="B2254" s="29" t="s">
        <v>117</v>
      </c>
      <c r="C2254" s="50">
        <v>45099</v>
      </c>
      <c r="D2254" s="29" t="s">
        <v>1488</v>
      </c>
      <c r="E2254" s="40">
        <v>1</v>
      </c>
      <c r="F2254" s="41">
        <v>16.5</v>
      </c>
      <c r="G2254" s="41">
        <f>IFERROR(H2254+I2254+J2254,0)</f>
        <v>1324560</v>
      </c>
      <c r="H2254" s="41">
        <v>1324560</v>
      </c>
      <c r="I2254" s="41">
        <v>0</v>
      </c>
      <c r="J2254" s="41">
        <v>0</v>
      </c>
      <c r="K2254" s="41">
        <f>IFERROR(L2254+M2254+N2254,0)</f>
        <v>0</v>
      </c>
      <c r="L2254" s="41">
        <f>IFERROR(P2254+T2254,0)</f>
        <v>0</v>
      </c>
      <c r="M2254" s="41">
        <f>IFERROR(Q2254+U2254,0)</f>
        <v>0</v>
      </c>
      <c r="N2254" s="41">
        <f>IFERROR(R2254+V2254,0)</f>
        <v>0</v>
      </c>
      <c r="O2254" s="41">
        <f>IFERROR(P2254+Q2254+R2254,0)</f>
        <v>0</v>
      </c>
      <c r="P2254" s="41">
        <v>0</v>
      </c>
      <c r="Q2254" s="41">
        <v>0</v>
      </c>
      <c r="R2254" s="41">
        <v>0</v>
      </c>
      <c r="S2254" s="41">
        <f>IFERROR(T2254+U2254+V2254,0)</f>
        <v>0</v>
      </c>
      <c r="T2254" s="41">
        <v>0</v>
      </c>
      <c r="U2254" s="41">
        <v>0</v>
      </c>
      <c r="V2254" s="41">
        <v>0</v>
      </c>
      <c r="W2254"/>
      <c r="X2254"/>
    </row>
    <row r="2255" spans="1:24">
      <c r="A2255" s="29">
        <v>1003</v>
      </c>
      <c r="B2255" s="29" t="s">
        <v>117</v>
      </c>
      <c r="C2255" s="50">
        <v>45099</v>
      </c>
      <c r="D2255" s="29" t="s">
        <v>1057</v>
      </c>
      <c r="E2255" s="40">
        <v>1</v>
      </c>
      <c r="F2255" s="41">
        <v>15.95</v>
      </c>
      <c r="G2255" s="41">
        <f>IFERROR(H2255+I2255+J2255,0)</f>
        <v>1055925</v>
      </c>
      <c r="H2255" s="41">
        <v>1055925</v>
      </c>
      <c r="I2255" s="41">
        <v>0</v>
      </c>
      <c r="J2255" s="41">
        <v>0</v>
      </c>
      <c r="K2255" s="41">
        <f>IFERROR(L2255+M2255+N2255,0)</f>
        <v>0</v>
      </c>
      <c r="L2255" s="41">
        <f>IFERROR(P2255+T2255,0)</f>
        <v>0</v>
      </c>
      <c r="M2255" s="41">
        <f>IFERROR(Q2255+U2255,0)</f>
        <v>0</v>
      </c>
      <c r="N2255" s="41">
        <f>IFERROR(R2255+V2255,0)</f>
        <v>0</v>
      </c>
      <c r="O2255" s="41">
        <f>IFERROR(P2255+Q2255+R2255,0)</f>
        <v>0</v>
      </c>
      <c r="P2255" s="41">
        <v>0</v>
      </c>
      <c r="Q2255" s="41">
        <v>0</v>
      </c>
      <c r="R2255" s="41">
        <v>0</v>
      </c>
      <c r="S2255" s="41">
        <f>IFERROR(T2255+U2255+V2255,0)</f>
        <v>0</v>
      </c>
      <c r="T2255" s="41">
        <v>0</v>
      </c>
      <c r="U2255" s="41">
        <v>0</v>
      </c>
      <c r="V2255" s="41">
        <v>0</v>
      </c>
      <c r="W2255"/>
      <c r="X2255"/>
    </row>
    <row r="2256" spans="1:24">
      <c r="A2256" s="29">
        <v>1004</v>
      </c>
      <c r="B2256" s="29" t="s">
        <v>117</v>
      </c>
      <c r="C2256" s="50">
        <v>45099</v>
      </c>
      <c r="D2256" s="29" t="s">
        <v>1060</v>
      </c>
      <c r="E2256" s="40">
        <v>1</v>
      </c>
      <c r="F2256" s="41">
        <v>25.3</v>
      </c>
      <c r="G2256" s="41">
        <f>IFERROR(H2256+I2256+J2256,0)</f>
        <v>1766000</v>
      </c>
      <c r="H2256" s="41">
        <v>1766000</v>
      </c>
      <c r="I2256" s="41">
        <v>0</v>
      </c>
      <c r="J2256" s="41">
        <v>0</v>
      </c>
      <c r="K2256" s="41">
        <f>IFERROR(L2256+M2256+N2256,0)</f>
        <v>0</v>
      </c>
      <c r="L2256" s="41">
        <f>IFERROR(P2256+T2256,0)</f>
        <v>0</v>
      </c>
      <c r="M2256" s="41">
        <f>IFERROR(Q2256+U2256,0)</f>
        <v>0</v>
      </c>
      <c r="N2256" s="41">
        <f>IFERROR(R2256+V2256,0)</f>
        <v>0</v>
      </c>
      <c r="O2256" s="41">
        <f>IFERROR(P2256+Q2256+R2256,0)</f>
        <v>0</v>
      </c>
      <c r="P2256" s="41">
        <v>0</v>
      </c>
      <c r="Q2256" s="41">
        <v>0</v>
      </c>
      <c r="R2256" s="41">
        <v>0</v>
      </c>
      <c r="S2256" s="41">
        <f>IFERROR(T2256+U2256+V2256,0)</f>
        <v>0</v>
      </c>
      <c r="T2256" s="41">
        <v>0</v>
      </c>
      <c r="U2256" s="41">
        <v>0</v>
      </c>
      <c r="V2256" s="41">
        <v>0</v>
      </c>
      <c r="W2256"/>
      <c r="X2256"/>
    </row>
    <row r="2257" spans="1:24">
      <c r="A2257" s="29">
        <v>1005</v>
      </c>
      <c r="B2257" s="29" t="s">
        <v>117</v>
      </c>
      <c r="C2257" s="50">
        <v>45099</v>
      </c>
      <c r="D2257" s="29" t="s">
        <v>1489</v>
      </c>
      <c r="E2257" s="40">
        <v>1</v>
      </c>
      <c r="F2257" s="41">
        <v>24.7</v>
      </c>
      <c r="G2257" s="41">
        <f>IFERROR(H2257+I2257+J2257,0)</f>
        <v>1727000</v>
      </c>
      <c r="H2257" s="41">
        <v>1727000</v>
      </c>
      <c r="I2257" s="41">
        <v>0</v>
      </c>
      <c r="J2257" s="41">
        <v>0</v>
      </c>
      <c r="K2257" s="41">
        <f>IFERROR(L2257+M2257+N2257,0)</f>
        <v>0</v>
      </c>
      <c r="L2257" s="41">
        <f>IFERROR(P2257+T2257,0)</f>
        <v>0</v>
      </c>
      <c r="M2257" s="41">
        <f>IFERROR(Q2257+U2257,0)</f>
        <v>0</v>
      </c>
      <c r="N2257" s="41">
        <f>IFERROR(R2257+V2257,0)</f>
        <v>0</v>
      </c>
      <c r="O2257" s="41">
        <f>IFERROR(P2257+Q2257+R2257,0)</f>
        <v>0</v>
      </c>
      <c r="P2257" s="41">
        <v>0</v>
      </c>
      <c r="Q2257" s="41">
        <v>0</v>
      </c>
      <c r="R2257" s="41">
        <v>0</v>
      </c>
      <c r="S2257" s="41">
        <f>IFERROR(T2257+U2257+V2257,0)</f>
        <v>0</v>
      </c>
      <c r="T2257" s="41">
        <v>0</v>
      </c>
      <c r="U2257" s="41">
        <v>0</v>
      </c>
      <c r="V2257" s="41">
        <v>0</v>
      </c>
      <c r="W2257"/>
      <c r="X2257"/>
    </row>
    <row r="2258" spans="1:24">
      <c r="A2258" s="29">
        <v>1006</v>
      </c>
      <c r="B2258" s="29" t="s">
        <v>117</v>
      </c>
      <c r="C2258" s="50">
        <v>45099</v>
      </c>
      <c r="D2258" s="29" t="s">
        <v>244</v>
      </c>
      <c r="E2258" s="40">
        <v>1</v>
      </c>
      <c r="F2258" s="41">
        <v>12.15</v>
      </c>
      <c r="G2258" s="41">
        <f>IFERROR(H2258+I2258+J2258,0)</f>
        <v>779000</v>
      </c>
      <c r="H2258" s="41">
        <v>779000</v>
      </c>
      <c r="I2258" s="41">
        <v>0</v>
      </c>
      <c r="J2258" s="41">
        <v>0</v>
      </c>
      <c r="K2258" s="41">
        <f>IFERROR(L2258+M2258+N2258,0)</f>
        <v>0</v>
      </c>
      <c r="L2258" s="41">
        <f>IFERROR(P2258+T2258,0)</f>
        <v>0</v>
      </c>
      <c r="M2258" s="41">
        <f>IFERROR(Q2258+U2258,0)</f>
        <v>0</v>
      </c>
      <c r="N2258" s="41">
        <f>IFERROR(R2258+V2258,0)</f>
        <v>0</v>
      </c>
      <c r="O2258" s="41">
        <f>IFERROR(P2258+Q2258+R2258,0)</f>
        <v>0</v>
      </c>
      <c r="P2258" s="41">
        <v>0</v>
      </c>
      <c r="Q2258" s="41">
        <v>0</v>
      </c>
      <c r="R2258" s="41">
        <v>0</v>
      </c>
      <c r="S2258" s="41">
        <f>IFERROR(T2258+U2258+V2258,0)</f>
        <v>0</v>
      </c>
      <c r="T2258" s="41">
        <v>0</v>
      </c>
      <c r="U2258" s="41">
        <v>0</v>
      </c>
      <c r="V2258" s="41">
        <v>0</v>
      </c>
      <c r="W2258"/>
      <c r="X2258"/>
    </row>
    <row r="2259" spans="1:24">
      <c r="A2259" s="29">
        <v>1007</v>
      </c>
      <c r="B2259" s="29" t="s">
        <v>117</v>
      </c>
      <c r="C2259" s="50">
        <v>45100</v>
      </c>
      <c r="D2259" s="29" t="s">
        <v>1062</v>
      </c>
      <c r="E2259" s="40">
        <v>1</v>
      </c>
      <c r="F2259" s="41">
        <v>13.7</v>
      </c>
      <c r="G2259" s="41">
        <f>IFERROR(H2259+I2259+J2259,0)</f>
        <v>645867</v>
      </c>
      <c r="H2259" s="41">
        <v>645867</v>
      </c>
      <c r="I2259" s="41">
        <v>0</v>
      </c>
      <c r="J2259" s="41">
        <v>0</v>
      </c>
      <c r="K2259" s="41">
        <f>IFERROR(L2259+M2259+N2259,0)</f>
        <v>0</v>
      </c>
      <c r="L2259" s="41">
        <f>IFERROR(P2259+T2259,0)</f>
        <v>0</v>
      </c>
      <c r="M2259" s="41">
        <f>IFERROR(Q2259+U2259,0)</f>
        <v>0</v>
      </c>
      <c r="N2259" s="41">
        <f>IFERROR(R2259+V2259,0)</f>
        <v>0</v>
      </c>
      <c r="O2259" s="41">
        <f>IFERROR(P2259+Q2259+R2259,0)</f>
        <v>0</v>
      </c>
      <c r="P2259" s="41">
        <v>0</v>
      </c>
      <c r="Q2259" s="41">
        <v>0</v>
      </c>
      <c r="R2259" s="41">
        <v>0</v>
      </c>
      <c r="S2259" s="41">
        <f>IFERROR(T2259+U2259+V2259,0)</f>
        <v>0</v>
      </c>
      <c r="T2259" s="41">
        <v>0</v>
      </c>
      <c r="U2259" s="41">
        <v>0</v>
      </c>
      <c r="V2259" s="41">
        <v>0</v>
      </c>
      <c r="W2259"/>
      <c r="X2259"/>
    </row>
    <row r="2260" spans="1:24">
      <c r="A2260" s="29">
        <v>1008</v>
      </c>
      <c r="B2260" s="29" t="s">
        <v>117</v>
      </c>
      <c r="C2260" s="50">
        <v>45100</v>
      </c>
      <c r="D2260" s="29" t="s">
        <v>1063</v>
      </c>
      <c r="E2260" s="40">
        <v>1</v>
      </c>
      <c r="F2260" s="41">
        <v>28.1</v>
      </c>
      <c r="G2260" s="41">
        <f>IFERROR(H2260+I2260+J2260,0)</f>
        <v>2356100</v>
      </c>
      <c r="H2260" s="41">
        <v>2356100</v>
      </c>
      <c r="I2260" s="41">
        <v>0</v>
      </c>
      <c r="J2260" s="41">
        <v>0</v>
      </c>
      <c r="K2260" s="41">
        <f>IFERROR(L2260+M2260+N2260,0)</f>
        <v>0</v>
      </c>
      <c r="L2260" s="41">
        <f>IFERROR(P2260+T2260,0)</f>
        <v>0</v>
      </c>
      <c r="M2260" s="41">
        <f>IFERROR(Q2260+U2260,0)</f>
        <v>0</v>
      </c>
      <c r="N2260" s="41">
        <f>IFERROR(R2260+V2260,0)</f>
        <v>0</v>
      </c>
      <c r="O2260" s="41">
        <f>IFERROR(P2260+Q2260+R2260,0)</f>
        <v>0</v>
      </c>
      <c r="P2260" s="41">
        <v>0</v>
      </c>
      <c r="Q2260" s="41">
        <v>0</v>
      </c>
      <c r="R2260" s="41">
        <v>0</v>
      </c>
      <c r="S2260" s="41">
        <f>IFERROR(T2260+U2260+V2260,0)</f>
        <v>0</v>
      </c>
      <c r="T2260" s="41">
        <v>0</v>
      </c>
      <c r="U2260" s="41">
        <v>0</v>
      </c>
      <c r="V2260" s="41">
        <v>0</v>
      </c>
      <c r="W2260"/>
      <c r="X2260"/>
    </row>
    <row r="2261" spans="1:24">
      <c r="A2261" s="29">
        <v>1009</v>
      </c>
      <c r="B2261" s="29" t="s">
        <v>117</v>
      </c>
      <c r="C2261" s="50">
        <v>45103</v>
      </c>
      <c r="D2261" s="29" t="s">
        <v>1490</v>
      </c>
      <c r="E2261" s="40">
        <v>1</v>
      </c>
      <c r="F2261" s="41">
        <v>13.65</v>
      </c>
      <c r="G2261" s="41">
        <f>IFERROR(H2261+I2261+J2261,0)</f>
        <v>671800</v>
      </c>
      <c r="H2261" s="41">
        <v>671800</v>
      </c>
      <c r="I2261" s="41">
        <v>0</v>
      </c>
      <c r="J2261" s="41">
        <v>0</v>
      </c>
      <c r="K2261" s="41">
        <f>IFERROR(L2261+M2261+N2261,0)</f>
        <v>0</v>
      </c>
      <c r="L2261" s="41">
        <f>IFERROR(P2261+T2261,0)</f>
        <v>0</v>
      </c>
      <c r="M2261" s="41">
        <f>IFERROR(Q2261+U2261,0)</f>
        <v>0</v>
      </c>
      <c r="N2261" s="41">
        <f>IFERROR(R2261+V2261,0)</f>
        <v>0</v>
      </c>
      <c r="O2261" s="41">
        <f>IFERROR(P2261+Q2261+R2261,0)</f>
        <v>0</v>
      </c>
      <c r="P2261" s="41">
        <v>0</v>
      </c>
      <c r="Q2261" s="41">
        <v>0</v>
      </c>
      <c r="R2261" s="41">
        <v>0</v>
      </c>
      <c r="S2261" s="41">
        <f>IFERROR(T2261+U2261+V2261,0)</f>
        <v>0</v>
      </c>
      <c r="T2261" s="41">
        <v>0</v>
      </c>
      <c r="U2261" s="41">
        <v>0</v>
      </c>
      <c r="V2261" s="41">
        <v>0</v>
      </c>
      <c r="W2261"/>
      <c r="X2261"/>
    </row>
    <row r="2262" spans="1:24">
      <c r="A2262" s="29">
        <v>1010</v>
      </c>
      <c r="B2262" s="29" t="s">
        <v>117</v>
      </c>
      <c r="C2262" s="50">
        <v>45104</v>
      </c>
      <c r="D2262" s="29" t="s">
        <v>1067</v>
      </c>
      <c r="E2262" s="40">
        <v>1</v>
      </c>
      <c r="F2262" s="41">
        <v>41.4</v>
      </c>
      <c r="G2262" s="41">
        <f>IFERROR(H2262+I2262+J2262,0)</f>
        <v>2903700</v>
      </c>
      <c r="H2262" s="41">
        <v>2903700</v>
      </c>
      <c r="I2262" s="41">
        <v>0</v>
      </c>
      <c r="J2262" s="41">
        <v>0</v>
      </c>
      <c r="K2262" s="41">
        <f>IFERROR(L2262+M2262+N2262,0)</f>
        <v>0</v>
      </c>
      <c r="L2262" s="41">
        <f>IFERROR(P2262+T2262,0)</f>
        <v>0</v>
      </c>
      <c r="M2262" s="41">
        <f>IFERROR(Q2262+U2262,0)</f>
        <v>0</v>
      </c>
      <c r="N2262" s="41">
        <f>IFERROR(R2262+V2262,0)</f>
        <v>0</v>
      </c>
      <c r="O2262" s="41">
        <f>IFERROR(P2262+Q2262+R2262,0)</f>
        <v>0</v>
      </c>
      <c r="P2262" s="41">
        <v>0</v>
      </c>
      <c r="Q2262" s="41">
        <v>0</v>
      </c>
      <c r="R2262" s="41">
        <v>0</v>
      </c>
      <c r="S2262" s="41">
        <f>IFERROR(T2262+U2262+V2262,0)</f>
        <v>0</v>
      </c>
      <c r="T2262" s="41">
        <v>0</v>
      </c>
      <c r="U2262" s="41">
        <v>0</v>
      </c>
      <c r="V2262" s="41">
        <v>0</v>
      </c>
      <c r="W2262"/>
      <c r="X2262"/>
    </row>
    <row r="2263" spans="1:24">
      <c r="A2263" s="29">
        <v>1011</v>
      </c>
      <c r="B2263" s="29" t="s">
        <v>117</v>
      </c>
      <c r="C2263" s="50">
        <v>45104</v>
      </c>
      <c r="D2263" s="29" t="s">
        <v>1066</v>
      </c>
      <c r="E2263" s="40">
        <v>1</v>
      </c>
      <c r="F2263" s="41">
        <v>22.2</v>
      </c>
      <c r="G2263" s="41">
        <f>IFERROR(H2263+I2263+J2263,0)</f>
        <v>1508900</v>
      </c>
      <c r="H2263" s="41">
        <v>1508900</v>
      </c>
      <c r="I2263" s="41">
        <v>0</v>
      </c>
      <c r="J2263" s="41">
        <v>0</v>
      </c>
      <c r="K2263" s="41">
        <f>IFERROR(L2263+M2263+N2263,0)</f>
        <v>0</v>
      </c>
      <c r="L2263" s="41">
        <f>IFERROR(P2263+T2263,0)</f>
        <v>0</v>
      </c>
      <c r="M2263" s="41">
        <f>IFERROR(Q2263+U2263,0)</f>
        <v>0</v>
      </c>
      <c r="N2263" s="41">
        <f>IFERROR(R2263+V2263,0)</f>
        <v>0</v>
      </c>
      <c r="O2263" s="41">
        <f>IFERROR(P2263+Q2263+R2263,0)</f>
        <v>0</v>
      </c>
      <c r="P2263" s="41">
        <v>0</v>
      </c>
      <c r="Q2263" s="41">
        <v>0</v>
      </c>
      <c r="R2263" s="41">
        <v>0</v>
      </c>
      <c r="S2263" s="41">
        <f>IFERROR(T2263+U2263+V2263,0)</f>
        <v>0</v>
      </c>
      <c r="T2263" s="41">
        <v>0</v>
      </c>
      <c r="U2263" s="41">
        <v>0</v>
      </c>
      <c r="V2263" s="41">
        <v>0</v>
      </c>
      <c r="W2263"/>
      <c r="X2263"/>
    </row>
    <row r="2264" spans="1:24">
      <c r="A2264" s="29">
        <v>1012</v>
      </c>
      <c r="B2264" s="29" t="s">
        <v>117</v>
      </c>
      <c r="C2264" s="50">
        <v>45106</v>
      </c>
      <c r="D2264" s="29" t="s">
        <v>1065</v>
      </c>
      <c r="E2264" s="40">
        <v>1</v>
      </c>
      <c r="F2264" s="41">
        <v>20.3</v>
      </c>
      <c r="G2264" s="41">
        <f>IFERROR(H2264+I2264+J2264,0)</f>
        <v>1488767</v>
      </c>
      <c r="H2264" s="41">
        <v>0</v>
      </c>
      <c r="I2264" s="41">
        <v>1488767</v>
      </c>
      <c r="J2264" s="41">
        <v>0</v>
      </c>
      <c r="K2264" s="41">
        <f>IFERROR(L2264+M2264+N2264,0)</f>
        <v>0</v>
      </c>
      <c r="L2264" s="41">
        <f>IFERROR(P2264+T2264,0)</f>
        <v>0</v>
      </c>
      <c r="M2264" s="41">
        <f>IFERROR(Q2264+U2264,0)</f>
        <v>0</v>
      </c>
      <c r="N2264" s="41">
        <f>IFERROR(R2264+V2264,0)</f>
        <v>0</v>
      </c>
      <c r="O2264" s="41">
        <f>IFERROR(P2264+Q2264+R2264,0)</f>
        <v>0</v>
      </c>
      <c r="P2264" s="41">
        <v>0</v>
      </c>
      <c r="Q2264" s="41">
        <v>0</v>
      </c>
      <c r="R2264" s="41">
        <v>0</v>
      </c>
      <c r="S2264" s="41">
        <f>IFERROR(T2264+U2264+V2264,0)</f>
        <v>0</v>
      </c>
      <c r="T2264" s="41">
        <v>0</v>
      </c>
      <c r="U2264" s="41">
        <v>0</v>
      </c>
      <c r="V2264" s="41">
        <v>0</v>
      </c>
      <c r="W2264"/>
      <c r="X2264"/>
    </row>
    <row r="2265" spans="1:24">
      <c r="A2265" s="29">
        <v>1013</v>
      </c>
      <c r="B2265" s="29" t="s">
        <v>117</v>
      </c>
      <c r="C2265" s="50">
        <v>45110</v>
      </c>
      <c r="D2265" s="29" t="s">
        <v>1069</v>
      </c>
      <c r="E2265" s="40">
        <v>1</v>
      </c>
      <c r="F2265" s="41">
        <v>19.2</v>
      </c>
      <c r="G2265" s="41">
        <f>IFERROR(H2265+I2265+J2265,0)</f>
        <v>1092038</v>
      </c>
      <c r="H2265" s="41">
        <v>0</v>
      </c>
      <c r="I2265" s="41">
        <v>1092038</v>
      </c>
      <c r="J2265" s="41">
        <v>0</v>
      </c>
      <c r="K2265" s="41">
        <f>IFERROR(L2265+M2265+N2265,0)</f>
        <v>0</v>
      </c>
      <c r="L2265" s="41">
        <f>IFERROR(P2265+T2265,0)</f>
        <v>0</v>
      </c>
      <c r="M2265" s="41">
        <f>IFERROR(Q2265+U2265,0)</f>
        <v>0</v>
      </c>
      <c r="N2265" s="41">
        <f>IFERROR(R2265+V2265,0)</f>
        <v>0</v>
      </c>
      <c r="O2265" s="41">
        <f>IFERROR(P2265+Q2265+R2265,0)</f>
        <v>0</v>
      </c>
      <c r="P2265" s="41">
        <v>0</v>
      </c>
      <c r="Q2265" s="41">
        <v>0</v>
      </c>
      <c r="R2265" s="41">
        <v>0</v>
      </c>
      <c r="S2265" s="41">
        <f>IFERROR(T2265+U2265+V2265,0)</f>
        <v>0</v>
      </c>
      <c r="T2265" s="41">
        <v>0</v>
      </c>
      <c r="U2265" s="41">
        <v>0</v>
      </c>
      <c r="V2265" s="41">
        <v>0</v>
      </c>
      <c r="W2265"/>
      <c r="X2265"/>
    </row>
    <row r="2266" spans="1:24">
      <c r="A2266" s="29">
        <v>1014</v>
      </c>
      <c r="B2266" s="29" t="s">
        <v>117</v>
      </c>
      <c r="C2266" s="50">
        <v>45110</v>
      </c>
      <c r="D2266" s="29" t="s">
        <v>1491</v>
      </c>
      <c r="E2266" s="40">
        <v>1</v>
      </c>
      <c r="F2266" s="41">
        <v>34.9</v>
      </c>
      <c r="G2266" s="41">
        <f>IFERROR(H2266+I2266+J2266,0)</f>
        <v>2368634</v>
      </c>
      <c r="H2266" s="41">
        <v>2368634</v>
      </c>
      <c r="I2266" s="41">
        <v>0</v>
      </c>
      <c r="J2266" s="41">
        <v>0</v>
      </c>
      <c r="K2266" s="41">
        <f>IFERROR(L2266+M2266+N2266,0)</f>
        <v>0</v>
      </c>
      <c r="L2266" s="41">
        <f>IFERROR(P2266+T2266,0)</f>
        <v>0</v>
      </c>
      <c r="M2266" s="41">
        <f>IFERROR(Q2266+U2266,0)</f>
        <v>0</v>
      </c>
      <c r="N2266" s="41">
        <f>IFERROR(R2266+V2266,0)</f>
        <v>0</v>
      </c>
      <c r="O2266" s="41">
        <f>IFERROR(P2266+Q2266+R2266,0)</f>
        <v>0</v>
      </c>
      <c r="P2266" s="41">
        <v>0</v>
      </c>
      <c r="Q2266" s="41">
        <v>0</v>
      </c>
      <c r="R2266" s="41">
        <v>0</v>
      </c>
      <c r="S2266" s="41">
        <f>IFERROR(T2266+U2266+V2266,0)</f>
        <v>0</v>
      </c>
      <c r="T2266" s="41">
        <v>0</v>
      </c>
      <c r="U2266" s="41">
        <v>0</v>
      </c>
      <c r="V2266" s="41">
        <v>0</v>
      </c>
      <c r="W2266"/>
      <c r="X2266"/>
    </row>
    <row r="2267" spans="1:24">
      <c r="A2267" s="29">
        <v>1015</v>
      </c>
      <c r="B2267" s="29" t="s">
        <v>117</v>
      </c>
      <c r="C2267" s="50">
        <v>45111</v>
      </c>
      <c r="D2267" s="29" t="s">
        <v>246</v>
      </c>
      <c r="E2267" s="40">
        <v>1</v>
      </c>
      <c r="F2267" s="41">
        <v>33.5</v>
      </c>
      <c r="G2267" s="41">
        <f>IFERROR(H2267+I2267+J2267,0)</f>
        <v>1822548</v>
      </c>
      <c r="H2267" s="41">
        <v>0</v>
      </c>
      <c r="I2267" s="41">
        <v>1822548</v>
      </c>
      <c r="J2267" s="41">
        <v>0</v>
      </c>
      <c r="K2267" s="41">
        <f>IFERROR(L2267+M2267+N2267,0)</f>
        <v>0</v>
      </c>
      <c r="L2267" s="41">
        <f>IFERROR(P2267+T2267,0)</f>
        <v>0</v>
      </c>
      <c r="M2267" s="41">
        <f>IFERROR(Q2267+U2267,0)</f>
        <v>0</v>
      </c>
      <c r="N2267" s="41">
        <f>IFERROR(R2267+V2267,0)</f>
        <v>0</v>
      </c>
      <c r="O2267" s="41">
        <f>IFERROR(P2267+Q2267+R2267,0)</f>
        <v>0</v>
      </c>
      <c r="P2267" s="41">
        <v>0</v>
      </c>
      <c r="Q2267" s="41">
        <v>0</v>
      </c>
      <c r="R2267" s="41">
        <v>0</v>
      </c>
      <c r="S2267" s="41">
        <f>IFERROR(T2267+U2267+V2267,0)</f>
        <v>0</v>
      </c>
      <c r="T2267" s="41">
        <v>0</v>
      </c>
      <c r="U2267" s="41">
        <v>0</v>
      </c>
      <c r="V2267" s="41">
        <v>0</v>
      </c>
      <c r="W2267"/>
      <c r="X2267"/>
    </row>
    <row r="2268" spans="1:24">
      <c r="A2268" s="29">
        <v>1016</v>
      </c>
      <c r="B2268" s="29" t="s">
        <v>117</v>
      </c>
      <c r="C2268" s="50">
        <v>45112</v>
      </c>
      <c r="D2268" s="29" t="s">
        <v>1492</v>
      </c>
      <c r="E2268" s="40">
        <v>1</v>
      </c>
      <c r="F2268" s="41">
        <v>15.75</v>
      </c>
      <c r="G2268" s="41">
        <f>IFERROR(H2268+I2268+J2268,0)</f>
        <v>1000054.5</v>
      </c>
      <c r="H2268" s="41">
        <v>0</v>
      </c>
      <c r="I2268" s="41">
        <v>1000054.5</v>
      </c>
      <c r="J2268" s="41">
        <v>0</v>
      </c>
      <c r="K2268" s="41">
        <f>IFERROR(L2268+M2268+N2268,0)</f>
        <v>0</v>
      </c>
      <c r="L2268" s="41">
        <f>IFERROR(P2268+T2268,0)</f>
        <v>0</v>
      </c>
      <c r="M2268" s="41">
        <f>IFERROR(Q2268+U2268,0)</f>
        <v>0</v>
      </c>
      <c r="N2268" s="41">
        <f>IFERROR(R2268+V2268,0)</f>
        <v>0</v>
      </c>
      <c r="O2268" s="41">
        <f>IFERROR(P2268+Q2268+R2268,0)</f>
        <v>0</v>
      </c>
      <c r="P2268" s="41">
        <v>0</v>
      </c>
      <c r="Q2268" s="41">
        <v>0</v>
      </c>
      <c r="R2268" s="41">
        <v>0</v>
      </c>
      <c r="S2268" s="41">
        <f>IFERROR(T2268+U2268+V2268,0)</f>
        <v>0</v>
      </c>
      <c r="T2268" s="41">
        <v>0</v>
      </c>
      <c r="U2268" s="41">
        <v>0</v>
      </c>
      <c r="V2268" s="41">
        <v>0</v>
      </c>
      <c r="W2268"/>
      <c r="X2268"/>
    </row>
    <row r="2269" spans="1:24">
      <c r="A2269" s="29">
        <v>1017</v>
      </c>
      <c r="B2269" s="29" t="s">
        <v>117</v>
      </c>
      <c r="C2269" s="50">
        <v>45112</v>
      </c>
      <c r="D2269" s="29" t="s">
        <v>1070</v>
      </c>
      <c r="E2269" s="40">
        <v>1</v>
      </c>
      <c r="F2269" s="41">
        <v>20.2</v>
      </c>
      <c r="G2269" s="41">
        <f>IFERROR(H2269+I2269+J2269,0)</f>
        <v>1477500</v>
      </c>
      <c r="H2269" s="41">
        <v>0</v>
      </c>
      <c r="I2269" s="41">
        <v>1477500</v>
      </c>
      <c r="J2269" s="41">
        <v>0</v>
      </c>
      <c r="K2269" s="41">
        <f>IFERROR(L2269+M2269+N2269,0)</f>
        <v>0</v>
      </c>
      <c r="L2269" s="41">
        <f>IFERROR(P2269+T2269,0)</f>
        <v>0</v>
      </c>
      <c r="M2269" s="41">
        <f>IFERROR(Q2269+U2269,0)</f>
        <v>0</v>
      </c>
      <c r="N2269" s="41">
        <f>IFERROR(R2269+V2269,0)</f>
        <v>0</v>
      </c>
      <c r="O2269" s="41">
        <f>IFERROR(P2269+Q2269+R2269,0)</f>
        <v>0</v>
      </c>
      <c r="P2269" s="41">
        <v>0</v>
      </c>
      <c r="Q2269" s="41">
        <v>0</v>
      </c>
      <c r="R2269" s="41">
        <v>0</v>
      </c>
      <c r="S2269" s="41">
        <f>IFERROR(T2269+U2269+V2269,0)</f>
        <v>0</v>
      </c>
      <c r="T2269" s="41">
        <v>0</v>
      </c>
      <c r="U2269" s="41">
        <v>0</v>
      </c>
      <c r="V2269" s="41">
        <v>0</v>
      </c>
      <c r="W2269"/>
      <c r="X2269"/>
    </row>
    <row r="2270" spans="1:24">
      <c r="A2270" s="29">
        <v>1018</v>
      </c>
      <c r="B2270" s="29" t="s">
        <v>117</v>
      </c>
      <c r="C2270" s="50">
        <v>45114</v>
      </c>
      <c r="D2270" s="29" t="s">
        <v>1070</v>
      </c>
      <c r="E2270" s="40">
        <v>1</v>
      </c>
      <c r="F2270" s="41">
        <v>21.5</v>
      </c>
      <c r="G2270" s="41">
        <f>IFERROR(H2270+I2270+J2270,0)</f>
        <v>1367142.5</v>
      </c>
      <c r="H2270" s="41">
        <v>0</v>
      </c>
      <c r="I2270" s="41">
        <v>1367142.5</v>
      </c>
      <c r="J2270" s="41">
        <v>0</v>
      </c>
      <c r="K2270" s="41">
        <f>IFERROR(L2270+M2270+N2270,0)</f>
        <v>0</v>
      </c>
      <c r="L2270" s="41">
        <f>IFERROR(P2270+T2270,0)</f>
        <v>0</v>
      </c>
      <c r="M2270" s="41">
        <f>IFERROR(Q2270+U2270,0)</f>
        <v>0</v>
      </c>
      <c r="N2270" s="41">
        <f>IFERROR(R2270+V2270,0)</f>
        <v>0</v>
      </c>
      <c r="O2270" s="41">
        <f>IFERROR(P2270+Q2270+R2270,0)</f>
        <v>0</v>
      </c>
      <c r="P2270" s="41">
        <v>0</v>
      </c>
      <c r="Q2270" s="41">
        <v>0</v>
      </c>
      <c r="R2270" s="41">
        <v>0</v>
      </c>
      <c r="S2270" s="41">
        <f>IFERROR(T2270+U2270+V2270,0)</f>
        <v>0</v>
      </c>
      <c r="T2270" s="41">
        <v>0</v>
      </c>
      <c r="U2270" s="41">
        <v>0</v>
      </c>
      <c r="V2270" s="41">
        <v>0</v>
      </c>
      <c r="W2270"/>
      <c r="X2270"/>
    </row>
    <row r="2271" spans="1:24">
      <c r="A2271" s="29">
        <v>1019</v>
      </c>
      <c r="B2271" s="29" t="s">
        <v>117</v>
      </c>
      <c r="C2271" s="50">
        <v>45118</v>
      </c>
      <c r="D2271" s="29" t="s">
        <v>1071</v>
      </c>
      <c r="E2271" s="40">
        <v>1</v>
      </c>
      <c r="F2271" s="41">
        <v>14</v>
      </c>
      <c r="G2271" s="41">
        <f>IFERROR(H2271+I2271+J2271,0)</f>
        <v>881750</v>
      </c>
      <c r="H2271" s="41">
        <v>0</v>
      </c>
      <c r="I2271" s="41">
        <v>881750</v>
      </c>
      <c r="J2271" s="41">
        <v>0</v>
      </c>
      <c r="K2271" s="41">
        <f>IFERROR(L2271+M2271+N2271,0)</f>
        <v>0</v>
      </c>
      <c r="L2271" s="41">
        <f>IFERROR(P2271+T2271,0)</f>
        <v>0</v>
      </c>
      <c r="M2271" s="41">
        <f>IFERROR(Q2271+U2271,0)</f>
        <v>0</v>
      </c>
      <c r="N2271" s="41">
        <f>IFERROR(R2271+V2271,0)</f>
        <v>0</v>
      </c>
      <c r="O2271" s="41">
        <f>IFERROR(P2271+Q2271+R2271,0)</f>
        <v>0</v>
      </c>
      <c r="P2271" s="41">
        <v>0</v>
      </c>
      <c r="Q2271" s="41">
        <v>0</v>
      </c>
      <c r="R2271" s="41">
        <v>0</v>
      </c>
      <c r="S2271" s="41">
        <f>IFERROR(T2271+U2271+V2271,0)</f>
        <v>0</v>
      </c>
      <c r="T2271" s="41">
        <v>0</v>
      </c>
      <c r="U2271" s="41">
        <v>0</v>
      </c>
      <c r="V2271" s="41">
        <v>0</v>
      </c>
      <c r="W2271"/>
      <c r="X2271"/>
    </row>
    <row r="2272" spans="1:24">
      <c r="A2272" s="29">
        <v>1020</v>
      </c>
      <c r="B2272" s="29" t="s">
        <v>117</v>
      </c>
      <c r="C2272" s="50">
        <v>45118</v>
      </c>
      <c r="D2272" s="29" t="s">
        <v>1493</v>
      </c>
      <c r="E2272" s="40">
        <v>1</v>
      </c>
      <c r="F2272" s="41">
        <v>8.55</v>
      </c>
      <c r="G2272" s="41">
        <f>IFERROR(H2272+I2272+J2272,0)</f>
        <v>574137.5</v>
      </c>
      <c r="H2272" s="41">
        <v>574137.5</v>
      </c>
      <c r="I2272" s="41">
        <v>0</v>
      </c>
      <c r="J2272" s="41">
        <v>0</v>
      </c>
      <c r="K2272" s="41">
        <f>IFERROR(L2272+M2272+N2272,0)</f>
        <v>0</v>
      </c>
      <c r="L2272" s="41">
        <f>IFERROR(P2272+T2272,0)</f>
        <v>0</v>
      </c>
      <c r="M2272" s="41">
        <f>IFERROR(Q2272+U2272,0)</f>
        <v>0</v>
      </c>
      <c r="N2272" s="41">
        <f>IFERROR(R2272+V2272,0)</f>
        <v>0</v>
      </c>
      <c r="O2272" s="41">
        <f>IFERROR(P2272+Q2272+R2272,0)</f>
        <v>0</v>
      </c>
      <c r="P2272" s="41">
        <v>0</v>
      </c>
      <c r="Q2272" s="41">
        <v>0</v>
      </c>
      <c r="R2272" s="41">
        <v>0</v>
      </c>
      <c r="S2272" s="41">
        <f>IFERROR(T2272+U2272+V2272,0)</f>
        <v>0</v>
      </c>
      <c r="T2272" s="41">
        <v>0</v>
      </c>
      <c r="U2272" s="41">
        <v>0</v>
      </c>
      <c r="V2272" s="41">
        <v>0</v>
      </c>
      <c r="W2272"/>
      <c r="X2272"/>
    </row>
    <row r="2273" spans="1:24">
      <c r="A2273" s="29">
        <v>1021</v>
      </c>
      <c r="B2273" s="29" t="s">
        <v>117</v>
      </c>
      <c r="C2273" s="50">
        <v>45119</v>
      </c>
      <c r="D2273" s="29" t="s">
        <v>1494</v>
      </c>
      <c r="E2273" s="40">
        <v>1</v>
      </c>
      <c r="F2273" s="41">
        <v>41.4</v>
      </c>
      <c r="G2273" s="41">
        <f>IFERROR(H2273+I2273+J2273,0)</f>
        <v>3613700</v>
      </c>
      <c r="H2273" s="41">
        <v>3613700</v>
      </c>
      <c r="I2273" s="41">
        <v>0</v>
      </c>
      <c r="J2273" s="41">
        <v>0</v>
      </c>
      <c r="K2273" s="41">
        <f>IFERROR(L2273+M2273+N2273,0)</f>
        <v>0</v>
      </c>
      <c r="L2273" s="41">
        <f>IFERROR(P2273+T2273,0)</f>
        <v>0</v>
      </c>
      <c r="M2273" s="41">
        <f>IFERROR(Q2273+U2273,0)</f>
        <v>0</v>
      </c>
      <c r="N2273" s="41">
        <f>IFERROR(R2273+V2273,0)</f>
        <v>0</v>
      </c>
      <c r="O2273" s="41">
        <f>IFERROR(P2273+Q2273+R2273,0)</f>
        <v>0</v>
      </c>
      <c r="P2273" s="41">
        <v>0</v>
      </c>
      <c r="Q2273" s="41">
        <v>0</v>
      </c>
      <c r="R2273" s="41">
        <v>0</v>
      </c>
      <c r="S2273" s="41">
        <f>IFERROR(T2273+U2273+V2273,0)</f>
        <v>0</v>
      </c>
      <c r="T2273" s="41">
        <v>0</v>
      </c>
      <c r="U2273" s="41">
        <v>0</v>
      </c>
      <c r="V2273" s="41">
        <v>0</v>
      </c>
      <c r="W2273"/>
      <c r="X2273"/>
    </row>
    <row r="2274" spans="1:24">
      <c r="A2274" s="29">
        <v>1022</v>
      </c>
      <c r="B2274" s="29" t="s">
        <v>117</v>
      </c>
      <c r="C2274" s="50">
        <v>45120</v>
      </c>
      <c r="D2274" s="29" t="s">
        <v>247</v>
      </c>
      <c r="E2274" s="40">
        <v>1</v>
      </c>
      <c r="F2274" s="41">
        <v>17.15</v>
      </c>
      <c r="G2274" s="41">
        <f>IFERROR(H2274+I2274+J2274,0)</f>
        <v>1289900</v>
      </c>
      <c r="H2274" s="41">
        <v>0</v>
      </c>
      <c r="I2274" s="41">
        <v>1289900</v>
      </c>
      <c r="J2274" s="41">
        <v>0</v>
      </c>
      <c r="K2274" s="41">
        <f>IFERROR(L2274+M2274+N2274,0)</f>
        <v>0</v>
      </c>
      <c r="L2274" s="41">
        <f>IFERROR(P2274+T2274,0)</f>
        <v>0</v>
      </c>
      <c r="M2274" s="41">
        <f>IFERROR(Q2274+U2274,0)</f>
        <v>0</v>
      </c>
      <c r="N2274" s="41">
        <f>IFERROR(R2274+V2274,0)</f>
        <v>0</v>
      </c>
      <c r="O2274" s="41">
        <f>IFERROR(P2274+Q2274+R2274,0)</f>
        <v>0</v>
      </c>
      <c r="P2274" s="41">
        <v>0</v>
      </c>
      <c r="Q2274" s="41">
        <v>0</v>
      </c>
      <c r="R2274" s="41">
        <v>0</v>
      </c>
      <c r="S2274" s="41">
        <f>IFERROR(T2274+U2274+V2274,0)</f>
        <v>0</v>
      </c>
      <c r="T2274" s="41">
        <v>0</v>
      </c>
      <c r="U2274" s="41">
        <v>0</v>
      </c>
      <c r="V2274" s="41">
        <v>0</v>
      </c>
      <c r="W2274"/>
      <c r="X2274"/>
    </row>
    <row r="2275" spans="1:24">
      <c r="A2275" s="29">
        <v>1023</v>
      </c>
      <c r="B2275" s="29" t="s">
        <v>117</v>
      </c>
      <c r="C2275" s="50">
        <v>45131</v>
      </c>
      <c r="D2275" s="29" t="s">
        <v>248</v>
      </c>
      <c r="E2275" s="40">
        <v>1</v>
      </c>
      <c r="F2275" s="41">
        <v>4.27</v>
      </c>
      <c r="G2275" s="41">
        <f>IFERROR(H2275+I2275+J2275,0)</f>
        <v>284555.83</v>
      </c>
      <c r="H2275" s="41">
        <v>0</v>
      </c>
      <c r="I2275" s="41">
        <v>284555.83</v>
      </c>
      <c r="J2275" s="41">
        <v>0</v>
      </c>
      <c r="K2275" s="41">
        <f>IFERROR(L2275+M2275+N2275,0)</f>
        <v>0</v>
      </c>
      <c r="L2275" s="41">
        <f>IFERROR(P2275+T2275,0)</f>
        <v>0</v>
      </c>
      <c r="M2275" s="41">
        <f>IFERROR(Q2275+U2275,0)</f>
        <v>0</v>
      </c>
      <c r="N2275" s="41">
        <f>IFERROR(R2275+V2275,0)</f>
        <v>0</v>
      </c>
      <c r="O2275" s="41">
        <f>IFERROR(P2275+Q2275+R2275,0)</f>
        <v>0</v>
      </c>
      <c r="P2275" s="41">
        <v>0</v>
      </c>
      <c r="Q2275" s="41">
        <v>0</v>
      </c>
      <c r="R2275" s="41">
        <v>0</v>
      </c>
      <c r="S2275" s="41">
        <f>IFERROR(T2275+U2275+V2275,0)</f>
        <v>0</v>
      </c>
      <c r="T2275" s="41">
        <v>0</v>
      </c>
      <c r="U2275" s="41">
        <v>0</v>
      </c>
      <c r="V2275" s="41">
        <v>0</v>
      </c>
      <c r="W2275"/>
      <c r="X2275"/>
    </row>
    <row r="2276" spans="1:24">
      <c r="A2276" s="29">
        <v>1024</v>
      </c>
      <c r="B2276" s="29" t="s">
        <v>117</v>
      </c>
      <c r="C2276" s="50">
        <v>45132</v>
      </c>
      <c r="D2276" s="29" t="s">
        <v>1495</v>
      </c>
      <c r="E2276" s="40">
        <v>1</v>
      </c>
      <c r="F2276" s="41">
        <v>31.2</v>
      </c>
      <c r="G2276" s="41">
        <f>IFERROR(H2276+I2276+J2276,0)</f>
        <v>2581299.99</v>
      </c>
      <c r="H2276" s="41">
        <v>0</v>
      </c>
      <c r="I2276" s="41">
        <v>2581299.99</v>
      </c>
      <c r="J2276" s="41">
        <v>0</v>
      </c>
      <c r="K2276" s="41">
        <f>IFERROR(L2276+M2276+N2276,0)</f>
        <v>0</v>
      </c>
      <c r="L2276" s="41">
        <f>IFERROR(P2276+T2276,0)</f>
        <v>0</v>
      </c>
      <c r="M2276" s="41">
        <f>IFERROR(Q2276+U2276,0)</f>
        <v>0</v>
      </c>
      <c r="N2276" s="41">
        <f>IFERROR(R2276+V2276,0)</f>
        <v>0</v>
      </c>
      <c r="O2276" s="41">
        <f>IFERROR(P2276+Q2276+R2276,0)</f>
        <v>0</v>
      </c>
      <c r="P2276" s="41">
        <v>0</v>
      </c>
      <c r="Q2276" s="41">
        <v>0</v>
      </c>
      <c r="R2276" s="41">
        <v>0</v>
      </c>
      <c r="S2276" s="41">
        <f>IFERROR(T2276+U2276+V2276,0)</f>
        <v>0</v>
      </c>
      <c r="T2276" s="41">
        <v>0</v>
      </c>
      <c r="U2276" s="41">
        <v>0</v>
      </c>
      <c r="V2276" s="41">
        <v>0</v>
      </c>
      <c r="W2276"/>
      <c r="X2276"/>
    </row>
    <row r="2277" spans="1:24">
      <c r="A2277" s="29">
        <v>1025</v>
      </c>
      <c r="B2277" s="29" t="s">
        <v>117</v>
      </c>
      <c r="C2277" s="50">
        <v>45133</v>
      </c>
      <c r="D2277" s="29" t="s">
        <v>1496</v>
      </c>
      <c r="E2277" s="40">
        <v>1</v>
      </c>
      <c r="F2277" s="41">
        <v>17.3</v>
      </c>
      <c r="G2277" s="41">
        <f>IFERROR(H2277+I2277+J2277,0)</f>
        <v>909200</v>
      </c>
      <c r="H2277" s="41">
        <v>909200</v>
      </c>
      <c r="I2277" s="41">
        <v>0</v>
      </c>
      <c r="J2277" s="41">
        <v>0</v>
      </c>
      <c r="K2277" s="41">
        <f>IFERROR(L2277+M2277+N2277,0)</f>
        <v>0</v>
      </c>
      <c r="L2277" s="41">
        <f>IFERROR(P2277+T2277,0)</f>
        <v>0</v>
      </c>
      <c r="M2277" s="41">
        <f>IFERROR(Q2277+U2277,0)</f>
        <v>0</v>
      </c>
      <c r="N2277" s="41">
        <f>IFERROR(R2277+V2277,0)</f>
        <v>0</v>
      </c>
      <c r="O2277" s="41">
        <f>IFERROR(P2277+Q2277+R2277,0)</f>
        <v>0</v>
      </c>
      <c r="P2277" s="41">
        <v>0</v>
      </c>
      <c r="Q2277" s="41">
        <v>0</v>
      </c>
      <c r="R2277" s="41">
        <v>0</v>
      </c>
      <c r="S2277" s="41">
        <f>IFERROR(T2277+U2277+V2277,0)</f>
        <v>0</v>
      </c>
      <c r="T2277" s="41">
        <v>0</v>
      </c>
      <c r="U2277" s="41">
        <v>0</v>
      </c>
      <c r="V2277" s="41">
        <v>0</v>
      </c>
      <c r="W2277"/>
      <c r="X2277"/>
    </row>
    <row r="2278" spans="1:24">
      <c r="A2278" s="29">
        <v>1026</v>
      </c>
      <c r="B2278" s="29" t="s">
        <v>117</v>
      </c>
      <c r="C2278" s="50">
        <v>45135</v>
      </c>
      <c r="D2278" s="29" t="s">
        <v>1497</v>
      </c>
      <c r="E2278" s="40">
        <v>1</v>
      </c>
      <c r="F2278" s="41">
        <v>17.7</v>
      </c>
      <c r="G2278" s="41">
        <f>IFERROR(H2278+I2278+J2278,0)</f>
        <v>1329200</v>
      </c>
      <c r="H2278" s="41">
        <v>1329200</v>
      </c>
      <c r="I2278" s="41">
        <v>0</v>
      </c>
      <c r="J2278" s="41">
        <v>0</v>
      </c>
      <c r="K2278" s="41">
        <f>IFERROR(L2278+M2278+N2278,0)</f>
        <v>0</v>
      </c>
      <c r="L2278" s="41">
        <f>IFERROR(P2278+T2278,0)</f>
        <v>0</v>
      </c>
      <c r="M2278" s="41">
        <f>IFERROR(Q2278+U2278,0)</f>
        <v>0</v>
      </c>
      <c r="N2278" s="41">
        <f>IFERROR(R2278+V2278,0)</f>
        <v>0</v>
      </c>
      <c r="O2278" s="41">
        <f>IFERROR(P2278+Q2278+R2278,0)</f>
        <v>0</v>
      </c>
      <c r="P2278" s="41">
        <v>0</v>
      </c>
      <c r="Q2278" s="41">
        <v>0</v>
      </c>
      <c r="R2278" s="41">
        <v>0</v>
      </c>
      <c r="S2278" s="41">
        <f>IFERROR(T2278+U2278+V2278,0)</f>
        <v>0</v>
      </c>
      <c r="T2278" s="41">
        <v>0</v>
      </c>
      <c r="U2278" s="41">
        <v>0</v>
      </c>
      <c r="V2278" s="41">
        <v>0</v>
      </c>
      <c r="W2278"/>
      <c r="X2278"/>
    </row>
    <row r="2279" spans="1:24">
      <c r="A2279" s="29">
        <v>1027</v>
      </c>
      <c r="B2279" s="29" t="s">
        <v>117</v>
      </c>
      <c r="C2279" s="50">
        <v>45138</v>
      </c>
      <c r="D2279" s="29" t="s">
        <v>1072</v>
      </c>
      <c r="E2279" s="40">
        <v>1</v>
      </c>
      <c r="F2279" s="41">
        <v>41.1</v>
      </c>
      <c r="G2279" s="41">
        <f>IFERROR(H2279+I2279+J2279,0)</f>
        <v>1220000</v>
      </c>
      <c r="H2279" s="41">
        <v>0</v>
      </c>
      <c r="I2279" s="41">
        <v>1220000</v>
      </c>
      <c r="J2279" s="41">
        <v>0</v>
      </c>
      <c r="K2279" s="41">
        <f>IFERROR(L2279+M2279+N2279,0)</f>
        <v>0</v>
      </c>
      <c r="L2279" s="41">
        <f>IFERROR(P2279+T2279,0)</f>
        <v>0</v>
      </c>
      <c r="M2279" s="41">
        <f>IFERROR(Q2279+U2279,0)</f>
        <v>0</v>
      </c>
      <c r="N2279" s="41">
        <f>IFERROR(R2279+V2279,0)</f>
        <v>0</v>
      </c>
      <c r="O2279" s="41">
        <f>IFERROR(P2279+Q2279+R2279,0)</f>
        <v>0</v>
      </c>
      <c r="P2279" s="41">
        <v>0</v>
      </c>
      <c r="Q2279" s="41">
        <v>0</v>
      </c>
      <c r="R2279" s="41">
        <v>0</v>
      </c>
      <c r="S2279" s="41">
        <f>IFERROR(T2279+U2279+V2279,0)</f>
        <v>0</v>
      </c>
      <c r="T2279" s="41">
        <v>0</v>
      </c>
      <c r="U2279" s="41">
        <v>0</v>
      </c>
      <c r="V2279" s="41">
        <v>0</v>
      </c>
      <c r="W2279"/>
      <c r="X2279"/>
    </row>
    <row r="2280" spans="1:24">
      <c r="A2280" s="29">
        <v>1028</v>
      </c>
      <c r="B2280" s="29" t="s">
        <v>117</v>
      </c>
      <c r="C2280" s="50">
        <v>45139</v>
      </c>
      <c r="D2280" s="29" t="s">
        <v>1498</v>
      </c>
      <c r="E2280" s="40">
        <v>1</v>
      </c>
      <c r="F2280" s="41">
        <v>16</v>
      </c>
      <c r="G2280" s="41">
        <f>IFERROR(H2280+I2280+J2280,0)</f>
        <v>1103300</v>
      </c>
      <c r="H2280" s="41">
        <v>1103300</v>
      </c>
      <c r="I2280" s="41">
        <v>0</v>
      </c>
      <c r="J2280" s="41">
        <v>0</v>
      </c>
      <c r="K2280" s="41">
        <f>IFERROR(L2280+M2280+N2280,0)</f>
        <v>0</v>
      </c>
      <c r="L2280" s="41">
        <f>IFERROR(P2280+T2280,0)</f>
        <v>0</v>
      </c>
      <c r="M2280" s="41">
        <f>IFERROR(Q2280+U2280,0)</f>
        <v>0</v>
      </c>
      <c r="N2280" s="41">
        <f>IFERROR(R2280+V2280,0)</f>
        <v>0</v>
      </c>
      <c r="O2280" s="41">
        <f>IFERROR(P2280+Q2280+R2280,0)</f>
        <v>0</v>
      </c>
      <c r="P2280" s="41">
        <v>0</v>
      </c>
      <c r="Q2280" s="41">
        <v>0</v>
      </c>
      <c r="R2280" s="41">
        <v>0</v>
      </c>
      <c r="S2280" s="41">
        <f>IFERROR(T2280+U2280+V2280,0)</f>
        <v>0</v>
      </c>
      <c r="T2280" s="41">
        <v>0</v>
      </c>
      <c r="U2280" s="41">
        <v>0</v>
      </c>
      <c r="V2280" s="41">
        <v>0</v>
      </c>
      <c r="W2280"/>
      <c r="X2280"/>
    </row>
    <row r="2281" spans="1:24">
      <c r="A2281" s="29">
        <v>1029</v>
      </c>
      <c r="B2281" s="29" t="s">
        <v>117</v>
      </c>
      <c r="C2281" s="50">
        <v>45139</v>
      </c>
      <c r="D2281" s="29" t="s">
        <v>1499</v>
      </c>
      <c r="E2281" s="40">
        <v>1</v>
      </c>
      <c r="F2281" s="41">
        <v>18.3</v>
      </c>
      <c r="G2281" s="41">
        <f>IFERROR(H2281+I2281+J2281,0)</f>
        <v>1104000</v>
      </c>
      <c r="H2281" s="41">
        <v>0</v>
      </c>
      <c r="I2281" s="41">
        <v>1104000</v>
      </c>
      <c r="J2281" s="41">
        <v>0</v>
      </c>
      <c r="K2281" s="41">
        <f>IFERROR(L2281+M2281+N2281,0)</f>
        <v>0</v>
      </c>
      <c r="L2281" s="41">
        <f>IFERROR(P2281+T2281,0)</f>
        <v>0</v>
      </c>
      <c r="M2281" s="41">
        <f>IFERROR(Q2281+U2281,0)</f>
        <v>0</v>
      </c>
      <c r="N2281" s="41">
        <f>IFERROR(R2281+V2281,0)</f>
        <v>0</v>
      </c>
      <c r="O2281" s="41">
        <f>IFERROR(P2281+Q2281+R2281,0)</f>
        <v>0</v>
      </c>
      <c r="P2281" s="41">
        <v>0</v>
      </c>
      <c r="Q2281" s="41">
        <v>0</v>
      </c>
      <c r="R2281" s="41">
        <v>0</v>
      </c>
      <c r="S2281" s="41">
        <f>IFERROR(T2281+U2281+V2281,0)</f>
        <v>0</v>
      </c>
      <c r="T2281" s="41">
        <v>0</v>
      </c>
      <c r="U2281" s="41">
        <v>0</v>
      </c>
      <c r="V2281" s="41">
        <v>0</v>
      </c>
      <c r="W2281"/>
      <c r="X2281"/>
    </row>
    <row r="2282" spans="1:24">
      <c r="A2282" s="29">
        <v>1030</v>
      </c>
      <c r="B2282" s="29" t="s">
        <v>117</v>
      </c>
      <c r="C2282" s="50">
        <v>45140</v>
      </c>
      <c r="D2282" s="29" t="s">
        <v>1500</v>
      </c>
      <c r="E2282" s="40">
        <v>1</v>
      </c>
      <c r="F2282" s="41">
        <v>56.8</v>
      </c>
      <c r="G2282" s="41">
        <f>IFERROR(H2282+I2282+J2282,0)</f>
        <v>4322000</v>
      </c>
      <c r="H2282" s="41">
        <v>4322000</v>
      </c>
      <c r="I2282" s="41">
        <v>0</v>
      </c>
      <c r="J2282" s="41">
        <v>0</v>
      </c>
      <c r="K2282" s="41">
        <f>IFERROR(L2282+M2282+N2282,0)</f>
        <v>0</v>
      </c>
      <c r="L2282" s="41">
        <f>IFERROR(P2282+T2282,0)</f>
        <v>0</v>
      </c>
      <c r="M2282" s="41">
        <f>IFERROR(Q2282+U2282,0)</f>
        <v>0</v>
      </c>
      <c r="N2282" s="41">
        <f>IFERROR(R2282+V2282,0)</f>
        <v>0</v>
      </c>
      <c r="O2282" s="41">
        <f>IFERROR(P2282+Q2282+R2282,0)</f>
        <v>0</v>
      </c>
      <c r="P2282" s="41">
        <v>0</v>
      </c>
      <c r="Q2282" s="41">
        <v>0</v>
      </c>
      <c r="R2282" s="41">
        <v>0</v>
      </c>
      <c r="S2282" s="41">
        <f>IFERROR(T2282+U2282+V2282,0)</f>
        <v>0</v>
      </c>
      <c r="T2282" s="41">
        <v>0</v>
      </c>
      <c r="U2282" s="41">
        <v>0</v>
      </c>
      <c r="V2282" s="41">
        <v>0</v>
      </c>
      <c r="W2282"/>
      <c r="X2282"/>
    </row>
    <row r="2283" spans="1:24">
      <c r="A2283" s="29">
        <v>1031</v>
      </c>
      <c r="B2283" s="29" t="s">
        <v>117</v>
      </c>
      <c r="C2283" s="50">
        <v>45141</v>
      </c>
      <c r="D2283" s="29" t="s">
        <v>1074</v>
      </c>
      <c r="E2283" s="40">
        <v>1</v>
      </c>
      <c r="F2283" s="41">
        <v>4.35</v>
      </c>
      <c r="G2283" s="41">
        <f>IFERROR(H2283+I2283+J2283,0)</f>
        <v>326382.51</v>
      </c>
      <c r="H2283" s="41">
        <v>0</v>
      </c>
      <c r="I2283" s="41">
        <v>326382.51</v>
      </c>
      <c r="J2283" s="41">
        <v>0</v>
      </c>
      <c r="K2283" s="41">
        <f>IFERROR(L2283+M2283+N2283,0)</f>
        <v>0</v>
      </c>
      <c r="L2283" s="41">
        <f>IFERROR(P2283+T2283,0)</f>
        <v>0</v>
      </c>
      <c r="M2283" s="41">
        <f>IFERROR(Q2283+U2283,0)</f>
        <v>0</v>
      </c>
      <c r="N2283" s="41">
        <f>IFERROR(R2283+V2283,0)</f>
        <v>0</v>
      </c>
      <c r="O2283" s="41">
        <f>IFERROR(P2283+Q2283+R2283,0)</f>
        <v>0</v>
      </c>
      <c r="P2283" s="41">
        <v>0</v>
      </c>
      <c r="Q2283" s="41">
        <v>0</v>
      </c>
      <c r="R2283" s="41">
        <v>0</v>
      </c>
      <c r="S2283" s="41">
        <f>IFERROR(T2283+U2283+V2283,0)</f>
        <v>0</v>
      </c>
      <c r="T2283" s="41">
        <v>0</v>
      </c>
      <c r="U2283" s="41">
        <v>0</v>
      </c>
      <c r="V2283" s="41">
        <v>0</v>
      </c>
      <c r="W2283"/>
      <c r="X2283"/>
    </row>
    <row r="2284" spans="1:24">
      <c r="A2284" s="29">
        <v>1032</v>
      </c>
      <c r="B2284" s="29" t="s">
        <v>117</v>
      </c>
      <c r="C2284" s="50">
        <v>45142</v>
      </c>
      <c r="D2284" s="29" t="s">
        <v>1501</v>
      </c>
      <c r="E2284" s="40">
        <v>1</v>
      </c>
      <c r="F2284" s="41">
        <v>31</v>
      </c>
      <c r="G2284" s="41">
        <f>IFERROR(H2284+I2284+J2284,0)</f>
        <v>1000000</v>
      </c>
      <c r="H2284" s="41">
        <v>1000000</v>
      </c>
      <c r="I2284" s="41">
        <v>0</v>
      </c>
      <c r="J2284" s="41">
        <v>0</v>
      </c>
      <c r="K2284" s="41">
        <f>IFERROR(L2284+M2284+N2284,0)</f>
        <v>0</v>
      </c>
      <c r="L2284" s="41">
        <f>IFERROR(P2284+T2284,0)</f>
        <v>0</v>
      </c>
      <c r="M2284" s="41">
        <f>IFERROR(Q2284+U2284,0)</f>
        <v>0</v>
      </c>
      <c r="N2284" s="41">
        <f>IFERROR(R2284+V2284,0)</f>
        <v>0</v>
      </c>
      <c r="O2284" s="41">
        <f>IFERROR(P2284+Q2284+R2284,0)</f>
        <v>0</v>
      </c>
      <c r="P2284" s="41">
        <v>0</v>
      </c>
      <c r="Q2284" s="41">
        <v>0</v>
      </c>
      <c r="R2284" s="41">
        <v>0</v>
      </c>
      <c r="S2284" s="41">
        <f>IFERROR(T2284+U2284+V2284,0)</f>
        <v>0</v>
      </c>
      <c r="T2284" s="41">
        <v>0</v>
      </c>
      <c r="U2284" s="41">
        <v>0</v>
      </c>
      <c r="V2284" s="41">
        <v>0</v>
      </c>
      <c r="W2284"/>
      <c r="X2284"/>
    </row>
    <row r="2285" spans="1:24">
      <c r="A2285" s="29">
        <v>1033</v>
      </c>
      <c r="B2285" s="29" t="s">
        <v>117</v>
      </c>
      <c r="C2285" s="50">
        <v>45146</v>
      </c>
      <c r="D2285" s="29" t="s">
        <v>1502</v>
      </c>
      <c r="E2285" s="40">
        <v>1</v>
      </c>
      <c r="F2285" s="41">
        <v>30.7</v>
      </c>
      <c r="G2285" s="41">
        <f>IFERROR(H2285+I2285+J2285,0)</f>
        <v>2981596</v>
      </c>
      <c r="H2285" s="41">
        <v>0</v>
      </c>
      <c r="I2285" s="41">
        <v>2981596</v>
      </c>
      <c r="J2285" s="41">
        <v>0</v>
      </c>
      <c r="K2285" s="41">
        <f>IFERROR(L2285+M2285+N2285,0)</f>
        <v>0</v>
      </c>
      <c r="L2285" s="41">
        <f>IFERROR(P2285+T2285,0)</f>
        <v>0</v>
      </c>
      <c r="M2285" s="41">
        <f>IFERROR(Q2285+U2285,0)</f>
        <v>0</v>
      </c>
      <c r="N2285" s="41">
        <f>IFERROR(R2285+V2285,0)</f>
        <v>0</v>
      </c>
      <c r="O2285" s="41">
        <f>IFERROR(P2285+Q2285+R2285,0)</f>
        <v>0</v>
      </c>
      <c r="P2285" s="41">
        <v>0</v>
      </c>
      <c r="Q2285" s="41">
        <v>0</v>
      </c>
      <c r="R2285" s="41">
        <v>0</v>
      </c>
      <c r="S2285" s="41">
        <f>IFERROR(T2285+U2285+V2285,0)</f>
        <v>0</v>
      </c>
      <c r="T2285" s="41">
        <v>0</v>
      </c>
      <c r="U2285" s="41">
        <v>0</v>
      </c>
      <c r="V2285" s="41">
        <v>0</v>
      </c>
      <c r="W2285"/>
      <c r="X2285"/>
    </row>
    <row r="2286" spans="1:24">
      <c r="A2286" s="29">
        <v>1034</v>
      </c>
      <c r="B2286" s="29" t="s">
        <v>117</v>
      </c>
      <c r="C2286" s="50">
        <v>45147</v>
      </c>
      <c r="D2286" s="29" t="s">
        <v>1073</v>
      </c>
      <c r="E2286" s="40">
        <v>1</v>
      </c>
      <c r="F2286" s="41">
        <v>18.6</v>
      </c>
      <c r="G2286" s="41">
        <f>IFERROR(H2286+I2286+J2286,0)</f>
        <v>1139930</v>
      </c>
      <c r="H2286" s="41">
        <v>0</v>
      </c>
      <c r="I2286" s="41">
        <v>1139930</v>
      </c>
      <c r="J2286" s="41">
        <v>0</v>
      </c>
      <c r="K2286" s="41">
        <f>IFERROR(L2286+M2286+N2286,0)</f>
        <v>0</v>
      </c>
      <c r="L2286" s="41">
        <f>IFERROR(P2286+T2286,0)</f>
        <v>0</v>
      </c>
      <c r="M2286" s="41">
        <f>IFERROR(Q2286+U2286,0)</f>
        <v>0</v>
      </c>
      <c r="N2286" s="41">
        <f>IFERROR(R2286+V2286,0)</f>
        <v>0</v>
      </c>
      <c r="O2286" s="41">
        <f>IFERROR(P2286+Q2286+R2286,0)</f>
        <v>0</v>
      </c>
      <c r="P2286" s="41">
        <v>0</v>
      </c>
      <c r="Q2286" s="41">
        <v>0</v>
      </c>
      <c r="R2286" s="41">
        <v>0</v>
      </c>
      <c r="S2286" s="41">
        <f>IFERROR(T2286+U2286+V2286,0)</f>
        <v>0</v>
      </c>
      <c r="T2286" s="41">
        <v>0</v>
      </c>
      <c r="U2286" s="41">
        <v>0</v>
      </c>
      <c r="V2286" s="41">
        <v>0</v>
      </c>
      <c r="W2286"/>
      <c r="X2286"/>
    </row>
    <row r="2287" spans="1:24">
      <c r="A2287" s="29">
        <v>1035</v>
      </c>
      <c r="B2287" s="29" t="s">
        <v>117</v>
      </c>
      <c r="C2287" s="50">
        <v>45148</v>
      </c>
      <c r="D2287" s="29" t="s">
        <v>1503</v>
      </c>
      <c r="E2287" s="40">
        <v>1</v>
      </c>
      <c r="F2287" s="41">
        <v>11.32</v>
      </c>
      <c r="G2287" s="41">
        <f>IFERROR(H2287+I2287+J2287,0)</f>
        <v>675400</v>
      </c>
      <c r="H2287" s="41">
        <v>675400</v>
      </c>
      <c r="I2287" s="41">
        <v>0</v>
      </c>
      <c r="J2287" s="41">
        <v>0</v>
      </c>
      <c r="K2287" s="41">
        <f>IFERROR(L2287+M2287+N2287,0)</f>
        <v>0</v>
      </c>
      <c r="L2287" s="41">
        <f>IFERROR(P2287+T2287,0)</f>
        <v>0</v>
      </c>
      <c r="M2287" s="41">
        <f>IFERROR(Q2287+U2287,0)</f>
        <v>0</v>
      </c>
      <c r="N2287" s="41">
        <f>IFERROR(R2287+V2287,0)</f>
        <v>0</v>
      </c>
      <c r="O2287" s="41">
        <f>IFERROR(P2287+Q2287+R2287,0)</f>
        <v>0</v>
      </c>
      <c r="P2287" s="41">
        <v>0</v>
      </c>
      <c r="Q2287" s="41">
        <v>0</v>
      </c>
      <c r="R2287" s="41">
        <v>0</v>
      </c>
      <c r="S2287" s="41">
        <f>IFERROR(T2287+U2287+V2287,0)</f>
        <v>0</v>
      </c>
      <c r="T2287" s="41">
        <v>0</v>
      </c>
      <c r="U2287" s="41">
        <v>0</v>
      </c>
      <c r="V2287" s="41">
        <v>0</v>
      </c>
      <c r="W2287"/>
      <c r="X2287"/>
    </row>
    <row r="2288" spans="1:24">
      <c r="A2288" s="29">
        <v>1036</v>
      </c>
      <c r="B2288" s="29" t="s">
        <v>117</v>
      </c>
      <c r="C2288" s="50">
        <v>45149</v>
      </c>
      <c r="D2288" s="29" t="s">
        <v>1075</v>
      </c>
      <c r="E2288" s="40">
        <v>1</v>
      </c>
      <c r="F2288" s="41">
        <v>28</v>
      </c>
      <c r="G2288" s="41">
        <f>IFERROR(H2288+I2288+J2288,0)</f>
        <v>1763500</v>
      </c>
      <c r="H2288" s="41">
        <v>1763500</v>
      </c>
      <c r="I2288" s="41">
        <v>0</v>
      </c>
      <c r="J2288" s="41">
        <v>0</v>
      </c>
      <c r="K2288" s="41">
        <f>IFERROR(L2288+M2288+N2288,0)</f>
        <v>0</v>
      </c>
      <c r="L2288" s="41">
        <f>IFERROR(P2288+T2288,0)</f>
        <v>0</v>
      </c>
      <c r="M2288" s="41">
        <f>IFERROR(Q2288+U2288,0)</f>
        <v>0</v>
      </c>
      <c r="N2288" s="41">
        <f>IFERROR(R2288+V2288,0)</f>
        <v>0</v>
      </c>
      <c r="O2288" s="41">
        <f>IFERROR(P2288+Q2288+R2288,0)</f>
        <v>0</v>
      </c>
      <c r="P2288" s="41">
        <v>0</v>
      </c>
      <c r="Q2288" s="41">
        <v>0</v>
      </c>
      <c r="R2288" s="41">
        <v>0</v>
      </c>
      <c r="S2288" s="41">
        <f>IFERROR(T2288+U2288+V2288,0)</f>
        <v>0</v>
      </c>
      <c r="T2288" s="41">
        <v>0</v>
      </c>
      <c r="U2288" s="41">
        <v>0</v>
      </c>
      <c r="V2288" s="41">
        <v>0</v>
      </c>
      <c r="W2288"/>
      <c r="X2288"/>
    </row>
    <row r="2289" spans="1:24">
      <c r="A2289" s="29">
        <v>1037</v>
      </c>
      <c r="B2289" s="29" t="s">
        <v>117</v>
      </c>
      <c r="C2289" s="50">
        <v>45156</v>
      </c>
      <c r="D2289" s="29" t="s">
        <v>252</v>
      </c>
      <c r="E2289" s="40">
        <v>1</v>
      </c>
      <c r="F2289" s="41">
        <v>24</v>
      </c>
      <c r="G2289" s="41">
        <f>IFERROR(H2289+I2289+J2289,0)</f>
        <v>1520000</v>
      </c>
      <c r="H2289" s="41">
        <v>1520000</v>
      </c>
      <c r="I2289" s="41">
        <v>0</v>
      </c>
      <c r="J2289" s="41">
        <v>0</v>
      </c>
      <c r="K2289" s="41">
        <f>IFERROR(L2289+M2289+N2289,0)</f>
        <v>0</v>
      </c>
      <c r="L2289" s="41">
        <f>IFERROR(P2289+T2289,0)</f>
        <v>0</v>
      </c>
      <c r="M2289" s="41">
        <f>IFERROR(Q2289+U2289,0)</f>
        <v>0</v>
      </c>
      <c r="N2289" s="41">
        <f>IFERROR(R2289+V2289,0)</f>
        <v>0</v>
      </c>
      <c r="O2289" s="41">
        <f>IFERROR(P2289+Q2289+R2289,0)</f>
        <v>0</v>
      </c>
      <c r="P2289" s="41">
        <v>0</v>
      </c>
      <c r="Q2289" s="41">
        <v>0</v>
      </c>
      <c r="R2289" s="41">
        <v>0</v>
      </c>
      <c r="S2289" s="41">
        <f>IFERROR(T2289+U2289+V2289,0)</f>
        <v>0</v>
      </c>
      <c r="T2289" s="41">
        <v>0</v>
      </c>
      <c r="U2289" s="41">
        <v>0</v>
      </c>
      <c r="V2289" s="41">
        <v>0</v>
      </c>
      <c r="W2289"/>
      <c r="X2289"/>
    </row>
    <row r="2290" spans="1:24">
      <c r="A2290" s="29">
        <v>1038</v>
      </c>
      <c r="B2290" s="29" t="s">
        <v>117</v>
      </c>
      <c r="C2290" s="50">
        <v>45156</v>
      </c>
      <c r="D2290" s="29" t="s">
        <v>1076</v>
      </c>
      <c r="E2290" s="40">
        <v>1</v>
      </c>
      <c r="F2290" s="41">
        <v>21</v>
      </c>
      <c r="G2290" s="41">
        <f>IFERROR(H2290+I2290+J2290,0)</f>
        <v>1300000</v>
      </c>
      <c r="H2290" s="41">
        <v>0</v>
      </c>
      <c r="I2290" s="41">
        <v>1300000</v>
      </c>
      <c r="J2290" s="41">
        <v>0</v>
      </c>
      <c r="K2290" s="41">
        <f>IFERROR(L2290+M2290+N2290,0)</f>
        <v>0</v>
      </c>
      <c r="L2290" s="41">
        <f>IFERROR(P2290+T2290,0)</f>
        <v>0</v>
      </c>
      <c r="M2290" s="41">
        <f>IFERROR(Q2290+U2290,0)</f>
        <v>0</v>
      </c>
      <c r="N2290" s="41">
        <f>IFERROR(R2290+V2290,0)</f>
        <v>0</v>
      </c>
      <c r="O2290" s="41">
        <f>IFERROR(P2290+Q2290+R2290,0)</f>
        <v>0</v>
      </c>
      <c r="P2290" s="41">
        <v>0</v>
      </c>
      <c r="Q2290" s="41">
        <v>0</v>
      </c>
      <c r="R2290" s="41">
        <v>0</v>
      </c>
      <c r="S2290" s="41">
        <f>IFERROR(T2290+U2290+V2290,0)</f>
        <v>0</v>
      </c>
      <c r="T2290" s="41">
        <v>0</v>
      </c>
      <c r="U2290" s="41">
        <v>0</v>
      </c>
      <c r="V2290" s="41">
        <v>0</v>
      </c>
      <c r="W2290"/>
      <c r="X2290"/>
    </row>
    <row r="2291" spans="1:24">
      <c r="A2291" s="29">
        <v>1039</v>
      </c>
      <c r="B2291" s="29" t="s">
        <v>117</v>
      </c>
      <c r="C2291" s="50">
        <v>45159</v>
      </c>
      <c r="D2291" s="29" t="s">
        <v>1504</v>
      </c>
      <c r="E2291" s="40">
        <v>1</v>
      </c>
      <c r="F2291" s="41">
        <v>23.4</v>
      </c>
      <c r="G2291" s="41">
        <f>IFERROR(H2291+I2291+J2291,0)</f>
        <v>1451000</v>
      </c>
      <c r="H2291" s="41">
        <v>1451000</v>
      </c>
      <c r="I2291" s="41">
        <v>0</v>
      </c>
      <c r="J2291" s="41">
        <v>0</v>
      </c>
      <c r="K2291" s="41">
        <f>IFERROR(L2291+M2291+N2291,0)</f>
        <v>0</v>
      </c>
      <c r="L2291" s="41">
        <f>IFERROR(P2291+T2291,0)</f>
        <v>0</v>
      </c>
      <c r="M2291" s="41">
        <f>IFERROR(Q2291+U2291,0)</f>
        <v>0</v>
      </c>
      <c r="N2291" s="41">
        <f>IFERROR(R2291+V2291,0)</f>
        <v>0</v>
      </c>
      <c r="O2291" s="41">
        <f>IFERROR(P2291+Q2291+R2291,0)</f>
        <v>0</v>
      </c>
      <c r="P2291" s="41">
        <v>0</v>
      </c>
      <c r="Q2291" s="41">
        <v>0</v>
      </c>
      <c r="R2291" s="41">
        <v>0</v>
      </c>
      <c r="S2291" s="41">
        <f>IFERROR(T2291+U2291+V2291,0)</f>
        <v>0</v>
      </c>
      <c r="T2291" s="41">
        <v>0</v>
      </c>
      <c r="U2291" s="41">
        <v>0</v>
      </c>
      <c r="V2291" s="41">
        <v>0</v>
      </c>
      <c r="W2291"/>
      <c r="X2291"/>
    </row>
    <row r="2292" spans="1:24">
      <c r="A2292" s="29">
        <v>1040</v>
      </c>
      <c r="B2292" s="29" t="s">
        <v>117</v>
      </c>
      <c r="C2292" s="50">
        <v>45159</v>
      </c>
      <c r="D2292" s="29" t="s">
        <v>250</v>
      </c>
      <c r="E2292" s="40">
        <v>1</v>
      </c>
      <c r="F2292" s="41">
        <v>10.1</v>
      </c>
      <c r="G2292" s="41">
        <f>IFERROR(H2292+I2292+J2292,0)</f>
        <v>731250</v>
      </c>
      <c r="H2292" s="41">
        <v>731250</v>
      </c>
      <c r="I2292" s="41">
        <v>0</v>
      </c>
      <c r="J2292" s="41">
        <v>0</v>
      </c>
      <c r="K2292" s="41">
        <f>IFERROR(L2292+M2292+N2292,0)</f>
        <v>0</v>
      </c>
      <c r="L2292" s="41">
        <f>IFERROR(P2292+T2292,0)</f>
        <v>0</v>
      </c>
      <c r="M2292" s="41">
        <f>IFERROR(Q2292+U2292,0)</f>
        <v>0</v>
      </c>
      <c r="N2292" s="41">
        <f>IFERROR(R2292+V2292,0)</f>
        <v>0</v>
      </c>
      <c r="O2292" s="41">
        <f>IFERROR(P2292+Q2292+R2292,0)</f>
        <v>0</v>
      </c>
      <c r="P2292" s="41">
        <v>0</v>
      </c>
      <c r="Q2292" s="41">
        <v>0</v>
      </c>
      <c r="R2292" s="41">
        <v>0</v>
      </c>
      <c r="S2292" s="41">
        <f>IFERROR(T2292+U2292+V2292,0)</f>
        <v>0</v>
      </c>
      <c r="T2292" s="41">
        <v>0</v>
      </c>
      <c r="U2292" s="41">
        <v>0</v>
      </c>
      <c r="V2292" s="41">
        <v>0</v>
      </c>
      <c r="W2292"/>
      <c r="X2292"/>
    </row>
    <row r="2293" spans="1:24">
      <c r="A2293" s="29">
        <v>1041</v>
      </c>
      <c r="B2293" s="29" t="s">
        <v>117</v>
      </c>
      <c r="C2293" s="50">
        <v>45159</v>
      </c>
      <c r="D2293" s="29" t="s">
        <v>251</v>
      </c>
      <c r="E2293" s="40">
        <v>1</v>
      </c>
      <c r="F2293" s="41">
        <v>19.7</v>
      </c>
      <c r="G2293" s="41">
        <f>IFERROR(H2293+I2293+J2293,0)</f>
        <v>1310000</v>
      </c>
      <c r="H2293" s="41">
        <v>1310000</v>
      </c>
      <c r="I2293" s="41">
        <v>0</v>
      </c>
      <c r="J2293" s="41">
        <v>0</v>
      </c>
      <c r="K2293" s="41">
        <f>IFERROR(L2293+M2293+N2293,0)</f>
        <v>0</v>
      </c>
      <c r="L2293" s="41">
        <f>IFERROR(P2293+T2293,0)</f>
        <v>0</v>
      </c>
      <c r="M2293" s="41">
        <f>IFERROR(Q2293+U2293,0)</f>
        <v>0</v>
      </c>
      <c r="N2293" s="41">
        <f>IFERROR(R2293+V2293,0)</f>
        <v>0</v>
      </c>
      <c r="O2293" s="41">
        <f>IFERROR(P2293+Q2293+R2293,0)</f>
        <v>0</v>
      </c>
      <c r="P2293" s="41">
        <v>0</v>
      </c>
      <c r="Q2293" s="41">
        <v>0</v>
      </c>
      <c r="R2293" s="41">
        <v>0</v>
      </c>
      <c r="S2293" s="41">
        <f>IFERROR(T2293+U2293+V2293,0)</f>
        <v>0</v>
      </c>
      <c r="T2293" s="41">
        <v>0</v>
      </c>
      <c r="U2293" s="41">
        <v>0</v>
      </c>
      <c r="V2293" s="41">
        <v>0</v>
      </c>
      <c r="W2293"/>
      <c r="X2293"/>
    </row>
    <row r="2294" spans="1:24">
      <c r="A2294" s="29">
        <v>1042</v>
      </c>
      <c r="B2294" s="29" t="s">
        <v>117</v>
      </c>
      <c r="C2294" s="50">
        <v>45159</v>
      </c>
      <c r="D2294" s="29" t="s">
        <v>1080</v>
      </c>
      <c r="E2294" s="40">
        <v>1</v>
      </c>
      <c r="F2294" s="41">
        <v>19.1</v>
      </c>
      <c r="G2294" s="41">
        <f>IFERROR(H2294+I2294+J2294,0)</f>
        <v>1267000</v>
      </c>
      <c r="H2294" s="41">
        <v>1267000</v>
      </c>
      <c r="I2294" s="41">
        <v>0</v>
      </c>
      <c r="J2294" s="41">
        <v>0</v>
      </c>
      <c r="K2294" s="41">
        <f>IFERROR(L2294+M2294+N2294,0)</f>
        <v>0</v>
      </c>
      <c r="L2294" s="41">
        <f>IFERROR(P2294+T2294,0)</f>
        <v>0</v>
      </c>
      <c r="M2294" s="41">
        <f>IFERROR(Q2294+U2294,0)</f>
        <v>0</v>
      </c>
      <c r="N2294" s="41">
        <f>IFERROR(R2294+V2294,0)</f>
        <v>0</v>
      </c>
      <c r="O2294" s="41">
        <f>IFERROR(P2294+Q2294+R2294,0)</f>
        <v>0</v>
      </c>
      <c r="P2294" s="41">
        <v>0</v>
      </c>
      <c r="Q2294" s="41">
        <v>0</v>
      </c>
      <c r="R2294" s="41">
        <v>0</v>
      </c>
      <c r="S2294" s="41">
        <f>IFERROR(T2294+U2294+V2294,0)</f>
        <v>0</v>
      </c>
      <c r="T2294" s="41">
        <v>0</v>
      </c>
      <c r="U2294" s="41">
        <v>0</v>
      </c>
      <c r="V2294" s="41">
        <v>0</v>
      </c>
      <c r="W2294"/>
      <c r="X2294"/>
    </row>
    <row r="2295" spans="1:24">
      <c r="A2295" s="29">
        <v>1043</v>
      </c>
      <c r="B2295" s="29" t="s">
        <v>117</v>
      </c>
      <c r="C2295" s="50">
        <v>45159</v>
      </c>
      <c r="D2295" s="29" t="s">
        <v>1079</v>
      </c>
      <c r="E2295" s="40">
        <v>1</v>
      </c>
      <c r="F2295" s="41">
        <v>27.7</v>
      </c>
      <c r="G2295" s="41">
        <f>IFERROR(H2295+I2295+J2295,0)</f>
        <v>1582000</v>
      </c>
      <c r="H2295" s="41">
        <v>1582000</v>
      </c>
      <c r="I2295" s="41">
        <v>0</v>
      </c>
      <c r="J2295" s="41">
        <v>0</v>
      </c>
      <c r="K2295" s="41">
        <f>IFERROR(L2295+M2295+N2295,0)</f>
        <v>0</v>
      </c>
      <c r="L2295" s="41">
        <f>IFERROR(P2295+T2295,0)</f>
        <v>0</v>
      </c>
      <c r="M2295" s="41">
        <f>IFERROR(Q2295+U2295,0)</f>
        <v>0</v>
      </c>
      <c r="N2295" s="41">
        <f>IFERROR(R2295+V2295,0)</f>
        <v>0</v>
      </c>
      <c r="O2295" s="41">
        <f>IFERROR(P2295+Q2295+R2295,0)</f>
        <v>0</v>
      </c>
      <c r="P2295" s="41">
        <v>0</v>
      </c>
      <c r="Q2295" s="41">
        <v>0</v>
      </c>
      <c r="R2295" s="41">
        <v>0</v>
      </c>
      <c r="S2295" s="41">
        <f>IFERROR(T2295+U2295+V2295,0)</f>
        <v>0</v>
      </c>
      <c r="T2295" s="41">
        <v>0</v>
      </c>
      <c r="U2295" s="41">
        <v>0</v>
      </c>
      <c r="V2295" s="41">
        <v>0</v>
      </c>
      <c r="W2295"/>
      <c r="X2295"/>
    </row>
    <row r="2296" spans="1:24">
      <c r="A2296" s="29">
        <v>1044</v>
      </c>
      <c r="B2296" s="29" t="s">
        <v>117</v>
      </c>
      <c r="C2296" s="50">
        <v>45160</v>
      </c>
      <c r="D2296" s="29" t="s">
        <v>254</v>
      </c>
      <c r="E2296" s="40">
        <v>1</v>
      </c>
      <c r="F2296" s="41">
        <v>10.1</v>
      </c>
      <c r="G2296" s="41">
        <f>IFERROR(H2296+I2296+J2296,0)</f>
        <v>731250</v>
      </c>
      <c r="H2296" s="41">
        <v>731250</v>
      </c>
      <c r="I2296" s="41">
        <v>0</v>
      </c>
      <c r="J2296" s="41">
        <v>0</v>
      </c>
      <c r="K2296" s="41">
        <f>IFERROR(L2296+M2296+N2296,0)</f>
        <v>0</v>
      </c>
      <c r="L2296" s="41">
        <f>IFERROR(P2296+T2296,0)</f>
        <v>0</v>
      </c>
      <c r="M2296" s="41">
        <f>IFERROR(Q2296+U2296,0)</f>
        <v>0</v>
      </c>
      <c r="N2296" s="41">
        <f>IFERROR(R2296+V2296,0)</f>
        <v>0</v>
      </c>
      <c r="O2296" s="41">
        <f>IFERROR(P2296+Q2296+R2296,0)</f>
        <v>0</v>
      </c>
      <c r="P2296" s="41">
        <v>0</v>
      </c>
      <c r="Q2296" s="41">
        <v>0</v>
      </c>
      <c r="R2296" s="41">
        <v>0</v>
      </c>
      <c r="S2296" s="41">
        <f>IFERROR(T2296+U2296+V2296,0)</f>
        <v>0</v>
      </c>
      <c r="T2296" s="41">
        <v>0</v>
      </c>
      <c r="U2296" s="41">
        <v>0</v>
      </c>
      <c r="V2296" s="41">
        <v>0</v>
      </c>
      <c r="W2296"/>
      <c r="X2296"/>
    </row>
    <row r="2297" spans="1:24">
      <c r="A2297" s="29">
        <v>1045</v>
      </c>
      <c r="B2297" s="29" t="s">
        <v>117</v>
      </c>
      <c r="C2297" s="50">
        <v>45160</v>
      </c>
      <c r="D2297" s="29" t="s">
        <v>1081</v>
      </c>
      <c r="E2297" s="40">
        <v>1</v>
      </c>
      <c r="F2297" s="41">
        <v>16.9</v>
      </c>
      <c r="G2297" s="41">
        <f>IFERROR(H2297+I2297+J2297,0)</f>
        <v>973000</v>
      </c>
      <c r="H2297" s="41">
        <v>973000</v>
      </c>
      <c r="I2297" s="41">
        <v>0</v>
      </c>
      <c r="J2297" s="41">
        <v>0</v>
      </c>
      <c r="K2297" s="41">
        <f>IFERROR(L2297+M2297+N2297,0)</f>
        <v>0</v>
      </c>
      <c r="L2297" s="41">
        <f>IFERROR(P2297+T2297,0)</f>
        <v>0</v>
      </c>
      <c r="M2297" s="41">
        <f>IFERROR(Q2297+U2297,0)</f>
        <v>0</v>
      </c>
      <c r="N2297" s="41">
        <f>IFERROR(R2297+V2297,0)</f>
        <v>0</v>
      </c>
      <c r="O2297" s="41">
        <f>IFERROR(P2297+Q2297+R2297,0)</f>
        <v>0</v>
      </c>
      <c r="P2297" s="41">
        <v>0</v>
      </c>
      <c r="Q2297" s="41">
        <v>0</v>
      </c>
      <c r="R2297" s="41">
        <v>0</v>
      </c>
      <c r="S2297" s="41">
        <f>IFERROR(T2297+U2297+V2297,0)</f>
        <v>0</v>
      </c>
      <c r="T2297" s="41">
        <v>0</v>
      </c>
      <c r="U2297" s="41">
        <v>0</v>
      </c>
      <c r="V2297" s="41">
        <v>0</v>
      </c>
      <c r="W2297"/>
      <c r="X2297"/>
    </row>
    <row r="2298" spans="1:24">
      <c r="A2298" s="29">
        <v>1046</v>
      </c>
      <c r="B2298" s="29" t="s">
        <v>117</v>
      </c>
      <c r="C2298" s="50">
        <v>45160</v>
      </c>
      <c r="D2298" s="29" t="s">
        <v>1505</v>
      </c>
      <c r="E2298" s="40">
        <v>1</v>
      </c>
      <c r="F2298" s="41">
        <v>17.3</v>
      </c>
      <c r="G2298" s="41">
        <f>IFERROR(H2298+I2298+J2298,0)</f>
        <v>1203800</v>
      </c>
      <c r="H2298" s="41">
        <v>1203800</v>
      </c>
      <c r="I2298" s="41">
        <v>0</v>
      </c>
      <c r="J2298" s="41">
        <v>0</v>
      </c>
      <c r="K2298" s="41">
        <f>IFERROR(L2298+M2298+N2298,0)</f>
        <v>0</v>
      </c>
      <c r="L2298" s="41">
        <f>IFERROR(P2298+T2298,0)</f>
        <v>0</v>
      </c>
      <c r="M2298" s="41">
        <f>IFERROR(Q2298+U2298,0)</f>
        <v>0</v>
      </c>
      <c r="N2298" s="41">
        <f>IFERROR(R2298+V2298,0)</f>
        <v>0</v>
      </c>
      <c r="O2298" s="41">
        <f>IFERROR(P2298+Q2298+R2298,0)</f>
        <v>0</v>
      </c>
      <c r="P2298" s="41">
        <v>0</v>
      </c>
      <c r="Q2298" s="41">
        <v>0</v>
      </c>
      <c r="R2298" s="41">
        <v>0</v>
      </c>
      <c r="S2298" s="41">
        <f>IFERROR(T2298+U2298+V2298,0)</f>
        <v>0</v>
      </c>
      <c r="T2298" s="41">
        <v>0</v>
      </c>
      <c r="U2298" s="41">
        <v>0</v>
      </c>
      <c r="V2298" s="41">
        <v>0</v>
      </c>
      <c r="W2298"/>
      <c r="X2298"/>
    </row>
    <row r="2299" spans="1:24">
      <c r="A2299" s="29">
        <v>1047</v>
      </c>
      <c r="B2299" s="29" t="s">
        <v>117</v>
      </c>
      <c r="C2299" s="50">
        <v>45161</v>
      </c>
      <c r="D2299" s="29" t="s">
        <v>1083</v>
      </c>
      <c r="E2299" s="40">
        <v>1</v>
      </c>
      <c r="F2299" s="41">
        <v>13.7</v>
      </c>
      <c r="G2299" s="41">
        <f>IFERROR(H2299+I2299+J2299,0)</f>
        <v>913000</v>
      </c>
      <c r="H2299" s="41">
        <v>913000</v>
      </c>
      <c r="I2299" s="41">
        <v>0</v>
      </c>
      <c r="J2299" s="41">
        <v>0</v>
      </c>
      <c r="K2299" s="41">
        <f>IFERROR(L2299+M2299+N2299,0)</f>
        <v>0</v>
      </c>
      <c r="L2299" s="41">
        <f>IFERROR(P2299+T2299,0)</f>
        <v>0</v>
      </c>
      <c r="M2299" s="41">
        <f>IFERROR(Q2299+U2299,0)</f>
        <v>0</v>
      </c>
      <c r="N2299" s="41">
        <f>IFERROR(R2299+V2299,0)</f>
        <v>0</v>
      </c>
      <c r="O2299" s="41">
        <f>IFERROR(P2299+Q2299+R2299,0)</f>
        <v>0</v>
      </c>
      <c r="P2299" s="41">
        <v>0</v>
      </c>
      <c r="Q2299" s="41">
        <v>0</v>
      </c>
      <c r="R2299" s="41">
        <v>0</v>
      </c>
      <c r="S2299" s="41">
        <f>IFERROR(T2299+U2299+V2299,0)</f>
        <v>0</v>
      </c>
      <c r="T2299" s="41">
        <v>0</v>
      </c>
      <c r="U2299" s="41">
        <v>0</v>
      </c>
      <c r="V2299" s="41">
        <v>0</v>
      </c>
      <c r="W2299"/>
      <c r="X2299"/>
    </row>
    <row r="2300" spans="1:24">
      <c r="A2300" s="29">
        <v>1048</v>
      </c>
      <c r="B2300" s="29" t="s">
        <v>117</v>
      </c>
      <c r="C2300" s="50">
        <v>45163</v>
      </c>
      <c r="D2300" s="29" t="s">
        <v>255</v>
      </c>
      <c r="E2300" s="40">
        <v>1</v>
      </c>
      <c r="F2300" s="41">
        <v>4.54</v>
      </c>
      <c r="G2300" s="41">
        <f>IFERROR(H2300+I2300+J2300,0)</f>
        <v>336068</v>
      </c>
      <c r="H2300" s="41">
        <v>336068</v>
      </c>
      <c r="I2300" s="41">
        <v>0</v>
      </c>
      <c r="J2300" s="41">
        <v>0</v>
      </c>
      <c r="K2300" s="41">
        <f>IFERROR(L2300+M2300+N2300,0)</f>
        <v>0</v>
      </c>
      <c r="L2300" s="41">
        <f>IFERROR(P2300+T2300,0)</f>
        <v>0</v>
      </c>
      <c r="M2300" s="41">
        <f>IFERROR(Q2300+U2300,0)</f>
        <v>0</v>
      </c>
      <c r="N2300" s="41">
        <f>IFERROR(R2300+V2300,0)</f>
        <v>0</v>
      </c>
      <c r="O2300" s="41">
        <f>IFERROR(P2300+Q2300+R2300,0)</f>
        <v>0</v>
      </c>
      <c r="P2300" s="41">
        <v>0</v>
      </c>
      <c r="Q2300" s="41">
        <v>0</v>
      </c>
      <c r="R2300" s="41">
        <v>0</v>
      </c>
      <c r="S2300" s="41">
        <f>IFERROR(T2300+U2300+V2300,0)</f>
        <v>0</v>
      </c>
      <c r="T2300" s="41">
        <v>0</v>
      </c>
      <c r="U2300" s="41">
        <v>0</v>
      </c>
      <c r="V2300" s="41">
        <v>0</v>
      </c>
      <c r="W2300"/>
      <c r="X2300"/>
    </row>
    <row r="2301" spans="1:24">
      <c r="A2301" s="29">
        <v>1049</v>
      </c>
      <c r="B2301" s="29" t="s">
        <v>117</v>
      </c>
      <c r="C2301" s="50">
        <v>45163</v>
      </c>
      <c r="D2301" s="29" t="s">
        <v>1084</v>
      </c>
      <c r="E2301" s="40">
        <v>1</v>
      </c>
      <c r="F2301" s="41">
        <v>18</v>
      </c>
      <c r="G2301" s="41">
        <f>IFERROR(H2301+I2301+J2301,0)</f>
        <v>1132700</v>
      </c>
      <c r="H2301" s="41">
        <v>1132700</v>
      </c>
      <c r="I2301" s="41">
        <v>0</v>
      </c>
      <c r="J2301" s="41">
        <v>0</v>
      </c>
      <c r="K2301" s="41">
        <f>IFERROR(L2301+M2301+N2301,0)</f>
        <v>0</v>
      </c>
      <c r="L2301" s="41">
        <f>IFERROR(P2301+T2301,0)</f>
        <v>0</v>
      </c>
      <c r="M2301" s="41">
        <f>IFERROR(Q2301+U2301,0)</f>
        <v>0</v>
      </c>
      <c r="N2301" s="41">
        <f>IFERROR(R2301+V2301,0)</f>
        <v>0</v>
      </c>
      <c r="O2301" s="41">
        <f>IFERROR(P2301+Q2301+R2301,0)</f>
        <v>0</v>
      </c>
      <c r="P2301" s="41">
        <v>0</v>
      </c>
      <c r="Q2301" s="41">
        <v>0</v>
      </c>
      <c r="R2301" s="41">
        <v>0</v>
      </c>
      <c r="S2301" s="41">
        <f>IFERROR(T2301+U2301+V2301,0)</f>
        <v>0</v>
      </c>
      <c r="T2301" s="41">
        <v>0</v>
      </c>
      <c r="U2301" s="41">
        <v>0</v>
      </c>
      <c r="V2301" s="41">
        <v>0</v>
      </c>
      <c r="W2301"/>
      <c r="X2301"/>
    </row>
    <row r="2302" spans="1:24">
      <c r="A2302" s="29">
        <v>1050</v>
      </c>
      <c r="B2302" s="29" t="s">
        <v>117</v>
      </c>
      <c r="C2302" s="50">
        <v>45163</v>
      </c>
      <c r="D2302" s="29" t="s">
        <v>1085</v>
      </c>
      <c r="E2302" s="40">
        <v>1</v>
      </c>
      <c r="F2302" s="41">
        <v>15.1</v>
      </c>
      <c r="G2302" s="41">
        <f>IFERROR(H2302+I2302+J2302,0)</f>
        <v>1194013.33</v>
      </c>
      <c r="H2302" s="41">
        <v>1194013.33</v>
      </c>
      <c r="I2302" s="41">
        <v>0</v>
      </c>
      <c r="J2302" s="41">
        <v>0</v>
      </c>
      <c r="K2302" s="41">
        <f>IFERROR(L2302+M2302+N2302,0)</f>
        <v>0</v>
      </c>
      <c r="L2302" s="41">
        <f>IFERROR(P2302+T2302,0)</f>
        <v>0</v>
      </c>
      <c r="M2302" s="41">
        <f>IFERROR(Q2302+U2302,0)</f>
        <v>0</v>
      </c>
      <c r="N2302" s="41">
        <f>IFERROR(R2302+V2302,0)</f>
        <v>0</v>
      </c>
      <c r="O2302" s="41">
        <f>IFERROR(P2302+Q2302+R2302,0)</f>
        <v>0</v>
      </c>
      <c r="P2302" s="41">
        <v>0</v>
      </c>
      <c r="Q2302" s="41">
        <v>0</v>
      </c>
      <c r="R2302" s="41">
        <v>0</v>
      </c>
      <c r="S2302" s="41">
        <f>IFERROR(T2302+U2302+V2302,0)</f>
        <v>0</v>
      </c>
      <c r="T2302" s="41">
        <v>0</v>
      </c>
      <c r="U2302" s="41">
        <v>0</v>
      </c>
      <c r="V2302" s="41">
        <v>0</v>
      </c>
      <c r="W2302"/>
      <c r="X2302"/>
    </row>
    <row r="2303" spans="1:24">
      <c r="A2303" s="29">
        <v>1051</v>
      </c>
      <c r="B2303" s="29" t="s">
        <v>117</v>
      </c>
      <c r="C2303" s="50">
        <v>45167</v>
      </c>
      <c r="D2303" s="29" t="s">
        <v>1088</v>
      </c>
      <c r="E2303" s="40">
        <v>1</v>
      </c>
      <c r="F2303" s="41">
        <v>19.5</v>
      </c>
      <c r="G2303" s="41">
        <f>IFERROR(H2303+I2303+J2303,0)</f>
        <v>330000</v>
      </c>
      <c r="H2303" s="41">
        <v>330000</v>
      </c>
      <c r="I2303" s="41">
        <v>0</v>
      </c>
      <c r="J2303" s="41">
        <v>0</v>
      </c>
      <c r="K2303" s="41">
        <f>IFERROR(L2303+M2303+N2303,0)</f>
        <v>0</v>
      </c>
      <c r="L2303" s="41">
        <f>IFERROR(P2303+T2303,0)</f>
        <v>0</v>
      </c>
      <c r="M2303" s="41">
        <f>IFERROR(Q2303+U2303,0)</f>
        <v>0</v>
      </c>
      <c r="N2303" s="41">
        <f>IFERROR(R2303+V2303,0)</f>
        <v>0</v>
      </c>
      <c r="O2303" s="41">
        <f>IFERROR(P2303+Q2303+R2303,0)</f>
        <v>0</v>
      </c>
      <c r="P2303" s="41">
        <v>0</v>
      </c>
      <c r="Q2303" s="41">
        <v>0</v>
      </c>
      <c r="R2303" s="41">
        <v>0</v>
      </c>
      <c r="S2303" s="41">
        <f>IFERROR(T2303+U2303+V2303,0)</f>
        <v>0</v>
      </c>
      <c r="T2303" s="41">
        <v>0</v>
      </c>
      <c r="U2303" s="41">
        <v>0</v>
      </c>
      <c r="V2303" s="41">
        <v>0</v>
      </c>
      <c r="W2303"/>
      <c r="X2303"/>
    </row>
    <row r="2304" spans="1:24">
      <c r="A2304" s="29">
        <v>1052</v>
      </c>
      <c r="B2304" s="29" t="s">
        <v>117</v>
      </c>
      <c r="C2304" s="50">
        <v>45167</v>
      </c>
      <c r="D2304" s="29" t="s">
        <v>1086</v>
      </c>
      <c r="E2304" s="40">
        <v>1</v>
      </c>
      <c r="F2304" s="41">
        <v>4.1</v>
      </c>
      <c r="G2304" s="41">
        <f>IFERROR(H2304+I2304+J2304,0)</f>
        <v>360950</v>
      </c>
      <c r="H2304" s="41">
        <v>360950</v>
      </c>
      <c r="I2304" s="41">
        <v>0</v>
      </c>
      <c r="J2304" s="41">
        <v>0</v>
      </c>
      <c r="K2304" s="41">
        <f>IFERROR(L2304+M2304+N2304,0)</f>
        <v>0</v>
      </c>
      <c r="L2304" s="41">
        <f>IFERROR(P2304+T2304,0)</f>
        <v>0</v>
      </c>
      <c r="M2304" s="41">
        <f>IFERROR(Q2304+U2304,0)</f>
        <v>0</v>
      </c>
      <c r="N2304" s="41">
        <f>IFERROR(R2304+V2304,0)</f>
        <v>0</v>
      </c>
      <c r="O2304" s="41">
        <f>IFERROR(P2304+Q2304+R2304,0)</f>
        <v>0</v>
      </c>
      <c r="P2304" s="41">
        <v>0</v>
      </c>
      <c r="Q2304" s="41">
        <v>0</v>
      </c>
      <c r="R2304" s="41">
        <v>0</v>
      </c>
      <c r="S2304" s="41">
        <f>IFERROR(T2304+U2304+V2304,0)</f>
        <v>0</v>
      </c>
      <c r="T2304" s="41">
        <v>0</v>
      </c>
      <c r="U2304" s="41">
        <v>0</v>
      </c>
      <c r="V2304" s="41">
        <v>0</v>
      </c>
      <c r="W2304"/>
      <c r="X2304"/>
    </row>
    <row r="2305" spans="1:24">
      <c r="A2305" s="29">
        <v>1053</v>
      </c>
      <c r="B2305" s="29" t="s">
        <v>117</v>
      </c>
      <c r="C2305" s="50">
        <v>45167</v>
      </c>
      <c r="D2305" s="29" t="s">
        <v>256</v>
      </c>
      <c r="E2305" s="40">
        <v>1</v>
      </c>
      <c r="F2305" s="41">
        <v>8.55</v>
      </c>
      <c r="G2305" s="41">
        <f>IFERROR(H2305+I2305+J2305,0)</f>
        <v>569111.67</v>
      </c>
      <c r="H2305" s="41">
        <v>569111.67</v>
      </c>
      <c r="I2305" s="41">
        <v>0</v>
      </c>
      <c r="J2305" s="41">
        <v>0</v>
      </c>
      <c r="K2305" s="41">
        <f>IFERROR(L2305+M2305+N2305,0)</f>
        <v>0</v>
      </c>
      <c r="L2305" s="41">
        <f>IFERROR(P2305+T2305,0)</f>
        <v>0</v>
      </c>
      <c r="M2305" s="41">
        <f>IFERROR(Q2305+U2305,0)</f>
        <v>0</v>
      </c>
      <c r="N2305" s="41">
        <f>IFERROR(R2305+V2305,0)</f>
        <v>0</v>
      </c>
      <c r="O2305" s="41">
        <f>IFERROR(P2305+Q2305+R2305,0)</f>
        <v>0</v>
      </c>
      <c r="P2305" s="41">
        <v>0</v>
      </c>
      <c r="Q2305" s="41">
        <v>0</v>
      </c>
      <c r="R2305" s="41">
        <v>0</v>
      </c>
      <c r="S2305" s="41">
        <f>IFERROR(T2305+U2305+V2305,0)</f>
        <v>0</v>
      </c>
      <c r="T2305" s="41">
        <v>0</v>
      </c>
      <c r="U2305" s="41">
        <v>0</v>
      </c>
      <c r="V2305" s="41">
        <v>0</v>
      </c>
      <c r="W2305"/>
      <c r="X2305"/>
    </row>
    <row r="2306" spans="1:24">
      <c r="A2306" s="29">
        <v>1054</v>
      </c>
      <c r="B2306" s="29" t="s">
        <v>117</v>
      </c>
      <c r="C2306" s="50">
        <v>45168</v>
      </c>
      <c r="D2306" s="29" t="s">
        <v>1506</v>
      </c>
      <c r="E2306" s="40">
        <v>1</v>
      </c>
      <c r="F2306" s="41">
        <v>25.7</v>
      </c>
      <c r="G2306" s="41">
        <f>IFERROR(H2306+I2306+J2306,0)</f>
        <v>2274122.25</v>
      </c>
      <c r="H2306" s="41">
        <v>2274122.25</v>
      </c>
      <c r="I2306" s="41">
        <v>0</v>
      </c>
      <c r="J2306" s="41">
        <v>0</v>
      </c>
      <c r="K2306" s="41">
        <f>IFERROR(L2306+M2306+N2306,0)</f>
        <v>0</v>
      </c>
      <c r="L2306" s="41">
        <f>IFERROR(P2306+T2306,0)</f>
        <v>0</v>
      </c>
      <c r="M2306" s="41">
        <f>IFERROR(Q2306+U2306,0)</f>
        <v>0</v>
      </c>
      <c r="N2306" s="41">
        <f>IFERROR(R2306+V2306,0)</f>
        <v>0</v>
      </c>
      <c r="O2306" s="41">
        <f>IFERROR(P2306+Q2306+R2306,0)</f>
        <v>0</v>
      </c>
      <c r="P2306" s="41">
        <v>0</v>
      </c>
      <c r="Q2306" s="41">
        <v>0</v>
      </c>
      <c r="R2306" s="41">
        <v>0</v>
      </c>
      <c r="S2306" s="41">
        <f>IFERROR(T2306+U2306+V2306,0)</f>
        <v>0</v>
      </c>
      <c r="T2306" s="41">
        <v>0</v>
      </c>
      <c r="U2306" s="41">
        <v>0</v>
      </c>
      <c r="V2306" s="41">
        <v>0</v>
      </c>
      <c r="W2306"/>
      <c r="X2306"/>
    </row>
    <row r="2307" spans="1:24">
      <c r="A2307" s="29">
        <v>1055</v>
      </c>
      <c r="B2307" s="29" t="s">
        <v>117</v>
      </c>
      <c r="C2307" s="50">
        <v>45168</v>
      </c>
      <c r="D2307" s="29" t="s">
        <v>257</v>
      </c>
      <c r="E2307" s="40">
        <v>1</v>
      </c>
      <c r="F2307" s="41">
        <v>27.6</v>
      </c>
      <c r="G2307" s="41">
        <f>IFERROR(H2307+I2307+J2307,0)</f>
        <v>1957600</v>
      </c>
      <c r="H2307" s="41">
        <v>1957600</v>
      </c>
      <c r="I2307" s="41">
        <v>0</v>
      </c>
      <c r="J2307" s="41">
        <v>0</v>
      </c>
      <c r="K2307" s="41">
        <f>IFERROR(L2307+M2307+N2307,0)</f>
        <v>0</v>
      </c>
      <c r="L2307" s="41">
        <f>IFERROR(P2307+T2307,0)</f>
        <v>0</v>
      </c>
      <c r="M2307" s="41">
        <f>IFERROR(Q2307+U2307,0)</f>
        <v>0</v>
      </c>
      <c r="N2307" s="41">
        <f>IFERROR(R2307+V2307,0)</f>
        <v>0</v>
      </c>
      <c r="O2307" s="41">
        <f>IFERROR(P2307+Q2307+R2307,0)</f>
        <v>0</v>
      </c>
      <c r="P2307" s="41">
        <v>0</v>
      </c>
      <c r="Q2307" s="41">
        <v>0</v>
      </c>
      <c r="R2307" s="41">
        <v>0</v>
      </c>
      <c r="S2307" s="41">
        <f>IFERROR(T2307+U2307+V2307,0)</f>
        <v>0</v>
      </c>
      <c r="T2307" s="41">
        <v>0</v>
      </c>
      <c r="U2307" s="41">
        <v>0</v>
      </c>
      <c r="V2307" s="41">
        <v>0</v>
      </c>
      <c r="W2307"/>
      <c r="X2307"/>
    </row>
    <row r="2308" spans="1:24">
      <c r="A2308" s="29">
        <v>1056</v>
      </c>
      <c r="B2308" s="29" t="s">
        <v>117</v>
      </c>
      <c r="C2308" s="50">
        <v>45173</v>
      </c>
      <c r="D2308" s="29" t="s">
        <v>1507</v>
      </c>
      <c r="E2308" s="40">
        <v>1</v>
      </c>
      <c r="F2308" s="41">
        <v>45.7</v>
      </c>
      <c r="G2308" s="41">
        <f>IFERROR(H2308+I2308+J2308,0)</f>
        <v>3284600</v>
      </c>
      <c r="H2308" s="41">
        <v>0</v>
      </c>
      <c r="I2308" s="41">
        <v>3284600</v>
      </c>
      <c r="J2308" s="41">
        <v>0</v>
      </c>
      <c r="K2308" s="41">
        <f>IFERROR(L2308+M2308+N2308,0)</f>
        <v>0</v>
      </c>
      <c r="L2308" s="41">
        <f>IFERROR(P2308+T2308,0)</f>
        <v>0</v>
      </c>
      <c r="M2308" s="41">
        <f>IFERROR(Q2308+U2308,0)</f>
        <v>0</v>
      </c>
      <c r="N2308" s="41">
        <f>IFERROR(R2308+V2308,0)</f>
        <v>0</v>
      </c>
      <c r="O2308" s="41">
        <f>IFERROR(P2308+Q2308+R2308,0)</f>
        <v>0</v>
      </c>
      <c r="P2308" s="41">
        <v>0</v>
      </c>
      <c r="Q2308" s="41">
        <v>0</v>
      </c>
      <c r="R2308" s="41">
        <v>0</v>
      </c>
      <c r="S2308" s="41">
        <f>IFERROR(T2308+U2308+V2308,0)</f>
        <v>0</v>
      </c>
      <c r="T2308" s="41">
        <v>0</v>
      </c>
      <c r="U2308" s="41">
        <v>0</v>
      </c>
      <c r="V2308" s="41">
        <v>0</v>
      </c>
      <c r="W2308"/>
      <c r="X2308"/>
    </row>
    <row r="2309" spans="1:24">
      <c r="A2309" s="29">
        <v>1057</v>
      </c>
      <c r="B2309" s="29" t="s">
        <v>117</v>
      </c>
      <c r="C2309" s="50">
        <v>45181</v>
      </c>
      <c r="D2309" s="29" t="s">
        <v>1508</v>
      </c>
      <c r="E2309" s="40">
        <v>1</v>
      </c>
      <c r="F2309" s="41">
        <v>8.75</v>
      </c>
      <c r="G2309" s="41">
        <f>IFERROR(H2309+I2309+J2309,0)</f>
        <v>443500</v>
      </c>
      <c r="H2309" s="41">
        <v>0</v>
      </c>
      <c r="I2309" s="41">
        <v>443500</v>
      </c>
      <c r="J2309" s="41">
        <v>0</v>
      </c>
      <c r="K2309" s="41">
        <f>IFERROR(L2309+M2309+N2309,0)</f>
        <v>0</v>
      </c>
      <c r="L2309" s="41">
        <f>IFERROR(P2309+T2309,0)</f>
        <v>0</v>
      </c>
      <c r="M2309" s="41">
        <f>IFERROR(Q2309+U2309,0)</f>
        <v>0</v>
      </c>
      <c r="N2309" s="41">
        <f>IFERROR(R2309+V2309,0)</f>
        <v>0</v>
      </c>
      <c r="O2309" s="41">
        <f>IFERROR(P2309+Q2309+R2309,0)</f>
        <v>0</v>
      </c>
      <c r="P2309" s="41">
        <v>0</v>
      </c>
      <c r="Q2309" s="41">
        <v>0</v>
      </c>
      <c r="R2309" s="41">
        <v>0</v>
      </c>
      <c r="S2309" s="41">
        <f>IFERROR(T2309+U2309+V2309,0)</f>
        <v>0</v>
      </c>
      <c r="T2309" s="41">
        <v>0</v>
      </c>
      <c r="U2309" s="41">
        <v>0</v>
      </c>
      <c r="V2309" s="41">
        <v>0</v>
      </c>
      <c r="W2309"/>
      <c r="X2309"/>
    </row>
    <row r="2310" spans="1:24">
      <c r="A2310" s="29">
        <v>1058</v>
      </c>
      <c r="B2310" s="29" t="s">
        <v>117</v>
      </c>
      <c r="C2310" s="50">
        <v>45182</v>
      </c>
      <c r="D2310" s="29" t="s">
        <v>260</v>
      </c>
      <c r="E2310" s="40">
        <v>1</v>
      </c>
      <c r="F2310" s="41">
        <v>26.8</v>
      </c>
      <c r="G2310" s="41">
        <f>IFERROR(H2310+I2310+J2310,0)</f>
        <v>1350170.5</v>
      </c>
      <c r="H2310" s="41">
        <v>1350170.5</v>
      </c>
      <c r="I2310" s="41">
        <v>0</v>
      </c>
      <c r="J2310" s="41">
        <v>0</v>
      </c>
      <c r="K2310" s="41">
        <f>IFERROR(L2310+M2310+N2310,0)</f>
        <v>0</v>
      </c>
      <c r="L2310" s="41">
        <f>IFERROR(P2310+T2310,0)</f>
        <v>0</v>
      </c>
      <c r="M2310" s="41">
        <f>IFERROR(Q2310+U2310,0)</f>
        <v>0</v>
      </c>
      <c r="N2310" s="41">
        <f>IFERROR(R2310+V2310,0)</f>
        <v>0</v>
      </c>
      <c r="O2310" s="41">
        <f>IFERROR(P2310+Q2310+R2310,0)</f>
        <v>0</v>
      </c>
      <c r="P2310" s="41">
        <v>0</v>
      </c>
      <c r="Q2310" s="41">
        <v>0</v>
      </c>
      <c r="R2310" s="41">
        <v>0</v>
      </c>
      <c r="S2310" s="41">
        <f>IFERROR(T2310+U2310+V2310,0)</f>
        <v>0</v>
      </c>
      <c r="T2310" s="41">
        <v>0</v>
      </c>
      <c r="U2310" s="41">
        <v>0</v>
      </c>
      <c r="V2310" s="41">
        <v>0</v>
      </c>
      <c r="W2310"/>
      <c r="X2310"/>
    </row>
    <row r="2311" spans="1:24">
      <c r="A2311" s="29">
        <v>1059</v>
      </c>
      <c r="B2311" s="29" t="s">
        <v>117</v>
      </c>
      <c r="C2311" s="50">
        <v>45183</v>
      </c>
      <c r="D2311" s="29" t="s">
        <v>1509</v>
      </c>
      <c r="E2311" s="40">
        <v>1</v>
      </c>
      <c r="F2311" s="41">
        <v>17.5</v>
      </c>
      <c r="G2311" s="41">
        <f>IFERROR(H2311+I2311+J2311,0)</f>
        <v>976600</v>
      </c>
      <c r="H2311" s="41">
        <v>0</v>
      </c>
      <c r="I2311" s="41">
        <v>976600</v>
      </c>
      <c r="J2311" s="41">
        <v>0</v>
      </c>
      <c r="K2311" s="41">
        <f>IFERROR(L2311+M2311+N2311,0)</f>
        <v>0</v>
      </c>
      <c r="L2311" s="41">
        <f>IFERROR(P2311+T2311,0)</f>
        <v>0</v>
      </c>
      <c r="M2311" s="41">
        <f>IFERROR(Q2311+U2311,0)</f>
        <v>0</v>
      </c>
      <c r="N2311" s="41">
        <f>IFERROR(R2311+V2311,0)</f>
        <v>0</v>
      </c>
      <c r="O2311" s="41">
        <f>IFERROR(P2311+Q2311+R2311,0)</f>
        <v>0</v>
      </c>
      <c r="P2311" s="41">
        <v>0</v>
      </c>
      <c r="Q2311" s="41">
        <v>0</v>
      </c>
      <c r="R2311" s="41">
        <v>0</v>
      </c>
      <c r="S2311" s="41">
        <f>IFERROR(T2311+U2311+V2311,0)</f>
        <v>0</v>
      </c>
      <c r="T2311" s="41">
        <v>0</v>
      </c>
      <c r="U2311" s="41">
        <v>0</v>
      </c>
      <c r="V2311" s="41">
        <v>0</v>
      </c>
      <c r="W2311"/>
      <c r="X2311"/>
    </row>
    <row r="2312" spans="1:24">
      <c r="A2312" s="29">
        <v>1060</v>
      </c>
      <c r="B2312" s="29" t="s">
        <v>117</v>
      </c>
      <c r="C2312" s="50">
        <v>45184</v>
      </c>
      <c r="D2312" s="29" t="s">
        <v>1092</v>
      </c>
      <c r="E2312" s="40">
        <v>1</v>
      </c>
      <c r="F2312" s="41">
        <v>21.8</v>
      </c>
      <c r="G2312" s="41">
        <f>IFERROR(H2312+I2312+J2312,0)</f>
        <v>1517000</v>
      </c>
      <c r="H2312" s="41">
        <v>0</v>
      </c>
      <c r="I2312" s="41">
        <v>1517000</v>
      </c>
      <c r="J2312" s="41">
        <v>0</v>
      </c>
      <c r="K2312" s="41">
        <f>IFERROR(L2312+M2312+N2312,0)</f>
        <v>0</v>
      </c>
      <c r="L2312" s="41">
        <f>IFERROR(P2312+T2312,0)</f>
        <v>0</v>
      </c>
      <c r="M2312" s="41">
        <f>IFERROR(Q2312+U2312,0)</f>
        <v>0</v>
      </c>
      <c r="N2312" s="41">
        <f>IFERROR(R2312+V2312,0)</f>
        <v>0</v>
      </c>
      <c r="O2312" s="41">
        <f>IFERROR(P2312+Q2312+R2312,0)</f>
        <v>0</v>
      </c>
      <c r="P2312" s="41">
        <v>0</v>
      </c>
      <c r="Q2312" s="41">
        <v>0</v>
      </c>
      <c r="R2312" s="41">
        <v>0</v>
      </c>
      <c r="S2312" s="41">
        <f>IFERROR(T2312+U2312+V2312,0)</f>
        <v>0</v>
      </c>
      <c r="T2312" s="41">
        <v>0</v>
      </c>
      <c r="U2312" s="41">
        <v>0</v>
      </c>
      <c r="V2312" s="41">
        <v>0</v>
      </c>
      <c r="W2312"/>
      <c r="X2312"/>
    </row>
    <row r="2313" spans="1:24">
      <c r="A2313" s="29">
        <v>1061</v>
      </c>
      <c r="B2313" s="29" t="s">
        <v>117</v>
      </c>
      <c r="C2313" s="50">
        <v>45188</v>
      </c>
      <c r="D2313" s="29" t="s">
        <v>1093</v>
      </c>
      <c r="E2313" s="40">
        <v>1</v>
      </c>
      <c r="F2313" s="41">
        <v>66.2</v>
      </c>
      <c r="G2313" s="41">
        <f>IFERROR(H2313+I2313+J2313,0)</f>
        <v>4739000</v>
      </c>
      <c r="H2313" s="41">
        <v>4739000</v>
      </c>
      <c r="I2313" s="41">
        <v>0</v>
      </c>
      <c r="J2313" s="41">
        <v>0</v>
      </c>
      <c r="K2313" s="41">
        <f>IFERROR(L2313+M2313+N2313,0)</f>
        <v>0</v>
      </c>
      <c r="L2313" s="41">
        <f>IFERROR(P2313+T2313,0)</f>
        <v>0</v>
      </c>
      <c r="M2313" s="41">
        <f>IFERROR(Q2313+U2313,0)</f>
        <v>0</v>
      </c>
      <c r="N2313" s="41">
        <f>IFERROR(R2313+V2313,0)</f>
        <v>0</v>
      </c>
      <c r="O2313" s="41">
        <f>IFERROR(P2313+Q2313+R2313,0)</f>
        <v>0</v>
      </c>
      <c r="P2313" s="41">
        <v>0</v>
      </c>
      <c r="Q2313" s="41">
        <v>0</v>
      </c>
      <c r="R2313" s="41">
        <v>0</v>
      </c>
      <c r="S2313" s="41">
        <f>IFERROR(T2313+U2313+V2313,0)</f>
        <v>0</v>
      </c>
      <c r="T2313" s="41">
        <v>0</v>
      </c>
      <c r="U2313" s="41">
        <v>0</v>
      </c>
      <c r="V2313" s="41">
        <v>0</v>
      </c>
      <c r="W2313"/>
      <c r="X2313"/>
    </row>
    <row r="2314" spans="1:24">
      <c r="A2314" s="29">
        <v>1062</v>
      </c>
      <c r="B2314" s="29" t="s">
        <v>117</v>
      </c>
      <c r="C2314" s="50">
        <v>45190</v>
      </c>
      <c r="D2314" s="29" t="s">
        <v>1510</v>
      </c>
      <c r="E2314" s="40">
        <v>1</v>
      </c>
      <c r="F2314" s="41">
        <v>24.7</v>
      </c>
      <c r="G2314" s="41">
        <f>IFERROR(H2314+I2314+J2314,0)</f>
        <v>1389300</v>
      </c>
      <c r="H2314" s="41">
        <v>0</v>
      </c>
      <c r="I2314" s="41">
        <v>1389300</v>
      </c>
      <c r="J2314" s="41">
        <v>0</v>
      </c>
      <c r="K2314" s="41">
        <f>IFERROR(L2314+M2314+N2314,0)</f>
        <v>0</v>
      </c>
      <c r="L2314" s="41">
        <f>IFERROR(P2314+T2314,0)</f>
        <v>0</v>
      </c>
      <c r="M2314" s="41">
        <f>IFERROR(Q2314+U2314,0)</f>
        <v>0</v>
      </c>
      <c r="N2314" s="41">
        <f>IFERROR(R2314+V2314,0)</f>
        <v>0</v>
      </c>
      <c r="O2314" s="41">
        <f>IFERROR(P2314+Q2314+R2314,0)</f>
        <v>0</v>
      </c>
      <c r="P2314" s="41">
        <v>0</v>
      </c>
      <c r="Q2314" s="41">
        <v>0</v>
      </c>
      <c r="R2314" s="41">
        <v>0</v>
      </c>
      <c r="S2314" s="41">
        <f>IFERROR(T2314+U2314+V2314,0)</f>
        <v>0</v>
      </c>
      <c r="T2314" s="41">
        <v>0</v>
      </c>
      <c r="U2314" s="41">
        <v>0</v>
      </c>
      <c r="V2314" s="41">
        <v>0</v>
      </c>
      <c r="W2314"/>
      <c r="X2314"/>
    </row>
    <row r="2315" spans="1:24">
      <c r="A2315" s="29">
        <v>1063</v>
      </c>
      <c r="B2315" s="29" t="s">
        <v>117</v>
      </c>
      <c r="C2315" s="50">
        <v>45191</v>
      </c>
      <c r="D2315" s="29" t="s">
        <v>261</v>
      </c>
      <c r="E2315" s="40">
        <v>1</v>
      </c>
      <c r="F2315" s="41">
        <v>38.4</v>
      </c>
      <c r="G2315" s="41">
        <f>IFERROR(H2315+I2315+J2315,0)</f>
        <v>1859000</v>
      </c>
      <c r="H2315" s="41">
        <v>1859000</v>
      </c>
      <c r="I2315" s="41">
        <v>0</v>
      </c>
      <c r="J2315" s="41">
        <v>0</v>
      </c>
      <c r="K2315" s="41">
        <f>IFERROR(L2315+M2315+N2315,0)</f>
        <v>0</v>
      </c>
      <c r="L2315" s="41">
        <f>IFERROR(P2315+T2315,0)</f>
        <v>0</v>
      </c>
      <c r="M2315" s="41">
        <f>IFERROR(Q2315+U2315,0)</f>
        <v>0</v>
      </c>
      <c r="N2315" s="41">
        <f>IFERROR(R2315+V2315,0)</f>
        <v>0</v>
      </c>
      <c r="O2315" s="41">
        <f>IFERROR(P2315+Q2315+R2315,0)</f>
        <v>0</v>
      </c>
      <c r="P2315" s="41">
        <v>0</v>
      </c>
      <c r="Q2315" s="41">
        <v>0</v>
      </c>
      <c r="R2315" s="41">
        <v>0</v>
      </c>
      <c r="S2315" s="41">
        <f>IFERROR(T2315+U2315+V2315,0)</f>
        <v>0</v>
      </c>
      <c r="T2315" s="41">
        <v>0</v>
      </c>
      <c r="U2315" s="41">
        <v>0</v>
      </c>
      <c r="V2315" s="41">
        <v>0</v>
      </c>
      <c r="W2315"/>
      <c r="X2315"/>
    </row>
    <row r="2316" spans="1:24">
      <c r="A2316" s="29">
        <v>1064</v>
      </c>
      <c r="B2316" s="29" t="s">
        <v>117</v>
      </c>
      <c r="C2316" s="50">
        <v>45196</v>
      </c>
      <c r="D2316" s="29" t="s">
        <v>1098</v>
      </c>
      <c r="E2316" s="40">
        <v>1</v>
      </c>
      <c r="F2316" s="41">
        <v>34.4</v>
      </c>
      <c r="G2316" s="41">
        <f>IFERROR(H2316+I2316+J2316,0)</f>
        <v>2373040</v>
      </c>
      <c r="H2316" s="41">
        <v>0</v>
      </c>
      <c r="I2316" s="41">
        <v>2373040</v>
      </c>
      <c r="J2316" s="41">
        <v>0</v>
      </c>
      <c r="K2316" s="41">
        <f>IFERROR(L2316+M2316+N2316,0)</f>
        <v>0</v>
      </c>
      <c r="L2316" s="41">
        <f>IFERROR(P2316+T2316,0)</f>
        <v>0</v>
      </c>
      <c r="M2316" s="41">
        <f>IFERROR(Q2316+U2316,0)</f>
        <v>0</v>
      </c>
      <c r="N2316" s="41">
        <f>IFERROR(R2316+V2316,0)</f>
        <v>0</v>
      </c>
      <c r="O2316" s="41">
        <f>IFERROR(P2316+Q2316+R2316,0)</f>
        <v>0</v>
      </c>
      <c r="P2316" s="41">
        <v>0</v>
      </c>
      <c r="Q2316" s="41">
        <v>0</v>
      </c>
      <c r="R2316" s="41">
        <v>0</v>
      </c>
      <c r="S2316" s="41">
        <f>IFERROR(T2316+U2316+V2316,0)</f>
        <v>0</v>
      </c>
      <c r="T2316" s="41">
        <v>0</v>
      </c>
      <c r="U2316" s="41">
        <v>0</v>
      </c>
      <c r="V2316" s="41">
        <v>0</v>
      </c>
      <c r="W2316"/>
      <c r="X2316"/>
    </row>
    <row r="2317" spans="1:24">
      <c r="A2317" s="29">
        <v>1065</v>
      </c>
      <c r="B2317" s="29" t="s">
        <v>117</v>
      </c>
      <c r="C2317" s="50">
        <v>45196</v>
      </c>
      <c r="D2317" s="29" t="s">
        <v>1096</v>
      </c>
      <c r="E2317" s="40">
        <v>1</v>
      </c>
      <c r="F2317" s="41">
        <v>17.5</v>
      </c>
      <c r="G2317" s="41">
        <f>IFERROR(H2317+I2317+J2317,0)</f>
        <v>861600</v>
      </c>
      <c r="H2317" s="41">
        <v>861600</v>
      </c>
      <c r="I2317" s="41">
        <v>0</v>
      </c>
      <c r="J2317" s="41">
        <v>0</v>
      </c>
      <c r="K2317" s="41">
        <f>IFERROR(L2317+M2317+N2317,0)</f>
        <v>0</v>
      </c>
      <c r="L2317" s="41">
        <f>IFERROR(P2317+T2317,0)</f>
        <v>0</v>
      </c>
      <c r="M2317" s="41">
        <f>IFERROR(Q2317+U2317,0)</f>
        <v>0</v>
      </c>
      <c r="N2317" s="41">
        <f>IFERROR(R2317+V2317,0)</f>
        <v>0</v>
      </c>
      <c r="O2317" s="41">
        <f>IFERROR(P2317+Q2317+R2317,0)</f>
        <v>0</v>
      </c>
      <c r="P2317" s="41">
        <v>0</v>
      </c>
      <c r="Q2317" s="41">
        <v>0</v>
      </c>
      <c r="R2317" s="41">
        <v>0</v>
      </c>
      <c r="S2317" s="41">
        <f>IFERROR(T2317+U2317+V2317,0)</f>
        <v>0</v>
      </c>
      <c r="T2317" s="41">
        <v>0</v>
      </c>
      <c r="U2317" s="41">
        <v>0</v>
      </c>
      <c r="V2317" s="41">
        <v>0</v>
      </c>
      <c r="W2317"/>
      <c r="X2317"/>
    </row>
    <row r="2318" spans="1:24">
      <c r="A2318" s="29">
        <v>1066</v>
      </c>
      <c r="B2318" s="29" t="s">
        <v>117</v>
      </c>
      <c r="C2318" s="50">
        <v>45197</v>
      </c>
      <c r="D2318" s="29" t="s">
        <v>1511</v>
      </c>
      <c r="E2318" s="40">
        <v>1</v>
      </c>
      <c r="F2318" s="41">
        <v>17.4</v>
      </c>
      <c r="G2318" s="41">
        <f>IFERROR(H2318+I2318+J2318,0)</f>
        <v>1294428</v>
      </c>
      <c r="H2318" s="41">
        <v>1294428</v>
      </c>
      <c r="I2318" s="41">
        <v>0</v>
      </c>
      <c r="J2318" s="41">
        <v>0</v>
      </c>
      <c r="K2318" s="41">
        <f>IFERROR(L2318+M2318+N2318,0)</f>
        <v>0</v>
      </c>
      <c r="L2318" s="41">
        <f>IFERROR(P2318+T2318,0)</f>
        <v>0</v>
      </c>
      <c r="M2318" s="41">
        <f>IFERROR(Q2318+U2318,0)</f>
        <v>0</v>
      </c>
      <c r="N2318" s="41">
        <f>IFERROR(R2318+V2318,0)</f>
        <v>0</v>
      </c>
      <c r="O2318" s="41">
        <f>IFERROR(P2318+Q2318+R2318,0)</f>
        <v>0</v>
      </c>
      <c r="P2318" s="41">
        <v>0</v>
      </c>
      <c r="Q2318" s="41">
        <v>0</v>
      </c>
      <c r="R2318" s="41">
        <v>0</v>
      </c>
      <c r="S2318" s="41">
        <f>IFERROR(T2318+U2318+V2318,0)</f>
        <v>0</v>
      </c>
      <c r="T2318" s="41">
        <v>0</v>
      </c>
      <c r="U2318" s="41">
        <v>0</v>
      </c>
      <c r="V2318" s="41">
        <v>0</v>
      </c>
      <c r="W2318"/>
      <c r="X2318"/>
    </row>
    <row r="2319" spans="1:24">
      <c r="A2319" s="29">
        <v>1067</v>
      </c>
      <c r="B2319" s="29" t="s">
        <v>117</v>
      </c>
      <c r="C2319" s="50">
        <v>45198</v>
      </c>
      <c r="D2319" s="29" t="s">
        <v>1097</v>
      </c>
      <c r="E2319" s="40">
        <v>1</v>
      </c>
      <c r="F2319" s="41">
        <v>19.1</v>
      </c>
      <c r="G2319" s="41">
        <f>IFERROR(H2319+I2319+J2319,0)</f>
        <v>1556500</v>
      </c>
      <c r="H2319" s="41">
        <v>1556500</v>
      </c>
      <c r="I2319" s="41">
        <v>0</v>
      </c>
      <c r="J2319" s="41">
        <v>0</v>
      </c>
      <c r="K2319" s="41">
        <f>IFERROR(L2319+M2319+N2319,0)</f>
        <v>0</v>
      </c>
      <c r="L2319" s="41">
        <f>IFERROR(P2319+T2319,0)</f>
        <v>0</v>
      </c>
      <c r="M2319" s="41">
        <f>IFERROR(Q2319+U2319,0)</f>
        <v>0</v>
      </c>
      <c r="N2319" s="41">
        <f>IFERROR(R2319+V2319,0)</f>
        <v>0</v>
      </c>
      <c r="O2319" s="41">
        <f>IFERROR(P2319+Q2319+R2319,0)</f>
        <v>0</v>
      </c>
      <c r="P2319" s="41">
        <v>0</v>
      </c>
      <c r="Q2319" s="41">
        <v>0</v>
      </c>
      <c r="R2319" s="41">
        <v>0</v>
      </c>
      <c r="S2319" s="41">
        <f>IFERROR(T2319+U2319+V2319,0)</f>
        <v>0</v>
      </c>
      <c r="T2319" s="41">
        <v>0</v>
      </c>
      <c r="U2319" s="41">
        <v>0</v>
      </c>
      <c r="V2319" s="41">
        <v>0</v>
      </c>
      <c r="W2319"/>
      <c r="X2319"/>
    </row>
    <row r="2320" spans="1:24">
      <c r="A2320" s="29">
        <v>1068</v>
      </c>
      <c r="B2320" s="29" t="s">
        <v>117</v>
      </c>
      <c r="C2320" s="50">
        <v>45198</v>
      </c>
      <c r="D2320" s="29" t="s">
        <v>264</v>
      </c>
      <c r="E2320" s="40">
        <v>1</v>
      </c>
      <c r="F2320" s="41">
        <v>16.5</v>
      </c>
      <c r="G2320" s="41">
        <f>IFERROR(H2320+I2320+J2320,0)</f>
        <v>1178000</v>
      </c>
      <c r="H2320" s="41">
        <v>1178000</v>
      </c>
      <c r="I2320" s="41">
        <v>0</v>
      </c>
      <c r="J2320" s="41">
        <v>0</v>
      </c>
      <c r="K2320" s="41">
        <f>IFERROR(L2320+M2320+N2320,0)</f>
        <v>0</v>
      </c>
      <c r="L2320" s="41">
        <f>IFERROR(P2320+T2320,0)</f>
        <v>0</v>
      </c>
      <c r="M2320" s="41">
        <f>IFERROR(Q2320+U2320,0)</f>
        <v>0</v>
      </c>
      <c r="N2320" s="41">
        <f>IFERROR(R2320+V2320,0)</f>
        <v>0</v>
      </c>
      <c r="O2320" s="41">
        <f>IFERROR(P2320+Q2320+R2320,0)</f>
        <v>0</v>
      </c>
      <c r="P2320" s="41">
        <v>0</v>
      </c>
      <c r="Q2320" s="41">
        <v>0</v>
      </c>
      <c r="R2320" s="41">
        <v>0</v>
      </c>
      <c r="S2320" s="41">
        <f>IFERROR(T2320+U2320+V2320,0)</f>
        <v>0</v>
      </c>
      <c r="T2320" s="41">
        <v>0</v>
      </c>
      <c r="U2320" s="41">
        <v>0</v>
      </c>
      <c r="V2320" s="41">
        <v>0</v>
      </c>
      <c r="W2320"/>
      <c r="X2320"/>
    </row>
    <row r="2321" spans="1:24">
      <c r="A2321" s="29">
        <v>1069</v>
      </c>
      <c r="B2321" s="29" t="s">
        <v>117</v>
      </c>
      <c r="C2321" s="50">
        <v>45200</v>
      </c>
      <c r="D2321" s="29" t="s">
        <v>1099</v>
      </c>
      <c r="E2321" s="40">
        <v>1</v>
      </c>
      <c r="F2321" s="41">
        <v>30.8</v>
      </c>
      <c r="G2321" s="41">
        <f>IFERROR(H2321+I2321+J2321,0)</f>
        <v>2135740</v>
      </c>
      <c r="H2321" s="41">
        <v>2135740</v>
      </c>
      <c r="I2321" s="41">
        <v>0</v>
      </c>
      <c r="J2321" s="41">
        <v>0</v>
      </c>
      <c r="K2321" s="41">
        <f>IFERROR(L2321+M2321+N2321,0)</f>
        <v>0</v>
      </c>
      <c r="L2321" s="41">
        <f>IFERROR(P2321+T2321,0)</f>
        <v>0</v>
      </c>
      <c r="M2321" s="41">
        <f>IFERROR(Q2321+U2321,0)</f>
        <v>0</v>
      </c>
      <c r="N2321" s="41">
        <f>IFERROR(R2321+V2321,0)</f>
        <v>0</v>
      </c>
      <c r="O2321" s="41">
        <f>IFERROR(P2321+Q2321+R2321,0)</f>
        <v>0</v>
      </c>
      <c r="P2321" s="41">
        <v>0</v>
      </c>
      <c r="Q2321" s="41">
        <v>0</v>
      </c>
      <c r="R2321" s="41">
        <v>0</v>
      </c>
      <c r="S2321" s="41">
        <f>IFERROR(T2321+U2321+V2321,0)</f>
        <v>0</v>
      </c>
      <c r="T2321" s="41">
        <v>0</v>
      </c>
      <c r="U2321" s="41">
        <v>0</v>
      </c>
      <c r="V2321" s="41">
        <v>0</v>
      </c>
      <c r="W2321"/>
      <c r="X2321"/>
    </row>
    <row r="2322" spans="1:24">
      <c r="A2322" s="29">
        <v>1070</v>
      </c>
      <c r="B2322" s="29" t="s">
        <v>117</v>
      </c>
      <c r="C2322" s="50">
        <v>45208</v>
      </c>
      <c r="D2322" s="29" t="s">
        <v>1102</v>
      </c>
      <c r="E2322" s="40">
        <v>1</v>
      </c>
      <c r="F2322" s="41">
        <v>48.9</v>
      </c>
      <c r="G2322" s="41">
        <f>IFERROR(H2322+I2322+J2322,0)</f>
        <v>3560300</v>
      </c>
      <c r="H2322" s="41">
        <v>3560300</v>
      </c>
      <c r="I2322" s="41">
        <v>0</v>
      </c>
      <c r="J2322" s="41">
        <v>0</v>
      </c>
      <c r="K2322" s="41">
        <f>IFERROR(L2322+M2322+N2322,0)</f>
        <v>0</v>
      </c>
      <c r="L2322" s="41">
        <f>IFERROR(P2322+T2322,0)</f>
        <v>0</v>
      </c>
      <c r="M2322" s="41">
        <f>IFERROR(Q2322+U2322,0)</f>
        <v>0</v>
      </c>
      <c r="N2322" s="41">
        <f>IFERROR(R2322+V2322,0)</f>
        <v>0</v>
      </c>
      <c r="O2322" s="41">
        <f>IFERROR(P2322+Q2322+R2322,0)</f>
        <v>0</v>
      </c>
      <c r="P2322" s="41">
        <v>0</v>
      </c>
      <c r="Q2322" s="41">
        <v>0</v>
      </c>
      <c r="R2322" s="41">
        <v>0</v>
      </c>
      <c r="S2322" s="41">
        <f>IFERROR(T2322+U2322+V2322,0)</f>
        <v>0</v>
      </c>
      <c r="T2322" s="41">
        <v>0</v>
      </c>
      <c r="U2322" s="41">
        <v>0</v>
      </c>
      <c r="V2322" s="41">
        <v>0</v>
      </c>
      <c r="W2322"/>
      <c r="X2322"/>
    </row>
    <row r="2323" spans="1:24">
      <c r="A2323" s="29">
        <v>1071</v>
      </c>
      <c r="B2323" s="29" t="s">
        <v>117</v>
      </c>
      <c r="C2323" s="50">
        <v>45217</v>
      </c>
      <c r="D2323" s="29" t="s">
        <v>1104</v>
      </c>
      <c r="E2323" s="40">
        <v>1</v>
      </c>
      <c r="F2323" s="41">
        <v>18.4</v>
      </c>
      <c r="G2323" s="41">
        <f>IFERROR(H2323+I2323+J2323,0)</f>
        <v>1129625</v>
      </c>
      <c r="H2323" s="41">
        <v>1129625</v>
      </c>
      <c r="I2323" s="41">
        <v>0</v>
      </c>
      <c r="J2323" s="41">
        <v>0</v>
      </c>
      <c r="K2323" s="41">
        <f>IFERROR(L2323+M2323+N2323,0)</f>
        <v>0</v>
      </c>
      <c r="L2323" s="41">
        <f>IFERROR(P2323+T2323,0)</f>
        <v>0</v>
      </c>
      <c r="M2323" s="41">
        <f>IFERROR(Q2323+U2323,0)</f>
        <v>0</v>
      </c>
      <c r="N2323" s="41">
        <f>IFERROR(R2323+V2323,0)</f>
        <v>0</v>
      </c>
      <c r="O2323" s="41">
        <f>IFERROR(P2323+Q2323+R2323,0)</f>
        <v>0</v>
      </c>
      <c r="P2323" s="41">
        <v>0</v>
      </c>
      <c r="Q2323" s="41">
        <v>0</v>
      </c>
      <c r="R2323" s="41">
        <v>0</v>
      </c>
      <c r="S2323" s="41">
        <f>IFERROR(T2323+U2323+V2323,0)</f>
        <v>0</v>
      </c>
      <c r="T2323" s="41">
        <v>0</v>
      </c>
      <c r="U2323" s="41">
        <v>0</v>
      </c>
      <c r="V2323" s="41">
        <v>0</v>
      </c>
      <c r="W2323"/>
      <c r="X2323"/>
    </row>
    <row r="2324" spans="1:24">
      <c r="A2324" s="29">
        <v>1072</v>
      </c>
      <c r="B2324" s="29" t="s">
        <v>117</v>
      </c>
      <c r="C2324" s="50">
        <v>45217</v>
      </c>
      <c r="D2324" s="29" t="s">
        <v>1512</v>
      </c>
      <c r="E2324" s="40">
        <v>1</v>
      </c>
      <c r="F2324" s="41">
        <v>17.9</v>
      </c>
      <c r="G2324" s="41">
        <f>IFERROR(H2324+I2324+J2324,0)</f>
        <v>996600</v>
      </c>
      <c r="H2324" s="41">
        <v>996600</v>
      </c>
      <c r="I2324" s="41">
        <v>0</v>
      </c>
      <c r="J2324" s="41">
        <v>0</v>
      </c>
      <c r="K2324" s="41">
        <f>IFERROR(L2324+M2324+N2324,0)</f>
        <v>0</v>
      </c>
      <c r="L2324" s="41">
        <f>IFERROR(P2324+T2324,0)</f>
        <v>0</v>
      </c>
      <c r="M2324" s="41">
        <f>IFERROR(Q2324+U2324,0)</f>
        <v>0</v>
      </c>
      <c r="N2324" s="41">
        <f>IFERROR(R2324+V2324,0)</f>
        <v>0</v>
      </c>
      <c r="O2324" s="41">
        <f>IFERROR(P2324+Q2324+R2324,0)</f>
        <v>0</v>
      </c>
      <c r="P2324" s="41">
        <v>0</v>
      </c>
      <c r="Q2324" s="41">
        <v>0</v>
      </c>
      <c r="R2324" s="41">
        <v>0</v>
      </c>
      <c r="S2324" s="41">
        <f>IFERROR(T2324+U2324+V2324,0)</f>
        <v>0</v>
      </c>
      <c r="T2324" s="41">
        <v>0</v>
      </c>
      <c r="U2324" s="41">
        <v>0</v>
      </c>
      <c r="V2324" s="41">
        <v>0</v>
      </c>
      <c r="W2324"/>
      <c r="X2324"/>
    </row>
    <row r="2325" spans="1:24">
      <c r="A2325" s="29">
        <v>1073</v>
      </c>
      <c r="B2325" s="29" t="s">
        <v>117</v>
      </c>
      <c r="C2325" s="50">
        <v>45224</v>
      </c>
      <c r="D2325" s="29" t="s">
        <v>268</v>
      </c>
      <c r="E2325" s="40">
        <v>1</v>
      </c>
      <c r="F2325" s="41">
        <v>34.5</v>
      </c>
      <c r="G2325" s="41">
        <f>IFERROR(H2325+I2325+J2325,0)</f>
        <v>2181616</v>
      </c>
      <c r="H2325" s="41">
        <v>0</v>
      </c>
      <c r="I2325" s="41">
        <v>2181616</v>
      </c>
      <c r="J2325" s="41">
        <v>0</v>
      </c>
      <c r="K2325" s="41">
        <f>IFERROR(L2325+M2325+N2325,0)</f>
        <v>0</v>
      </c>
      <c r="L2325" s="41">
        <f>IFERROR(P2325+T2325,0)</f>
        <v>0</v>
      </c>
      <c r="M2325" s="41">
        <f>IFERROR(Q2325+U2325,0)</f>
        <v>0</v>
      </c>
      <c r="N2325" s="41">
        <f>IFERROR(R2325+V2325,0)</f>
        <v>0</v>
      </c>
      <c r="O2325" s="41">
        <f>IFERROR(P2325+Q2325+R2325,0)</f>
        <v>0</v>
      </c>
      <c r="P2325" s="41">
        <v>0</v>
      </c>
      <c r="Q2325" s="41">
        <v>0</v>
      </c>
      <c r="R2325" s="41">
        <v>0</v>
      </c>
      <c r="S2325" s="41">
        <f>IFERROR(T2325+U2325+V2325,0)</f>
        <v>0</v>
      </c>
      <c r="T2325" s="41">
        <v>0</v>
      </c>
      <c r="U2325" s="41">
        <v>0</v>
      </c>
      <c r="V2325" s="41">
        <v>0</v>
      </c>
      <c r="W2325"/>
      <c r="X2325"/>
    </row>
    <row r="2326" spans="1:24">
      <c r="A2326" s="29">
        <v>1074</v>
      </c>
      <c r="B2326" s="29" t="s">
        <v>117</v>
      </c>
      <c r="C2326" s="50">
        <v>45230</v>
      </c>
      <c r="D2326" s="29" t="s">
        <v>1114</v>
      </c>
      <c r="E2326" s="40">
        <v>1</v>
      </c>
      <c r="F2326" s="41">
        <v>7.42</v>
      </c>
      <c r="G2326" s="41">
        <f>IFERROR(H2326+I2326+J2326,0)</f>
        <v>552508</v>
      </c>
      <c r="H2326" s="41">
        <v>0</v>
      </c>
      <c r="I2326" s="41">
        <v>552508</v>
      </c>
      <c r="J2326" s="41">
        <v>0</v>
      </c>
      <c r="K2326" s="41">
        <f>IFERROR(L2326+M2326+N2326,0)</f>
        <v>0</v>
      </c>
      <c r="L2326" s="41">
        <f>IFERROR(P2326+T2326,0)</f>
        <v>0</v>
      </c>
      <c r="M2326" s="41">
        <f>IFERROR(Q2326+U2326,0)</f>
        <v>0</v>
      </c>
      <c r="N2326" s="41">
        <f>IFERROR(R2326+V2326,0)</f>
        <v>0</v>
      </c>
      <c r="O2326" s="41">
        <f>IFERROR(P2326+Q2326+R2326,0)</f>
        <v>0</v>
      </c>
      <c r="P2326" s="41">
        <v>0</v>
      </c>
      <c r="Q2326" s="41">
        <v>0</v>
      </c>
      <c r="R2326" s="41">
        <v>0</v>
      </c>
      <c r="S2326" s="41">
        <f>IFERROR(T2326+U2326+V2326,0)</f>
        <v>0</v>
      </c>
      <c r="T2326" s="41">
        <v>0</v>
      </c>
      <c r="U2326" s="41">
        <v>0</v>
      </c>
      <c r="V2326" s="41">
        <v>0</v>
      </c>
      <c r="W2326"/>
      <c r="X2326"/>
    </row>
    <row r="2327" spans="1:24">
      <c r="A2327" s="29">
        <v>1075</v>
      </c>
      <c r="B2327" s="29" t="s">
        <v>117</v>
      </c>
      <c r="C2327" s="50">
        <v>45233</v>
      </c>
      <c r="D2327" s="29" t="s">
        <v>1513</v>
      </c>
      <c r="E2327" s="40">
        <v>1</v>
      </c>
      <c r="F2327" s="41">
        <v>40</v>
      </c>
      <c r="G2327" s="41">
        <f>IFERROR(H2327+I2327+J2327,0)</f>
        <v>2380746</v>
      </c>
      <c r="H2327" s="41">
        <v>0</v>
      </c>
      <c r="I2327" s="41">
        <v>2380746</v>
      </c>
      <c r="J2327" s="41">
        <v>0</v>
      </c>
      <c r="K2327" s="41">
        <f>IFERROR(L2327+M2327+N2327,0)</f>
        <v>0</v>
      </c>
      <c r="L2327" s="41">
        <f>IFERROR(P2327+T2327,0)</f>
        <v>0</v>
      </c>
      <c r="M2327" s="41">
        <f>IFERROR(Q2327+U2327,0)</f>
        <v>0</v>
      </c>
      <c r="N2327" s="41">
        <f>IFERROR(R2327+V2327,0)</f>
        <v>0</v>
      </c>
      <c r="O2327" s="41">
        <f>IFERROR(P2327+Q2327+R2327,0)</f>
        <v>0</v>
      </c>
      <c r="P2327" s="41">
        <v>0</v>
      </c>
      <c r="Q2327" s="41">
        <v>0</v>
      </c>
      <c r="R2327" s="41">
        <v>0</v>
      </c>
      <c r="S2327" s="41">
        <f>IFERROR(T2327+U2327+V2327,0)</f>
        <v>0</v>
      </c>
      <c r="T2327" s="41">
        <v>0</v>
      </c>
      <c r="U2327" s="41">
        <v>0</v>
      </c>
      <c r="V2327" s="41">
        <v>0</v>
      </c>
      <c r="W2327"/>
      <c r="X2327"/>
    </row>
    <row r="2328" spans="1:24">
      <c r="A2328" s="29">
        <v>1076</v>
      </c>
      <c r="B2328" s="29" t="s">
        <v>117</v>
      </c>
      <c r="C2328" s="50">
        <v>45239</v>
      </c>
      <c r="D2328" s="29" t="s">
        <v>1514</v>
      </c>
      <c r="E2328" s="40">
        <v>1</v>
      </c>
      <c r="F2328" s="41">
        <v>19.7</v>
      </c>
      <c r="G2328" s="41">
        <f>IFERROR(H2328+I2328+J2328,0)</f>
        <v>1086600</v>
      </c>
      <c r="H2328" s="41">
        <v>543300</v>
      </c>
      <c r="I2328" s="41">
        <v>543300</v>
      </c>
      <c r="J2328" s="41">
        <v>0</v>
      </c>
      <c r="K2328" s="41">
        <f>IFERROR(L2328+M2328+N2328,0)</f>
        <v>0</v>
      </c>
      <c r="L2328" s="41">
        <f>IFERROR(P2328+T2328,0)</f>
        <v>0</v>
      </c>
      <c r="M2328" s="41">
        <f>IFERROR(Q2328+U2328,0)</f>
        <v>0</v>
      </c>
      <c r="N2328" s="41">
        <f>IFERROR(R2328+V2328,0)</f>
        <v>0</v>
      </c>
      <c r="O2328" s="41">
        <f>IFERROR(P2328+Q2328+R2328,0)</f>
        <v>0</v>
      </c>
      <c r="P2328" s="41">
        <v>0</v>
      </c>
      <c r="Q2328" s="41">
        <v>0</v>
      </c>
      <c r="R2328" s="41">
        <v>0</v>
      </c>
      <c r="S2328" s="41">
        <f>IFERROR(T2328+U2328+V2328,0)</f>
        <v>0</v>
      </c>
      <c r="T2328" s="41">
        <v>0</v>
      </c>
      <c r="U2328" s="41">
        <v>0</v>
      </c>
      <c r="V2328" s="41">
        <v>0</v>
      </c>
      <c r="W2328"/>
      <c r="X2328"/>
    </row>
    <row r="2329" spans="1:24">
      <c r="A2329" s="29">
        <v>1077</v>
      </c>
      <c r="B2329" s="29" t="s">
        <v>117</v>
      </c>
      <c r="C2329" s="50">
        <v>45250</v>
      </c>
      <c r="D2329" s="29" t="s">
        <v>269</v>
      </c>
      <c r="E2329" s="40">
        <v>1</v>
      </c>
      <c r="F2329" s="41">
        <v>17.1</v>
      </c>
      <c r="G2329" s="41">
        <f>IFERROR(H2329+I2329+J2329,0)</f>
        <v>1192800</v>
      </c>
      <c r="H2329" s="41">
        <v>0</v>
      </c>
      <c r="I2329" s="41">
        <v>1192800</v>
      </c>
      <c r="J2329" s="41">
        <v>0</v>
      </c>
      <c r="K2329" s="41">
        <f>IFERROR(L2329+M2329+N2329,0)</f>
        <v>0</v>
      </c>
      <c r="L2329" s="41">
        <f>IFERROR(P2329+T2329,0)</f>
        <v>0</v>
      </c>
      <c r="M2329" s="41">
        <f>IFERROR(Q2329+U2329,0)</f>
        <v>0</v>
      </c>
      <c r="N2329" s="41">
        <f>IFERROR(R2329+V2329,0)</f>
        <v>0</v>
      </c>
      <c r="O2329" s="41">
        <f>IFERROR(P2329+Q2329+R2329,0)</f>
        <v>0</v>
      </c>
      <c r="P2329" s="41">
        <v>0</v>
      </c>
      <c r="Q2329" s="41">
        <v>0</v>
      </c>
      <c r="R2329" s="41">
        <v>0</v>
      </c>
      <c r="S2329" s="41">
        <f>IFERROR(T2329+U2329+V2329,0)</f>
        <v>0</v>
      </c>
      <c r="T2329" s="41">
        <v>0</v>
      </c>
      <c r="U2329" s="41">
        <v>0</v>
      </c>
      <c r="V2329" s="41">
        <v>0</v>
      </c>
      <c r="W2329"/>
      <c r="X2329"/>
    </row>
    <row r="2330" spans="1:24">
      <c r="A2330" s="29">
        <v>1078</v>
      </c>
      <c r="B2330" s="29" t="s">
        <v>117</v>
      </c>
      <c r="C2330" s="50">
        <v>45259</v>
      </c>
      <c r="D2330" s="29" t="s">
        <v>1515</v>
      </c>
      <c r="E2330" s="40">
        <v>1</v>
      </c>
      <c r="F2330" s="41">
        <v>62.6</v>
      </c>
      <c r="G2330" s="41">
        <f>IFERROR(H2330+I2330+J2330,0)</f>
        <v>3590600</v>
      </c>
      <c r="H2330" s="41">
        <v>3590600</v>
      </c>
      <c r="I2330" s="41">
        <v>0</v>
      </c>
      <c r="J2330" s="41">
        <v>0</v>
      </c>
      <c r="K2330" s="41">
        <f>IFERROR(L2330+M2330+N2330,0)</f>
        <v>0</v>
      </c>
      <c r="L2330" s="41">
        <f>IFERROR(P2330+T2330,0)</f>
        <v>0</v>
      </c>
      <c r="M2330" s="41">
        <f>IFERROR(Q2330+U2330,0)</f>
        <v>0</v>
      </c>
      <c r="N2330" s="41">
        <f>IFERROR(R2330+V2330,0)</f>
        <v>0</v>
      </c>
      <c r="O2330" s="41">
        <f>IFERROR(P2330+Q2330+R2330,0)</f>
        <v>0</v>
      </c>
      <c r="P2330" s="41">
        <v>0</v>
      </c>
      <c r="Q2330" s="41">
        <v>0</v>
      </c>
      <c r="R2330" s="41">
        <v>0</v>
      </c>
      <c r="S2330" s="41">
        <f>IFERROR(T2330+U2330+V2330,0)</f>
        <v>0</v>
      </c>
      <c r="T2330" s="41">
        <v>0</v>
      </c>
      <c r="U2330" s="41">
        <v>0</v>
      </c>
      <c r="V2330" s="41">
        <v>0</v>
      </c>
      <c r="W2330"/>
      <c r="X2330"/>
    </row>
    <row r="2331" spans="1:24">
      <c r="A2331" s="29">
        <v>1079</v>
      </c>
      <c r="B2331" s="29" t="s">
        <v>117</v>
      </c>
      <c r="C2331" s="50">
        <v>45266</v>
      </c>
      <c r="D2331" s="29" t="s">
        <v>1516</v>
      </c>
      <c r="E2331" s="40">
        <v>1</v>
      </c>
      <c r="F2331" s="41">
        <v>47.4</v>
      </c>
      <c r="G2331" s="41">
        <f>IFERROR(H2331+I2331+J2331,0)</f>
        <v>2444400</v>
      </c>
      <c r="H2331" s="41">
        <v>0</v>
      </c>
      <c r="I2331" s="41">
        <v>2444400</v>
      </c>
      <c r="J2331" s="41">
        <v>0</v>
      </c>
      <c r="K2331" s="41">
        <f>IFERROR(L2331+M2331+N2331,0)</f>
        <v>0</v>
      </c>
      <c r="L2331" s="41">
        <f>IFERROR(P2331+T2331,0)</f>
        <v>0</v>
      </c>
      <c r="M2331" s="41">
        <f>IFERROR(Q2331+U2331,0)</f>
        <v>0</v>
      </c>
      <c r="N2331" s="41">
        <f>IFERROR(R2331+V2331,0)</f>
        <v>0</v>
      </c>
      <c r="O2331" s="41">
        <f>IFERROR(P2331+Q2331+R2331,0)</f>
        <v>0</v>
      </c>
      <c r="P2331" s="41">
        <v>0</v>
      </c>
      <c r="Q2331" s="41">
        <v>0</v>
      </c>
      <c r="R2331" s="41">
        <v>0</v>
      </c>
      <c r="S2331" s="41">
        <f>IFERROR(T2331+U2331+V2331,0)</f>
        <v>0</v>
      </c>
      <c r="T2331" s="41">
        <v>0</v>
      </c>
      <c r="U2331" s="41">
        <v>0</v>
      </c>
      <c r="V2331" s="41">
        <v>0</v>
      </c>
      <c r="W2331"/>
      <c r="X2331"/>
    </row>
    <row r="2332" spans="1:24">
      <c r="A2332" s="29">
        <v>1080</v>
      </c>
      <c r="B2332" s="29" t="s">
        <v>117</v>
      </c>
      <c r="C2332" s="50">
        <v>45274</v>
      </c>
      <c r="D2332" s="29" t="s">
        <v>1517</v>
      </c>
      <c r="E2332" s="40">
        <v>1</v>
      </c>
      <c r="F2332" s="41">
        <v>25.7</v>
      </c>
      <c r="G2332" s="41">
        <f>IFERROR(H2332+I2332+J2332,0)</f>
        <v>1366900</v>
      </c>
      <c r="H2332" s="41">
        <v>0</v>
      </c>
      <c r="I2332" s="41">
        <v>1366900</v>
      </c>
      <c r="J2332" s="41">
        <v>0</v>
      </c>
      <c r="K2332" s="41">
        <f>IFERROR(L2332+M2332+N2332,0)</f>
        <v>0</v>
      </c>
      <c r="L2332" s="41">
        <f>IFERROR(P2332+T2332,0)</f>
        <v>0</v>
      </c>
      <c r="M2332" s="41">
        <f>IFERROR(Q2332+U2332,0)</f>
        <v>0</v>
      </c>
      <c r="N2332" s="41">
        <f>IFERROR(R2332+V2332,0)</f>
        <v>0</v>
      </c>
      <c r="O2332" s="41">
        <f>IFERROR(P2332+Q2332+R2332,0)</f>
        <v>0</v>
      </c>
      <c r="P2332" s="41">
        <v>0</v>
      </c>
      <c r="Q2332" s="41">
        <v>0</v>
      </c>
      <c r="R2332" s="41">
        <v>0</v>
      </c>
      <c r="S2332" s="41">
        <f>IFERROR(T2332+U2332+V2332,0)</f>
        <v>0</v>
      </c>
      <c r="T2332" s="41">
        <v>0</v>
      </c>
      <c r="U2332" s="41">
        <v>0</v>
      </c>
      <c r="V2332" s="41">
        <v>0</v>
      </c>
      <c r="W2332"/>
      <c r="X2332"/>
    </row>
    <row r="2333" spans="1:24">
      <c r="A2333" s="29">
        <v>1081</v>
      </c>
      <c r="B2333" s="29" t="s">
        <v>117</v>
      </c>
      <c r="C2333" s="50">
        <v>45285</v>
      </c>
      <c r="D2333" s="29" t="s">
        <v>1126</v>
      </c>
      <c r="E2333" s="40">
        <v>1</v>
      </c>
      <c r="F2333" s="41">
        <v>14.5</v>
      </c>
      <c r="G2333" s="41">
        <f>IFERROR(H2333+I2333+J2333,0)</f>
        <v>919800</v>
      </c>
      <c r="H2333" s="41">
        <v>919800</v>
      </c>
      <c r="I2333" s="41">
        <v>0</v>
      </c>
      <c r="J2333" s="41">
        <v>0</v>
      </c>
      <c r="K2333" s="41">
        <f>IFERROR(L2333+M2333+N2333,0)</f>
        <v>0</v>
      </c>
      <c r="L2333" s="41">
        <f>IFERROR(P2333+T2333,0)</f>
        <v>0</v>
      </c>
      <c r="M2333" s="41">
        <f>IFERROR(Q2333+U2333,0)</f>
        <v>0</v>
      </c>
      <c r="N2333" s="41">
        <f>IFERROR(R2333+V2333,0)</f>
        <v>0</v>
      </c>
      <c r="O2333" s="41">
        <f>IFERROR(P2333+Q2333+R2333,0)</f>
        <v>0</v>
      </c>
      <c r="P2333" s="41">
        <v>0</v>
      </c>
      <c r="Q2333" s="41">
        <v>0</v>
      </c>
      <c r="R2333" s="41">
        <v>0</v>
      </c>
      <c r="S2333" s="41">
        <f>IFERROR(T2333+U2333+V2333,0)</f>
        <v>0</v>
      </c>
      <c r="T2333" s="41">
        <v>0</v>
      </c>
      <c r="U2333" s="41">
        <v>0</v>
      </c>
      <c r="V2333" s="41">
        <v>0</v>
      </c>
      <c r="W2333"/>
      <c r="X2333"/>
    </row>
    <row r="2334" spans="1:24">
      <c r="A2334" s="29">
        <v>1082</v>
      </c>
      <c r="B2334" s="29" t="s">
        <v>117</v>
      </c>
      <c r="C2334" s="50">
        <v>45336</v>
      </c>
      <c r="D2334" s="29" t="s">
        <v>894</v>
      </c>
      <c r="E2334" s="40">
        <v>1</v>
      </c>
      <c r="F2334" s="41">
        <v>36.6</v>
      </c>
      <c r="G2334" s="41">
        <f>IFERROR(H2334+I2334+J2334,0)</f>
        <v>2380400</v>
      </c>
      <c r="H2334" s="41">
        <v>0</v>
      </c>
      <c r="I2334" s="41">
        <v>2380400</v>
      </c>
      <c r="J2334" s="41">
        <v>0</v>
      </c>
      <c r="K2334" s="41">
        <f>IFERROR(L2334+M2334+N2334,0)</f>
        <v>0</v>
      </c>
      <c r="L2334" s="41">
        <f>IFERROR(P2334+T2334,0)</f>
        <v>0</v>
      </c>
      <c r="M2334" s="41">
        <f>IFERROR(Q2334+U2334,0)</f>
        <v>0</v>
      </c>
      <c r="N2334" s="41">
        <f>IFERROR(R2334+V2334,0)</f>
        <v>0</v>
      </c>
      <c r="O2334" s="41">
        <f>IFERROR(P2334+Q2334+R2334,0)</f>
        <v>0</v>
      </c>
      <c r="P2334" s="41">
        <v>0</v>
      </c>
      <c r="Q2334" s="41">
        <v>0</v>
      </c>
      <c r="R2334" s="41">
        <v>0</v>
      </c>
      <c r="S2334" s="41">
        <f>IFERROR(T2334+U2334+V2334,0)</f>
        <v>0</v>
      </c>
      <c r="T2334" s="41">
        <v>0</v>
      </c>
      <c r="U2334" s="41">
        <v>0</v>
      </c>
      <c r="V2334" s="41">
        <v>0</v>
      </c>
      <c r="W2334"/>
      <c r="X2334"/>
    </row>
    <row r="2335" spans="1:24">
      <c r="A2335" s="29">
        <v>1083</v>
      </c>
      <c r="B2335" s="29" t="s">
        <v>117</v>
      </c>
      <c r="C2335" s="50">
        <v>45357</v>
      </c>
      <c r="D2335" s="29" t="s">
        <v>1518</v>
      </c>
      <c r="E2335" s="40">
        <v>1</v>
      </c>
      <c r="F2335" s="41">
        <v>36.6</v>
      </c>
      <c r="G2335" s="41">
        <f>IFERROR(H2335+I2335+J2335,0)</f>
        <v>0</v>
      </c>
      <c r="H2335" s="41">
        <v>0</v>
      </c>
      <c r="I2335" s="41">
        <v>0</v>
      </c>
      <c r="J2335" s="41">
        <v>0</v>
      </c>
      <c r="K2335" s="41">
        <f>IFERROR(L2335+M2335+N2335,0)</f>
        <v>0</v>
      </c>
      <c r="L2335" s="41">
        <f>IFERROR(P2335+T2335,0)</f>
        <v>0</v>
      </c>
      <c r="M2335" s="41">
        <f>IFERROR(Q2335+U2335,0)</f>
        <v>0</v>
      </c>
      <c r="N2335" s="41">
        <f>IFERROR(R2335+V2335,0)</f>
        <v>0</v>
      </c>
      <c r="O2335" s="41">
        <f>IFERROR(P2335+Q2335+R2335,0)</f>
        <v>0</v>
      </c>
      <c r="P2335" s="41">
        <v>0</v>
      </c>
      <c r="Q2335" s="41">
        <v>0</v>
      </c>
      <c r="R2335" s="41">
        <v>0</v>
      </c>
      <c r="S2335" s="41">
        <f>IFERROR(T2335+U2335+V2335,0)</f>
        <v>0</v>
      </c>
      <c r="T2335" s="41">
        <v>0</v>
      </c>
      <c r="U2335" s="41">
        <v>0</v>
      </c>
      <c r="V2335" s="41">
        <v>0</v>
      </c>
      <c r="W2335"/>
      <c r="X2335"/>
    </row>
    <row r="2336" spans="1:24">
      <c r="A2336" s="29">
        <v>1084</v>
      </c>
      <c r="B2336" s="29" t="s">
        <v>117</v>
      </c>
      <c r="C2336" s="50">
        <v>45371</v>
      </c>
      <c r="D2336" s="29" t="s">
        <v>924</v>
      </c>
      <c r="E2336" s="40">
        <v>1</v>
      </c>
      <c r="F2336" s="41">
        <v>15.7</v>
      </c>
      <c r="G2336" s="41">
        <f>IFERROR(H2336+I2336+J2336,0)</f>
        <v>1378000</v>
      </c>
      <c r="H2336" s="41">
        <v>0</v>
      </c>
      <c r="I2336" s="41">
        <v>1378000</v>
      </c>
      <c r="J2336" s="41">
        <v>0</v>
      </c>
      <c r="K2336" s="41">
        <f>IFERROR(L2336+M2336+N2336,0)</f>
        <v>0</v>
      </c>
      <c r="L2336" s="41">
        <f>IFERROR(P2336+T2336,0)</f>
        <v>0</v>
      </c>
      <c r="M2336" s="41">
        <f>IFERROR(Q2336+U2336,0)</f>
        <v>0</v>
      </c>
      <c r="N2336" s="41">
        <f>IFERROR(R2336+V2336,0)</f>
        <v>0</v>
      </c>
      <c r="O2336" s="41">
        <f>IFERROR(P2336+Q2336+R2336,0)</f>
        <v>0</v>
      </c>
      <c r="P2336" s="41">
        <v>0</v>
      </c>
      <c r="Q2336" s="41">
        <v>0</v>
      </c>
      <c r="R2336" s="41">
        <v>0</v>
      </c>
      <c r="S2336" s="41">
        <f>IFERROR(T2336+U2336+V2336,0)</f>
        <v>0</v>
      </c>
      <c r="T2336" s="41">
        <v>0</v>
      </c>
      <c r="U2336" s="41">
        <v>0</v>
      </c>
      <c r="V2336" s="41">
        <v>0</v>
      </c>
      <c r="W2336"/>
      <c r="X2336"/>
    </row>
    <row r="2337" spans="1:24">
      <c r="A2337" s="29">
        <v>1085</v>
      </c>
      <c r="B2337" s="29" t="s">
        <v>117</v>
      </c>
      <c r="C2337" s="50">
        <v>45373</v>
      </c>
      <c r="D2337" s="29" t="s">
        <v>158</v>
      </c>
      <c r="E2337" s="40">
        <v>1</v>
      </c>
      <c r="F2337" s="41">
        <v>21.2</v>
      </c>
      <c r="G2337" s="41">
        <f>IFERROR(H2337+I2337+J2337,0)</f>
        <v>1512000</v>
      </c>
      <c r="H2337" s="41">
        <v>0</v>
      </c>
      <c r="I2337" s="41">
        <v>1512000</v>
      </c>
      <c r="J2337" s="41">
        <v>0</v>
      </c>
      <c r="K2337" s="41">
        <f>IFERROR(L2337+M2337+N2337,0)</f>
        <v>0</v>
      </c>
      <c r="L2337" s="41">
        <f>IFERROR(P2337+T2337,0)</f>
        <v>0</v>
      </c>
      <c r="M2337" s="41">
        <f>IFERROR(Q2337+U2337,0)</f>
        <v>0</v>
      </c>
      <c r="N2337" s="41">
        <f>IFERROR(R2337+V2337,0)</f>
        <v>0</v>
      </c>
      <c r="O2337" s="41">
        <f>IFERROR(P2337+Q2337+R2337,0)</f>
        <v>0</v>
      </c>
      <c r="P2337" s="41">
        <v>0</v>
      </c>
      <c r="Q2337" s="41">
        <v>0</v>
      </c>
      <c r="R2337" s="41">
        <v>0</v>
      </c>
      <c r="S2337" s="41">
        <f>IFERROR(T2337+U2337+V2337,0)</f>
        <v>0</v>
      </c>
      <c r="T2337" s="41">
        <v>0</v>
      </c>
      <c r="U2337" s="41">
        <v>0</v>
      </c>
      <c r="V2337" s="41">
        <v>0</v>
      </c>
      <c r="W2337"/>
      <c r="X2337"/>
    </row>
    <row r="2338" spans="1:24">
      <c r="A2338" s="29">
        <v>1086</v>
      </c>
      <c r="B2338" s="29" t="s">
        <v>117</v>
      </c>
      <c r="C2338" s="50">
        <v>45428</v>
      </c>
      <c r="D2338" s="29" t="s">
        <v>1519</v>
      </c>
      <c r="E2338" s="40">
        <v>1</v>
      </c>
      <c r="F2338" s="41">
        <v>20</v>
      </c>
      <c r="G2338" s="41">
        <f>IFERROR(H2338+I2338+J2338,0)</f>
        <v>1489775</v>
      </c>
      <c r="H2338" s="41">
        <v>0</v>
      </c>
      <c r="I2338" s="41">
        <v>1489775</v>
      </c>
      <c r="J2338" s="41">
        <v>0</v>
      </c>
      <c r="K2338" s="41">
        <f>IFERROR(L2338+M2338+N2338,0)</f>
        <v>0</v>
      </c>
      <c r="L2338" s="41">
        <f>IFERROR(P2338+T2338,0)</f>
        <v>0</v>
      </c>
      <c r="M2338" s="41">
        <f>IFERROR(Q2338+U2338,0)</f>
        <v>0</v>
      </c>
      <c r="N2338" s="41">
        <f>IFERROR(R2338+V2338,0)</f>
        <v>0</v>
      </c>
      <c r="O2338" s="41">
        <f>IFERROR(P2338+Q2338+R2338,0)</f>
        <v>0</v>
      </c>
      <c r="P2338" s="41">
        <v>0</v>
      </c>
      <c r="Q2338" s="41">
        <v>0</v>
      </c>
      <c r="R2338" s="41">
        <v>0</v>
      </c>
      <c r="S2338" s="41">
        <f>IFERROR(T2338+U2338+V2338,0)</f>
        <v>0</v>
      </c>
      <c r="T2338" s="41">
        <v>0</v>
      </c>
      <c r="U2338" s="41">
        <v>0</v>
      </c>
      <c r="V2338" s="41">
        <v>0</v>
      </c>
      <c r="W2338"/>
      <c r="X2338"/>
    </row>
    <row r="2339" spans="1:24">
      <c r="A2339" s="29">
        <v>1087</v>
      </c>
      <c r="B2339" s="29" t="s">
        <v>117</v>
      </c>
      <c r="C2339" s="50">
        <v>45434</v>
      </c>
      <c r="D2339" s="29" t="s">
        <v>1460</v>
      </c>
      <c r="E2339" s="40">
        <v>1</v>
      </c>
      <c r="F2339" s="41">
        <v>9.29</v>
      </c>
      <c r="G2339" s="41">
        <f>IFERROR(H2339+I2339+J2339,0)</f>
        <v>920325</v>
      </c>
      <c r="H2339" s="41">
        <v>0</v>
      </c>
      <c r="I2339" s="41">
        <v>920325</v>
      </c>
      <c r="J2339" s="41">
        <v>0</v>
      </c>
      <c r="K2339" s="41">
        <f>IFERROR(L2339+M2339+N2339,0)</f>
        <v>0</v>
      </c>
      <c r="L2339" s="41">
        <f>IFERROR(P2339+T2339,0)</f>
        <v>0</v>
      </c>
      <c r="M2339" s="41">
        <f>IFERROR(Q2339+U2339,0)</f>
        <v>0</v>
      </c>
      <c r="N2339" s="41">
        <f>IFERROR(R2339+V2339,0)</f>
        <v>0</v>
      </c>
      <c r="O2339" s="41">
        <f>IFERROR(P2339+Q2339+R2339,0)</f>
        <v>0</v>
      </c>
      <c r="P2339" s="41">
        <v>0</v>
      </c>
      <c r="Q2339" s="41">
        <v>0</v>
      </c>
      <c r="R2339" s="41">
        <v>0</v>
      </c>
      <c r="S2339" s="41">
        <f>IFERROR(T2339+U2339+V2339,0)</f>
        <v>0</v>
      </c>
      <c r="T2339" s="41">
        <v>0</v>
      </c>
      <c r="U2339" s="41">
        <v>0</v>
      </c>
      <c r="V2339" s="41">
        <v>0</v>
      </c>
      <c r="W2339"/>
      <c r="X2339"/>
    </row>
    <row r="2340" spans="1:24">
      <c r="A2340" s="29">
        <v>1088</v>
      </c>
      <c r="B2340" s="29" t="s">
        <v>117</v>
      </c>
      <c r="C2340" s="50">
        <v>45454</v>
      </c>
      <c r="D2340" s="29" t="s">
        <v>187</v>
      </c>
      <c r="E2340" s="40">
        <v>1</v>
      </c>
      <c r="F2340" s="41">
        <v>9.1</v>
      </c>
      <c r="G2340" s="41">
        <f>IFERROR(H2340+I2340+J2340,0)</f>
        <v>0</v>
      </c>
      <c r="H2340" s="41">
        <v>0</v>
      </c>
      <c r="I2340" s="41">
        <v>0</v>
      </c>
      <c r="J2340" s="41">
        <v>0</v>
      </c>
      <c r="K2340" s="41">
        <f>IFERROR(L2340+M2340+N2340,0)</f>
        <v>0</v>
      </c>
      <c r="L2340" s="41">
        <f>IFERROR(P2340+T2340,0)</f>
        <v>0</v>
      </c>
      <c r="M2340" s="41">
        <f>IFERROR(Q2340+U2340,0)</f>
        <v>0</v>
      </c>
      <c r="N2340" s="41">
        <f>IFERROR(R2340+V2340,0)</f>
        <v>0</v>
      </c>
      <c r="O2340" s="41">
        <f>IFERROR(P2340+Q2340+R2340,0)</f>
        <v>0</v>
      </c>
      <c r="P2340" s="41">
        <v>0</v>
      </c>
      <c r="Q2340" s="41">
        <v>0</v>
      </c>
      <c r="R2340" s="41">
        <v>0</v>
      </c>
      <c r="S2340" s="41">
        <f>IFERROR(T2340+U2340+V2340,0)</f>
        <v>0</v>
      </c>
      <c r="T2340" s="41">
        <v>0</v>
      </c>
      <c r="U2340" s="41">
        <v>0</v>
      </c>
      <c r="V2340" s="41">
        <v>0</v>
      </c>
      <c r="W2340"/>
      <c r="X2340"/>
    </row>
    <row r="2341" spans="1:24">
      <c r="A2341" s="29">
        <v>1089</v>
      </c>
      <c r="B2341" s="29" t="s">
        <v>117</v>
      </c>
      <c r="C2341" s="50">
        <v>45462</v>
      </c>
      <c r="D2341" s="29" t="s">
        <v>1520</v>
      </c>
      <c r="E2341" s="40">
        <v>1</v>
      </c>
      <c r="F2341" s="41">
        <v>15.3</v>
      </c>
      <c r="G2341" s="41">
        <f>IFERROR(H2341+I2341+J2341,0)</f>
        <v>957000</v>
      </c>
      <c r="H2341" s="41">
        <v>312525</v>
      </c>
      <c r="I2341" s="41">
        <v>644475</v>
      </c>
      <c r="J2341" s="41">
        <v>0</v>
      </c>
      <c r="K2341" s="41">
        <f>IFERROR(L2341+M2341+N2341,0)</f>
        <v>0</v>
      </c>
      <c r="L2341" s="41">
        <f>IFERROR(P2341+T2341,0)</f>
        <v>0</v>
      </c>
      <c r="M2341" s="41">
        <f>IFERROR(Q2341+U2341,0)</f>
        <v>0</v>
      </c>
      <c r="N2341" s="41">
        <f>IFERROR(R2341+V2341,0)</f>
        <v>0</v>
      </c>
      <c r="O2341" s="41">
        <f>IFERROR(P2341+Q2341+R2341,0)</f>
        <v>0</v>
      </c>
      <c r="P2341" s="41">
        <v>0</v>
      </c>
      <c r="Q2341" s="41">
        <v>0</v>
      </c>
      <c r="R2341" s="41">
        <v>0</v>
      </c>
      <c r="S2341" s="41">
        <f>IFERROR(T2341+U2341+V2341,0)</f>
        <v>0</v>
      </c>
      <c r="T2341" s="41">
        <v>0</v>
      </c>
      <c r="U2341" s="41">
        <v>0</v>
      </c>
      <c r="V2341" s="41">
        <v>0</v>
      </c>
      <c r="W2341"/>
      <c r="X2341"/>
    </row>
    <row r="2342" spans="1:24">
      <c r="A2342" s="29">
        <v>1090</v>
      </c>
      <c r="B2342" s="29" t="s">
        <v>117</v>
      </c>
      <c r="C2342" s="50">
        <v>45484</v>
      </c>
      <c r="D2342" s="29" t="s">
        <v>976</v>
      </c>
      <c r="E2342" s="40">
        <v>1</v>
      </c>
      <c r="F2342" s="41">
        <v>43.9</v>
      </c>
      <c r="G2342" s="41">
        <f>IFERROR(H2342+I2342+J2342,0)</f>
        <v>2839500</v>
      </c>
      <c r="H2342" s="41">
        <v>0</v>
      </c>
      <c r="I2342" s="41">
        <v>2839500</v>
      </c>
      <c r="J2342" s="41">
        <v>0</v>
      </c>
      <c r="K2342" s="41">
        <f>IFERROR(L2342+M2342+N2342,0)</f>
        <v>0</v>
      </c>
      <c r="L2342" s="41">
        <f>IFERROR(P2342+T2342,0)</f>
        <v>0</v>
      </c>
      <c r="M2342" s="41">
        <f>IFERROR(Q2342+U2342,0)</f>
        <v>0</v>
      </c>
      <c r="N2342" s="41">
        <f>IFERROR(R2342+V2342,0)</f>
        <v>0</v>
      </c>
      <c r="O2342" s="41">
        <f>IFERROR(P2342+Q2342+R2342,0)</f>
        <v>0</v>
      </c>
      <c r="P2342" s="41">
        <v>0</v>
      </c>
      <c r="Q2342" s="41">
        <v>0</v>
      </c>
      <c r="R2342" s="41">
        <v>0</v>
      </c>
      <c r="S2342" s="41">
        <f>IFERROR(T2342+U2342+V2342,0)</f>
        <v>0</v>
      </c>
      <c r="T2342" s="41">
        <v>0</v>
      </c>
      <c r="U2342" s="41">
        <v>0</v>
      </c>
      <c r="V2342" s="41">
        <v>0</v>
      </c>
      <c r="W2342"/>
      <c r="X2342"/>
    </row>
    <row r="2343" spans="1:24">
      <c r="A2343" s="29">
        <v>1091</v>
      </c>
      <c r="B2343" s="29" t="s">
        <v>117</v>
      </c>
      <c r="C2343" s="50">
        <v>45491</v>
      </c>
      <c r="D2343" s="29" t="s">
        <v>191</v>
      </c>
      <c r="E2343" s="40">
        <v>1</v>
      </c>
      <c r="F2343" s="41">
        <v>28.1</v>
      </c>
      <c r="G2343" s="41">
        <f>IFERROR(H2343+I2343+J2343,0)</f>
        <v>1981700</v>
      </c>
      <c r="H2343" s="41">
        <v>0</v>
      </c>
      <c r="I2343" s="41">
        <v>1981700</v>
      </c>
      <c r="J2343" s="41">
        <v>0</v>
      </c>
      <c r="K2343" s="41">
        <f>IFERROR(L2343+M2343+N2343,0)</f>
        <v>0</v>
      </c>
      <c r="L2343" s="41">
        <f>IFERROR(P2343+T2343,0)</f>
        <v>0</v>
      </c>
      <c r="M2343" s="41">
        <f>IFERROR(Q2343+U2343,0)</f>
        <v>0</v>
      </c>
      <c r="N2343" s="41">
        <f>IFERROR(R2343+V2343,0)</f>
        <v>0</v>
      </c>
      <c r="O2343" s="41">
        <f>IFERROR(P2343+Q2343+R2343,0)</f>
        <v>0</v>
      </c>
      <c r="P2343" s="41">
        <v>0</v>
      </c>
      <c r="Q2343" s="41">
        <v>0</v>
      </c>
      <c r="R2343" s="41">
        <v>0</v>
      </c>
      <c r="S2343" s="41">
        <f>IFERROR(T2343+U2343+V2343,0)</f>
        <v>0</v>
      </c>
      <c r="T2343" s="41">
        <v>0</v>
      </c>
      <c r="U2343" s="41">
        <v>0</v>
      </c>
      <c r="V2343" s="41">
        <v>0</v>
      </c>
      <c r="W2343"/>
      <c r="X2343"/>
    </row>
    <row r="2344" spans="1:24">
      <c r="A2344" s="29">
        <v>1092</v>
      </c>
      <c r="B2344" s="29" t="s">
        <v>117</v>
      </c>
      <c r="C2344" s="50">
        <v>45504</v>
      </c>
      <c r="D2344" s="29" t="s">
        <v>195</v>
      </c>
      <c r="E2344" s="40">
        <v>1</v>
      </c>
      <c r="F2344" s="41">
        <v>12</v>
      </c>
      <c r="G2344" s="41">
        <f>IFERROR(H2344+I2344+J2344,0)</f>
        <v>1025400</v>
      </c>
      <c r="H2344" s="41">
        <v>0</v>
      </c>
      <c r="I2344" s="41">
        <v>1025400</v>
      </c>
      <c r="J2344" s="41">
        <v>0</v>
      </c>
      <c r="K2344" s="41">
        <f>IFERROR(L2344+M2344+N2344,0)</f>
        <v>0</v>
      </c>
      <c r="L2344" s="41">
        <f>IFERROR(P2344+T2344,0)</f>
        <v>0</v>
      </c>
      <c r="M2344" s="41">
        <f>IFERROR(Q2344+U2344,0)</f>
        <v>0</v>
      </c>
      <c r="N2344" s="41">
        <f>IFERROR(R2344+V2344,0)</f>
        <v>0</v>
      </c>
      <c r="O2344" s="41">
        <f>IFERROR(P2344+Q2344+R2344,0)</f>
        <v>0</v>
      </c>
      <c r="P2344" s="41">
        <v>0</v>
      </c>
      <c r="Q2344" s="41">
        <v>0</v>
      </c>
      <c r="R2344" s="41">
        <v>0</v>
      </c>
      <c r="S2344" s="41">
        <f>IFERROR(T2344+U2344+V2344,0)</f>
        <v>0</v>
      </c>
      <c r="T2344" s="41">
        <v>0</v>
      </c>
      <c r="U2344" s="41">
        <v>0</v>
      </c>
      <c r="V2344" s="41">
        <v>0</v>
      </c>
      <c r="W2344"/>
      <c r="X2344"/>
    </row>
    <row r="2345" spans="1:24">
      <c r="A2345" s="29">
        <v>1093</v>
      </c>
      <c r="B2345" s="29" t="s">
        <v>117</v>
      </c>
      <c r="C2345" s="50">
        <v>45517</v>
      </c>
      <c r="D2345" s="29" t="s">
        <v>997</v>
      </c>
      <c r="E2345" s="40">
        <v>1</v>
      </c>
      <c r="F2345" s="41">
        <v>41.5</v>
      </c>
      <c r="G2345" s="41">
        <f>IFERROR(H2345+I2345+J2345,0)</f>
        <v>4529000</v>
      </c>
      <c r="H2345" s="41">
        <v>0</v>
      </c>
      <c r="I2345" s="41">
        <v>4529000</v>
      </c>
      <c r="J2345" s="41">
        <v>0</v>
      </c>
      <c r="K2345" s="41">
        <f>IFERROR(L2345+M2345+N2345,0)</f>
        <v>0</v>
      </c>
      <c r="L2345" s="41">
        <f>IFERROR(P2345+T2345,0)</f>
        <v>0</v>
      </c>
      <c r="M2345" s="41">
        <f>IFERROR(Q2345+U2345,0)</f>
        <v>0</v>
      </c>
      <c r="N2345" s="41">
        <f>IFERROR(R2345+V2345,0)</f>
        <v>0</v>
      </c>
      <c r="O2345" s="41">
        <f>IFERROR(P2345+Q2345+R2345,0)</f>
        <v>0</v>
      </c>
      <c r="P2345" s="41">
        <v>0</v>
      </c>
      <c r="Q2345" s="41">
        <v>0</v>
      </c>
      <c r="R2345" s="41">
        <v>0</v>
      </c>
      <c r="S2345" s="41">
        <f>IFERROR(T2345+U2345+V2345,0)</f>
        <v>0</v>
      </c>
      <c r="T2345" s="41">
        <v>0</v>
      </c>
      <c r="U2345" s="41">
        <v>0</v>
      </c>
      <c r="V2345" s="41">
        <v>0</v>
      </c>
      <c r="W2345"/>
      <c r="X2345"/>
    </row>
    <row r="2346" spans="1:24">
      <c r="A2346" s="29">
        <v>1094</v>
      </c>
      <c r="B2346" s="29" t="s">
        <v>117</v>
      </c>
      <c r="C2346" s="50">
        <v>45532</v>
      </c>
      <c r="D2346" s="29" t="s">
        <v>1008</v>
      </c>
      <c r="E2346" s="40">
        <v>1</v>
      </c>
      <c r="F2346" s="41">
        <v>6</v>
      </c>
      <c r="G2346" s="41">
        <f>IFERROR(H2346+I2346+J2346,0)</f>
        <v>512700</v>
      </c>
      <c r="H2346" s="41">
        <v>0</v>
      </c>
      <c r="I2346" s="41">
        <v>512700</v>
      </c>
      <c r="J2346" s="41">
        <v>0</v>
      </c>
      <c r="K2346" s="41">
        <f>IFERROR(L2346+M2346+N2346,0)</f>
        <v>0</v>
      </c>
      <c r="L2346" s="41">
        <f>IFERROR(P2346+T2346,0)</f>
        <v>0</v>
      </c>
      <c r="M2346" s="41">
        <f>IFERROR(Q2346+U2346,0)</f>
        <v>0</v>
      </c>
      <c r="N2346" s="41">
        <f>IFERROR(R2346+V2346,0)</f>
        <v>0</v>
      </c>
      <c r="O2346" s="41">
        <f>IFERROR(P2346+Q2346+R2346,0)</f>
        <v>0</v>
      </c>
      <c r="P2346" s="41">
        <v>0</v>
      </c>
      <c r="Q2346" s="41">
        <v>0</v>
      </c>
      <c r="R2346" s="41">
        <v>0</v>
      </c>
      <c r="S2346" s="41">
        <f>IFERROR(T2346+U2346+V2346,0)</f>
        <v>0</v>
      </c>
      <c r="T2346" s="41">
        <v>0</v>
      </c>
      <c r="U2346" s="41">
        <v>0</v>
      </c>
      <c r="V2346" s="41">
        <v>0</v>
      </c>
      <c r="W2346"/>
      <c r="X2346"/>
    </row>
    <row r="2347" spans="1:24">
      <c r="A2347" s="29">
        <v>1095</v>
      </c>
      <c r="B2347" s="29" t="s">
        <v>117</v>
      </c>
      <c r="C2347" s="50">
        <v>45548</v>
      </c>
      <c r="D2347" s="29" t="s">
        <v>212</v>
      </c>
      <c r="E2347" s="40">
        <v>1</v>
      </c>
      <c r="F2347" s="41">
        <v>20.5</v>
      </c>
      <c r="G2347" s="41">
        <f>IFERROR(H2347+I2347+J2347,0)</f>
        <v>2057300</v>
      </c>
      <c r="H2347" s="41">
        <v>0</v>
      </c>
      <c r="I2347" s="41">
        <v>2057300</v>
      </c>
      <c r="J2347" s="41">
        <v>0</v>
      </c>
      <c r="K2347" s="41">
        <f>IFERROR(L2347+M2347+N2347,0)</f>
        <v>0</v>
      </c>
      <c r="L2347" s="41">
        <f>IFERROR(P2347+T2347,0)</f>
        <v>0</v>
      </c>
      <c r="M2347" s="41">
        <f>IFERROR(Q2347+U2347,0)</f>
        <v>0</v>
      </c>
      <c r="N2347" s="41">
        <f>IFERROR(R2347+V2347,0)</f>
        <v>0</v>
      </c>
      <c r="O2347" s="41">
        <f>IFERROR(P2347+Q2347+R2347,0)</f>
        <v>0</v>
      </c>
      <c r="P2347" s="41">
        <v>0</v>
      </c>
      <c r="Q2347" s="41">
        <v>0</v>
      </c>
      <c r="R2347" s="41">
        <v>0</v>
      </c>
      <c r="S2347" s="41">
        <f>IFERROR(T2347+U2347+V2347,0)</f>
        <v>0</v>
      </c>
      <c r="T2347" s="41">
        <v>0</v>
      </c>
      <c r="U2347" s="41">
        <v>0</v>
      </c>
      <c r="V2347" s="41">
        <v>0</v>
      </c>
      <c r="W2347"/>
      <c r="X2347"/>
    </row>
    <row r="2348" spans="1:24">
      <c r="A2348" s="29">
        <v>1096</v>
      </c>
      <c r="B2348" s="29" t="s">
        <v>117</v>
      </c>
      <c r="C2348" s="50">
        <v>45554</v>
      </c>
      <c r="D2348" s="29" t="s">
        <v>1019</v>
      </c>
      <c r="E2348" s="40">
        <v>1</v>
      </c>
      <c r="F2348" s="41">
        <v>32.4</v>
      </c>
      <c r="G2348" s="41">
        <f>IFERROR(H2348+I2348+J2348,0)</f>
        <v>1234869.99</v>
      </c>
      <c r="H2348" s="41">
        <v>0</v>
      </c>
      <c r="I2348" s="41">
        <v>1234869.99</v>
      </c>
      <c r="J2348" s="41">
        <v>0</v>
      </c>
      <c r="K2348" s="41">
        <f>IFERROR(L2348+M2348+N2348,0)</f>
        <v>0</v>
      </c>
      <c r="L2348" s="41">
        <f>IFERROR(P2348+T2348,0)</f>
        <v>0</v>
      </c>
      <c r="M2348" s="41">
        <f>IFERROR(Q2348+U2348,0)</f>
        <v>0</v>
      </c>
      <c r="N2348" s="41">
        <f>IFERROR(R2348+V2348,0)</f>
        <v>0</v>
      </c>
      <c r="O2348" s="41">
        <f>IFERROR(P2348+Q2348+R2348,0)</f>
        <v>0</v>
      </c>
      <c r="P2348" s="41">
        <v>0</v>
      </c>
      <c r="Q2348" s="41">
        <v>0</v>
      </c>
      <c r="R2348" s="41">
        <v>0</v>
      </c>
      <c r="S2348" s="41">
        <f>IFERROR(T2348+U2348+V2348,0)</f>
        <v>0</v>
      </c>
      <c r="T2348" s="41">
        <v>0</v>
      </c>
      <c r="U2348" s="41">
        <v>0</v>
      </c>
      <c r="V2348" s="41">
        <v>0</v>
      </c>
      <c r="W2348"/>
      <c r="X2348"/>
    </row>
    <row r="2349" spans="1:24">
      <c r="A2349" s="29">
        <v>1097</v>
      </c>
      <c r="B2349" s="29" t="s">
        <v>117</v>
      </c>
      <c r="C2349" s="50">
        <v>45560</v>
      </c>
      <c r="D2349" s="29" t="s">
        <v>406</v>
      </c>
      <c r="E2349" s="40">
        <v>1</v>
      </c>
      <c r="F2349" s="41">
        <v>51.5</v>
      </c>
      <c r="G2349" s="41">
        <f>IFERROR(H2349+I2349+J2349,0)</f>
        <v>0</v>
      </c>
      <c r="H2349" s="41">
        <v>0</v>
      </c>
      <c r="I2349" s="41">
        <v>0</v>
      </c>
      <c r="J2349" s="41">
        <v>0</v>
      </c>
      <c r="K2349" s="41">
        <f>IFERROR(L2349+M2349+N2349,0)</f>
        <v>0</v>
      </c>
      <c r="L2349" s="41">
        <f>IFERROR(P2349+T2349,0)</f>
        <v>0</v>
      </c>
      <c r="M2349" s="41">
        <f>IFERROR(Q2349+U2349,0)</f>
        <v>0</v>
      </c>
      <c r="N2349" s="41">
        <f>IFERROR(R2349+V2349,0)</f>
        <v>0</v>
      </c>
      <c r="O2349" s="41">
        <f>IFERROR(P2349+Q2349+R2349,0)</f>
        <v>0</v>
      </c>
      <c r="P2349" s="41">
        <v>0</v>
      </c>
      <c r="Q2349" s="41">
        <v>0</v>
      </c>
      <c r="R2349" s="41">
        <v>0</v>
      </c>
      <c r="S2349" s="41">
        <f>IFERROR(T2349+U2349+V2349,0)</f>
        <v>0</v>
      </c>
      <c r="T2349" s="41">
        <v>0</v>
      </c>
      <c r="U2349" s="41">
        <v>0</v>
      </c>
      <c r="V2349" s="41">
        <v>0</v>
      </c>
      <c r="W2349"/>
      <c r="X2349"/>
    </row>
    <row r="2350" spans="1:24">
      <c r="A2350" s="29">
        <v>1098</v>
      </c>
      <c r="B2350" s="29" t="s">
        <v>117</v>
      </c>
      <c r="C2350" s="50">
        <v>45565</v>
      </c>
      <c r="D2350" s="29" t="s">
        <v>409</v>
      </c>
      <c r="E2350" s="40">
        <v>1</v>
      </c>
      <c r="F2350" s="41">
        <v>14.8</v>
      </c>
      <c r="G2350" s="41">
        <f>IFERROR(H2350+I2350+J2350,0)</f>
        <v>0</v>
      </c>
      <c r="H2350" s="41">
        <v>0</v>
      </c>
      <c r="I2350" s="41">
        <v>0</v>
      </c>
      <c r="J2350" s="41">
        <v>0</v>
      </c>
      <c r="K2350" s="41">
        <f>IFERROR(L2350+M2350+N2350,0)</f>
        <v>0</v>
      </c>
      <c r="L2350" s="41">
        <f>IFERROR(P2350+T2350,0)</f>
        <v>0</v>
      </c>
      <c r="M2350" s="41">
        <f>IFERROR(Q2350+U2350,0)</f>
        <v>0</v>
      </c>
      <c r="N2350" s="41">
        <f>IFERROR(R2350+V2350,0)</f>
        <v>0</v>
      </c>
      <c r="O2350" s="41">
        <f>IFERROR(P2350+Q2350+R2350,0)</f>
        <v>0</v>
      </c>
      <c r="P2350" s="41">
        <v>0</v>
      </c>
      <c r="Q2350" s="41">
        <v>0</v>
      </c>
      <c r="R2350" s="41">
        <v>0</v>
      </c>
      <c r="S2350" s="41">
        <f>IFERROR(T2350+U2350+V2350,0)</f>
        <v>0</v>
      </c>
      <c r="T2350" s="41">
        <v>0</v>
      </c>
      <c r="U2350" s="41">
        <v>0</v>
      </c>
      <c r="V2350" s="41">
        <v>0</v>
      </c>
      <c r="W2350"/>
      <c r="X2350"/>
    </row>
    <row r="2351" spans="1:24">
      <c r="A2351" s="29">
        <v>1099</v>
      </c>
      <c r="B2351" s="29" t="s">
        <v>117</v>
      </c>
      <c r="C2351" s="50">
        <v>45618</v>
      </c>
      <c r="D2351" s="29" t="s">
        <v>430</v>
      </c>
      <c r="E2351" s="40">
        <v>1</v>
      </c>
      <c r="F2351" s="41">
        <v>50.3</v>
      </c>
      <c r="G2351" s="41">
        <f>IFERROR(H2351+I2351+J2351,0)</f>
        <v>3079424.61</v>
      </c>
      <c r="H2351" s="41">
        <v>0</v>
      </c>
      <c r="I2351" s="41">
        <v>3079424.61</v>
      </c>
      <c r="J2351" s="41">
        <v>0</v>
      </c>
      <c r="K2351" s="41">
        <f>IFERROR(L2351+M2351+N2351,0)</f>
        <v>0</v>
      </c>
      <c r="L2351" s="41">
        <f>IFERROR(P2351+T2351,0)</f>
        <v>0</v>
      </c>
      <c r="M2351" s="41">
        <f>IFERROR(Q2351+U2351,0)</f>
        <v>0</v>
      </c>
      <c r="N2351" s="41">
        <f>IFERROR(R2351+V2351,0)</f>
        <v>0</v>
      </c>
      <c r="O2351" s="41">
        <f>IFERROR(P2351+Q2351+R2351,0)</f>
        <v>0</v>
      </c>
      <c r="P2351" s="41">
        <v>0</v>
      </c>
      <c r="Q2351" s="41">
        <v>0</v>
      </c>
      <c r="R2351" s="41">
        <v>0</v>
      </c>
      <c r="S2351" s="41">
        <f>IFERROR(T2351+U2351+V2351,0)</f>
        <v>0</v>
      </c>
      <c r="T2351" s="41">
        <v>0</v>
      </c>
      <c r="U2351" s="41">
        <v>0</v>
      </c>
      <c r="V2351" s="41">
        <v>0</v>
      </c>
      <c r="W2351"/>
      <c r="X2351"/>
    </row>
    <row r="2352" spans="1:24">
      <c r="A2352" s="29">
        <v>1100</v>
      </c>
      <c r="B2352" s="29" t="s">
        <v>117</v>
      </c>
      <c r="C2352" s="50">
        <v>45621</v>
      </c>
      <c r="D2352" s="29" t="s">
        <v>1521</v>
      </c>
      <c r="E2352" s="40">
        <v>1</v>
      </c>
      <c r="F2352" s="41">
        <v>26.7</v>
      </c>
      <c r="G2352" s="41">
        <f>IFERROR(H2352+I2352+J2352,0)</f>
        <v>0</v>
      </c>
      <c r="H2352" s="41">
        <v>0</v>
      </c>
      <c r="I2352" s="41">
        <v>0</v>
      </c>
      <c r="J2352" s="41">
        <v>0</v>
      </c>
      <c r="K2352" s="41">
        <f>IFERROR(L2352+M2352+N2352,0)</f>
        <v>0</v>
      </c>
      <c r="L2352" s="41">
        <f>IFERROR(P2352+T2352,0)</f>
        <v>0</v>
      </c>
      <c r="M2352" s="41">
        <f>IFERROR(Q2352+U2352,0)</f>
        <v>0</v>
      </c>
      <c r="N2352" s="41">
        <f>IFERROR(R2352+V2352,0)</f>
        <v>0</v>
      </c>
      <c r="O2352" s="41">
        <f>IFERROR(P2352+Q2352+R2352,0)</f>
        <v>0</v>
      </c>
      <c r="P2352" s="41">
        <v>0</v>
      </c>
      <c r="Q2352" s="41">
        <v>0</v>
      </c>
      <c r="R2352" s="41">
        <v>0</v>
      </c>
      <c r="S2352" s="41">
        <f>IFERROR(T2352+U2352+V2352,0)</f>
        <v>0</v>
      </c>
      <c r="T2352" s="41">
        <v>0</v>
      </c>
      <c r="U2352" s="41">
        <v>0</v>
      </c>
      <c r="V2352" s="41">
        <v>0</v>
      </c>
      <c r="W2352"/>
      <c r="X2352"/>
    </row>
    <row r="2353" spans="1:24">
      <c r="A2353" s="29">
        <v>1101</v>
      </c>
      <c r="B2353" s="29" t="s">
        <v>117</v>
      </c>
      <c r="C2353" s="50">
        <v>45621</v>
      </c>
      <c r="D2353" s="29" t="s">
        <v>1522</v>
      </c>
      <c r="E2353" s="40">
        <v>1</v>
      </c>
      <c r="F2353" s="41">
        <v>19.7</v>
      </c>
      <c r="G2353" s="41">
        <f>IFERROR(H2353+I2353+J2353,0)</f>
        <v>0</v>
      </c>
      <c r="H2353" s="41">
        <v>0</v>
      </c>
      <c r="I2353" s="41">
        <v>0</v>
      </c>
      <c r="J2353" s="41">
        <v>0</v>
      </c>
      <c r="K2353" s="41">
        <f>IFERROR(L2353+M2353+N2353,0)</f>
        <v>0</v>
      </c>
      <c r="L2353" s="41">
        <f>IFERROR(P2353+T2353,0)</f>
        <v>0</v>
      </c>
      <c r="M2353" s="41">
        <f>IFERROR(Q2353+U2353,0)</f>
        <v>0</v>
      </c>
      <c r="N2353" s="41">
        <f>IFERROR(R2353+V2353,0)</f>
        <v>0</v>
      </c>
      <c r="O2353" s="41">
        <f>IFERROR(P2353+Q2353+R2353,0)</f>
        <v>0</v>
      </c>
      <c r="P2353" s="41">
        <v>0</v>
      </c>
      <c r="Q2353" s="41">
        <v>0</v>
      </c>
      <c r="R2353" s="41">
        <v>0</v>
      </c>
      <c r="S2353" s="41">
        <f>IFERROR(T2353+U2353+V2353,0)</f>
        <v>0</v>
      </c>
      <c r="T2353" s="41">
        <v>0</v>
      </c>
      <c r="U2353" s="41">
        <v>0</v>
      </c>
      <c r="V2353" s="41">
        <v>0</v>
      </c>
      <c r="W2353"/>
      <c r="X2353"/>
    </row>
    <row r="2354" spans="1:24">
      <c r="A2354" s="29">
        <v>1102</v>
      </c>
      <c r="B2354" s="29" t="s">
        <v>117</v>
      </c>
      <c r="C2354" s="50">
        <v>45716</v>
      </c>
      <c r="D2354" s="29" t="s">
        <v>1523</v>
      </c>
      <c r="E2354" s="40">
        <v>1</v>
      </c>
      <c r="F2354" s="41">
        <v>11.35</v>
      </c>
      <c r="G2354" s="41">
        <f>IFERROR(H2354+I2354+J2354,0)</f>
        <v>1054300</v>
      </c>
      <c r="H2354" s="41">
        <v>0</v>
      </c>
      <c r="I2354" s="41">
        <v>1054300</v>
      </c>
      <c r="J2354" s="41">
        <v>0</v>
      </c>
      <c r="K2354" s="41">
        <f>IFERROR(L2354+M2354+N2354,0)</f>
        <v>0</v>
      </c>
      <c r="L2354" s="41">
        <f>IFERROR(P2354+T2354,0)</f>
        <v>0</v>
      </c>
      <c r="M2354" s="41">
        <f>IFERROR(Q2354+U2354,0)</f>
        <v>0</v>
      </c>
      <c r="N2354" s="41">
        <f>IFERROR(R2354+V2354,0)</f>
        <v>0</v>
      </c>
      <c r="O2354" s="41">
        <f>IFERROR(P2354+Q2354+R2354,0)</f>
        <v>0</v>
      </c>
      <c r="P2354" s="41">
        <v>0</v>
      </c>
      <c r="Q2354" s="41">
        <v>0</v>
      </c>
      <c r="R2354" s="41">
        <v>0</v>
      </c>
      <c r="S2354" s="41">
        <f>IFERROR(T2354+U2354+V2354,0)</f>
        <v>0</v>
      </c>
      <c r="T2354" s="41">
        <v>0</v>
      </c>
      <c r="U2354" s="41">
        <v>0</v>
      </c>
      <c r="V2354" s="41">
        <v>0</v>
      </c>
      <c r="W2354"/>
      <c r="X2354"/>
    </row>
    <row r="2355" spans="1:24">
      <c r="A2355" s="29">
        <v>1103</v>
      </c>
      <c r="B2355" s="29" t="s">
        <v>117</v>
      </c>
      <c r="C2355" s="50">
        <v>45749</v>
      </c>
      <c r="D2355" s="29" t="s">
        <v>908</v>
      </c>
      <c r="E2355" s="40">
        <v>1</v>
      </c>
      <c r="F2355" s="41">
        <v>16</v>
      </c>
      <c r="G2355" s="41">
        <f>IFERROR(H2355+I2355+J2355,0)</f>
        <v>1350418.33</v>
      </c>
      <c r="H2355" s="41">
        <v>0</v>
      </c>
      <c r="I2355" s="41">
        <v>1350418.33</v>
      </c>
      <c r="J2355" s="41">
        <v>0</v>
      </c>
      <c r="K2355" s="41">
        <f>IFERROR(L2355+M2355+N2355,0)</f>
        <v>0</v>
      </c>
      <c r="L2355" s="41">
        <f>IFERROR(P2355+T2355,0)</f>
        <v>0</v>
      </c>
      <c r="M2355" s="41">
        <f>IFERROR(Q2355+U2355,0)</f>
        <v>0</v>
      </c>
      <c r="N2355" s="41">
        <f>IFERROR(R2355+V2355,0)</f>
        <v>0</v>
      </c>
      <c r="O2355" s="41">
        <f>IFERROR(P2355+Q2355+R2355,0)</f>
        <v>0</v>
      </c>
      <c r="P2355" s="41">
        <v>0</v>
      </c>
      <c r="Q2355" s="41">
        <v>0</v>
      </c>
      <c r="R2355" s="41">
        <v>0</v>
      </c>
      <c r="S2355" s="41">
        <f>IFERROR(T2355+U2355+V2355,0)</f>
        <v>0</v>
      </c>
      <c r="T2355" s="41">
        <v>0</v>
      </c>
      <c r="U2355" s="41">
        <v>0</v>
      </c>
      <c r="V2355" s="41">
        <v>0</v>
      </c>
      <c r="W2355"/>
      <c r="X2355"/>
    </row>
    <row r="2356" spans="1:24">
      <c r="A2356" s="29">
        <v>1104</v>
      </c>
      <c r="B2356" s="29" t="s">
        <v>117</v>
      </c>
      <c r="C2356" s="50">
        <v>45769</v>
      </c>
      <c r="D2356" s="29" t="s">
        <v>1524</v>
      </c>
      <c r="E2356" s="40">
        <v>1</v>
      </c>
      <c r="F2356" s="41">
        <v>17.4</v>
      </c>
      <c r="G2356" s="41">
        <f>IFERROR(H2356+I2356+J2356,0)</f>
        <v>1924500</v>
      </c>
      <c r="H2356" s="41">
        <v>0</v>
      </c>
      <c r="I2356" s="41">
        <v>1924500</v>
      </c>
      <c r="J2356" s="41">
        <v>0</v>
      </c>
      <c r="K2356" s="41">
        <f>IFERROR(L2356+M2356+N2356,0)</f>
        <v>0</v>
      </c>
      <c r="L2356" s="41">
        <f>IFERROR(P2356+T2356,0)</f>
        <v>0</v>
      </c>
      <c r="M2356" s="41">
        <f>IFERROR(Q2356+U2356,0)</f>
        <v>0</v>
      </c>
      <c r="N2356" s="41">
        <f>IFERROR(R2356+V2356,0)</f>
        <v>0</v>
      </c>
      <c r="O2356" s="41">
        <f>IFERROR(P2356+Q2356+R2356,0)</f>
        <v>0</v>
      </c>
      <c r="P2356" s="41">
        <v>0</v>
      </c>
      <c r="Q2356" s="41">
        <v>0</v>
      </c>
      <c r="R2356" s="41">
        <v>0</v>
      </c>
      <c r="S2356" s="41">
        <f>IFERROR(T2356+U2356+V2356,0)</f>
        <v>0</v>
      </c>
      <c r="T2356" s="41">
        <v>0</v>
      </c>
      <c r="U2356" s="41">
        <v>0</v>
      </c>
      <c r="V2356" s="41">
        <v>0</v>
      </c>
      <c r="W2356"/>
      <c r="X2356"/>
    </row>
    <row r="2357" spans="1:24">
      <c r="A2357" s="29">
        <v>1105</v>
      </c>
      <c r="B2357" s="29" t="s">
        <v>117</v>
      </c>
      <c r="C2357" s="50">
        <v>45790</v>
      </c>
      <c r="D2357" s="29" t="s">
        <v>1525</v>
      </c>
      <c r="E2357" s="40">
        <v>1</v>
      </c>
      <c r="F2357" s="41">
        <v>20.1</v>
      </c>
      <c r="G2357" s="41">
        <f>IFERROR(H2357+I2357+J2357,0)</f>
        <v>1401900</v>
      </c>
      <c r="H2357" s="41">
        <v>0</v>
      </c>
      <c r="I2357" s="41">
        <v>1401900</v>
      </c>
      <c r="J2357" s="41">
        <v>0</v>
      </c>
      <c r="K2357" s="41">
        <f>IFERROR(L2357+M2357+N2357,0)</f>
        <v>0</v>
      </c>
      <c r="L2357" s="41">
        <f>IFERROR(P2357+T2357,0)</f>
        <v>0</v>
      </c>
      <c r="M2357" s="41">
        <f>IFERROR(Q2357+U2357,0)</f>
        <v>0</v>
      </c>
      <c r="N2357" s="41">
        <f>IFERROR(R2357+V2357,0)</f>
        <v>0</v>
      </c>
      <c r="O2357" s="41">
        <f>IFERROR(P2357+Q2357+R2357,0)</f>
        <v>0</v>
      </c>
      <c r="P2357" s="41">
        <v>0</v>
      </c>
      <c r="Q2357" s="41">
        <v>0</v>
      </c>
      <c r="R2357" s="41">
        <v>0</v>
      </c>
      <c r="S2357" s="41">
        <f>IFERROR(T2357+U2357+V2357,0)</f>
        <v>0</v>
      </c>
      <c r="T2357" s="41">
        <v>0</v>
      </c>
      <c r="U2357" s="41">
        <v>0</v>
      </c>
      <c r="V2357" s="41">
        <v>0</v>
      </c>
      <c r="W2357"/>
      <c r="X2357"/>
    </row>
    <row r="2358" spans="1:24">
      <c r="A2358" s="29">
        <v>1106</v>
      </c>
      <c r="B2358" s="29" t="s">
        <v>117</v>
      </c>
      <c r="C2358" s="50">
        <v>45790</v>
      </c>
      <c r="D2358" s="29" t="s">
        <v>1526</v>
      </c>
      <c r="E2358" s="40">
        <v>1</v>
      </c>
      <c r="F2358" s="41">
        <v>21.3</v>
      </c>
      <c r="G2358" s="41">
        <f>IFERROR(H2358+I2358+J2358,0)</f>
        <v>1451500</v>
      </c>
      <c r="H2358" s="41">
        <v>0</v>
      </c>
      <c r="I2358" s="41">
        <v>1451500</v>
      </c>
      <c r="J2358" s="41">
        <v>0</v>
      </c>
      <c r="K2358" s="41">
        <f>IFERROR(L2358+M2358+N2358,0)</f>
        <v>0</v>
      </c>
      <c r="L2358" s="41">
        <f>IFERROR(P2358+T2358,0)</f>
        <v>0</v>
      </c>
      <c r="M2358" s="41">
        <f>IFERROR(Q2358+U2358,0)</f>
        <v>0</v>
      </c>
      <c r="N2358" s="41">
        <f>IFERROR(R2358+V2358,0)</f>
        <v>0</v>
      </c>
      <c r="O2358" s="41">
        <f>IFERROR(P2358+Q2358+R2358,0)</f>
        <v>0</v>
      </c>
      <c r="P2358" s="41">
        <v>0</v>
      </c>
      <c r="Q2358" s="41">
        <v>0</v>
      </c>
      <c r="R2358" s="41">
        <v>0</v>
      </c>
      <c r="S2358" s="41">
        <f>IFERROR(T2358+U2358+V2358,0)</f>
        <v>0</v>
      </c>
      <c r="T2358" s="41">
        <v>0</v>
      </c>
      <c r="U2358" s="41">
        <v>0</v>
      </c>
      <c r="V2358" s="41">
        <v>0</v>
      </c>
      <c r="W2358"/>
      <c r="X2358"/>
    </row>
    <row r="2359" spans="1:24">
      <c r="A2359" s="29">
        <v>1107</v>
      </c>
      <c r="B2359" s="29" t="s">
        <v>117</v>
      </c>
      <c r="C2359" s="50">
        <v>45803</v>
      </c>
      <c r="D2359" s="29" t="s">
        <v>1527</v>
      </c>
      <c r="E2359" s="40">
        <v>1</v>
      </c>
      <c r="F2359" s="41">
        <v>41</v>
      </c>
      <c r="G2359" s="41">
        <f>IFERROR(H2359+I2359+J2359,0)</f>
        <v>3009311.74</v>
      </c>
      <c r="H2359" s="41">
        <v>0</v>
      </c>
      <c r="I2359" s="41">
        <v>3009311.74</v>
      </c>
      <c r="J2359" s="41">
        <v>0</v>
      </c>
      <c r="K2359" s="41">
        <f>IFERROR(L2359+M2359+N2359,0)</f>
        <v>0</v>
      </c>
      <c r="L2359" s="41">
        <f>IFERROR(P2359+T2359,0)</f>
        <v>0</v>
      </c>
      <c r="M2359" s="41">
        <f>IFERROR(Q2359+U2359,0)</f>
        <v>0</v>
      </c>
      <c r="N2359" s="41">
        <f>IFERROR(R2359+V2359,0)</f>
        <v>0</v>
      </c>
      <c r="O2359" s="41">
        <f>IFERROR(P2359+Q2359+R2359,0)</f>
        <v>0</v>
      </c>
      <c r="P2359" s="41">
        <v>0</v>
      </c>
      <c r="Q2359" s="41">
        <v>0</v>
      </c>
      <c r="R2359" s="41">
        <v>0</v>
      </c>
      <c r="S2359" s="41">
        <f>IFERROR(T2359+U2359+V2359,0)</f>
        <v>0</v>
      </c>
      <c r="T2359" s="41">
        <v>0</v>
      </c>
      <c r="U2359" s="41">
        <v>0</v>
      </c>
      <c r="V2359" s="41">
        <v>0</v>
      </c>
      <c r="W2359"/>
      <c r="X2359"/>
    </row>
    <row r="2360" spans="1:24">
      <c r="A2360" s="29">
        <v>1108</v>
      </c>
      <c r="B2360" s="29" t="s">
        <v>117</v>
      </c>
      <c r="C2360" s="50">
        <v>45810</v>
      </c>
      <c r="D2360" s="29" t="s">
        <v>1528</v>
      </c>
      <c r="E2360" s="40">
        <v>1</v>
      </c>
      <c r="F2360" s="41">
        <v>12.3</v>
      </c>
      <c r="G2360" s="41">
        <f>IFERROR(H2360+I2360+J2360,0)</f>
        <v>1301900</v>
      </c>
      <c r="H2360" s="41">
        <v>0</v>
      </c>
      <c r="I2360" s="41">
        <v>1301900</v>
      </c>
      <c r="J2360" s="41">
        <v>0</v>
      </c>
      <c r="K2360" s="41">
        <f>IFERROR(L2360+M2360+N2360,0)</f>
        <v>0</v>
      </c>
      <c r="L2360" s="41">
        <f>IFERROR(P2360+T2360,0)</f>
        <v>0</v>
      </c>
      <c r="M2360" s="41">
        <f>IFERROR(Q2360+U2360,0)</f>
        <v>0</v>
      </c>
      <c r="N2360" s="41">
        <f>IFERROR(R2360+V2360,0)</f>
        <v>0</v>
      </c>
      <c r="O2360" s="41">
        <f>IFERROR(P2360+Q2360+R2360,0)</f>
        <v>0</v>
      </c>
      <c r="P2360" s="41">
        <v>0</v>
      </c>
      <c r="Q2360" s="41">
        <v>0</v>
      </c>
      <c r="R2360" s="41">
        <v>0</v>
      </c>
      <c r="S2360" s="41">
        <f>IFERROR(T2360+U2360+V2360,0)</f>
        <v>0</v>
      </c>
      <c r="T2360" s="41">
        <v>0</v>
      </c>
      <c r="U2360" s="41">
        <v>0</v>
      </c>
      <c r="V2360" s="41">
        <v>0</v>
      </c>
      <c r="W2360"/>
      <c r="X2360"/>
    </row>
    <row r="2361" spans="1:24">
      <c r="A2361" s="29">
        <v>1109</v>
      </c>
      <c r="B2361" s="29" t="s">
        <v>117</v>
      </c>
      <c r="C2361" s="50">
        <v>45876</v>
      </c>
      <c r="D2361" s="29" t="s">
        <v>1529</v>
      </c>
      <c r="E2361" s="40">
        <v>1</v>
      </c>
      <c r="F2361" s="41">
        <v>20.4</v>
      </c>
      <c r="G2361" s="41">
        <f>IFERROR(H2361+I2361+J2361,0)</f>
        <v>609246.72</v>
      </c>
      <c r="H2361" s="41">
        <v>0</v>
      </c>
      <c r="I2361" s="41">
        <v>609246.72</v>
      </c>
      <c r="J2361" s="41">
        <v>0</v>
      </c>
      <c r="K2361" s="41">
        <f>IFERROR(L2361+M2361+N2361,0)</f>
        <v>0</v>
      </c>
      <c r="L2361" s="41">
        <f>IFERROR(P2361+T2361,0)</f>
        <v>0</v>
      </c>
      <c r="M2361" s="41">
        <f>IFERROR(Q2361+U2361,0)</f>
        <v>0</v>
      </c>
      <c r="N2361" s="41">
        <f>IFERROR(R2361+V2361,0)</f>
        <v>0</v>
      </c>
      <c r="O2361" s="41">
        <f>IFERROR(P2361+Q2361+R2361,0)</f>
        <v>0</v>
      </c>
      <c r="P2361" s="41">
        <v>0</v>
      </c>
      <c r="Q2361" s="41">
        <v>0</v>
      </c>
      <c r="R2361" s="41">
        <v>0</v>
      </c>
      <c r="S2361" s="41">
        <f>IFERROR(T2361+U2361+V2361,0)</f>
        <v>0</v>
      </c>
      <c r="T2361" s="41">
        <v>0</v>
      </c>
      <c r="U2361" s="41">
        <v>0</v>
      </c>
      <c r="V2361" s="41">
        <v>0</v>
      </c>
      <c r="W2361"/>
      <c r="X2361"/>
    </row>
    <row r="2362" spans="1:24">
      <c r="A2362" s="29">
        <v>1110</v>
      </c>
      <c r="B2362" s="29" t="s">
        <v>543</v>
      </c>
      <c r="C2362" s="50">
        <v>44812</v>
      </c>
      <c r="D2362" s="29" t="s">
        <v>1530</v>
      </c>
      <c r="E2362" s="40">
        <v>1</v>
      </c>
      <c r="F2362" s="41">
        <v>13.4</v>
      </c>
      <c r="G2362" s="41">
        <f>IFERROR(H2362+I2362+J2362,0)</f>
        <v>556000</v>
      </c>
      <c r="H2362" s="41">
        <v>556000</v>
      </c>
      <c r="I2362" s="41">
        <v>0</v>
      </c>
      <c r="J2362" s="41">
        <v>0</v>
      </c>
      <c r="K2362" s="41">
        <f>IFERROR(L2362+M2362+N2362,0)</f>
        <v>229226.6</v>
      </c>
      <c r="L2362" s="41">
        <f>IFERROR(P2362+T2362,0)</f>
        <v>229226.6</v>
      </c>
      <c r="M2362" s="41">
        <f>IFERROR(Q2362+U2362,0)</f>
        <v>0</v>
      </c>
      <c r="N2362" s="41">
        <f>IFERROR(R2362+V2362,0)</f>
        <v>0</v>
      </c>
      <c r="O2362" s="41">
        <f>IFERROR(P2362+Q2362+R2362,0)</f>
        <v>229226.6</v>
      </c>
      <c r="P2362" s="41">
        <v>229226.6</v>
      </c>
      <c r="Q2362" s="41">
        <v>0</v>
      </c>
      <c r="R2362" s="41">
        <v>0</v>
      </c>
      <c r="S2362" s="41">
        <f>IFERROR(T2362+U2362+V2362,0)</f>
        <v>0</v>
      </c>
      <c r="T2362" s="41">
        <v>0</v>
      </c>
      <c r="U2362" s="41">
        <v>0</v>
      </c>
      <c r="V2362" s="41">
        <v>0</v>
      </c>
      <c r="W2362"/>
      <c r="X2362"/>
    </row>
    <row r="2363" spans="1:24">
      <c r="A2363" s="29">
        <v>1111</v>
      </c>
      <c r="B2363" s="29" t="s">
        <v>543</v>
      </c>
      <c r="C2363" s="50">
        <v>45219</v>
      </c>
      <c r="D2363" s="29" t="s">
        <v>1531</v>
      </c>
      <c r="E2363" s="40">
        <v>1</v>
      </c>
      <c r="F2363" s="41">
        <v>14</v>
      </c>
      <c r="G2363" s="41">
        <f>IFERROR(H2363+I2363+J2363,0)</f>
        <v>899750</v>
      </c>
      <c r="H2363" s="41">
        <v>899750</v>
      </c>
      <c r="I2363" s="41">
        <v>0</v>
      </c>
      <c r="J2363" s="41">
        <v>0</v>
      </c>
      <c r="K2363" s="41">
        <f>IFERROR(L2363+M2363+N2363,0)</f>
        <v>352774</v>
      </c>
      <c r="L2363" s="41">
        <f>IFERROR(P2363+T2363,0)</f>
        <v>352774</v>
      </c>
      <c r="M2363" s="41">
        <f>IFERROR(Q2363+U2363,0)</f>
        <v>0</v>
      </c>
      <c r="N2363" s="41">
        <f>IFERROR(R2363+V2363,0)</f>
        <v>0</v>
      </c>
      <c r="O2363" s="41">
        <f>IFERROR(P2363+Q2363+R2363,0)</f>
        <v>352774</v>
      </c>
      <c r="P2363" s="41">
        <v>352774</v>
      </c>
      <c r="Q2363" s="41">
        <v>0</v>
      </c>
      <c r="R2363" s="41">
        <v>0</v>
      </c>
      <c r="S2363" s="41">
        <f>IFERROR(T2363+U2363+V2363,0)</f>
        <v>0</v>
      </c>
      <c r="T2363" s="41">
        <v>0</v>
      </c>
      <c r="U2363" s="41">
        <v>0</v>
      </c>
      <c r="V2363" s="41">
        <v>0</v>
      </c>
      <c r="W2363"/>
      <c r="X2363"/>
    </row>
    <row r="2364" spans="1:24" customHeight="1" ht="34.5">
      <c r="A2364" s="36" t="s">
        <v>75</v>
      </c>
      <c r="B2364" s="36"/>
      <c r="C2364" s="36"/>
      <c r="D2364" s="36"/>
      <c r="E2364" s="37">
        <f>sum(E2365:E2834)</f>
        <v>470</v>
      </c>
      <c r="F2364" s="38">
        <f>sum(F2365:F2834)</f>
        <v>13339.73</v>
      </c>
      <c r="G2364" s="38">
        <f>sum(G2365:G2834)</f>
        <v>438127546.03</v>
      </c>
      <c r="H2364" s="38">
        <f>sum(H2365:H2834)</f>
        <v>422681371.77</v>
      </c>
      <c r="I2364" s="38">
        <f>sum(I2365:I2834)</f>
        <v>15446174.26</v>
      </c>
      <c r="J2364" s="38">
        <f>sum(J2365:J2834)</f>
        <v>0</v>
      </c>
      <c r="K2364" s="38">
        <f>sum(K2365:K2834)</f>
        <v>69490023.02</v>
      </c>
      <c r="L2364" s="38">
        <f>sum(L2365:L2834)</f>
        <v>69490023.02</v>
      </c>
      <c r="M2364" s="38">
        <f>sum(M2365:M2834)</f>
        <v>0</v>
      </c>
      <c r="N2364" s="38">
        <f>sum(N2365:N2834)</f>
        <v>0</v>
      </c>
      <c r="O2364" s="38">
        <f>sum(O2365:O2834)</f>
        <v>69490023.02</v>
      </c>
      <c r="P2364" s="38">
        <f>sum(P2365:P2834)</f>
        <v>69490023.02</v>
      </c>
      <c r="Q2364" s="38">
        <f>sum(Q2365:Q2834)</f>
        <v>0</v>
      </c>
      <c r="R2364" s="38">
        <f>sum(R2365:R2834)</f>
        <v>0</v>
      </c>
      <c r="S2364" s="38">
        <f>sum(S2365:S2834)</f>
        <v>0</v>
      </c>
      <c r="T2364" s="38">
        <f>sum(T2365:T2834)</f>
        <v>0</v>
      </c>
      <c r="U2364" s="38">
        <f>sum(U2365:U2834)</f>
        <v>0</v>
      </c>
      <c r="V2364" s="38">
        <f>sum(V2365:V2834)</f>
        <v>0</v>
      </c>
      <c r="W2364"/>
      <c r="X2364"/>
    </row>
    <row r="2365" spans="1:24">
      <c r="A2365" s="29">
        <v>1112</v>
      </c>
      <c r="B2365" s="29" t="s">
        <v>117</v>
      </c>
      <c r="C2365" s="50">
        <v>44428</v>
      </c>
      <c r="D2365" s="29" t="s">
        <v>1532</v>
      </c>
      <c r="E2365" s="40">
        <v>1</v>
      </c>
      <c r="F2365" s="41">
        <v>16.2</v>
      </c>
      <c r="G2365" s="41">
        <f>IFERROR(H2365+I2365+J2365,0)</f>
        <v>551442</v>
      </c>
      <c r="H2365" s="41">
        <v>551442</v>
      </c>
      <c r="I2365" s="41">
        <v>0</v>
      </c>
      <c r="J2365" s="41">
        <v>0</v>
      </c>
      <c r="K2365" s="41">
        <f>IFERROR(L2365+M2365+N2365,0)</f>
        <v>0</v>
      </c>
      <c r="L2365" s="41">
        <f>IFERROR(P2365+T2365,0)</f>
        <v>0</v>
      </c>
      <c r="M2365" s="41">
        <f>IFERROR(Q2365+U2365,0)</f>
        <v>0</v>
      </c>
      <c r="N2365" s="41">
        <f>IFERROR(R2365+V2365,0)</f>
        <v>0</v>
      </c>
      <c r="O2365" s="41">
        <f>IFERROR(P2365+Q2365+R2365,0)</f>
        <v>0</v>
      </c>
      <c r="P2365" s="41">
        <v>0</v>
      </c>
      <c r="Q2365" s="41">
        <v>0</v>
      </c>
      <c r="R2365" s="41">
        <v>0</v>
      </c>
      <c r="S2365" s="41">
        <f>IFERROR(T2365+U2365+V2365,0)</f>
        <v>0</v>
      </c>
      <c r="T2365" s="41">
        <v>0</v>
      </c>
      <c r="U2365" s="41">
        <v>0</v>
      </c>
      <c r="V2365" s="41">
        <v>0</v>
      </c>
      <c r="W2365"/>
      <c r="X2365"/>
    </row>
    <row r="2366" spans="1:24">
      <c r="A2366" s="29">
        <v>1113</v>
      </c>
      <c r="B2366" s="29" t="s">
        <v>117</v>
      </c>
      <c r="C2366" s="50">
        <v>44470</v>
      </c>
      <c r="D2366" s="29">
        <v>12</v>
      </c>
      <c r="E2366" s="40">
        <v>1</v>
      </c>
      <c r="F2366" s="41">
        <v>40.1</v>
      </c>
      <c r="G2366" s="41">
        <f>IFERROR(H2366+I2366+J2366,0)</f>
        <v>750000</v>
      </c>
      <c r="H2366" s="41">
        <v>750000</v>
      </c>
      <c r="I2366" s="41">
        <v>0</v>
      </c>
      <c r="J2366" s="41">
        <v>0</v>
      </c>
      <c r="K2366" s="41">
        <f>IFERROR(L2366+M2366+N2366,0)</f>
        <v>0</v>
      </c>
      <c r="L2366" s="41">
        <f>IFERROR(P2366+T2366,0)</f>
        <v>0</v>
      </c>
      <c r="M2366" s="41">
        <f>IFERROR(Q2366+U2366,0)</f>
        <v>0</v>
      </c>
      <c r="N2366" s="41">
        <f>IFERROR(R2366+V2366,0)</f>
        <v>0</v>
      </c>
      <c r="O2366" s="41">
        <f>IFERROR(P2366+Q2366+R2366,0)</f>
        <v>0</v>
      </c>
      <c r="P2366" s="41">
        <v>0</v>
      </c>
      <c r="Q2366" s="41">
        <v>0</v>
      </c>
      <c r="R2366" s="41">
        <v>0</v>
      </c>
      <c r="S2366" s="41">
        <f>IFERROR(T2366+U2366+V2366,0)</f>
        <v>0</v>
      </c>
      <c r="T2366" s="41">
        <v>0</v>
      </c>
      <c r="U2366" s="41">
        <v>0</v>
      </c>
      <c r="V2366" s="41">
        <v>0</v>
      </c>
      <c r="W2366"/>
      <c r="X2366"/>
    </row>
    <row r="2367" spans="1:24">
      <c r="A2367" s="29">
        <v>1114</v>
      </c>
      <c r="B2367" s="29" t="s">
        <v>117</v>
      </c>
      <c r="C2367" s="50">
        <v>44476</v>
      </c>
      <c r="D2367" s="29">
        <v>17</v>
      </c>
      <c r="E2367" s="40">
        <v>1</v>
      </c>
      <c r="F2367" s="41">
        <v>28.5</v>
      </c>
      <c r="G2367" s="41">
        <f>IFERROR(H2367+I2367+J2367,0)</f>
        <v>350000</v>
      </c>
      <c r="H2367" s="41">
        <v>350000</v>
      </c>
      <c r="I2367" s="41">
        <v>0</v>
      </c>
      <c r="J2367" s="41">
        <v>0</v>
      </c>
      <c r="K2367" s="41">
        <f>IFERROR(L2367+M2367+N2367,0)</f>
        <v>0</v>
      </c>
      <c r="L2367" s="41">
        <f>IFERROR(P2367+T2367,0)</f>
        <v>0</v>
      </c>
      <c r="M2367" s="41">
        <f>IFERROR(Q2367+U2367,0)</f>
        <v>0</v>
      </c>
      <c r="N2367" s="41">
        <f>IFERROR(R2367+V2367,0)</f>
        <v>0</v>
      </c>
      <c r="O2367" s="41">
        <f>IFERROR(P2367+Q2367+R2367,0)</f>
        <v>0</v>
      </c>
      <c r="P2367" s="41">
        <v>0</v>
      </c>
      <c r="Q2367" s="41">
        <v>0</v>
      </c>
      <c r="R2367" s="41">
        <v>0</v>
      </c>
      <c r="S2367" s="41">
        <f>IFERROR(T2367+U2367+V2367,0)</f>
        <v>0</v>
      </c>
      <c r="T2367" s="41">
        <v>0</v>
      </c>
      <c r="U2367" s="41">
        <v>0</v>
      </c>
      <c r="V2367" s="41">
        <v>0</v>
      </c>
      <c r="W2367"/>
      <c r="X2367"/>
    </row>
    <row r="2368" spans="1:24">
      <c r="A2368" s="29">
        <v>1115</v>
      </c>
      <c r="B2368" s="29" t="s">
        <v>117</v>
      </c>
      <c r="C2368" s="50">
        <v>44480</v>
      </c>
      <c r="D2368" s="29">
        <v>18</v>
      </c>
      <c r="E2368" s="40">
        <v>1</v>
      </c>
      <c r="F2368" s="41">
        <v>27.7</v>
      </c>
      <c r="G2368" s="41">
        <f>IFERROR(H2368+I2368+J2368,0)</f>
        <v>600000</v>
      </c>
      <c r="H2368" s="41">
        <v>600000</v>
      </c>
      <c r="I2368" s="41">
        <v>0</v>
      </c>
      <c r="J2368" s="41">
        <v>0</v>
      </c>
      <c r="K2368" s="41">
        <f>IFERROR(L2368+M2368+N2368,0)</f>
        <v>0</v>
      </c>
      <c r="L2368" s="41">
        <f>IFERROR(P2368+T2368,0)</f>
        <v>0</v>
      </c>
      <c r="M2368" s="41">
        <f>IFERROR(Q2368+U2368,0)</f>
        <v>0</v>
      </c>
      <c r="N2368" s="41">
        <f>IFERROR(R2368+V2368,0)</f>
        <v>0</v>
      </c>
      <c r="O2368" s="41">
        <f>IFERROR(P2368+Q2368+R2368,0)</f>
        <v>0</v>
      </c>
      <c r="P2368" s="41">
        <v>0</v>
      </c>
      <c r="Q2368" s="41">
        <v>0</v>
      </c>
      <c r="R2368" s="41">
        <v>0</v>
      </c>
      <c r="S2368" s="41">
        <f>IFERROR(T2368+U2368+V2368,0)</f>
        <v>0</v>
      </c>
      <c r="T2368" s="41">
        <v>0</v>
      </c>
      <c r="U2368" s="41">
        <v>0</v>
      </c>
      <c r="V2368" s="41">
        <v>0</v>
      </c>
      <c r="W2368"/>
      <c r="X2368"/>
    </row>
    <row r="2369" spans="1:24">
      <c r="A2369" s="29">
        <v>1116</v>
      </c>
      <c r="B2369" s="29" t="s">
        <v>117</v>
      </c>
      <c r="C2369" s="50">
        <v>44508</v>
      </c>
      <c r="D2369" s="29">
        <v>22</v>
      </c>
      <c r="E2369" s="40">
        <v>1</v>
      </c>
      <c r="F2369" s="41">
        <v>22.3</v>
      </c>
      <c r="G2369" s="41">
        <f>IFERROR(H2369+I2369+J2369,0)</f>
        <v>520200</v>
      </c>
      <c r="H2369" s="41">
        <v>520200</v>
      </c>
      <c r="I2369" s="41">
        <v>0</v>
      </c>
      <c r="J2369" s="41">
        <v>0</v>
      </c>
      <c r="K2369" s="41">
        <f>IFERROR(L2369+M2369+N2369,0)</f>
        <v>0</v>
      </c>
      <c r="L2369" s="41">
        <f>IFERROR(P2369+T2369,0)</f>
        <v>0</v>
      </c>
      <c r="M2369" s="41">
        <f>IFERROR(Q2369+U2369,0)</f>
        <v>0</v>
      </c>
      <c r="N2369" s="41">
        <f>IFERROR(R2369+V2369,0)</f>
        <v>0</v>
      </c>
      <c r="O2369" s="41">
        <f>IFERROR(P2369+Q2369+R2369,0)</f>
        <v>0</v>
      </c>
      <c r="P2369" s="41">
        <v>0</v>
      </c>
      <c r="Q2369" s="41">
        <v>0</v>
      </c>
      <c r="R2369" s="41">
        <v>0</v>
      </c>
      <c r="S2369" s="41">
        <f>IFERROR(T2369+U2369+V2369,0)</f>
        <v>0</v>
      </c>
      <c r="T2369" s="41">
        <v>0</v>
      </c>
      <c r="U2369" s="41">
        <v>0</v>
      </c>
      <c r="V2369" s="41">
        <v>0</v>
      </c>
      <c r="W2369"/>
      <c r="X2369"/>
    </row>
    <row r="2370" spans="1:24">
      <c r="A2370" s="29">
        <v>1117</v>
      </c>
      <c r="B2370" s="29" t="s">
        <v>117</v>
      </c>
      <c r="C2370" s="50">
        <v>44517</v>
      </c>
      <c r="D2370" s="29">
        <v>27</v>
      </c>
      <c r="E2370" s="40">
        <v>1</v>
      </c>
      <c r="F2370" s="41">
        <v>46</v>
      </c>
      <c r="G2370" s="41">
        <f>IFERROR(H2370+I2370+J2370,0)</f>
        <v>1000000</v>
      </c>
      <c r="H2370" s="41">
        <v>1000000</v>
      </c>
      <c r="I2370" s="41">
        <v>0</v>
      </c>
      <c r="J2370" s="41">
        <v>0</v>
      </c>
      <c r="K2370" s="41">
        <f>IFERROR(L2370+M2370+N2370,0)</f>
        <v>0</v>
      </c>
      <c r="L2370" s="41">
        <f>IFERROR(P2370+T2370,0)</f>
        <v>0</v>
      </c>
      <c r="M2370" s="41">
        <f>IFERROR(Q2370+U2370,0)</f>
        <v>0</v>
      </c>
      <c r="N2370" s="41">
        <f>IFERROR(R2370+V2370,0)</f>
        <v>0</v>
      </c>
      <c r="O2370" s="41">
        <f>IFERROR(P2370+Q2370+R2370,0)</f>
        <v>0</v>
      </c>
      <c r="P2370" s="41">
        <v>0</v>
      </c>
      <c r="Q2370" s="41">
        <v>0</v>
      </c>
      <c r="R2370" s="41">
        <v>0</v>
      </c>
      <c r="S2370" s="41">
        <f>IFERROR(T2370+U2370+V2370,0)</f>
        <v>0</v>
      </c>
      <c r="T2370" s="41">
        <v>0</v>
      </c>
      <c r="U2370" s="41">
        <v>0</v>
      </c>
      <c r="V2370" s="41">
        <v>0</v>
      </c>
      <c r="W2370"/>
      <c r="X2370"/>
    </row>
    <row r="2371" spans="1:24">
      <c r="A2371" s="29">
        <v>1118</v>
      </c>
      <c r="B2371" s="29" t="s">
        <v>117</v>
      </c>
      <c r="C2371" s="50">
        <v>44517</v>
      </c>
      <c r="D2371" s="29">
        <v>26</v>
      </c>
      <c r="E2371" s="40">
        <v>1</v>
      </c>
      <c r="F2371" s="41">
        <v>28.5</v>
      </c>
      <c r="G2371" s="41">
        <f>IFERROR(H2371+I2371+J2371,0)</f>
        <v>600000</v>
      </c>
      <c r="H2371" s="41">
        <v>600000</v>
      </c>
      <c r="I2371" s="41">
        <v>0</v>
      </c>
      <c r="J2371" s="41">
        <v>0</v>
      </c>
      <c r="K2371" s="41">
        <f>IFERROR(L2371+M2371+N2371,0)</f>
        <v>0</v>
      </c>
      <c r="L2371" s="41">
        <f>IFERROR(P2371+T2371,0)</f>
        <v>0</v>
      </c>
      <c r="M2371" s="41">
        <f>IFERROR(Q2371+U2371,0)</f>
        <v>0</v>
      </c>
      <c r="N2371" s="41">
        <f>IFERROR(R2371+V2371,0)</f>
        <v>0</v>
      </c>
      <c r="O2371" s="41">
        <f>IFERROR(P2371+Q2371+R2371,0)</f>
        <v>0</v>
      </c>
      <c r="P2371" s="41">
        <v>0</v>
      </c>
      <c r="Q2371" s="41">
        <v>0</v>
      </c>
      <c r="R2371" s="41">
        <v>0</v>
      </c>
      <c r="S2371" s="41">
        <f>IFERROR(T2371+U2371+V2371,0)</f>
        <v>0</v>
      </c>
      <c r="T2371" s="41">
        <v>0</v>
      </c>
      <c r="U2371" s="41">
        <v>0</v>
      </c>
      <c r="V2371" s="41">
        <v>0</v>
      </c>
      <c r="W2371"/>
      <c r="X2371"/>
    </row>
    <row r="2372" spans="1:24">
      <c r="A2372" s="29">
        <v>1119</v>
      </c>
      <c r="B2372" s="29" t="s">
        <v>117</v>
      </c>
      <c r="C2372" s="50">
        <v>44517</v>
      </c>
      <c r="D2372" s="29">
        <v>25</v>
      </c>
      <c r="E2372" s="40">
        <v>1</v>
      </c>
      <c r="F2372" s="41">
        <v>28.3</v>
      </c>
      <c r="G2372" s="41">
        <f>IFERROR(H2372+I2372+J2372,0)</f>
        <v>1322446</v>
      </c>
      <c r="H2372" s="41">
        <v>1322446</v>
      </c>
      <c r="I2372" s="41">
        <v>0</v>
      </c>
      <c r="J2372" s="41">
        <v>0</v>
      </c>
      <c r="K2372" s="41">
        <f>IFERROR(L2372+M2372+N2372,0)</f>
        <v>0</v>
      </c>
      <c r="L2372" s="41">
        <f>IFERROR(P2372+T2372,0)</f>
        <v>0</v>
      </c>
      <c r="M2372" s="41">
        <f>IFERROR(Q2372+U2372,0)</f>
        <v>0</v>
      </c>
      <c r="N2372" s="41">
        <f>IFERROR(R2372+V2372,0)</f>
        <v>0</v>
      </c>
      <c r="O2372" s="41">
        <f>IFERROR(P2372+Q2372+R2372,0)</f>
        <v>0</v>
      </c>
      <c r="P2372" s="41">
        <v>0</v>
      </c>
      <c r="Q2372" s="41">
        <v>0</v>
      </c>
      <c r="R2372" s="41">
        <v>0</v>
      </c>
      <c r="S2372" s="41">
        <f>IFERROR(T2372+U2372+V2372,0)</f>
        <v>0</v>
      </c>
      <c r="T2372" s="41">
        <v>0</v>
      </c>
      <c r="U2372" s="41">
        <v>0</v>
      </c>
      <c r="V2372" s="41">
        <v>0</v>
      </c>
      <c r="W2372"/>
      <c r="X2372"/>
    </row>
    <row r="2373" spans="1:24">
      <c r="A2373" s="29">
        <v>1120</v>
      </c>
      <c r="B2373" s="29" t="s">
        <v>117</v>
      </c>
      <c r="C2373" s="50">
        <v>44525</v>
      </c>
      <c r="D2373" s="29">
        <v>34</v>
      </c>
      <c r="E2373" s="40">
        <v>1</v>
      </c>
      <c r="F2373" s="41">
        <v>31.3</v>
      </c>
      <c r="G2373" s="41">
        <f>IFERROR(H2373+I2373+J2373,0)</f>
        <v>911400</v>
      </c>
      <c r="H2373" s="41">
        <v>911400</v>
      </c>
      <c r="I2373" s="41">
        <v>0</v>
      </c>
      <c r="J2373" s="41">
        <v>0</v>
      </c>
      <c r="K2373" s="41">
        <f>IFERROR(L2373+M2373+N2373,0)</f>
        <v>0</v>
      </c>
      <c r="L2373" s="41">
        <f>IFERROR(P2373+T2373,0)</f>
        <v>0</v>
      </c>
      <c r="M2373" s="41">
        <f>IFERROR(Q2373+U2373,0)</f>
        <v>0</v>
      </c>
      <c r="N2373" s="41">
        <f>IFERROR(R2373+V2373,0)</f>
        <v>0</v>
      </c>
      <c r="O2373" s="41">
        <f>IFERROR(P2373+Q2373+R2373,0)</f>
        <v>0</v>
      </c>
      <c r="P2373" s="41">
        <v>0</v>
      </c>
      <c r="Q2373" s="41">
        <v>0</v>
      </c>
      <c r="R2373" s="41">
        <v>0</v>
      </c>
      <c r="S2373" s="41">
        <f>IFERROR(T2373+U2373+V2373,0)</f>
        <v>0</v>
      </c>
      <c r="T2373" s="41">
        <v>0</v>
      </c>
      <c r="U2373" s="41">
        <v>0</v>
      </c>
      <c r="V2373" s="41">
        <v>0</v>
      </c>
      <c r="W2373"/>
      <c r="X2373"/>
    </row>
    <row r="2374" spans="1:24">
      <c r="A2374" s="29">
        <v>1121</v>
      </c>
      <c r="B2374" s="29" t="s">
        <v>117</v>
      </c>
      <c r="C2374" s="50">
        <v>44525</v>
      </c>
      <c r="D2374" s="29">
        <v>28</v>
      </c>
      <c r="E2374" s="40">
        <v>1</v>
      </c>
      <c r="F2374" s="41">
        <v>28.2</v>
      </c>
      <c r="G2374" s="41">
        <f>IFERROR(H2374+I2374+J2374,0)</f>
        <v>882200</v>
      </c>
      <c r="H2374" s="41">
        <v>882200</v>
      </c>
      <c r="I2374" s="41">
        <v>0</v>
      </c>
      <c r="J2374" s="41">
        <v>0</v>
      </c>
      <c r="K2374" s="41">
        <f>IFERROR(L2374+M2374+N2374,0)</f>
        <v>0</v>
      </c>
      <c r="L2374" s="41">
        <f>IFERROR(P2374+T2374,0)</f>
        <v>0</v>
      </c>
      <c r="M2374" s="41">
        <f>IFERROR(Q2374+U2374,0)</f>
        <v>0</v>
      </c>
      <c r="N2374" s="41">
        <f>IFERROR(R2374+V2374,0)</f>
        <v>0</v>
      </c>
      <c r="O2374" s="41">
        <f>IFERROR(P2374+Q2374+R2374,0)</f>
        <v>0</v>
      </c>
      <c r="P2374" s="41">
        <v>0</v>
      </c>
      <c r="Q2374" s="41">
        <v>0</v>
      </c>
      <c r="R2374" s="41">
        <v>0</v>
      </c>
      <c r="S2374" s="41">
        <f>IFERROR(T2374+U2374+V2374,0)</f>
        <v>0</v>
      </c>
      <c r="T2374" s="41">
        <v>0</v>
      </c>
      <c r="U2374" s="41">
        <v>0</v>
      </c>
      <c r="V2374" s="41">
        <v>0</v>
      </c>
      <c r="W2374"/>
      <c r="X2374"/>
    </row>
    <row r="2375" spans="1:24">
      <c r="A2375" s="29">
        <v>1122</v>
      </c>
      <c r="B2375" s="29" t="s">
        <v>117</v>
      </c>
      <c r="C2375" s="50">
        <v>44525</v>
      </c>
      <c r="D2375" s="29">
        <v>35</v>
      </c>
      <c r="E2375" s="40">
        <v>1</v>
      </c>
      <c r="F2375" s="41">
        <v>58.7</v>
      </c>
      <c r="G2375" s="41">
        <f>IFERROR(H2375+I2375+J2375,0)</f>
        <v>1746200</v>
      </c>
      <c r="H2375" s="41">
        <v>1746200</v>
      </c>
      <c r="I2375" s="41">
        <v>0</v>
      </c>
      <c r="J2375" s="41">
        <v>0</v>
      </c>
      <c r="K2375" s="41">
        <f>IFERROR(L2375+M2375+N2375,0)</f>
        <v>0</v>
      </c>
      <c r="L2375" s="41">
        <f>IFERROR(P2375+T2375,0)</f>
        <v>0</v>
      </c>
      <c r="M2375" s="41">
        <f>IFERROR(Q2375+U2375,0)</f>
        <v>0</v>
      </c>
      <c r="N2375" s="41">
        <f>IFERROR(R2375+V2375,0)</f>
        <v>0</v>
      </c>
      <c r="O2375" s="41">
        <f>IFERROR(P2375+Q2375+R2375,0)</f>
        <v>0</v>
      </c>
      <c r="P2375" s="41">
        <v>0</v>
      </c>
      <c r="Q2375" s="41">
        <v>0</v>
      </c>
      <c r="R2375" s="41">
        <v>0</v>
      </c>
      <c r="S2375" s="41">
        <f>IFERROR(T2375+U2375+V2375,0)</f>
        <v>0</v>
      </c>
      <c r="T2375" s="41">
        <v>0</v>
      </c>
      <c r="U2375" s="41">
        <v>0</v>
      </c>
      <c r="V2375" s="41">
        <v>0</v>
      </c>
      <c r="W2375"/>
      <c r="X2375"/>
    </row>
    <row r="2376" spans="1:24">
      <c r="A2376" s="29">
        <v>1123</v>
      </c>
      <c r="B2376" s="29" t="s">
        <v>117</v>
      </c>
      <c r="C2376" s="50">
        <v>44536</v>
      </c>
      <c r="D2376" s="29">
        <v>36</v>
      </c>
      <c r="E2376" s="40">
        <v>1</v>
      </c>
      <c r="F2376" s="41">
        <v>55.2</v>
      </c>
      <c r="G2376" s="41">
        <f>IFERROR(H2376+I2376+J2376,0)</f>
        <v>1656200</v>
      </c>
      <c r="H2376" s="41">
        <v>1656200</v>
      </c>
      <c r="I2376" s="41">
        <v>0</v>
      </c>
      <c r="J2376" s="41">
        <v>0</v>
      </c>
      <c r="K2376" s="41">
        <f>IFERROR(L2376+M2376+N2376,0)</f>
        <v>0</v>
      </c>
      <c r="L2376" s="41">
        <f>IFERROR(P2376+T2376,0)</f>
        <v>0</v>
      </c>
      <c r="M2376" s="41">
        <f>IFERROR(Q2376+U2376,0)</f>
        <v>0</v>
      </c>
      <c r="N2376" s="41">
        <f>IFERROR(R2376+V2376,0)</f>
        <v>0</v>
      </c>
      <c r="O2376" s="41">
        <f>IFERROR(P2376+Q2376+R2376,0)</f>
        <v>0</v>
      </c>
      <c r="P2376" s="41">
        <v>0</v>
      </c>
      <c r="Q2376" s="41">
        <v>0</v>
      </c>
      <c r="R2376" s="41">
        <v>0</v>
      </c>
      <c r="S2376" s="41">
        <f>IFERROR(T2376+U2376+V2376,0)</f>
        <v>0</v>
      </c>
      <c r="T2376" s="41">
        <v>0</v>
      </c>
      <c r="U2376" s="41">
        <v>0</v>
      </c>
      <c r="V2376" s="41">
        <v>0</v>
      </c>
      <c r="W2376"/>
      <c r="X2376"/>
    </row>
    <row r="2377" spans="1:24">
      <c r="A2377" s="29">
        <v>1124</v>
      </c>
      <c r="B2377" s="29" t="s">
        <v>117</v>
      </c>
      <c r="C2377" s="50">
        <v>44536</v>
      </c>
      <c r="D2377" s="29">
        <v>43</v>
      </c>
      <c r="E2377" s="40">
        <v>1</v>
      </c>
      <c r="F2377" s="41">
        <v>40.4</v>
      </c>
      <c r="G2377" s="41">
        <f>IFERROR(H2377+I2377+J2377,0)</f>
        <v>640000</v>
      </c>
      <c r="H2377" s="41">
        <v>640000</v>
      </c>
      <c r="I2377" s="41">
        <v>0</v>
      </c>
      <c r="J2377" s="41">
        <v>0</v>
      </c>
      <c r="K2377" s="41">
        <f>IFERROR(L2377+M2377+N2377,0)</f>
        <v>0</v>
      </c>
      <c r="L2377" s="41">
        <f>IFERROR(P2377+T2377,0)</f>
        <v>0</v>
      </c>
      <c r="M2377" s="41">
        <f>IFERROR(Q2377+U2377,0)</f>
        <v>0</v>
      </c>
      <c r="N2377" s="41">
        <f>IFERROR(R2377+V2377,0)</f>
        <v>0</v>
      </c>
      <c r="O2377" s="41">
        <f>IFERROR(P2377+Q2377+R2377,0)</f>
        <v>0</v>
      </c>
      <c r="P2377" s="41">
        <v>0</v>
      </c>
      <c r="Q2377" s="41">
        <v>0</v>
      </c>
      <c r="R2377" s="41">
        <v>0</v>
      </c>
      <c r="S2377" s="41">
        <f>IFERROR(T2377+U2377+V2377,0)</f>
        <v>0</v>
      </c>
      <c r="T2377" s="41">
        <v>0</v>
      </c>
      <c r="U2377" s="41">
        <v>0</v>
      </c>
      <c r="V2377" s="41">
        <v>0</v>
      </c>
      <c r="W2377"/>
      <c r="X2377"/>
    </row>
    <row r="2378" spans="1:24">
      <c r="A2378" s="29">
        <v>1125</v>
      </c>
      <c r="B2378" s="29" t="s">
        <v>117</v>
      </c>
      <c r="C2378" s="50">
        <v>44536</v>
      </c>
      <c r="D2378" s="29">
        <v>38</v>
      </c>
      <c r="E2378" s="40">
        <v>1</v>
      </c>
      <c r="F2378" s="41">
        <v>11.9</v>
      </c>
      <c r="G2378" s="41">
        <f>IFERROR(H2378+I2378+J2378,0)</f>
        <v>382200</v>
      </c>
      <c r="H2378" s="41">
        <v>382200</v>
      </c>
      <c r="I2378" s="41">
        <v>0</v>
      </c>
      <c r="J2378" s="41">
        <v>0</v>
      </c>
      <c r="K2378" s="41">
        <f>IFERROR(L2378+M2378+N2378,0)</f>
        <v>0</v>
      </c>
      <c r="L2378" s="41">
        <f>IFERROR(P2378+T2378,0)</f>
        <v>0</v>
      </c>
      <c r="M2378" s="41">
        <f>IFERROR(Q2378+U2378,0)</f>
        <v>0</v>
      </c>
      <c r="N2378" s="41">
        <f>IFERROR(R2378+V2378,0)</f>
        <v>0</v>
      </c>
      <c r="O2378" s="41">
        <f>IFERROR(P2378+Q2378+R2378,0)</f>
        <v>0</v>
      </c>
      <c r="P2378" s="41">
        <v>0</v>
      </c>
      <c r="Q2378" s="41">
        <v>0</v>
      </c>
      <c r="R2378" s="41">
        <v>0</v>
      </c>
      <c r="S2378" s="41">
        <f>IFERROR(T2378+U2378+V2378,0)</f>
        <v>0</v>
      </c>
      <c r="T2378" s="41">
        <v>0</v>
      </c>
      <c r="U2378" s="41">
        <v>0</v>
      </c>
      <c r="V2378" s="41">
        <v>0</v>
      </c>
      <c r="W2378"/>
      <c r="X2378"/>
    </row>
    <row r="2379" spans="1:24">
      <c r="A2379" s="29">
        <v>1126</v>
      </c>
      <c r="B2379" s="29" t="s">
        <v>117</v>
      </c>
      <c r="C2379" s="50">
        <v>44536</v>
      </c>
      <c r="D2379" s="29">
        <v>44</v>
      </c>
      <c r="E2379" s="40">
        <v>1</v>
      </c>
      <c r="F2379" s="41">
        <v>24</v>
      </c>
      <c r="G2379" s="41">
        <f>IFERROR(H2379+I2379+J2379,0)</f>
        <v>693200</v>
      </c>
      <c r="H2379" s="41">
        <v>693200</v>
      </c>
      <c r="I2379" s="41">
        <v>0</v>
      </c>
      <c r="J2379" s="41">
        <v>0</v>
      </c>
      <c r="K2379" s="41">
        <f>IFERROR(L2379+M2379+N2379,0)</f>
        <v>0</v>
      </c>
      <c r="L2379" s="41">
        <f>IFERROR(P2379+T2379,0)</f>
        <v>0</v>
      </c>
      <c r="M2379" s="41">
        <f>IFERROR(Q2379+U2379,0)</f>
        <v>0</v>
      </c>
      <c r="N2379" s="41">
        <f>IFERROR(R2379+V2379,0)</f>
        <v>0</v>
      </c>
      <c r="O2379" s="41">
        <f>IFERROR(P2379+Q2379+R2379,0)</f>
        <v>0</v>
      </c>
      <c r="P2379" s="41">
        <v>0</v>
      </c>
      <c r="Q2379" s="41">
        <v>0</v>
      </c>
      <c r="R2379" s="41">
        <v>0</v>
      </c>
      <c r="S2379" s="41">
        <f>IFERROR(T2379+U2379+V2379,0)</f>
        <v>0</v>
      </c>
      <c r="T2379" s="41">
        <v>0</v>
      </c>
      <c r="U2379" s="41">
        <v>0</v>
      </c>
      <c r="V2379" s="41">
        <v>0</v>
      </c>
      <c r="W2379"/>
      <c r="X2379"/>
    </row>
    <row r="2380" spans="1:24">
      <c r="A2380" s="29">
        <v>1127</v>
      </c>
      <c r="B2380" s="29" t="s">
        <v>117</v>
      </c>
      <c r="C2380" s="50">
        <v>44536</v>
      </c>
      <c r="D2380" s="29">
        <v>45</v>
      </c>
      <c r="E2380" s="40">
        <v>1</v>
      </c>
      <c r="F2380" s="41">
        <v>32.5</v>
      </c>
      <c r="G2380" s="41">
        <f>IFERROR(H2380+I2380+J2380,0)</f>
        <v>994200</v>
      </c>
      <c r="H2380" s="41">
        <v>994200</v>
      </c>
      <c r="I2380" s="41">
        <v>0</v>
      </c>
      <c r="J2380" s="41">
        <v>0</v>
      </c>
      <c r="K2380" s="41">
        <f>IFERROR(L2380+M2380+N2380,0)</f>
        <v>0</v>
      </c>
      <c r="L2380" s="41">
        <f>IFERROR(P2380+T2380,0)</f>
        <v>0</v>
      </c>
      <c r="M2380" s="41">
        <f>IFERROR(Q2380+U2380,0)</f>
        <v>0</v>
      </c>
      <c r="N2380" s="41">
        <f>IFERROR(R2380+V2380,0)</f>
        <v>0</v>
      </c>
      <c r="O2380" s="41">
        <f>IFERROR(P2380+Q2380+R2380,0)</f>
        <v>0</v>
      </c>
      <c r="P2380" s="41">
        <v>0</v>
      </c>
      <c r="Q2380" s="41">
        <v>0</v>
      </c>
      <c r="R2380" s="41">
        <v>0</v>
      </c>
      <c r="S2380" s="41">
        <f>IFERROR(T2380+U2380+V2380,0)</f>
        <v>0</v>
      </c>
      <c r="T2380" s="41">
        <v>0</v>
      </c>
      <c r="U2380" s="41">
        <v>0</v>
      </c>
      <c r="V2380" s="41">
        <v>0</v>
      </c>
      <c r="W2380"/>
      <c r="X2380"/>
    </row>
    <row r="2381" spans="1:24">
      <c r="A2381" s="29">
        <v>1128</v>
      </c>
      <c r="B2381" s="29" t="s">
        <v>117</v>
      </c>
      <c r="C2381" s="50">
        <v>44536</v>
      </c>
      <c r="D2381" s="29">
        <v>39</v>
      </c>
      <c r="E2381" s="40">
        <v>1</v>
      </c>
      <c r="F2381" s="41">
        <v>23.8</v>
      </c>
      <c r="G2381" s="41">
        <f>IFERROR(H2381+I2381+J2381,0)</f>
        <v>754200</v>
      </c>
      <c r="H2381" s="41">
        <v>754200</v>
      </c>
      <c r="I2381" s="41">
        <v>0</v>
      </c>
      <c r="J2381" s="41">
        <v>0</v>
      </c>
      <c r="K2381" s="41">
        <f>IFERROR(L2381+M2381+N2381,0)</f>
        <v>0</v>
      </c>
      <c r="L2381" s="41">
        <f>IFERROR(P2381+T2381,0)</f>
        <v>0</v>
      </c>
      <c r="M2381" s="41">
        <f>IFERROR(Q2381+U2381,0)</f>
        <v>0</v>
      </c>
      <c r="N2381" s="41">
        <f>IFERROR(R2381+V2381,0)</f>
        <v>0</v>
      </c>
      <c r="O2381" s="41">
        <f>IFERROR(P2381+Q2381+R2381,0)</f>
        <v>0</v>
      </c>
      <c r="P2381" s="41">
        <v>0</v>
      </c>
      <c r="Q2381" s="41">
        <v>0</v>
      </c>
      <c r="R2381" s="41">
        <v>0</v>
      </c>
      <c r="S2381" s="41">
        <f>IFERROR(T2381+U2381+V2381,0)</f>
        <v>0</v>
      </c>
      <c r="T2381" s="41">
        <v>0</v>
      </c>
      <c r="U2381" s="41">
        <v>0</v>
      </c>
      <c r="V2381" s="41">
        <v>0</v>
      </c>
      <c r="W2381"/>
      <c r="X2381"/>
    </row>
    <row r="2382" spans="1:24">
      <c r="A2382" s="29">
        <v>1129</v>
      </c>
      <c r="B2382" s="29" t="s">
        <v>117</v>
      </c>
      <c r="C2382" s="50">
        <v>44536</v>
      </c>
      <c r="D2382" s="29">
        <v>41</v>
      </c>
      <c r="E2382" s="40">
        <v>1</v>
      </c>
      <c r="F2382" s="41">
        <v>34</v>
      </c>
      <c r="G2382" s="41">
        <f>IFERROR(H2382+I2382+J2382,0)</f>
        <v>370000</v>
      </c>
      <c r="H2382" s="41">
        <v>370000</v>
      </c>
      <c r="I2382" s="41">
        <v>0</v>
      </c>
      <c r="J2382" s="41">
        <v>0</v>
      </c>
      <c r="K2382" s="41">
        <f>IFERROR(L2382+M2382+N2382,0)</f>
        <v>0</v>
      </c>
      <c r="L2382" s="41">
        <f>IFERROR(P2382+T2382,0)</f>
        <v>0</v>
      </c>
      <c r="M2382" s="41">
        <f>IFERROR(Q2382+U2382,0)</f>
        <v>0</v>
      </c>
      <c r="N2382" s="41">
        <f>IFERROR(R2382+V2382,0)</f>
        <v>0</v>
      </c>
      <c r="O2382" s="41">
        <f>IFERROR(P2382+Q2382+R2382,0)</f>
        <v>0</v>
      </c>
      <c r="P2382" s="41">
        <v>0</v>
      </c>
      <c r="Q2382" s="41">
        <v>0</v>
      </c>
      <c r="R2382" s="41">
        <v>0</v>
      </c>
      <c r="S2382" s="41">
        <f>IFERROR(T2382+U2382+V2382,0)</f>
        <v>0</v>
      </c>
      <c r="T2382" s="41">
        <v>0</v>
      </c>
      <c r="U2382" s="41">
        <v>0</v>
      </c>
      <c r="V2382" s="41">
        <v>0</v>
      </c>
      <c r="W2382"/>
      <c r="X2382"/>
    </row>
    <row r="2383" spans="1:24">
      <c r="A2383" s="29">
        <v>1130</v>
      </c>
      <c r="B2383" s="29" t="s">
        <v>117</v>
      </c>
      <c r="C2383" s="50">
        <v>44536</v>
      </c>
      <c r="D2383" s="29">
        <v>40</v>
      </c>
      <c r="E2383" s="40">
        <v>1</v>
      </c>
      <c r="F2383" s="41">
        <v>46.8</v>
      </c>
      <c r="G2383" s="41">
        <f>IFERROR(H2383+I2383+J2383,0)</f>
        <v>1536200</v>
      </c>
      <c r="H2383" s="41">
        <v>1536200</v>
      </c>
      <c r="I2383" s="41">
        <v>0</v>
      </c>
      <c r="J2383" s="41">
        <v>0</v>
      </c>
      <c r="K2383" s="41">
        <f>IFERROR(L2383+M2383+N2383,0)</f>
        <v>0</v>
      </c>
      <c r="L2383" s="41">
        <f>IFERROR(P2383+T2383,0)</f>
        <v>0</v>
      </c>
      <c r="M2383" s="41">
        <f>IFERROR(Q2383+U2383,0)</f>
        <v>0</v>
      </c>
      <c r="N2383" s="41">
        <f>IFERROR(R2383+V2383,0)</f>
        <v>0</v>
      </c>
      <c r="O2383" s="41">
        <f>IFERROR(P2383+Q2383+R2383,0)</f>
        <v>0</v>
      </c>
      <c r="P2383" s="41">
        <v>0</v>
      </c>
      <c r="Q2383" s="41">
        <v>0</v>
      </c>
      <c r="R2383" s="41">
        <v>0</v>
      </c>
      <c r="S2383" s="41">
        <f>IFERROR(T2383+U2383+V2383,0)</f>
        <v>0</v>
      </c>
      <c r="T2383" s="41">
        <v>0</v>
      </c>
      <c r="U2383" s="41">
        <v>0</v>
      </c>
      <c r="V2383" s="41">
        <v>0</v>
      </c>
      <c r="W2383"/>
      <c r="X2383"/>
    </row>
    <row r="2384" spans="1:24">
      <c r="A2384" s="29">
        <v>1131</v>
      </c>
      <c r="B2384" s="29" t="s">
        <v>117</v>
      </c>
      <c r="C2384" s="50">
        <v>44536</v>
      </c>
      <c r="D2384" s="29">
        <v>46</v>
      </c>
      <c r="E2384" s="40">
        <v>1</v>
      </c>
      <c r="F2384" s="41">
        <v>39.5</v>
      </c>
      <c r="G2384" s="41">
        <f>IFERROR(H2384+I2384+J2384,0)</f>
        <v>1326200</v>
      </c>
      <c r="H2384" s="41">
        <v>1326200</v>
      </c>
      <c r="I2384" s="41">
        <v>0</v>
      </c>
      <c r="J2384" s="41">
        <v>0</v>
      </c>
      <c r="K2384" s="41">
        <f>IFERROR(L2384+M2384+N2384,0)</f>
        <v>0</v>
      </c>
      <c r="L2384" s="41">
        <f>IFERROR(P2384+T2384,0)</f>
        <v>0</v>
      </c>
      <c r="M2384" s="41">
        <f>IFERROR(Q2384+U2384,0)</f>
        <v>0</v>
      </c>
      <c r="N2384" s="41">
        <f>IFERROR(R2384+V2384,0)</f>
        <v>0</v>
      </c>
      <c r="O2384" s="41">
        <f>IFERROR(P2384+Q2384+R2384,0)</f>
        <v>0</v>
      </c>
      <c r="P2384" s="41">
        <v>0</v>
      </c>
      <c r="Q2384" s="41">
        <v>0</v>
      </c>
      <c r="R2384" s="41">
        <v>0</v>
      </c>
      <c r="S2384" s="41">
        <f>IFERROR(T2384+U2384+V2384,0)</f>
        <v>0</v>
      </c>
      <c r="T2384" s="41">
        <v>0</v>
      </c>
      <c r="U2384" s="41">
        <v>0</v>
      </c>
      <c r="V2384" s="41">
        <v>0</v>
      </c>
      <c r="W2384"/>
      <c r="X2384"/>
    </row>
    <row r="2385" spans="1:24">
      <c r="A2385" s="29">
        <v>1132</v>
      </c>
      <c r="B2385" s="29" t="s">
        <v>117</v>
      </c>
      <c r="C2385" s="50">
        <v>44536</v>
      </c>
      <c r="D2385" s="29">
        <v>37</v>
      </c>
      <c r="E2385" s="40">
        <v>1</v>
      </c>
      <c r="F2385" s="41">
        <v>48.4</v>
      </c>
      <c r="G2385" s="41">
        <f>IFERROR(H2385+I2385+J2385,0)</f>
        <v>1542200</v>
      </c>
      <c r="H2385" s="41">
        <v>1542200</v>
      </c>
      <c r="I2385" s="41">
        <v>0</v>
      </c>
      <c r="J2385" s="41">
        <v>0</v>
      </c>
      <c r="K2385" s="41">
        <f>IFERROR(L2385+M2385+N2385,0)</f>
        <v>0</v>
      </c>
      <c r="L2385" s="41">
        <f>IFERROR(P2385+T2385,0)</f>
        <v>0</v>
      </c>
      <c r="M2385" s="41">
        <f>IFERROR(Q2385+U2385,0)</f>
        <v>0</v>
      </c>
      <c r="N2385" s="41">
        <f>IFERROR(R2385+V2385,0)</f>
        <v>0</v>
      </c>
      <c r="O2385" s="41">
        <f>IFERROR(P2385+Q2385+R2385,0)</f>
        <v>0</v>
      </c>
      <c r="P2385" s="41">
        <v>0</v>
      </c>
      <c r="Q2385" s="41">
        <v>0</v>
      </c>
      <c r="R2385" s="41">
        <v>0</v>
      </c>
      <c r="S2385" s="41">
        <f>IFERROR(T2385+U2385+V2385,0)</f>
        <v>0</v>
      </c>
      <c r="T2385" s="41">
        <v>0</v>
      </c>
      <c r="U2385" s="41">
        <v>0</v>
      </c>
      <c r="V2385" s="41">
        <v>0</v>
      </c>
      <c r="W2385"/>
      <c r="X2385"/>
    </row>
    <row r="2386" spans="1:24">
      <c r="A2386" s="29">
        <v>1133</v>
      </c>
      <c r="B2386" s="29" t="s">
        <v>117</v>
      </c>
      <c r="C2386" s="50">
        <v>44543</v>
      </c>
      <c r="D2386" s="29">
        <v>47</v>
      </c>
      <c r="E2386" s="40">
        <v>1</v>
      </c>
      <c r="F2386" s="41">
        <v>45.7</v>
      </c>
      <c r="G2386" s="41">
        <f>IFERROR(H2386+I2386+J2386,0)</f>
        <v>1574200</v>
      </c>
      <c r="H2386" s="41">
        <v>1574200</v>
      </c>
      <c r="I2386" s="41">
        <v>0</v>
      </c>
      <c r="J2386" s="41">
        <v>0</v>
      </c>
      <c r="K2386" s="41">
        <f>IFERROR(L2386+M2386+N2386,0)</f>
        <v>0</v>
      </c>
      <c r="L2386" s="41">
        <f>IFERROR(P2386+T2386,0)</f>
        <v>0</v>
      </c>
      <c r="M2386" s="41">
        <f>IFERROR(Q2386+U2386,0)</f>
        <v>0</v>
      </c>
      <c r="N2386" s="41">
        <f>IFERROR(R2386+V2386,0)</f>
        <v>0</v>
      </c>
      <c r="O2386" s="41">
        <f>IFERROR(P2386+Q2386+R2386,0)</f>
        <v>0</v>
      </c>
      <c r="P2386" s="41">
        <v>0</v>
      </c>
      <c r="Q2386" s="41">
        <v>0</v>
      </c>
      <c r="R2386" s="41">
        <v>0</v>
      </c>
      <c r="S2386" s="41">
        <f>IFERROR(T2386+U2386+V2386,0)</f>
        <v>0</v>
      </c>
      <c r="T2386" s="41">
        <v>0</v>
      </c>
      <c r="U2386" s="41">
        <v>0</v>
      </c>
      <c r="V2386" s="41">
        <v>0</v>
      </c>
      <c r="W2386"/>
      <c r="X2386"/>
    </row>
    <row r="2387" spans="1:24">
      <c r="A2387" s="29">
        <v>1134</v>
      </c>
      <c r="B2387" s="29" t="s">
        <v>117</v>
      </c>
      <c r="C2387" s="50">
        <v>44545</v>
      </c>
      <c r="D2387" s="29">
        <v>52</v>
      </c>
      <c r="E2387" s="40">
        <v>1</v>
      </c>
      <c r="F2387" s="41">
        <v>48.7</v>
      </c>
      <c r="G2387" s="41">
        <f>IFERROR(H2387+I2387+J2387,0)</f>
        <v>1551200</v>
      </c>
      <c r="H2387" s="41">
        <v>1551200</v>
      </c>
      <c r="I2387" s="41">
        <v>0</v>
      </c>
      <c r="J2387" s="41">
        <v>0</v>
      </c>
      <c r="K2387" s="41">
        <f>IFERROR(L2387+M2387+N2387,0)</f>
        <v>0</v>
      </c>
      <c r="L2387" s="41">
        <f>IFERROR(P2387+T2387,0)</f>
        <v>0</v>
      </c>
      <c r="M2387" s="41">
        <f>IFERROR(Q2387+U2387,0)</f>
        <v>0</v>
      </c>
      <c r="N2387" s="41">
        <f>IFERROR(R2387+V2387,0)</f>
        <v>0</v>
      </c>
      <c r="O2387" s="41">
        <f>IFERROR(P2387+Q2387+R2387,0)</f>
        <v>0</v>
      </c>
      <c r="P2387" s="41">
        <v>0</v>
      </c>
      <c r="Q2387" s="41">
        <v>0</v>
      </c>
      <c r="R2387" s="41">
        <v>0</v>
      </c>
      <c r="S2387" s="41">
        <f>IFERROR(T2387+U2387+V2387,0)</f>
        <v>0</v>
      </c>
      <c r="T2387" s="41">
        <v>0</v>
      </c>
      <c r="U2387" s="41">
        <v>0</v>
      </c>
      <c r="V2387" s="41">
        <v>0</v>
      </c>
      <c r="W2387"/>
      <c r="X2387"/>
    </row>
    <row r="2388" spans="1:24">
      <c r="A2388" s="29">
        <v>1135</v>
      </c>
      <c r="B2388" s="29" t="s">
        <v>117</v>
      </c>
      <c r="C2388" s="50">
        <v>44545</v>
      </c>
      <c r="D2388" s="29">
        <v>55</v>
      </c>
      <c r="E2388" s="40">
        <v>1</v>
      </c>
      <c r="F2388" s="41">
        <v>45.6</v>
      </c>
      <c r="G2388" s="41">
        <f>IFERROR(H2388+I2388+J2388,0)</f>
        <v>1228400</v>
      </c>
      <c r="H2388" s="41">
        <v>1228400</v>
      </c>
      <c r="I2388" s="41">
        <v>0</v>
      </c>
      <c r="J2388" s="41">
        <v>0</v>
      </c>
      <c r="K2388" s="41">
        <f>IFERROR(L2388+M2388+N2388,0)</f>
        <v>0</v>
      </c>
      <c r="L2388" s="41">
        <f>IFERROR(P2388+T2388,0)</f>
        <v>0</v>
      </c>
      <c r="M2388" s="41">
        <f>IFERROR(Q2388+U2388,0)</f>
        <v>0</v>
      </c>
      <c r="N2388" s="41">
        <f>IFERROR(R2388+V2388,0)</f>
        <v>0</v>
      </c>
      <c r="O2388" s="41">
        <f>IFERROR(P2388+Q2388+R2388,0)</f>
        <v>0</v>
      </c>
      <c r="P2388" s="41">
        <v>0</v>
      </c>
      <c r="Q2388" s="41">
        <v>0</v>
      </c>
      <c r="R2388" s="41">
        <v>0</v>
      </c>
      <c r="S2388" s="41">
        <f>IFERROR(T2388+U2388+V2388,0)</f>
        <v>0</v>
      </c>
      <c r="T2388" s="41">
        <v>0</v>
      </c>
      <c r="U2388" s="41">
        <v>0</v>
      </c>
      <c r="V2388" s="41">
        <v>0</v>
      </c>
      <c r="W2388"/>
      <c r="X2388"/>
    </row>
    <row r="2389" spans="1:24">
      <c r="A2389" s="29">
        <v>1136</v>
      </c>
      <c r="B2389" s="29" t="s">
        <v>117</v>
      </c>
      <c r="C2389" s="50">
        <v>44545</v>
      </c>
      <c r="D2389" s="29">
        <v>51</v>
      </c>
      <c r="E2389" s="40">
        <v>1</v>
      </c>
      <c r="F2389" s="41">
        <v>61.2</v>
      </c>
      <c r="G2389" s="41">
        <f>IFERROR(H2389+I2389+J2389,0)</f>
        <v>1830200</v>
      </c>
      <c r="H2389" s="41">
        <v>1830200</v>
      </c>
      <c r="I2389" s="41">
        <v>0</v>
      </c>
      <c r="J2389" s="41">
        <v>0</v>
      </c>
      <c r="K2389" s="41">
        <f>IFERROR(L2389+M2389+N2389,0)</f>
        <v>0</v>
      </c>
      <c r="L2389" s="41">
        <f>IFERROR(P2389+T2389,0)</f>
        <v>0</v>
      </c>
      <c r="M2389" s="41">
        <f>IFERROR(Q2389+U2389,0)</f>
        <v>0</v>
      </c>
      <c r="N2389" s="41">
        <f>IFERROR(R2389+V2389,0)</f>
        <v>0</v>
      </c>
      <c r="O2389" s="41">
        <f>IFERROR(P2389+Q2389+R2389,0)</f>
        <v>0</v>
      </c>
      <c r="P2389" s="41">
        <v>0</v>
      </c>
      <c r="Q2389" s="41">
        <v>0</v>
      </c>
      <c r="R2389" s="41">
        <v>0</v>
      </c>
      <c r="S2389" s="41">
        <f>IFERROR(T2389+U2389+V2389,0)</f>
        <v>0</v>
      </c>
      <c r="T2389" s="41">
        <v>0</v>
      </c>
      <c r="U2389" s="41">
        <v>0</v>
      </c>
      <c r="V2389" s="41">
        <v>0</v>
      </c>
      <c r="W2389"/>
      <c r="X2389"/>
    </row>
    <row r="2390" spans="1:24">
      <c r="A2390" s="29">
        <v>1137</v>
      </c>
      <c r="B2390" s="29" t="s">
        <v>117</v>
      </c>
      <c r="C2390" s="50">
        <v>44545</v>
      </c>
      <c r="D2390" s="29">
        <v>50</v>
      </c>
      <c r="E2390" s="40">
        <v>1</v>
      </c>
      <c r="F2390" s="41">
        <v>43.6</v>
      </c>
      <c r="G2390" s="41">
        <f>IFERROR(H2390+I2390+J2390,0)</f>
        <v>1205200</v>
      </c>
      <c r="H2390" s="41">
        <v>1205200</v>
      </c>
      <c r="I2390" s="41">
        <v>0</v>
      </c>
      <c r="J2390" s="41">
        <v>0</v>
      </c>
      <c r="K2390" s="41">
        <f>IFERROR(L2390+M2390+N2390,0)</f>
        <v>0</v>
      </c>
      <c r="L2390" s="41">
        <f>IFERROR(P2390+T2390,0)</f>
        <v>0</v>
      </c>
      <c r="M2390" s="41">
        <f>IFERROR(Q2390+U2390,0)</f>
        <v>0</v>
      </c>
      <c r="N2390" s="41">
        <f>IFERROR(R2390+V2390,0)</f>
        <v>0</v>
      </c>
      <c r="O2390" s="41">
        <f>IFERROR(P2390+Q2390+R2390,0)</f>
        <v>0</v>
      </c>
      <c r="P2390" s="41">
        <v>0</v>
      </c>
      <c r="Q2390" s="41">
        <v>0</v>
      </c>
      <c r="R2390" s="41">
        <v>0</v>
      </c>
      <c r="S2390" s="41">
        <f>IFERROR(T2390+U2390+V2390,0)</f>
        <v>0</v>
      </c>
      <c r="T2390" s="41">
        <v>0</v>
      </c>
      <c r="U2390" s="41">
        <v>0</v>
      </c>
      <c r="V2390" s="41">
        <v>0</v>
      </c>
      <c r="W2390"/>
      <c r="X2390"/>
    </row>
    <row r="2391" spans="1:24">
      <c r="A2391" s="29">
        <v>1138</v>
      </c>
      <c r="B2391" s="29" t="s">
        <v>117</v>
      </c>
      <c r="C2391" s="50">
        <v>44545</v>
      </c>
      <c r="D2391" s="29">
        <v>57</v>
      </c>
      <c r="E2391" s="40">
        <v>1</v>
      </c>
      <c r="F2391" s="41">
        <v>19.3</v>
      </c>
      <c r="G2391" s="41">
        <f>IFERROR(H2391+I2391+J2391,0)</f>
        <v>547200</v>
      </c>
      <c r="H2391" s="41">
        <v>547200</v>
      </c>
      <c r="I2391" s="41">
        <v>0</v>
      </c>
      <c r="J2391" s="41">
        <v>0</v>
      </c>
      <c r="K2391" s="41">
        <f>IFERROR(L2391+M2391+N2391,0)</f>
        <v>0</v>
      </c>
      <c r="L2391" s="41">
        <f>IFERROR(P2391+T2391,0)</f>
        <v>0</v>
      </c>
      <c r="M2391" s="41">
        <f>IFERROR(Q2391+U2391,0)</f>
        <v>0</v>
      </c>
      <c r="N2391" s="41">
        <f>IFERROR(R2391+V2391,0)</f>
        <v>0</v>
      </c>
      <c r="O2391" s="41">
        <f>IFERROR(P2391+Q2391+R2391,0)</f>
        <v>0</v>
      </c>
      <c r="P2391" s="41">
        <v>0</v>
      </c>
      <c r="Q2391" s="41">
        <v>0</v>
      </c>
      <c r="R2391" s="41">
        <v>0</v>
      </c>
      <c r="S2391" s="41">
        <f>IFERROR(T2391+U2391+V2391,0)</f>
        <v>0</v>
      </c>
      <c r="T2391" s="41">
        <v>0</v>
      </c>
      <c r="U2391" s="41">
        <v>0</v>
      </c>
      <c r="V2391" s="41">
        <v>0</v>
      </c>
      <c r="W2391"/>
      <c r="X2391"/>
    </row>
    <row r="2392" spans="1:24">
      <c r="A2392" s="29">
        <v>1139</v>
      </c>
      <c r="B2392" s="29" t="s">
        <v>117</v>
      </c>
      <c r="C2392" s="50">
        <v>44545</v>
      </c>
      <c r="D2392" s="29">
        <v>48</v>
      </c>
      <c r="E2392" s="40">
        <v>1</v>
      </c>
      <c r="F2392" s="41">
        <v>54.1</v>
      </c>
      <c r="G2392" s="41">
        <f>IFERROR(H2392+I2392+J2392,0)</f>
        <v>1579200</v>
      </c>
      <c r="H2392" s="41">
        <v>1579200</v>
      </c>
      <c r="I2392" s="41">
        <v>0</v>
      </c>
      <c r="J2392" s="41">
        <v>0</v>
      </c>
      <c r="K2392" s="41">
        <f>IFERROR(L2392+M2392+N2392,0)</f>
        <v>0</v>
      </c>
      <c r="L2392" s="41">
        <f>IFERROR(P2392+T2392,0)</f>
        <v>0</v>
      </c>
      <c r="M2392" s="41">
        <f>IFERROR(Q2392+U2392,0)</f>
        <v>0</v>
      </c>
      <c r="N2392" s="41">
        <f>IFERROR(R2392+V2392,0)</f>
        <v>0</v>
      </c>
      <c r="O2392" s="41">
        <f>IFERROR(P2392+Q2392+R2392,0)</f>
        <v>0</v>
      </c>
      <c r="P2392" s="41">
        <v>0</v>
      </c>
      <c r="Q2392" s="41">
        <v>0</v>
      </c>
      <c r="R2392" s="41">
        <v>0</v>
      </c>
      <c r="S2392" s="41">
        <f>IFERROR(T2392+U2392+V2392,0)</f>
        <v>0</v>
      </c>
      <c r="T2392" s="41">
        <v>0</v>
      </c>
      <c r="U2392" s="41">
        <v>0</v>
      </c>
      <c r="V2392" s="41">
        <v>0</v>
      </c>
      <c r="W2392"/>
      <c r="X2392"/>
    </row>
    <row r="2393" spans="1:24">
      <c r="A2393" s="29">
        <v>1140</v>
      </c>
      <c r="B2393" s="29" t="s">
        <v>117</v>
      </c>
      <c r="C2393" s="50">
        <v>44545</v>
      </c>
      <c r="D2393" s="29">
        <v>49</v>
      </c>
      <c r="E2393" s="40">
        <v>1</v>
      </c>
      <c r="F2393" s="41">
        <v>57</v>
      </c>
      <c r="G2393" s="41">
        <f>IFERROR(H2393+I2393+J2393,0)</f>
        <v>2039200</v>
      </c>
      <c r="H2393" s="41">
        <v>2039200</v>
      </c>
      <c r="I2393" s="41">
        <v>0</v>
      </c>
      <c r="J2393" s="41">
        <v>0</v>
      </c>
      <c r="K2393" s="41">
        <f>IFERROR(L2393+M2393+N2393,0)</f>
        <v>0</v>
      </c>
      <c r="L2393" s="41">
        <f>IFERROR(P2393+T2393,0)</f>
        <v>0</v>
      </c>
      <c r="M2393" s="41">
        <f>IFERROR(Q2393+U2393,0)</f>
        <v>0</v>
      </c>
      <c r="N2393" s="41">
        <f>IFERROR(R2393+V2393,0)</f>
        <v>0</v>
      </c>
      <c r="O2393" s="41">
        <f>IFERROR(P2393+Q2393+R2393,0)</f>
        <v>0</v>
      </c>
      <c r="P2393" s="41">
        <v>0</v>
      </c>
      <c r="Q2393" s="41">
        <v>0</v>
      </c>
      <c r="R2393" s="41">
        <v>0</v>
      </c>
      <c r="S2393" s="41">
        <f>IFERROR(T2393+U2393+V2393,0)</f>
        <v>0</v>
      </c>
      <c r="T2393" s="41">
        <v>0</v>
      </c>
      <c r="U2393" s="41">
        <v>0</v>
      </c>
      <c r="V2393" s="41">
        <v>0</v>
      </c>
      <c r="W2393"/>
      <c r="X2393"/>
    </row>
    <row r="2394" spans="1:24">
      <c r="A2394" s="29">
        <v>1141</v>
      </c>
      <c r="B2394" s="29" t="s">
        <v>117</v>
      </c>
      <c r="C2394" s="50">
        <v>44545</v>
      </c>
      <c r="D2394" s="29">
        <v>54</v>
      </c>
      <c r="E2394" s="40">
        <v>1</v>
      </c>
      <c r="F2394" s="41">
        <v>47.5</v>
      </c>
      <c r="G2394" s="41">
        <f>IFERROR(H2394+I2394+J2394,0)</f>
        <v>1558200</v>
      </c>
      <c r="H2394" s="41">
        <v>1558200</v>
      </c>
      <c r="I2394" s="41">
        <v>0</v>
      </c>
      <c r="J2394" s="41">
        <v>0</v>
      </c>
      <c r="K2394" s="41">
        <f>IFERROR(L2394+M2394+N2394,0)</f>
        <v>0</v>
      </c>
      <c r="L2394" s="41">
        <f>IFERROR(P2394+T2394,0)</f>
        <v>0</v>
      </c>
      <c r="M2394" s="41">
        <f>IFERROR(Q2394+U2394,0)</f>
        <v>0</v>
      </c>
      <c r="N2394" s="41">
        <f>IFERROR(R2394+V2394,0)</f>
        <v>0</v>
      </c>
      <c r="O2394" s="41">
        <f>IFERROR(P2394+Q2394+R2394,0)</f>
        <v>0</v>
      </c>
      <c r="P2394" s="41">
        <v>0</v>
      </c>
      <c r="Q2394" s="41">
        <v>0</v>
      </c>
      <c r="R2394" s="41">
        <v>0</v>
      </c>
      <c r="S2394" s="41">
        <f>IFERROR(T2394+U2394+V2394,0)</f>
        <v>0</v>
      </c>
      <c r="T2394" s="41">
        <v>0</v>
      </c>
      <c r="U2394" s="41">
        <v>0</v>
      </c>
      <c r="V2394" s="41">
        <v>0</v>
      </c>
      <c r="W2394"/>
      <c r="X2394"/>
    </row>
    <row r="2395" spans="1:24">
      <c r="A2395" s="29">
        <v>1142</v>
      </c>
      <c r="B2395" s="29" t="s">
        <v>117</v>
      </c>
      <c r="C2395" s="50">
        <v>44545</v>
      </c>
      <c r="D2395" s="29">
        <v>53</v>
      </c>
      <c r="E2395" s="40">
        <v>1</v>
      </c>
      <c r="F2395" s="41">
        <v>19.6</v>
      </c>
      <c r="G2395" s="41">
        <f>IFERROR(H2395+I2395+J2395,0)</f>
        <v>526200</v>
      </c>
      <c r="H2395" s="41">
        <v>526200</v>
      </c>
      <c r="I2395" s="41">
        <v>0</v>
      </c>
      <c r="J2395" s="41">
        <v>0</v>
      </c>
      <c r="K2395" s="41">
        <f>IFERROR(L2395+M2395+N2395,0)</f>
        <v>0</v>
      </c>
      <c r="L2395" s="41">
        <f>IFERROR(P2395+T2395,0)</f>
        <v>0</v>
      </c>
      <c r="M2395" s="41">
        <f>IFERROR(Q2395+U2395,0)</f>
        <v>0</v>
      </c>
      <c r="N2395" s="41">
        <f>IFERROR(R2395+V2395,0)</f>
        <v>0</v>
      </c>
      <c r="O2395" s="41">
        <f>IFERROR(P2395+Q2395+R2395,0)</f>
        <v>0</v>
      </c>
      <c r="P2395" s="41">
        <v>0</v>
      </c>
      <c r="Q2395" s="41">
        <v>0</v>
      </c>
      <c r="R2395" s="41">
        <v>0</v>
      </c>
      <c r="S2395" s="41">
        <f>IFERROR(T2395+U2395+V2395,0)</f>
        <v>0</v>
      </c>
      <c r="T2395" s="41">
        <v>0</v>
      </c>
      <c r="U2395" s="41">
        <v>0</v>
      </c>
      <c r="V2395" s="41">
        <v>0</v>
      </c>
      <c r="W2395"/>
      <c r="X2395"/>
    </row>
    <row r="2396" spans="1:24">
      <c r="A2396" s="29">
        <v>1143</v>
      </c>
      <c r="B2396" s="29" t="s">
        <v>117</v>
      </c>
      <c r="C2396" s="50">
        <v>44550</v>
      </c>
      <c r="D2396" s="29">
        <v>61</v>
      </c>
      <c r="E2396" s="40">
        <v>1</v>
      </c>
      <c r="F2396" s="41">
        <v>28.5</v>
      </c>
      <c r="G2396" s="41">
        <f>IFERROR(H2396+I2396+J2396,0)</f>
        <v>891200</v>
      </c>
      <c r="H2396" s="41">
        <v>891200</v>
      </c>
      <c r="I2396" s="41">
        <v>0</v>
      </c>
      <c r="J2396" s="41">
        <v>0</v>
      </c>
      <c r="K2396" s="41">
        <f>IFERROR(L2396+M2396+N2396,0)</f>
        <v>0</v>
      </c>
      <c r="L2396" s="41">
        <f>IFERROR(P2396+T2396,0)</f>
        <v>0</v>
      </c>
      <c r="M2396" s="41">
        <f>IFERROR(Q2396+U2396,0)</f>
        <v>0</v>
      </c>
      <c r="N2396" s="41">
        <f>IFERROR(R2396+V2396,0)</f>
        <v>0</v>
      </c>
      <c r="O2396" s="41">
        <f>IFERROR(P2396+Q2396+R2396,0)</f>
        <v>0</v>
      </c>
      <c r="P2396" s="41">
        <v>0</v>
      </c>
      <c r="Q2396" s="41">
        <v>0</v>
      </c>
      <c r="R2396" s="41">
        <v>0</v>
      </c>
      <c r="S2396" s="41">
        <f>IFERROR(T2396+U2396+V2396,0)</f>
        <v>0</v>
      </c>
      <c r="T2396" s="41">
        <v>0</v>
      </c>
      <c r="U2396" s="41">
        <v>0</v>
      </c>
      <c r="V2396" s="41">
        <v>0</v>
      </c>
      <c r="W2396"/>
      <c r="X2396"/>
    </row>
    <row r="2397" spans="1:24">
      <c r="A2397" s="29">
        <v>1144</v>
      </c>
      <c r="B2397" s="29" t="s">
        <v>117</v>
      </c>
      <c r="C2397" s="50">
        <v>44550</v>
      </c>
      <c r="D2397" s="29">
        <v>62</v>
      </c>
      <c r="E2397" s="40">
        <v>1</v>
      </c>
      <c r="F2397" s="41">
        <v>17.6</v>
      </c>
      <c r="G2397" s="41">
        <f>IFERROR(H2397+I2397+J2397,0)</f>
        <v>505200</v>
      </c>
      <c r="H2397" s="41">
        <v>505200</v>
      </c>
      <c r="I2397" s="41">
        <v>0</v>
      </c>
      <c r="J2397" s="41">
        <v>0</v>
      </c>
      <c r="K2397" s="41">
        <f>IFERROR(L2397+M2397+N2397,0)</f>
        <v>0</v>
      </c>
      <c r="L2397" s="41">
        <f>IFERROR(P2397+T2397,0)</f>
        <v>0</v>
      </c>
      <c r="M2397" s="41">
        <f>IFERROR(Q2397+U2397,0)</f>
        <v>0</v>
      </c>
      <c r="N2397" s="41">
        <f>IFERROR(R2397+V2397,0)</f>
        <v>0</v>
      </c>
      <c r="O2397" s="41">
        <f>IFERROR(P2397+Q2397+R2397,0)</f>
        <v>0</v>
      </c>
      <c r="P2397" s="41">
        <v>0</v>
      </c>
      <c r="Q2397" s="41">
        <v>0</v>
      </c>
      <c r="R2397" s="41">
        <v>0</v>
      </c>
      <c r="S2397" s="41">
        <f>IFERROR(T2397+U2397+V2397,0)</f>
        <v>0</v>
      </c>
      <c r="T2397" s="41">
        <v>0</v>
      </c>
      <c r="U2397" s="41">
        <v>0</v>
      </c>
      <c r="V2397" s="41">
        <v>0</v>
      </c>
      <c r="W2397"/>
      <c r="X2397"/>
    </row>
    <row r="2398" spans="1:24">
      <c r="A2398" s="29">
        <v>1145</v>
      </c>
      <c r="B2398" s="29" t="s">
        <v>117</v>
      </c>
      <c r="C2398" s="50">
        <v>44551</v>
      </c>
      <c r="D2398" s="29">
        <v>68</v>
      </c>
      <c r="E2398" s="40">
        <v>1</v>
      </c>
      <c r="F2398" s="41">
        <v>30.5</v>
      </c>
      <c r="G2398" s="41">
        <f>IFERROR(H2398+I2398+J2398,0)</f>
        <v>720200</v>
      </c>
      <c r="H2398" s="41">
        <v>720200</v>
      </c>
      <c r="I2398" s="41">
        <v>0</v>
      </c>
      <c r="J2398" s="41">
        <v>0</v>
      </c>
      <c r="K2398" s="41">
        <f>IFERROR(L2398+M2398+N2398,0)</f>
        <v>0</v>
      </c>
      <c r="L2398" s="41">
        <f>IFERROR(P2398+T2398,0)</f>
        <v>0</v>
      </c>
      <c r="M2398" s="41">
        <f>IFERROR(Q2398+U2398,0)</f>
        <v>0</v>
      </c>
      <c r="N2398" s="41">
        <f>IFERROR(R2398+V2398,0)</f>
        <v>0</v>
      </c>
      <c r="O2398" s="41">
        <f>IFERROR(P2398+Q2398+R2398,0)</f>
        <v>0</v>
      </c>
      <c r="P2398" s="41">
        <v>0</v>
      </c>
      <c r="Q2398" s="41">
        <v>0</v>
      </c>
      <c r="R2398" s="41">
        <v>0</v>
      </c>
      <c r="S2398" s="41">
        <f>IFERROR(T2398+U2398+V2398,0)</f>
        <v>0</v>
      </c>
      <c r="T2398" s="41">
        <v>0</v>
      </c>
      <c r="U2398" s="41">
        <v>0</v>
      </c>
      <c r="V2398" s="41">
        <v>0</v>
      </c>
      <c r="W2398"/>
      <c r="X2398"/>
    </row>
    <row r="2399" spans="1:24">
      <c r="A2399" s="29">
        <v>1146</v>
      </c>
      <c r="B2399" s="29" t="s">
        <v>117</v>
      </c>
      <c r="C2399" s="50">
        <v>44551</v>
      </c>
      <c r="D2399" s="29">
        <v>67</v>
      </c>
      <c r="E2399" s="40">
        <v>1</v>
      </c>
      <c r="F2399" s="41">
        <v>40.1</v>
      </c>
      <c r="G2399" s="41">
        <f>IFERROR(H2399+I2399+J2399,0)</f>
        <v>1325200</v>
      </c>
      <c r="H2399" s="41">
        <v>1325200</v>
      </c>
      <c r="I2399" s="41">
        <v>0</v>
      </c>
      <c r="J2399" s="41">
        <v>0</v>
      </c>
      <c r="K2399" s="41">
        <f>IFERROR(L2399+M2399+N2399,0)</f>
        <v>0</v>
      </c>
      <c r="L2399" s="41">
        <f>IFERROR(P2399+T2399,0)</f>
        <v>0</v>
      </c>
      <c r="M2399" s="41">
        <f>IFERROR(Q2399+U2399,0)</f>
        <v>0</v>
      </c>
      <c r="N2399" s="41">
        <f>IFERROR(R2399+V2399,0)</f>
        <v>0</v>
      </c>
      <c r="O2399" s="41">
        <f>IFERROR(P2399+Q2399+R2399,0)</f>
        <v>0</v>
      </c>
      <c r="P2399" s="41">
        <v>0</v>
      </c>
      <c r="Q2399" s="41">
        <v>0</v>
      </c>
      <c r="R2399" s="41">
        <v>0</v>
      </c>
      <c r="S2399" s="41">
        <f>IFERROR(T2399+U2399+V2399,0)</f>
        <v>0</v>
      </c>
      <c r="T2399" s="41">
        <v>0</v>
      </c>
      <c r="U2399" s="41">
        <v>0</v>
      </c>
      <c r="V2399" s="41">
        <v>0</v>
      </c>
      <c r="W2399"/>
      <c r="X2399"/>
    </row>
    <row r="2400" spans="1:24">
      <c r="A2400" s="29">
        <v>1147</v>
      </c>
      <c r="B2400" s="29" t="s">
        <v>117</v>
      </c>
      <c r="C2400" s="50">
        <v>44551</v>
      </c>
      <c r="D2400" s="29">
        <v>69</v>
      </c>
      <c r="E2400" s="40">
        <v>1</v>
      </c>
      <c r="F2400" s="41">
        <v>43.6</v>
      </c>
      <c r="G2400" s="41">
        <f>IFERROR(H2400+I2400+J2400,0)</f>
        <v>1321600</v>
      </c>
      <c r="H2400" s="41">
        <v>1321600</v>
      </c>
      <c r="I2400" s="41">
        <v>0</v>
      </c>
      <c r="J2400" s="41">
        <v>0</v>
      </c>
      <c r="K2400" s="41">
        <f>IFERROR(L2400+M2400+N2400,0)</f>
        <v>0</v>
      </c>
      <c r="L2400" s="41">
        <f>IFERROR(P2400+T2400,0)</f>
        <v>0</v>
      </c>
      <c r="M2400" s="41">
        <f>IFERROR(Q2400+U2400,0)</f>
        <v>0</v>
      </c>
      <c r="N2400" s="41">
        <f>IFERROR(R2400+V2400,0)</f>
        <v>0</v>
      </c>
      <c r="O2400" s="41">
        <f>IFERROR(P2400+Q2400+R2400,0)</f>
        <v>0</v>
      </c>
      <c r="P2400" s="41">
        <v>0</v>
      </c>
      <c r="Q2400" s="41">
        <v>0</v>
      </c>
      <c r="R2400" s="41">
        <v>0</v>
      </c>
      <c r="S2400" s="41">
        <f>IFERROR(T2400+U2400+V2400,0)</f>
        <v>0</v>
      </c>
      <c r="T2400" s="41">
        <v>0</v>
      </c>
      <c r="U2400" s="41">
        <v>0</v>
      </c>
      <c r="V2400" s="41">
        <v>0</v>
      </c>
      <c r="W2400"/>
      <c r="X2400"/>
    </row>
    <row r="2401" spans="1:24">
      <c r="A2401" s="29">
        <v>1148</v>
      </c>
      <c r="B2401" s="29" t="s">
        <v>117</v>
      </c>
      <c r="C2401" s="50">
        <v>44551</v>
      </c>
      <c r="D2401" s="29">
        <v>66</v>
      </c>
      <c r="E2401" s="40">
        <v>1</v>
      </c>
      <c r="F2401" s="41">
        <v>48.4</v>
      </c>
      <c r="G2401" s="41">
        <f>IFERROR(H2401+I2401+J2401,0)</f>
        <v>1542200</v>
      </c>
      <c r="H2401" s="41">
        <v>1542200</v>
      </c>
      <c r="I2401" s="41">
        <v>0</v>
      </c>
      <c r="J2401" s="41">
        <v>0</v>
      </c>
      <c r="K2401" s="41">
        <f>IFERROR(L2401+M2401+N2401,0)</f>
        <v>0</v>
      </c>
      <c r="L2401" s="41">
        <f>IFERROR(P2401+T2401,0)</f>
        <v>0</v>
      </c>
      <c r="M2401" s="41">
        <f>IFERROR(Q2401+U2401,0)</f>
        <v>0</v>
      </c>
      <c r="N2401" s="41">
        <f>IFERROR(R2401+V2401,0)</f>
        <v>0</v>
      </c>
      <c r="O2401" s="41">
        <f>IFERROR(P2401+Q2401+R2401,0)</f>
        <v>0</v>
      </c>
      <c r="P2401" s="41">
        <v>0</v>
      </c>
      <c r="Q2401" s="41">
        <v>0</v>
      </c>
      <c r="R2401" s="41">
        <v>0</v>
      </c>
      <c r="S2401" s="41">
        <f>IFERROR(T2401+U2401+V2401,0)</f>
        <v>0</v>
      </c>
      <c r="T2401" s="41">
        <v>0</v>
      </c>
      <c r="U2401" s="41">
        <v>0</v>
      </c>
      <c r="V2401" s="41">
        <v>0</v>
      </c>
      <c r="W2401"/>
      <c r="X2401"/>
    </row>
    <row r="2402" spans="1:24">
      <c r="A2402" s="29">
        <v>1149</v>
      </c>
      <c r="B2402" s="29" t="s">
        <v>117</v>
      </c>
      <c r="C2402" s="50">
        <v>44551</v>
      </c>
      <c r="D2402" s="29">
        <v>63</v>
      </c>
      <c r="E2402" s="40">
        <v>1</v>
      </c>
      <c r="F2402" s="41">
        <v>38.9</v>
      </c>
      <c r="G2402" s="41">
        <f>IFERROR(H2402+I2402+J2402,0)</f>
        <v>1178200</v>
      </c>
      <c r="H2402" s="41">
        <v>1178200</v>
      </c>
      <c r="I2402" s="41">
        <v>0</v>
      </c>
      <c r="J2402" s="41">
        <v>0</v>
      </c>
      <c r="K2402" s="41">
        <f>IFERROR(L2402+M2402+N2402,0)</f>
        <v>0</v>
      </c>
      <c r="L2402" s="41">
        <f>IFERROR(P2402+T2402,0)</f>
        <v>0</v>
      </c>
      <c r="M2402" s="41">
        <f>IFERROR(Q2402+U2402,0)</f>
        <v>0</v>
      </c>
      <c r="N2402" s="41">
        <f>IFERROR(R2402+V2402,0)</f>
        <v>0</v>
      </c>
      <c r="O2402" s="41">
        <f>IFERROR(P2402+Q2402+R2402,0)</f>
        <v>0</v>
      </c>
      <c r="P2402" s="41">
        <v>0</v>
      </c>
      <c r="Q2402" s="41">
        <v>0</v>
      </c>
      <c r="R2402" s="41">
        <v>0</v>
      </c>
      <c r="S2402" s="41">
        <f>IFERROR(T2402+U2402+V2402,0)</f>
        <v>0</v>
      </c>
      <c r="T2402" s="41">
        <v>0</v>
      </c>
      <c r="U2402" s="41">
        <v>0</v>
      </c>
      <c r="V2402" s="41">
        <v>0</v>
      </c>
      <c r="W2402"/>
      <c r="X2402"/>
    </row>
    <row r="2403" spans="1:24">
      <c r="A2403" s="29">
        <v>1150</v>
      </c>
      <c r="B2403" s="29" t="s">
        <v>117</v>
      </c>
      <c r="C2403" s="50">
        <v>44551</v>
      </c>
      <c r="D2403" s="29">
        <v>65</v>
      </c>
      <c r="E2403" s="40">
        <v>1</v>
      </c>
      <c r="F2403" s="41">
        <v>25.3</v>
      </c>
      <c r="G2403" s="41">
        <f>IFERROR(H2403+I2403+J2403,0)</f>
        <v>728200</v>
      </c>
      <c r="H2403" s="41">
        <v>728200</v>
      </c>
      <c r="I2403" s="41">
        <v>0</v>
      </c>
      <c r="J2403" s="41">
        <v>0</v>
      </c>
      <c r="K2403" s="41">
        <f>IFERROR(L2403+M2403+N2403,0)</f>
        <v>0</v>
      </c>
      <c r="L2403" s="41">
        <f>IFERROR(P2403+T2403,0)</f>
        <v>0</v>
      </c>
      <c r="M2403" s="41">
        <f>IFERROR(Q2403+U2403,0)</f>
        <v>0</v>
      </c>
      <c r="N2403" s="41">
        <f>IFERROR(R2403+V2403,0)</f>
        <v>0</v>
      </c>
      <c r="O2403" s="41">
        <f>IFERROR(P2403+Q2403+R2403,0)</f>
        <v>0</v>
      </c>
      <c r="P2403" s="41">
        <v>0</v>
      </c>
      <c r="Q2403" s="41">
        <v>0</v>
      </c>
      <c r="R2403" s="41">
        <v>0</v>
      </c>
      <c r="S2403" s="41">
        <f>IFERROR(T2403+U2403+V2403,0)</f>
        <v>0</v>
      </c>
      <c r="T2403" s="41">
        <v>0</v>
      </c>
      <c r="U2403" s="41">
        <v>0</v>
      </c>
      <c r="V2403" s="41">
        <v>0</v>
      </c>
      <c r="W2403"/>
      <c r="X2403"/>
    </row>
    <row r="2404" spans="1:24">
      <c r="A2404" s="29">
        <v>1151</v>
      </c>
      <c r="B2404" s="29" t="s">
        <v>117</v>
      </c>
      <c r="C2404" s="50">
        <v>44551</v>
      </c>
      <c r="D2404" s="29">
        <v>64</v>
      </c>
      <c r="E2404" s="40">
        <v>1</v>
      </c>
      <c r="F2404" s="41">
        <v>21.8</v>
      </c>
      <c r="G2404" s="41">
        <f>IFERROR(H2404+I2404+J2404,0)</f>
        <v>632200</v>
      </c>
      <c r="H2404" s="41">
        <v>632200</v>
      </c>
      <c r="I2404" s="41">
        <v>0</v>
      </c>
      <c r="J2404" s="41">
        <v>0</v>
      </c>
      <c r="K2404" s="41">
        <f>IFERROR(L2404+M2404+N2404,0)</f>
        <v>0</v>
      </c>
      <c r="L2404" s="41">
        <f>IFERROR(P2404+T2404,0)</f>
        <v>0</v>
      </c>
      <c r="M2404" s="41">
        <f>IFERROR(Q2404+U2404,0)</f>
        <v>0</v>
      </c>
      <c r="N2404" s="41">
        <f>IFERROR(R2404+V2404,0)</f>
        <v>0</v>
      </c>
      <c r="O2404" s="41">
        <f>IFERROR(P2404+Q2404+R2404,0)</f>
        <v>0</v>
      </c>
      <c r="P2404" s="41">
        <v>0</v>
      </c>
      <c r="Q2404" s="41">
        <v>0</v>
      </c>
      <c r="R2404" s="41">
        <v>0</v>
      </c>
      <c r="S2404" s="41">
        <f>IFERROR(T2404+U2404+V2404,0)</f>
        <v>0</v>
      </c>
      <c r="T2404" s="41">
        <v>0</v>
      </c>
      <c r="U2404" s="41">
        <v>0</v>
      </c>
      <c r="V2404" s="41">
        <v>0</v>
      </c>
      <c r="W2404"/>
      <c r="X2404"/>
    </row>
    <row r="2405" spans="1:24">
      <c r="A2405" s="29">
        <v>1152</v>
      </c>
      <c r="B2405" s="29" t="s">
        <v>117</v>
      </c>
      <c r="C2405" s="50">
        <v>44553</v>
      </c>
      <c r="D2405" s="29">
        <v>81</v>
      </c>
      <c r="E2405" s="40">
        <v>1</v>
      </c>
      <c r="F2405" s="41">
        <v>18.3</v>
      </c>
      <c r="G2405" s="41">
        <f>IFERROR(H2405+I2405+J2405,0)</f>
        <v>481200</v>
      </c>
      <c r="H2405" s="41">
        <v>481200</v>
      </c>
      <c r="I2405" s="41">
        <v>0</v>
      </c>
      <c r="J2405" s="41">
        <v>0</v>
      </c>
      <c r="K2405" s="41">
        <f>IFERROR(L2405+M2405+N2405,0)</f>
        <v>0</v>
      </c>
      <c r="L2405" s="41">
        <f>IFERROR(P2405+T2405,0)</f>
        <v>0</v>
      </c>
      <c r="M2405" s="41">
        <f>IFERROR(Q2405+U2405,0)</f>
        <v>0</v>
      </c>
      <c r="N2405" s="41">
        <f>IFERROR(R2405+V2405,0)</f>
        <v>0</v>
      </c>
      <c r="O2405" s="41">
        <f>IFERROR(P2405+Q2405+R2405,0)</f>
        <v>0</v>
      </c>
      <c r="P2405" s="41">
        <v>0</v>
      </c>
      <c r="Q2405" s="41">
        <v>0</v>
      </c>
      <c r="R2405" s="41">
        <v>0</v>
      </c>
      <c r="S2405" s="41">
        <f>IFERROR(T2405+U2405+V2405,0)</f>
        <v>0</v>
      </c>
      <c r="T2405" s="41">
        <v>0</v>
      </c>
      <c r="U2405" s="41">
        <v>0</v>
      </c>
      <c r="V2405" s="41">
        <v>0</v>
      </c>
      <c r="W2405"/>
      <c r="X2405"/>
    </row>
    <row r="2406" spans="1:24">
      <c r="A2406" s="29">
        <v>1153</v>
      </c>
      <c r="B2406" s="29" t="s">
        <v>117</v>
      </c>
      <c r="C2406" s="50">
        <v>44553</v>
      </c>
      <c r="D2406" s="29">
        <v>80</v>
      </c>
      <c r="E2406" s="40">
        <v>1</v>
      </c>
      <c r="F2406" s="41">
        <v>49.2</v>
      </c>
      <c r="G2406" s="41">
        <f>IFERROR(H2406+I2406+J2406,0)</f>
        <v>1611200</v>
      </c>
      <c r="H2406" s="41">
        <v>1611200</v>
      </c>
      <c r="I2406" s="41">
        <v>0</v>
      </c>
      <c r="J2406" s="41">
        <v>0</v>
      </c>
      <c r="K2406" s="41">
        <f>IFERROR(L2406+M2406+N2406,0)</f>
        <v>0</v>
      </c>
      <c r="L2406" s="41">
        <f>IFERROR(P2406+T2406,0)</f>
        <v>0</v>
      </c>
      <c r="M2406" s="41">
        <f>IFERROR(Q2406+U2406,0)</f>
        <v>0</v>
      </c>
      <c r="N2406" s="41">
        <f>IFERROR(R2406+V2406,0)</f>
        <v>0</v>
      </c>
      <c r="O2406" s="41">
        <f>IFERROR(P2406+Q2406+R2406,0)</f>
        <v>0</v>
      </c>
      <c r="P2406" s="41">
        <v>0</v>
      </c>
      <c r="Q2406" s="41">
        <v>0</v>
      </c>
      <c r="R2406" s="41">
        <v>0</v>
      </c>
      <c r="S2406" s="41">
        <f>IFERROR(T2406+U2406+V2406,0)</f>
        <v>0</v>
      </c>
      <c r="T2406" s="41">
        <v>0</v>
      </c>
      <c r="U2406" s="41">
        <v>0</v>
      </c>
      <c r="V2406" s="41">
        <v>0</v>
      </c>
      <c r="W2406"/>
      <c r="X2406"/>
    </row>
    <row r="2407" spans="1:24">
      <c r="A2407" s="29">
        <v>1154</v>
      </c>
      <c r="B2407" s="29" t="s">
        <v>117</v>
      </c>
      <c r="C2407" s="50">
        <v>44553</v>
      </c>
      <c r="D2407" s="29">
        <v>82</v>
      </c>
      <c r="E2407" s="40">
        <v>1</v>
      </c>
      <c r="F2407" s="41">
        <v>28.7</v>
      </c>
      <c r="G2407" s="41">
        <f>IFERROR(H2407+I2407+J2407,0)</f>
        <v>741200</v>
      </c>
      <c r="H2407" s="41">
        <v>741200</v>
      </c>
      <c r="I2407" s="41">
        <v>0</v>
      </c>
      <c r="J2407" s="41">
        <v>0</v>
      </c>
      <c r="K2407" s="41">
        <f>IFERROR(L2407+M2407+N2407,0)</f>
        <v>0</v>
      </c>
      <c r="L2407" s="41">
        <f>IFERROR(P2407+T2407,0)</f>
        <v>0</v>
      </c>
      <c r="M2407" s="41">
        <f>IFERROR(Q2407+U2407,0)</f>
        <v>0</v>
      </c>
      <c r="N2407" s="41">
        <f>IFERROR(R2407+V2407,0)</f>
        <v>0</v>
      </c>
      <c r="O2407" s="41">
        <f>IFERROR(P2407+Q2407+R2407,0)</f>
        <v>0</v>
      </c>
      <c r="P2407" s="41">
        <v>0</v>
      </c>
      <c r="Q2407" s="41">
        <v>0</v>
      </c>
      <c r="R2407" s="41">
        <v>0</v>
      </c>
      <c r="S2407" s="41">
        <f>IFERROR(T2407+U2407+V2407,0)</f>
        <v>0</v>
      </c>
      <c r="T2407" s="41">
        <v>0</v>
      </c>
      <c r="U2407" s="41">
        <v>0</v>
      </c>
      <c r="V2407" s="41">
        <v>0</v>
      </c>
      <c r="W2407"/>
      <c r="X2407"/>
    </row>
    <row r="2408" spans="1:24">
      <c r="A2408" s="29">
        <v>1155</v>
      </c>
      <c r="B2408" s="29" t="s">
        <v>117</v>
      </c>
      <c r="C2408" s="50">
        <v>44557</v>
      </c>
      <c r="D2408" s="29">
        <v>86</v>
      </c>
      <c r="E2408" s="40">
        <v>1</v>
      </c>
      <c r="F2408" s="41">
        <v>57.6</v>
      </c>
      <c r="G2408" s="41">
        <f>IFERROR(H2408+I2408+J2408,0)</f>
        <v>1771200</v>
      </c>
      <c r="H2408" s="41">
        <v>1771200</v>
      </c>
      <c r="I2408" s="41">
        <v>0</v>
      </c>
      <c r="J2408" s="41">
        <v>0</v>
      </c>
      <c r="K2408" s="41">
        <f>IFERROR(L2408+M2408+N2408,0)</f>
        <v>0</v>
      </c>
      <c r="L2408" s="41">
        <f>IFERROR(P2408+T2408,0)</f>
        <v>0</v>
      </c>
      <c r="M2408" s="41">
        <f>IFERROR(Q2408+U2408,0)</f>
        <v>0</v>
      </c>
      <c r="N2408" s="41">
        <f>IFERROR(R2408+V2408,0)</f>
        <v>0</v>
      </c>
      <c r="O2408" s="41">
        <f>IFERROR(P2408+Q2408+R2408,0)</f>
        <v>0</v>
      </c>
      <c r="P2408" s="41">
        <v>0</v>
      </c>
      <c r="Q2408" s="41">
        <v>0</v>
      </c>
      <c r="R2408" s="41">
        <v>0</v>
      </c>
      <c r="S2408" s="41">
        <f>IFERROR(T2408+U2408+V2408,0)</f>
        <v>0</v>
      </c>
      <c r="T2408" s="41">
        <v>0</v>
      </c>
      <c r="U2408" s="41">
        <v>0</v>
      </c>
      <c r="V2408" s="41">
        <v>0</v>
      </c>
      <c r="W2408"/>
      <c r="X2408"/>
    </row>
    <row r="2409" spans="1:24">
      <c r="A2409" s="29">
        <v>1156</v>
      </c>
      <c r="B2409" s="29" t="s">
        <v>117</v>
      </c>
      <c r="C2409" s="50">
        <v>44557</v>
      </c>
      <c r="D2409" s="29">
        <v>84</v>
      </c>
      <c r="E2409" s="40">
        <v>1</v>
      </c>
      <c r="F2409" s="41">
        <v>30.3</v>
      </c>
      <c r="G2409" s="41">
        <f>IFERROR(H2409+I2409+J2409,0)</f>
        <v>983750</v>
      </c>
      <c r="H2409" s="41">
        <v>983750</v>
      </c>
      <c r="I2409" s="41">
        <v>0</v>
      </c>
      <c r="J2409" s="41">
        <v>0</v>
      </c>
      <c r="K2409" s="41">
        <f>IFERROR(L2409+M2409+N2409,0)</f>
        <v>0</v>
      </c>
      <c r="L2409" s="41">
        <f>IFERROR(P2409+T2409,0)</f>
        <v>0</v>
      </c>
      <c r="M2409" s="41">
        <f>IFERROR(Q2409+U2409,0)</f>
        <v>0</v>
      </c>
      <c r="N2409" s="41">
        <f>IFERROR(R2409+V2409,0)</f>
        <v>0</v>
      </c>
      <c r="O2409" s="41">
        <f>IFERROR(P2409+Q2409+R2409,0)</f>
        <v>0</v>
      </c>
      <c r="P2409" s="41">
        <v>0</v>
      </c>
      <c r="Q2409" s="41">
        <v>0</v>
      </c>
      <c r="R2409" s="41">
        <v>0</v>
      </c>
      <c r="S2409" s="41">
        <f>IFERROR(T2409+U2409+V2409,0)</f>
        <v>0</v>
      </c>
      <c r="T2409" s="41">
        <v>0</v>
      </c>
      <c r="U2409" s="41">
        <v>0</v>
      </c>
      <c r="V2409" s="41">
        <v>0</v>
      </c>
      <c r="W2409"/>
      <c r="X2409"/>
    </row>
    <row r="2410" spans="1:24">
      <c r="A2410" s="29">
        <v>1157</v>
      </c>
      <c r="B2410" s="29" t="s">
        <v>117</v>
      </c>
      <c r="C2410" s="50">
        <v>44557</v>
      </c>
      <c r="D2410" s="29">
        <v>87</v>
      </c>
      <c r="E2410" s="40">
        <v>1</v>
      </c>
      <c r="F2410" s="41">
        <v>27.6</v>
      </c>
      <c r="G2410" s="41">
        <f>IFERROR(H2410+I2410+J2410,0)</f>
        <v>675908</v>
      </c>
      <c r="H2410" s="41">
        <v>675908</v>
      </c>
      <c r="I2410" s="41">
        <v>0</v>
      </c>
      <c r="J2410" s="41">
        <v>0</v>
      </c>
      <c r="K2410" s="41">
        <f>IFERROR(L2410+M2410+N2410,0)</f>
        <v>0</v>
      </c>
      <c r="L2410" s="41">
        <f>IFERROR(P2410+T2410,0)</f>
        <v>0</v>
      </c>
      <c r="M2410" s="41">
        <f>IFERROR(Q2410+U2410,0)</f>
        <v>0</v>
      </c>
      <c r="N2410" s="41">
        <f>IFERROR(R2410+V2410,0)</f>
        <v>0</v>
      </c>
      <c r="O2410" s="41">
        <f>IFERROR(P2410+Q2410+R2410,0)</f>
        <v>0</v>
      </c>
      <c r="P2410" s="41">
        <v>0</v>
      </c>
      <c r="Q2410" s="41">
        <v>0</v>
      </c>
      <c r="R2410" s="41">
        <v>0</v>
      </c>
      <c r="S2410" s="41">
        <f>IFERROR(T2410+U2410+V2410,0)</f>
        <v>0</v>
      </c>
      <c r="T2410" s="41">
        <v>0</v>
      </c>
      <c r="U2410" s="41">
        <v>0</v>
      </c>
      <c r="V2410" s="41">
        <v>0</v>
      </c>
      <c r="W2410"/>
      <c r="X2410"/>
    </row>
    <row r="2411" spans="1:24">
      <c r="A2411" s="29">
        <v>1158</v>
      </c>
      <c r="B2411" s="29" t="s">
        <v>117</v>
      </c>
      <c r="C2411" s="50">
        <v>44557</v>
      </c>
      <c r="D2411" s="29">
        <v>85</v>
      </c>
      <c r="E2411" s="40">
        <v>1</v>
      </c>
      <c r="F2411" s="41">
        <v>37.3</v>
      </c>
      <c r="G2411" s="41">
        <f>IFERROR(H2411+I2411+J2411,0)</f>
        <v>1297516</v>
      </c>
      <c r="H2411" s="41">
        <v>1297516</v>
      </c>
      <c r="I2411" s="41">
        <v>0</v>
      </c>
      <c r="J2411" s="41">
        <v>0</v>
      </c>
      <c r="K2411" s="41">
        <f>IFERROR(L2411+M2411+N2411,0)</f>
        <v>0</v>
      </c>
      <c r="L2411" s="41">
        <f>IFERROR(P2411+T2411,0)</f>
        <v>0</v>
      </c>
      <c r="M2411" s="41">
        <f>IFERROR(Q2411+U2411,0)</f>
        <v>0</v>
      </c>
      <c r="N2411" s="41">
        <f>IFERROR(R2411+V2411,0)</f>
        <v>0</v>
      </c>
      <c r="O2411" s="41">
        <f>IFERROR(P2411+Q2411+R2411,0)</f>
        <v>0</v>
      </c>
      <c r="P2411" s="41">
        <v>0</v>
      </c>
      <c r="Q2411" s="41">
        <v>0</v>
      </c>
      <c r="R2411" s="41">
        <v>0</v>
      </c>
      <c r="S2411" s="41">
        <f>IFERROR(T2411+U2411+V2411,0)</f>
        <v>0</v>
      </c>
      <c r="T2411" s="41">
        <v>0</v>
      </c>
      <c r="U2411" s="41">
        <v>0</v>
      </c>
      <c r="V2411" s="41">
        <v>0</v>
      </c>
      <c r="W2411"/>
      <c r="X2411"/>
    </row>
    <row r="2412" spans="1:24">
      <c r="A2412" s="29">
        <v>1159</v>
      </c>
      <c r="B2412" s="29" t="s">
        <v>117</v>
      </c>
      <c r="C2412" s="50">
        <v>44558</v>
      </c>
      <c r="D2412" s="29">
        <v>93</v>
      </c>
      <c r="E2412" s="40">
        <v>1</v>
      </c>
      <c r="F2412" s="41">
        <v>23.7</v>
      </c>
      <c r="G2412" s="41">
        <f>IFERROR(H2412+I2412+J2412,0)</f>
        <v>620351</v>
      </c>
      <c r="H2412" s="41">
        <v>620351</v>
      </c>
      <c r="I2412" s="41">
        <v>0</v>
      </c>
      <c r="J2412" s="41">
        <v>0</v>
      </c>
      <c r="K2412" s="41">
        <f>IFERROR(L2412+M2412+N2412,0)</f>
        <v>0</v>
      </c>
      <c r="L2412" s="41">
        <f>IFERROR(P2412+T2412,0)</f>
        <v>0</v>
      </c>
      <c r="M2412" s="41">
        <f>IFERROR(Q2412+U2412,0)</f>
        <v>0</v>
      </c>
      <c r="N2412" s="41">
        <f>IFERROR(R2412+V2412,0)</f>
        <v>0</v>
      </c>
      <c r="O2412" s="41">
        <f>IFERROR(P2412+Q2412+R2412,0)</f>
        <v>0</v>
      </c>
      <c r="P2412" s="41">
        <v>0</v>
      </c>
      <c r="Q2412" s="41">
        <v>0</v>
      </c>
      <c r="R2412" s="41">
        <v>0</v>
      </c>
      <c r="S2412" s="41">
        <f>IFERROR(T2412+U2412+V2412,0)</f>
        <v>0</v>
      </c>
      <c r="T2412" s="41">
        <v>0</v>
      </c>
      <c r="U2412" s="41">
        <v>0</v>
      </c>
      <c r="V2412" s="41">
        <v>0</v>
      </c>
      <c r="W2412"/>
      <c r="X2412"/>
    </row>
    <row r="2413" spans="1:24">
      <c r="A2413" s="29">
        <v>1160</v>
      </c>
      <c r="B2413" s="29" t="s">
        <v>117</v>
      </c>
      <c r="C2413" s="50">
        <v>44558</v>
      </c>
      <c r="D2413" s="29">
        <v>92</v>
      </c>
      <c r="E2413" s="40">
        <v>1</v>
      </c>
      <c r="F2413" s="41">
        <v>43.4</v>
      </c>
      <c r="G2413" s="41">
        <f>IFERROR(H2413+I2413+J2413,0)</f>
        <v>1389200</v>
      </c>
      <c r="H2413" s="41">
        <v>1389200</v>
      </c>
      <c r="I2413" s="41">
        <v>0</v>
      </c>
      <c r="J2413" s="41">
        <v>0</v>
      </c>
      <c r="K2413" s="41">
        <f>IFERROR(L2413+M2413+N2413,0)</f>
        <v>0</v>
      </c>
      <c r="L2413" s="41">
        <f>IFERROR(P2413+T2413,0)</f>
        <v>0</v>
      </c>
      <c r="M2413" s="41">
        <f>IFERROR(Q2413+U2413,0)</f>
        <v>0</v>
      </c>
      <c r="N2413" s="41">
        <f>IFERROR(R2413+V2413,0)</f>
        <v>0</v>
      </c>
      <c r="O2413" s="41">
        <f>IFERROR(P2413+Q2413+R2413,0)</f>
        <v>0</v>
      </c>
      <c r="P2413" s="41">
        <v>0</v>
      </c>
      <c r="Q2413" s="41">
        <v>0</v>
      </c>
      <c r="R2413" s="41">
        <v>0</v>
      </c>
      <c r="S2413" s="41">
        <f>IFERROR(T2413+U2413+V2413,0)</f>
        <v>0</v>
      </c>
      <c r="T2413" s="41">
        <v>0</v>
      </c>
      <c r="U2413" s="41">
        <v>0</v>
      </c>
      <c r="V2413" s="41">
        <v>0</v>
      </c>
      <c r="W2413"/>
      <c r="X2413"/>
    </row>
    <row r="2414" spans="1:24">
      <c r="A2414" s="29">
        <v>1161</v>
      </c>
      <c r="B2414" s="29" t="s">
        <v>117</v>
      </c>
      <c r="C2414" s="50">
        <v>44558</v>
      </c>
      <c r="D2414" s="29">
        <v>94</v>
      </c>
      <c r="E2414" s="40">
        <v>1</v>
      </c>
      <c r="F2414" s="41">
        <v>18.3</v>
      </c>
      <c r="G2414" s="41">
        <f>IFERROR(H2414+I2414+J2414,0)</f>
        <v>493252</v>
      </c>
      <c r="H2414" s="41">
        <v>493252</v>
      </c>
      <c r="I2414" s="41">
        <v>0</v>
      </c>
      <c r="J2414" s="41">
        <v>0</v>
      </c>
      <c r="K2414" s="41">
        <f>IFERROR(L2414+M2414+N2414,0)</f>
        <v>0</v>
      </c>
      <c r="L2414" s="41">
        <f>IFERROR(P2414+T2414,0)</f>
        <v>0</v>
      </c>
      <c r="M2414" s="41">
        <f>IFERROR(Q2414+U2414,0)</f>
        <v>0</v>
      </c>
      <c r="N2414" s="41">
        <f>IFERROR(R2414+V2414,0)</f>
        <v>0</v>
      </c>
      <c r="O2414" s="41">
        <f>IFERROR(P2414+Q2414+R2414,0)</f>
        <v>0</v>
      </c>
      <c r="P2414" s="41">
        <v>0</v>
      </c>
      <c r="Q2414" s="41">
        <v>0</v>
      </c>
      <c r="R2414" s="41">
        <v>0</v>
      </c>
      <c r="S2414" s="41">
        <f>IFERROR(T2414+U2414+V2414,0)</f>
        <v>0</v>
      </c>
      <c r="T2414" s="41">
        <v>0</v>
      </c>
      <c r="U2414" s="41">
        <v>0</v>
      </c>
      <c r="V2414" s="41">
        <v>0</v>
      </c>
      <c r="W2414"/>
      <c r="X2414"/>
    </row>
    <row r="2415" spans="1:24">
      <c r="A2415" s="29">
        <v>1162</v>
      </c>
      <c r="B2415" s="29" t="s">
        <v>117</v>
      </c>
      <c r="C2415" s="50">
        <v>44558</v>
      </c>
      <c r="D2415" s="29">
        <v>88</v>
      </c>
      <c r="E2415" s="40">
        <v>1</v>
      </c>
      <c r="F2415" s="41">
        <v>26.2</v>
      </c>
      <c r="G2415" s="41">
        <f>IFERROR(H2415+I2415+J2415,0)</f>
        <v>699206</v>
      </c>
      <c r="H2415" s="41">
        <v>699206</v>
      </c>
      <c r="I2415" s="41">
        <v>0</v>
      </c>
      <c r="J2415" s="41">
        <v>0</v>
      </c>
      <c r="K2415" s="41">
        <f>IFERROR(L2415+M2415+N2415,0)</f>
        <v>0</v>
      </c>
      <c r="L2415" s="41">
        <f>IFERROR(P2415+T2415,0)</f>
        <v>0</v>
      </c>
      <c r="M2415" s="41">
        <f>IFERROR(Q2415+U2415,0)</f>
        <v>0</v>
      </c>
      <c r="N2415" s="41">
        <f>IFERROR(R2415+V2415,0)</f>
        <v>0</v>
      </c>
      <c r="O2415" s="41">
        <f>IFERROR(P2415+Q2415+R2415,0)</f>
        <v>0</v>
      </c>
      <c r="P2415" s="41">
        <v>0</v>
      </c>
      <c r="Q2415" s="41">
        <v>0</v>
      </c>
      <c r="R2415" s="41">
        <v>0</v>
      </c>
      <c r="S2415" s="41">
        <f>IFERROR(T2415+U2415+V2415,0)</f>
        <v>0</v>
      </c>
      <c r="T2415" s="41">
        <v>0</v>
      </c>
      <c r="U2415" s="41">
        <v>0</v>
      </c>
      <c r="V2415" s="41">
        <v>0</v>
      </c>
      <c r="W2415"/>
      <c r="X2415"/>
    </row>
    <row r="2416" spans="1:24">
      <c r="A2416" s="29">
        <v>1163</v>
      </c>
      <c r="B2416" s="29" t="s">
        <v>117</v>
      </c>
      <c r="C2416" s="50">
        <v>44558</v>
      </c>
      <c r="D2416" s="29">
        <v>90</v>
      </c>
      <c r="E2416" s="40">
        <v>1</v>
      </c>
      <c r="F2416" s="41">
        <v>36.3</v>
      </c>
      <c r="G2416" s="41">
        <f>IFERROR(H2416+I2416+J2416,0)</f>
        <v>1030200</v>
      </c>
      <c r="H2416" s="41">
        <v>1030200</v>
      </c>
      <c r="I2416" s="41">
        <v>0</v>
      </c>
      <c r="J2416" s="41">
        <v>0</v>
      </c>
      <c r="K2416" s="41">
        <f>IFERROR(L2416+M2416+N2416,0)</f>
        <v>0</v>
      </c>
      <c r="L2416" s="41">
        <f>IFERROR(P2416+T2416,0)</f>
        <v>0</v>
      </c>
      <c r="M2416" s="41">
        <f>IFERROR(Q2416+U2416,0)</f>
        <v>0</v>
      </c>
      <c r="N2416" s="41">
        <f>IFERROR(R2416+V2416,0)</f>
        <v>0</v>
      </c>
      <c r="O2416" s="41">
        <f>IFERROR(P2416+Q2416+R2416,0)</f>
        <v>0</v>
      </c>
      <c r="P2416" s="41">
        <v>0</v>
      </c>
      <c r="Q2416" s="41">
        <v>0</v>
      </c>
      <c r="R2416" s="41">
        <v>0</v>
      </c>
      <c r="S2416" s="41">
        <f>IFERROR(T2416+U2416+V2416,0)</f>
        <v>0</v>
      </c>
      <c r="T2416" s="41">
        <v>0</v>
      </c>
      <c r="U2416" s="41">
        <v>0</v>
      </c>
      <c r="V2416" s="41">
        <v>0</v>
      </c>
      <c r="W2416"/>
      <c r="X2416"/>
    </row>
    <row r="2417" spans="1:24">
      <c r="A2417" s="29">
        <v>1164</v>
      </c>
      <c r="B2417" s="29" t="s">
        <v>117</v>
      </c>
      <c r="C2417" s="50">
        <v>44558</v>
      </c>
      <c r="D2417" s="29">
        <v>89</v>
      </c>
      <c r="E2417" s="40">
        <v>1</v>
      </c>
      <c r="F2417" s="41">
        <v>21.5</v>
      </c>
      <c r="G2417" s="41">
        <f>IFERROR(H2417+I2417+J2417,0)</f>
        <v>568200</v>
      </c>
      <c r="H2417" s="41">
        <v>568200</v>
      </c>
      <c r="I2417" s="41">
        <v>0</v>
      </c>
      <c r="J2417" s="41">
        <v>0</v>
      </c>
      <c r="K2417" s="41">
        <f>IFERROR(L2417+M2417+N2417,0)</f>
        <v>0</v>
      </c>
      <c r="L2417" s="41">
        <f>IFERROR(P2417+T2417,0)</f>
        <v>0</v>
      </c>
      <c r="M2417" s="41">
        <f>IFERROR(Q2417+U2417,0)</f>
        <v>0</v>
      </c>
      <c r="N2417" s="41">
        <f>IFERROR(R2417+V2417,0)</f>
        <v>0</v>
      </c>
      <c r="O2417" s="41">
        <f>IFERROR(P2417+Q2417+R2417,0)</f>
        <v>0</v>
      </c>
      <c r="P2417" s="41">
        <v>0</v>
      </c>
      <c r="Q2417" s="41">
        <v>0</v>
      </c>
      <c r="R2417" s="41">
        <v>0</v>
      </c>
      <c r="S2417" s="41">
        <f>IFERROR(T2417+U2417+V2417,0)</f>
        <v>0</v>
      </c>
      <c r="T2417" s="41">
        <v>0</v>
      </c>
      <c r="U2417" s="41">
        <v>0</v>
      </c>
      <c r="V2417" s="41">
        <v>0</v>
      </c>
      <c r="W2417"/>
      <c r="X2417"/>
    </row>
    <row r="2418" spans="1:24">
      <c r="A2418" s="29">
        <v>1165</v>
      </c>
      <c r="B2418" s="29" t="s">
        <v>117</v>
      </c>
      <c r="C2418" s="50">
        <v>44558</v>
      </c>
      <c r="D2418" s="29">
        <v>91</v>
      </c>
      <c r="E2418" s="40">
        <v>1</v>
      </c>
      <c r="F2418" s="41">
        <v>19.4</v>
      </c>
      <c r="G2418" s="41">
        <f>IFERROR(H2418+I2418+J2418,0)</f>
        <v>542428</v>
      </c>
      <c r="H2418" s="41">
        <v>542428</v>
      </c>
      <c r="I2418" s="41">
        <v>0</v>
      </c>
      <c r="J2418" s="41">
        <v>0</v>
      </c>
      <c r="K2418" s="41">
        <f>IFERROR(L2418+M2418+N2418,0)</f>
        <v>0</v>
      </c>
      <c r="L2418" s="41">
        <f>IFERROR(P2418+T2418,0)</f>
        <v>0</v>
      </c>
      <c r="M2418" s="41">
        <f>IFERROR(Q2418+U2418,0)</f>
        <v>0</v>
      </c>
      <c r="N2418" s="41">
        <f>IFERROR(R2418+V2418,0)</f>
        <v>0</v>
      </c>
      <c r="O2418" s="41">
        <f>IFERROR(P2418+Q2418+R2418,0)</f>
        <v>0</v>
      </c>
      <c r="P2418" s="41">
        <v>0</v>
      </c>
      <c r="Q2418" s="41">
        <v>0</v>
      </c>
      <c r="R2418" s="41">
        <v>0</v>
      </c>
      <c r="S2418" s="41">
        <f>IFERROR(T2418+U2418+V2418,0)</f>
        <v>0</v>
      </c>
      <c r="T2418" s="41">
        <v>0</v>
      </c>
      <c r="U2418" s="41">
        <v>0</v>
      </c>
      <c r="V2418" s="41">
        <v>0</v>
      </c>
      <c r="W2418"/>
      <c r="X2418"/>
    </row>
    <row r="2419" spans="1:24">
      <c r="A2419" s="29">
        <v>1166</v>
      </c>
      <c r="B2419" s="29" t="s">
        <v>117</v>
      </c>
      <c r="C2419" s="50">
        <v>44559</v>
      </c>
      <c r="D2419" s="29">
        <v>97</v>
      </c>
      <c r="E2419" s="40">
        <v>1</v>
      </c>
      <c r="F2419" s="41">
        <v>34.5</v>
      </c>
      <c r="G2419" s="41">
        <f>IFERROR(H2419+I2419+J2419,0)</f>
        <v>826950</v>
      </c>
      <c r="H2419" s="41">
        <v>826950</v>
      </c>
      <c r="I2419" s="41">
        <v>0</v>
      </c>
      <c r="J2419" s="41">
        <v>0</v>
      </c>
      <c r="K2419" s="41">
        <f>IFERROR(L2419+M2419+N2419,0)</f>
        <v>0</v>
      </c>
      <c r="L2419" s="41">
        <f>IFERROR(P2419+T2419,0)</f>
        <v>0</v>
      </c>
      <c r="M2419" s="41">
        <f>IFERROR(Q2419+U2419,0)</f>
        <v>0</v>
      </c>
      <c r="N2419" s="41">
        <f>IFERROR(R2419+V2419,0)</f>
        <v>0</v>
      </c>
      <c r="O2419" s="41">
        <f>IFERROR(P2419+Q2419+R2419,0)</f>
        <v>0</v>
      </c>
      <c r="P2419" s="41">
        <v>0</v>
      </c>
      <c r="Q2419" s="41">
        <v>0</v>
      </c>
      <c r="R2419" s="41">
        <v>0</v>
      </c>
      <c r="S2419" s="41">
        <f>IFERROR(T2419+U2419+V2419,0)</f>
        <v>0</v>
      </c>
      <c r="T2419" s="41">
        <v>0</v>
      </c>
      <c r="U2419" s="41">
        <v>0</v>
      </c>
      <c r="V2419" s="41">
        <v>0</v>
      </c>
      <c r="W2419"/>
      <c r="X2419"/>
    </row>
    <row r="2420" spans="1:24">
      <c r="A2420" s="29">
        <v>1167</v>
      </c>
      <c r="B2420" s="29" t="s">
        <v>117</v>
      </c>
      <c r="C2420" s="50">
        <v>44559</v>
      </c>
      <c r="D2420" s="29">
        <v>100</v>
      </c>
      <c r="E2420" s="40">
        <v>1</v>
      </c>
      <c r="F2420" s="41">
        <v>47.4</v>
      </c>
      <c r="G2420" s="41">
        <f>IFERROR(H2420+I2420+J2420,0)</f>
        <v>1555200</v>
      </c>
      <c r="H2420" s="41">
        <v>1555200</v>
      </c>
      <c r="I2420" s="41">
        <v>0</v>
      </c>
      <c r="J2420" s="41">
        <v>0</v>
      </c>
      <c r="K2420" s="41">
        <f>IFERROR(L2420+M2420+N2420,0)</f>
        <v>0</v>
      </c>
      <c r="L2420" s="41">
        <f>IFERROR(P2420+T2420,0)</f>
        <v>0</v>
      </c>
      <c r="M2420" s="41">
        <f>IFERROR(Q2420+U2420,0)</f>
        <v>0</v>
      </c>
      <c r="N2420" s="41">
        <f>IFERROR(R2420+V2420,0)</f>
        <v>0</v>
      </c>
      <c r="O2420" s="41">
        <f>IFERROR(P2420+Q2420+R2420,0)</f>
        <v>0</v>
      </c>
      <c r="P2420" s="41">
        <v>0</v>
      </c>
      <c r="Q2420" s="41">
        <v>0</v>
      </c>
      <c r="R2420" s="41">
        <v>0</v>
      </c>
      <c r="S2420" s="41">
        <f>IFERROR(T2420+U2420+V2420,0)</f>
        <v>0</v>
      </c>
      <c r="T2420" s="41">
        <v>0</v>
      </c>
      <c r="U2420" s="41">
        <v>0</v>
      </c>
      <c r="V2420" s="41">
        <v>0</v>
      </c>
      <c r="W2420"/>
      <c r="X2420"/>
    </row>
    <row r="2421" spans="1:24">
      <c r="A2421" s="29">
        <v>1168</v>
      </c>
      <c r="B2421" s="29" t="s">
        <v>117</v>
      </c>
      <c r="C2421" s="50">
        <v>44559</v>
      </c>
      <c r="D2421" s="29">
        <v>98</v>
      </c>
      <c r="E2421" s="40">
        <v>1</v>
      </c>
      <c r="F2421" s="41">
        <v>22</v>
      </c>
      <c r="G2421" s="41">
        <f>IFERROR(H2421+I2421+J2421,0)</f>
        <v>493000</v>
      </c>
      <c r="H2421" s="41">
        <v>493000</v>
      </c>
      <c r="I2421" s="41">
        <v>0</v>
      </c>
      <c r="J2421" s="41">
        <v>0</v>
      </c>
      <c r="K2421" s="41">
        <f>IFERROR(L2421+M2421+N2421,0)</f>
        <v>0</v>
      </c>
      <c r="L2421" s="41">
        <f>IFERROR(P2421+T2421,0)</f>
        <v>0</v>
      </c>
      <c r="M2421" s="41">
        <f>IFERROR(Q2421+U2421,0)</f>
        <v>0</v>
      </c>
      <c r="N2421" s="41">
        <f>IFERROR(R2421+V2421,0)</f>
        <v>0</v>
      </c>
      <c r="O2421" s="41">
        <f>IFERROR(P2421+Q2421+R2421,0)</f>
        <v>0</v>
      </c>
      <c r="P2421" s="41">
        <v>0</v>
      </c>
      <c r="Q2421" s="41">
        <v>0</v>
      </c>
      <c r="R2421" s="41">
        <v>0</v>
      </c>
      <c r="S2421" s="41">
        <f>IFERROR(T2421+U2421+V2421,0)</f>
        <v>0</v>
      </c>
      <c r="T2421" s="41">
        <v>0</v>
      </c>
      <c r="U2421" s="41">
        <v>0</v>
      </c>
      <c r="V2421" s="41">
        <v>0</v>
      </c>
      <c r="W2421"/>
      <c r="X2421"/>
    </row>
    <row r="2422" spans="1:24">
      <c r="A2422" s="29">
        <v>1169</v>
      </c>
      <c r="B2422" s="29" t="s">
        <v>117</v>
      </c>
      <c r="C2422" s="50">
        <v>44559</v>
      </c>
      <c r="D2422" s="29">
        <v>96</v>
      </c>
      <c r="E2422" s="40">
        <v>1</v>
      </c>
      <c r="F2422" s="41">
        <v>44.1</v>
      </c>
      <c r="G2422" s="41">
        <f>IFERROR(H2422+I2422+J2422,0)</f>
        <v>1381163</v>
      </c>
      <c r="H2422" s="41">
        <v>1381163</v>
      </c>
      <c r="I2422" s="41">
        <v>0</v>
      </c>
      <c r="J2422" s="41">
        <v>0</v>
      </c>
      <c r="K2422" s="41">
        <f>IFERROR(L2422+M2422+N2422,0)</f>
        <v>0</v>
      </c>
      <c r="L2422" s="41">
        <f>IFERROR(P2422+T2422,0)</f>
        <v>0</v>
      </c>
      <c r="M2422" s="41">
        <f>IFERROR(Q2422+U2422,0)</f>
        <v>0</v>
      </c>
      <c r="N2422" s="41">
        <f>IFERROR(R2422+V2422,0)</f>
        <v>0</v>
      </c>
      <c r="O2422" s="41">
        <f>IFERROR(P2422+Q2422+R2422,0)</f>
        <v>0</v>
      </c>
      <c r="P2422" s="41">
        <v>0</v>
      </c>
      <c r="Q2422" s="41">
        <v>0</v>
      </c>
      <c r="R2422" s="41">
        <v>0</v>
      </c>
      <c r="S2422" s="41">
        <f>IFERROR(T2422+U2422+V2422,0)</f>
        <v>0</v>
      </c>
      <c r="T2422" s="41">
        <v>0</v>
      </c>
      <c r="U2422" s="41">
        <v>0</v>
      </c>
      <c r="V2422" s="41">
        <v>0</v>
      </c>
      <c r="W2422"/>
      <c r="X2422"/>
    </row>
    <row r="2423" spans="1:24">
      <c r="A2423" s="29">
        <v>1170</v>
      </c>
      <c r="B2423" s="29" t="s">
        <v>117</v>
      </c>
      <c r="C2423" s="50">
        <v>44559</v>
      </c>
      <c r="D2423" s="29">
        <v>101</v>
      </c>
      <c r="E2423" s="40">
        <v>1</v>
      </c>
      <c r="F2423" s="41">
        <v>51.3</v>
      </c>
      <c r="G2423" s="41">
        <f>IFERROR(H2423+I2423+J2423,0)</f>
        <v>1508082</v>
      </c>
      <c r="H2423" s="41">
        <v>1508082</v>
      </c>
      <c r="I2423" s="41">
        <v>0</v>
      </c>
      <c r="J2423" s="41">
        <v>0</v>
      </c>
      <c r="K2423" s="41">
        <f>IFERROR(L2423+M2423+N2423,0)</f>
        <v>0</v>
      </c>
      <c r="L2423" s="41">
        <f>IFERROR(P2423+T2423,0)</f>
        <v>0</v>
      </c>
      <c r="M2423" s="41">
        <f>IFERROR(Q2423+U2423,0)</f>
        <v>0</v>
      </c>
      <c r="N2423" s="41">
        <f>IFERROR(R2423+V2423,0)</f>
        <v>0</v>
      </c>
      <c r="O2423" s="41">
        <f>IFERROR(P2423+Q2423+R2423,0)</f>
        <v>0</v>
      </c>
      <c r="P2423" s="41">
        <v>0</v>
      </c>
      <c r="Q2423" s="41">
        <v>0</v>
      </c>
      <c r="R2423" s="41">
        <v>0</v>
      </c>
      <c r="S2423" s="41">
        <f>IFERROR(T2423+U2423+V2423,0)</f>
        <v>0</v>
      </c>
      <c r="T2423" s="41">
        <v>0</v>
      </c>
      <c r="U2423" s="41">
        <v>0</v>
      </c>
      <c r="V2423" s="41">
        <v>0</v>
      </c>
      <c r="W2423"/>
      <c r="X2423"/>
    </row>
    <row r="2424" spans="1:24">
      <c r="A2424" s="29">
        <v>1171</v>
      </c>
      <c r="B2424" s="29" t="s">
        <v>117</v>
      </c>
      <c r="C2424" s="50">
        <v>44588</v>
      </c>
      <c r="D2424" s="29">
        <v>4</v>
      </c>
      <c r="E2424" s="40">
        <v>1</v>
      </c>
      <c r="F2424" s="41">
        <v>38.4</v>
      </c>
      <c r="G2424" s="41">
        <f>IFERROR(H2424+I2424+J2424,0)</f>
        <v>1359951</v>
      </c>
      <c r="H2424" s="41">
        <v>1359951</v>
      </c>
      <c r="I2424" s="41">
        <v>0</v>
      </c>
      <c r="J2424" s="41">
        <v>0</v>
      </c>
      <c r="K2424" s="41">
        <f>IFERROR(L2424+M2424+N2424,0)</f>
        <v>0</v>
      </c>
      <c r="L2424" s="41">
        <f>IFERROR(P2424+T2424,0)</f>
        <v>0</v>
      </c>
      <c r="M2424" s="41">
        <f>IFERROR(Q2424+U2424,0)</f>
        <v>0</v>
      </c>
      <c r="N2424" s="41">
        <f>IFERROR(R2424+V2424,0)</f>
        <v>0</v>
      </c>
      <c r="O2424" s="41">
        <f>IFERROR(P2424+Q2424+R2424,0)</f>
        <v>0</v>
      </c>
      <c r="P2424" s="41">
        <v>0</v>
      </c>
      <c r="Q2424" s="41">
        <v>0</v>
      </c>
      <c r="R2424" s="41">
        <v>0</v>
      </c>
      <c r="S2424" s="41">
        <f>IFERROR(T2424+U2424+V2424,0)</f>
        <v>0</v>
      </c>
      <c r="T2424" s="41">
        <v>0</v>
      </c>
      <c r="U2424" s="41">
        <v>0</v>
      </c>
      <c r="V2424" s="41">
        <v>0</v>
      </c>
      <c r="W2424"/>
      <c r="X2424"/>
    </row>
    <row r="2425" spans="1:24">
      <c r="A2425" s="29">
        <v>1172</v>
      </c>
      <c r="B2425" s="29" t="s">
        <v>117</v>
      </c>
      <c r="C2425" s="50">
        <v>44588</v>
      </c>
      <c r="D2425" s="29">
        <v>3</v>
      </c>
      <c r="E2425" s="40">
        <v>1</v>
      </c>
      <c r="F2425" s="41">
        <v>62.1</v>
      </c>
      <c r="G2425" s="41">
        <f>IFERROR(H2425+I2425+J2425,0)</f>
        <v>1848434</v>
      </c>
      <c r="H2425" s="41">
        <v>1848434</v>
      </c>
      <c r="I2425" s="41">
        <v>0</v>
      </c>
      <c r="J2425" s="41">
        <v>0</v>
      </c>
      <c r="K2425" s="41">
        <f>IFERROR(L2425+M2425+N2425,0)</f>
        <v>0</v>
      </c>
      <c r="L2425" s="41">
        <f>IFERROR(P2425+T2425,0)</f>
        <v>0</v>
      </c>
      <c r="M2425" s="41">
        <f>IFERROR(Q2425+U2425,0)</f>
        <v>0</v>
      </c>
      <c r="N2425" s="41">
        <f>IFERROR(R2425+V2425,0)</f>
        <v>0</v>
      </c>
      <c r="O2425" s="41">
        <f>IFERROR(P2425+Q2425+R2425,0)</f>
        <v>0</v>
      </c>
      <c r="P2425" s="41">
        <v>0</v>
      </c>
      <c r="Q2425" s="41">
        <v>0</v>
      </c>
      <c r="R2425" s="41">
        <v>0</v>
      </c>
      <c r="S2425" s="41">
        <f>IFERROR(T2425+U2425+V2425,0)</f>
        <v>0</v>
      </c>
      <c r="T2425" s="41">
        <v>0</v>
      </c>
      <c r="U2425" s="41">
        <v>0</v>
      </c>
      <c r="V2425" s="41">
        <v>0</v>
      </c>
      <c r="W2425"/>
      <c r="X2425"/>
    </row>
    <row r="2426" spans="1:24">
      <c r="A2426" s="29">
        <v>1173</v>
      </c>
      <c r="B2426" s="29" t="s">
        <v>117</v>
      </c>
      <c r="C2426" s="50">
        <v>44588</v>
      </c>
      <c r="D2426" s="29">
        <v>2</v>
      </c>
      <c r="E2426" s="40">
        <v>1</v>
      </c>
      <c r="F2426" s="41">
        <v>36.9</v>
      </c>
      <c r="G2426" s="41">
        <f>IFERROR(H2426+I2426+J2426,0)</f>
        <v>1034890</v>
      </c>
      <c r="H2426" s="41">
        <v>1034890</v>
      </c>
      <c r="I2426" s="41">
        <v>0</v>
      </c>
      <c r="J2426" s="41">
        <v>0</v>
      </c>
      <c r="K2426" s="41">
        <f>IFERROR(L2426+M2426+N2426,0)</f>
        <v>0</v>
      </c>
      <c r="L2426" s="41">
        <f>IFERROR(P2426+T2426,0)</f>
        <v>0</v>
      </c>
      <c r="M2426" s="41">
        <f>IFERROR(Q2426+U2426,0)</f>
        <v>0</v>
      </c>
      <c r="N2426" s="41">
        <f>IFERROR(R2426+V2426,0)</f>
        <v>0</v>
      </c>
      <c r="O2426" s="41">
        <f>IFERROR(P2426+Q2426+R2426,0)</f>
        <v>0</v>
      </c>
      <c r="P2426" s="41">
        <v>0</v>
      </c>
      <c r="Q2426" s="41">
        <v>0</v>
      </c>
      <c r="R2426" s="41">
        <v>0</v>
      </c>
      <c r="S2426" s="41">
        <f>IFERROR(T2426+U2426+V2426,0)</f>
        <v>0</v>
      </c>
      <c r="T2426" s="41">
        <v>0</v>
      </c>
      <c r="U2426" s="41">
        <v>0</v>
      </c>
      <c r="V2426" s="41">
        <v>0</v>
      </c>
      <c r="W2426"/>
      <c r="X2426"/>
    </row>
    <row r="2427" spans="1:24">
      <c r="A2427" s="29">
        <v>1174</v>
      </c>
      <c r="B2427" s="29" t="s">
        <v>117</v>
      </c>
      <c r="C2427" s="50">
        <v>44588</v>
      </c>
      <c r="D2427" s="29">
        <v>1</v>
      </c>
      <c r="E2427" s="40">
        <v>1</v>
      </c>
      <c r="F2427" s="41">
        <v>25.7</v>
      </c>
      <c r="G2427" s="41">
        <f>IFERROR(H2427+I2427+J2427,0)</f>
        <v>630244</v>
      </c>
      <c r="H2427" s="41">
        <v>630244</v>
      </c>
      <c r="I2427" s="41">
        <v>0</v>
      </c>
      <c r="J2427" s="41">
        <v>0</v>
      </c>
      <c r="K2427" s="41">
        <f>IFERROR(L2427+M2427+N2427,0)</f>
        <v>0</v>
      </c>
      <c r="L2427" s="41">
        <f>IFERROR(P2427+T2427,0)</f>
        <v>0</v>
      </c>
      <c r="M2427" s="41">
        <f>IFERROR(Q2427+U2427,0)</f>
        <v>0</v>
      </c>
      <c r="N2427" s="41">
        <f>IFERROR(R2427+V2427,0)</f>
        <v>0</v>
      </c>
      <c r="O2427" s="41">
        <f>IFERROR(P2427+Q2427+R2427,0)</f>
        <v>0</v>
      </c>
      <c r="P2427" s="41">
        <v>0</v>
      </c>
      <c r="Q2427" s="41">
        <v>0</v>
      </c>
      <c r="R2427" s="41">
        <v>0</v>
      </c>
      <c r="S2427" s="41">
        <f>IFERROR(T2427+U2427+V2427,0)</f>
        <v>0</v>
      </c>
      <c r="T2427" s="41">
        <v>0</v>
      </c>
      <c r="U2427" s="41">
        <v>0</v>
      </c>
      <c r="V2427" s="41">
        <v>0</v>
      </c>
      <c r="W2427"/>
      <c r="X2427"/>
    </row>
    <row r="2428" spans="1:24">
      <c r="A2428" s="29">
        <v>1175</v>
      </c>
      <c r="B2428" s="29" t="s">
        <v>117</v>
      </c>
      <c r="C2428" s="50">
        <v>44606</v>
      </c>
      <c r="D2428" s="29">
        <v>10</v>
      </c>
      <c r="E2428" s="40">
        <v>1</v>
      </c>
      <c r="F2428" s="41">
        <v>16</v>
      </c>
      <c r="G2428" s="41">
        <f>IFERROR(H2428+I2428+J2428,0)</f>
        <v>365599</v>
      </c>
      <c r="H2428" s="41">
        <v>365599</v>
      </c>
      <c r="I2428" s="41">
        <v>0</v>
      </c>
      <c r="J2428" s="41">
        <v>0</v>
      </c>
      <c r="K2428" s="41">
        <f>IFERROR(L2428+M2428+N2428,0)</f>
        <v>0</v>
      </c>
      <c r="L2428" s="41">
        <f>IFERROR(P2428+T2428,0)</f>
        <v>0</v>
      </c>
      <c r="M2428" s="41">
        <f>IFERROR(Q2428+U2428,0)</f>
        <v>0</v>
      </c>
      <c r="N2428" s="41">
        <f>IFERROR(R2428+V2428,0)</f>
        <v>0</v>
      </c>
      <c r="O2428" s="41">
        <f>IFERROR(P2428+Q2428+R2428,0)</f>
        <v>0</v>
      </c>
      <c r="P2428" s="41">
        <v>0</v>
      </c>
      <c r="Q2428" s="41">
        <v>0</v>
      </c>
      <c r="R2428" s="41">
        <v>0</v>
      </c>
      <c r="S2428" s="41">
        <f>IFERROR(T2428+U2428+V2428,0)</f>
        <v>0</v>
      </c>
      <c r="T2428" s="41">
        <v>0</v>
      </c>
      <c r="U2428" s="41">
        <v>0</v>
      </c>
      <c r="V2428" s="41">
        <v>0</v>
      </c>
      <c r="W2428"/>
      <c r="X2428"/>
    </row>
    <row r="2429" spans="1:24">
      <c r="A2429" s="29">
        <v>1176</v>
      </c>
      <c r="B2429" s="29" t="s">
        <v>117</v>
      </c>
      <c r="C2429" s="50">
        <v>44606</v>
      </c>
      <c r="D2429" s="29">
        <v>12</v>
      </c>
      <c r="E2429" s="40">
        <v>1</v>
      </c>
      <c r="F2429" s="41">
        <v>38.2</v>
      </c>
      <c r="G2429" s="41">
        <f>IFERROR(H2429+I2429+J2429,0)</f>
        <v>1327347</v>
      </c>
      <c r="H2429" s="41">
        <v>1327347</v>
      </c>
      <c r="I2429" s="41">
        <v>0</v>
      </c>
      <c r="J2429" s="41">
        <v>0</v>
      </c>
      <c r="K2429" s="41">
        <f>IFERROR(L2429+M2429+N2429,0)</f>
        <v>0</v>
      </c>
      <c r="L2429" s="41">
        <f>IFERROR(P2429+T2429,0)</f>
        <v>0</v>
      </c>
      <c r="M2429" s="41">
        <f>IFERROR(Q2429+U2429,0)</f>
        <v>0</v>
      </c>
      <c r="N2429" s="41">
        <f>IFERROR(R2429+V2429,0)</f>
        <v>0</v>
      </c>
      <c r="O2429" s="41">
        <f>IFERROR(P2429+Q2429+R2429,0)</f>
        <v>0</v>
      </c>
      <c r="P2429" s="41">
        <v>0</v>
      </c>
      <c r="Q2429" s="41">
        <v>0</v>
      </c>
      <c r="R2429" s="41">
        <v>0</v>
      </c>
      <c r="S2429" s="41">
        <f>IFERROR(T2429+U2429+V2429,0)</f>
        <v>0</v>
      </c>
      <c r="T2429" s="41">
        <v>0</v>
      </c>
      <c r="U2429" s="41">
        <v>0</v>
      </c>
      <c r="V2429" s="41">
        <v>0</v>
      </c>
      <c r="W2429"/>
      <c r="X2429"/>
    </row>
    <row r="2430" spans="1:24">
      <c r="A2430" s="29">
        <v>1177</v>
      </c>
      <c r="B2430" s="29" t="s">
        <v>117</v>
      </c>
      <c r="C2430" s="50">
        <v>44606</v>
      </c>
      <c r="D2430" s="29">
        <v>5</v>
      </c>
      <c r="E2430" s="40">
        <v>1</v>
      </c>
      <c r="F2430" s="41">
        <v>15.7</v>
      </c>
      <c r="G2430" s="41">
        <f>IFERROR(H2430+I2430+J2430,0)</f>
        <v>448305</v>
      </c>
      <c r="H2430" s="41">
        <v>448305</v>
      </c>
      <c r="I2430" s="41">
        <v>0</v>
      </c>
      <c r="J2430" s="41">
        <v>0</v>
      </c>
      <c r="K2430" s="41">
        <f>IFERROR(L2430+M2430+N2430,0)</f>
        <v>0</v>
      </c>
      <c r="L2430" s="41">
        <f>IFERROR(P2430+T2430,0)</f>
        <v>0</v>
      </c>
      <c r="M2430" s="41">
        <f>IFERROR(Q2430+U2430,0)</f>
        <v>0</v>
      </c>
      <c r="N2430" s="41">
        <f>IFERROR(R2430+V2430,0)</f>
        <v>0</v>
      </c>
      <c r="O2430" s="41">
        <f>IFERROR(P2430+Q2430+R2430,0)</f>
        <v>0</v>
      </c>
      <c r="P2430" s="41">
        <v>0</v>
      </c>
      <c r="Q2430" s="41">
        <v>0</v>
      </c>
      <c r="R2430" s="41">
        <v>0</v>
      </c>
      <c r="S2430" s="41">
        <f>IFERROR(T2430+U2430+V2430,0)</f>
        <v>0</v>
      </c>
      <c r="T2430" s="41">
        <v>0</v>
      </c>
      <c r="U2430" s="41">
        <v>0</v>
      </c>
      <c r="V2430" s="41">
        <v>0</v>
      </c>
      <c r="W2430"/>
      <c r="X2430"/>
    </row>
    <row r="2431" spans="1:24">
      <c r="A2431" s="29">
        <v>1178</v>
      </c>
      <c r="B2431" s="29" t="s">
        <v>117</v>
      </c>
      <c r="C2431" s="50">
        <v>44606</v>
      </c>
      <c r="D2431" s="29">
        <v>19</v>
      </c>
      <c r="E2431" s="40">
        <v>1</v>
      </c>
      <c r="F2431" s="41">
        <v>26.8</v>
      </c>
      <c r="G2431" s="41">
        <f>IFERROR(H2431+I2431+J2431,0)</f>
        <v>707521</v>
      </c>
      <c r="H2431" s="41">
        <v>707521</v>
      </c>
      <c r="I2431" s="41">
        <v>0</v>
      </c>
      <c r="J2431" s="41">
        <v>0</v>
      </c>
      <c r="K2431" s="41">
        <f>IFERROR(L2431+M2431+N2431,0)</f>
        <v>0</v>
      </c>
      <c r="L2431" s="41">
        <f>IFERROR(P2431+T2431,0)</f>
        <v>0</v>
      </c>
      <c r="M2431" s="41">
        <f>IFERROR(Q2431+U2431,0)</f>
        <v>0</v>
      </c>
      <c r="N2431" s="41">
        <f>IFERROR(R2431+V2431,0)</f>
        <v>0</v>
      </c>
      <c r="O2431" s="41">
        <f>IFERROR(P2431+Q2431+R2431,0)</f>
        <v>0</v>
      </c>
      <c r="P2431" s="41">
        <v>0</v>
      </c>
      <c r="Q2431" s="41">
        <v>0</v>
      </c>
      <c r="R2431" s="41">
        <v>0</v>
      </c>
      <c r="S2431" s="41">
        <f>IFERROR(T2431+U2431+V2431,0)</f>
        <v>0</v>
      </c>
      <c r="T2431" s="41">
        <v>0</v>
      </c>
      <c r="U2431" s="41">
        <v>0</v>
      </c>
      <c r="V2431" s="41">
        <v>0</v>
      </c>
      <c r="W2431"/>
      <c r="X2431"/>
    </row>
    <row r="2432" spans="1:24">
      <c r="A2432" s="29">
        <v>1179</v>
      </c>
      <c r="B2432" s="29" t="s">
        <v>117</v>
      </c>
      <c r="C2432" s="50">
        <v>44606</v>
      </c>
      <c r="D2432" s="29">
        <v>20</v>
      </c>
      <c r="E2432" s="40">
        <v>1</v>
      </c>
      <c r="F2432" s="41">
        <v>38.1</v>
      </c>
      <c r="G2432" s="41">
        <f>IFERROR(H2432+I2432+J2432,0)</f>
        <v>1129745</v>
      </c>
      <c r="H2432" s="41">
        <v>1129745</v>
      </c>
      <c r="I2432" s="41">
        <v>0</v>
      </c>
      <c r="J2432" s="41">
        <v>0</v>
      </c>
      <c r="K2432" s="41">
        <f>IFERROR(L2432+M2432+N2432,0)</f>
        <v>0</v>
      </c>
      <c r="L2432" s="41">
        <f>IFERROR(P2432+T2432,0)</f>
        <v>0</v>
      </c>
      <c r="M2432" s="41">
        <f>IFERROR(Q2432+U2432,0)</f>
        <v>0</v>
      </c>
      <c r="N2432" s="41">
        <f>IFERROR(R2432+V2432,0)</f>
        <v>0</v>
      </c>
      <c r="O2432" s="41">
        <f>IFERROR(P2432+Q2432+R2432,0)</f>
        <v>0</v>
      </c>
      <c r="P2432" s="41">
        <v>0</v>
      </c>
      <c r="Q2432" s="41">
        <v>0</v>
      </c>
      <c r="R2432" s="41">
        <v>0</v>
      </c>
      <c r="S2432" s="41">
        <f>IFERROR(T2432+U2432+V2432,0)</f>
        <v>0</v>
      </c>
      <c r="T2432" s="41">
        <v>0</v>
      </c>
      <c r="U2432" s="41">
        <v>0</v>
      </c>
      <c r="V2432" s="41">
        <v>0</v>
      </c>
      <c r="W2432"/>
      <c r="X2432"/>
    </row>
    <row r="2433" spans="1:24">
      <c r="A2433" s="29">
        <v>1180</v>
      </c>
      <c r="B2433" s="29" t="s">
        <v>117</v>
      </c>
      <c r="C2433" s="50">
        <v>44606</v>
      </c>
      <c r="D2433" s="29">
        <v>13</v>
      </c>
      <c r="E2433" s="40">
        <v>1</v>
      </c>
      <c r="F2433" s="41">
        <v>19.9</v>
      </c>
      <c r="G2433" s="41">
        <f>IFERROR(H2433+I2433+J2433,0)</f>
        <v>549454</v>
      </c>
      <c r="H2433" s="41">
        <v>549454</v>
      </c>
      <c r="I2433" s="41">
        <v>0</v>
      </c>
      <c r="J2433" s="41">
        <v>0</v>
      </c>
      <c r="K2433" s="41">
        <f>IFERROR(L2433+M2433+N2433,0)</f>
        <v>0</v>
      </c>
      <c r="L2433" s="41">
        <f>IFERROR(P2433+T2433,0)</f>
        <v>0</v>
      </c>
      <c r="M2433" s="41">
        <f>IFERROR(Q2433+U2433,0)</f>
        <v>0</v>
      </c>
      <c r="N2433" s="41">
        <f>IFERROR(R2433+V2433,0)</f>
        <v>0</v>
      </c>
      <c r="O2433" s="41">
        <f>IFERROR(P2433+Q2433+R2433,0)</f>
        <v>0</v>
      </c>
      <c r="P2433" s="41">
        <v>0</v>
      </c>
      <c r="Q2433" s="41">
        <v>0</v>
      </c>
      <c r="R2433" s="41">
        <v>0</v>
      </c>
      <c r="S2433" s="41">
        <f>IFERROR(T2433+U2433+V2433,0)</f>
        <v>0</v>
      </c>
      <c r="T2433" s="41">
        <v>0</v>
      </c>
      <c r="U2433" s="41">
        <v>0</v>
      </c>
      <c r="V2433" s="41">
        <v>0</v>
      </c>
      <c r="W2433"/>
      <c r="X2433"/>
    </row>
    <row r="2434" spans="1:24">
      <c r="A2434" s="29">
        <v>1181</v>
      </c>
      <c r="B2434" s="29" t="s">
        <v>117</v>
      </c>
      <c r="C2434" s="50">
        <v>44606</v>
      </c>
      <c r="D2434" s="29">
        <v>9</v>
      </c>
      <c r="E2434" s="40">
        <v>1</v>
      </c>
      <c r="F2434" s="41">
        <v>30.7</v>
      </c>
      <c r="G2434" s="41">
        <f>IFERROR(H2434+I2434+J2434,0)</f>
        <v>966135</v>
      </c>
      <c r="H2434" s="41">
        <v>966135</v>
      </c>
      <c r="I2434" s="41">
        <v>0</v>
      </c>
      <c r="J2434" s="41">
        <v>0</v>
      </c>
      <c r="K2434" s="41">
        <f>IFERROR(L2434+M2434+N2434,0)</f>
        <v>0</v>
      </c>
      <c r="L2434" s="41">
        <f>IFERROR(P2434+T2434,0)</f>
        <v>0</v>
      </c>
      <c r="M2434" s="41">
        <f>IFERROR(Q2434+U2434,0)</f>
        <v>0</v>
      </c>
      <c r="N2434" s="41">
        <f>IFERROR(R2434+V2434,0)</f>
        <v>0</v>
      </c>
      <c r="O2434" s="41">
        <f>IFERROR(P2434+Q2434+R2434,0)</f>
        <v>0</v>
      </c>
      <c r="P2434" s="41">
        <v>0</v>
      </c>
      <c r="Q2434" s="41">
        <v>0</v>
      </c>
      <c r="R2434" s="41">
        <v>0</v>
      </c>
      <c r="S2434" s="41">
        <f>IFERROR(T2434+U2434+V2434,0)</f>
        <v>0</v>
      </c>
      <c r="T2434" s="41">
        <v>0</v>
      </c>
      <c r="U2434" s="41">
        <v>0</v>
      </c>
      <c r="V2434" s="41">
        <v>0</v>
      </c>
      <c r="W2434"/>
      <c r="X2434"/>
    </row>
    <row r="2435" spans="1:24">
      <c r="A2435" s="29">
        <v>1182</v>
      </c>
      <c r="B2435" s="29" t="s">
        <v>117</v>
      </c>
      <c r="C2435" s="50">
        <v>44606</v>
      </c>
      <c r="D2435" s="29">
        <v>11</v>
      </c>
      <c r="E2435" s="40">
        <v>1</v>
      </c>
      <c r="F2435" s="41">
        <v>37.1</v>
      </c>
      <c r="G2435" s="41">
        <f>IFERROR(H2435+I2435+J2435,0)</f>
        <v>1290887</v>
      </c>
      <c r="H2435" s="41">
        <v>1290887</v>
      </c>
      <c r="I2435" s="41">
        <v>0</v>
      </c>
      <c r="J2435" s="41">
        <v>0</v>
      </c>
      <c r="K2435" s="41">
        <f>IFERROR(L2435+M2435+N2435,0)</f>
        <v>0</v>
      </c>
      <c r="L2435" s="41">
        <f>IFERROR(P2435+T2435,0)</f>
        <v>0</v>
      </c>
      <c r="M2435" s="41">
        <f>IFERROR(Q2435+U2435,0)</f>
        <v>0</v>
      </c>
      <c r="N2435" s="41">
        <f>IFERROR(R2435+V2435,0)</f>
        <v>0</v>
      </c>
      <c r="O2435" s="41">
        <f>IFERROR(P2435+Q2435+R2435,0)</f>
        <v>0</v>
      </c>
      <c r="P2435" s="41">
        <v>0</v>
      </c>
      <c r="Q2435" s="41">
        <v>0</v>
      </c>
      <c r="R2435" s="41">
        <v>0</v>
      </c>
      <c r="S2435" s="41">
        <f>IFERROR(T2435+U2435+V2435,0)</f>
        <v>0</v>
      </c>
      <c r="T2435" s="41">
        <v>0</v>
      </c>
      <c r="U2435" s="41">
        <v>0</v>
      </c>
      <c r="V2435" s="41">
        <v>0</v>
      </c>
      <c r="W2435"/>
      <c r="X2435"/>
    </row>
    <row r="2436" spans="1:24">
      <c r="A2436" s="29">
        <v>1183</v>
      </c>
      <c r="B2436" s="29" t="s">
        <v>117</v>
      </c>
      <c r="C2436" s="50">
        <v>44606</v>
      </c>
      <c r="D2436" s="29">
        <v>14</v>
      </c>
      <c r="E2436" s="40">
        <v>1</v>
      </c>
      <c r="F2436" s="41">
        <v>38.2</v>
      </c>
      <c r="G2436" s="41">
        <f>IFERROR(H2436+I2436+J2436,0)</f>
        <v>1132550</v>
      </c>
      <c r="H2436" s="41">
        <v>1132550</v>
      </c>
      <c r="I2436" s="41">
        <v>0</v>
      </c>
      <c r="J2436" s="41">
        <v>0</v>
      </c>
      <c r="K2436" s="41">
        <f>IFERROR(L2436+M2436+N2436,0)</f>
        <v>0</v>
      </c>
      <c r="L2436" s="41">
        <f>IFERROR(P2436+T2436,0)</f>
        <v>0</v>
      </c>
      <c r="M2436" s="41">
        <f>IFERROR(Q2436+U2436,0)</f>
        <v>0</v>
      </c>
      <c r="N2436" s="41">
        <f>IFERROR(R2436+V2436,0)</f>
        <v>0</v>
      </c>
      <c r="O2436" s="41">
        <f>IFERROR(P2436+Q2436+R2436,0)</f>
        <v>0</v>
      </c>
      <c r="P2436" s="41">
        <v>0</v>
      </c>
      <c r="Q2436" s="41">
        <v>0</v>
      </c>
      <c r="R2436" s="41">
        <v>0</v>
      </c>
      <c r="S2436" s="41">
        <f>IFERROR(T2436+U2436+V2436,0)</f>
        <v>0</v>
      </c>
      <c r="T2436" s="41">
        <v>0</v>
      </c>
      <c r="U2436" s="41">
        <v>0</v>
      </c>
      <c r="V2436" s="41">
        <v>0</v>
      </c>
      <c r="W2436"/>
      <c r="X2436"/>
    </row>
    <row r="2437" spans="1:24">
      <c r="A2437" s="29">
        <v>1184</v>
      </c>
      <c r="B2437" s="29" t="s">
        <v>117</v>
      </c>
      <c r="C2437" s="50">
        <v>44606</v>
      </c>
      <c r="D2437" s="29">
        <v>8</v>
      </c>
      <c r="E2437" s="40">
        <v>1</v>
      </c>
      <c r="F2437" s="41">
        <v>51.5</v>
      </c>
      <c r="G2437" s="41">
        <f>IFERROR(H2437+I2437+J2437,0)</f>
        <v>1513723</v>
      </c>
      <c r="H2437" s="41">
        <v>1513723</v>
      </c>
      <c r="I2437" s="41">
        <v>0</v>
      </c>
      <c r="J2437" s="41">
        <v>0</v>
      </c>
      <c r="K2437" s="41">
        <f>IFERROR(L2437+M2437+N2437,0)</f>
        <v>0</v>
      </c>
      <c r="L2437" s="41">
        <f>IFERROR(P2437+T2437,0)</f>
        <v>0</v>
      </c>
      <c r="M2437" s="41">
        <f>IFERROR(Q2437+U2437,0)</f>
        <v>0</v>
      </c>
      <c r="N2437" s="41">
        <f>IFERROR(R2437+V2437,0)</f>
        <v>0</v>
      </c>
      <c r="O2437" s="41">
        <f>IFERROR(P2437+Q2437+R2437,0)</f>
        <v>0</v>
      </c>
      <c r="P2437" s="41">
        <v>0</v>
      </c>
      <c r="Q2437" s="41">
        <v>0</v>
      </c>
      <c r="R2437" s="41">
        <v>0</v>
      </c>
      <c r="S2437" s="41">
        <f>IFERROR(T2437+U2437+V2437,0)</f>
        <v>0</v>
      </c>
      <c r="T2437" s="41">
        <v>0</v>
      </c>
      <c r="U2437" s="41">
        <v>0</v>
      </c>
      <c r="V2437" s="41">
        <v>0</v>
      </c>
      <c r="W2437"/>
      <c r="X2437"/>
    </row>
    <row r="2438" spans="1:24">
      <c r="A2438" s="29">
        <v>1185</v>
      </c>
      <c r="B2438" s="29" t="s">
        <v>117</v>
      </c>
      <c r="C2438" s="50">
        <v>44606</v>
      </c>
      <c r="D2438" s="29">
        <v>6</v>
      </c>
      <c r="E2438" s="40">
        <v>1</v>
      </c>
      <c r="F2438" s="41">
        <v>40.5</v>
      </c>
      <c r="G2438" s="41">
        <f>IFERROR(H2438+I2438+J2438,0)</f>
        <v>1351951</v>
      </c>
      <c r="H2438" s="41">
        <v>1351951</v>
      </c>
      <c r="I2438" s="41">
        <v>0</v>
      </c>
      <c r="J2438" s="41">
        <v>0</v>
      </c>
      <c r="K2438" s="41">
        <f>IFERROR(L2438+M2438+N2438,0)</f>
        <v>0</v>
      </c>
      <c r="L2438" s="41">
        <f>IFERROR(P2438+T2438,0)</f>
        <v>0</v>
      </c>
      <c r="M2438" s="41">
        <f>IFERROR(Q2438+U2438,0)</f>
        <v>0</v>
      </c>
      <c r="N2438" s="41">
        <f>IFERROR(R2438+V2438,0)</f>
        <v>0</v>
      </c>
      <c r="O2438" s="41">
        <f>IFERROR(P2438+Q2438+R2438,0)</f>
        <v>0</v>
      </c>
      <c r="P2438" s="41">
        <v>0</v>
      </c>
      <c r="Q2438" s="41">
        <v>0</v>
      </c>
      <c r="R2438" s="41">
        <v>0</v>
      </c>
      <c r="S2438" s="41">
        <f>IFERROR(T2438+U2438+V2438,0)</f>
        <v>0</v>
      </c>
      <c r="T2438" s="41">
        <v>0</v>
      </c>
      <c r="U2438" s="41">
        <v>0</v>
      </c>
      <c r="V2438" s="41">
        <v>0</v>
      </c>
      <c r="W2438"/>
      <c r="X2438"/>
    </row>
    <row r="2439" spans="1:24">
      <c r="A2439" s="29">
        <v>1186</v>
      </c>
      <c r="B2439" s="29" t="s">
        <v>117</v>
      </c>
      <c r="C2439" s="50">
        <v>44606</v>
      </c>
      <c r="D2439" s="29">
        <v>15</v>
      </c>
      <c r="E2439" s="40">
        <v>1</v>
      </c>
      <c r="F2439" s="41">
        <v>37.7</v>
      </c>
      <c r="G2439" s="41">
        <f>IFERROR(H2439+I2439+J2439,0)</f>
        <v>1336276</v>
      </c>
      <c r="H2439" s="41">
        <v>1336276</v>
      </c>
      <c r="I2439" s="41">
        <v>0</v>
      </c>
      <c r="J2439" s="41">
        <v>0</v>
      </c>
      <c r="K2439" s="41">
        <f>IFERROR(L2439+M2439+N2439,0)</f>
        <v>0</v>
      </c>
      <c r="L2439" s="41">
        <f>IFERROR(P2439+T2439,0)</f>
        <v>0</v>
      </c>
      <c r="M2439" s="41">
        <f>IFERROR(Q2439+U2439,0)</f>
        <v>0</v>
      </c>
      <c r="N2439" s="41">
        <f>IFERROR(R2439+V2439,0)</f>
        <v>0</v>
      </c>
      <c r="O2439" s="41">
        <f>IFERROR(P2439+Q2439+R2439,0)</f>
        <v>0</v>
      </c>
      <c r="P2439" s="41">
        <v>0</v>
      </c>
      <c r="Q2439" s="41">
        <v>0</v>
      </c>
      <c r="R2439" s="41">
        <v>0</v>
      </c>
      <c r="S2439" s="41">
        <f>IFERROR(T2439+U2439+V2439,0)</f>
        <v>0</v>
      </c>
      <c r="T2439" s="41">
        <v>0</v>
      </c>
      <c r="U2439" s="41">
        <v>0</v>
      </c>
      <c r="V2439" s="41">
        <v>0</v>
      </c>
      <c r="W2439"/>
      <c r="X2439"/>
    </row>
    <row r="2440" spans="1:24">
      <c r="A2440" s="29">
        <v>1187</v>
      </c>
      <c r="B2440" s="29" t="s">
        <v>117</v>
      </c>
      <c r="C2440" s="50">
        <v>44606</v>
      </c>
      <c r="D2440" s="29">
        <v>7</v>
      </c>
      <c r="E2440" s="40">
        <v>1</v>
      </c>
      <c r="F2440" s="41">
        <v>37.6</v>
      </c>
      <c r="G2440" s="41">
        <f>IFERROR(H2440+I2440+J2440,0)</f>
        <v>1307460</v>
      </c>
      <c r="H2440" s="41">
        <v>1307460</v>
      </c>
      <c r="I2440" s="41">
        <v>0</v>
      </c>
      <c r="J2440" s="41">
        <v>0</v>
      </c>
      <c r="K2440" s="41">
        <f>IFERROR(L2440+M2440+N2440,0)</f>
        <v>0</v>
      </c>
      <c r="L2440" s="41">
        <f>IFERROR(P2440+T2440,0)</f>
        <v>0</v>
      </c>
      <c r="M2440" s="41">
        <f>IFERROR(Q2440+U2440,0)</f>
        <v>0</v>
      </c>
      <c r="N2440" s="41">
        <f>IFERROR(R2440+V2440,0)</f>
        <v>0</v>
      </c>
      <c r="O2440" s="41">
        <f>IFERROR(P2440+Q2440+R2440,0)</f>
        <v>0</v>
      </c>
      <c r="P2440" s="41">
        <v>0</v>
      </c>
      <c r="Q2440" s="41">
        <v>0</v>
      </c>
      <c r="R2440" s="41">
        <v>0</v>
      </c>
      <c r="S2440" s="41">
        <f>IFERROR(T2440+U2440+V2440,0)</f>
        <v>0</v>
      </c>
      <c r="T2440" s="41">
        <v>0</v>
      </c>
      <c r="U2440" s="41">
        <v>0</v>
      </c>
      <c r="V2440" s="41">
        <v>0</v>
      </c>
      <c r="W2440"/>
      <c r="X2440"/>
    </row>
    <row r="2441" spans="1:24">
      <c r="A2441" s="29">
        <v>1188</v>
      </c>
      <c r="B2441" s="29" t="s">
        <v>117</v>
      </c>
      <c r="C2441" s="50">
        <v>44606</v>
      </c>
      <c r="D2441" s="29">
        <v>18</v>
      </c>
      <c r="E2441" s="40">
        <v>1</v>
      </c>
      <c r="F2441" s="41">
        <v>40</v>
      </c>
      <c r="G2441" s="41">
        <f>IFERROR(H2441+I2441+J2441,0)</f>
        <v>1362032</v>
      </c>
      <c r="H2441" s="41">
        <v>1362032</v>
      </c>
      <c r="I2441" s="41">
        <v>0</v>
      </c>
      <c r="J2441" s="41">
        <v>0</v>
      </c>
      <c r="K2441" s="41">
        <f>IFERROR(L2441+M2441+N2441,0)</f>
        <v>0</v>
      </c>
      <c r="L2441" s="41">
        <f>IFERROR(P2441+T2441,0)</f>
        <v>0</v>
      </c>
      <c r="M2441" s="41">
        <f>IFERROR(Q2441+U2441,0)</f>
        <v>0</v>
      </c>
      <c r="N2441" s="41">
        <f>IFERROR(R2441+V2441,0)</f>
        <v>0</v>
      </c>
      <c r="O2441" s="41">
        <f>IFERROR(P2441+Q2441+R2441,0)</f>
        <v>0</v>
      </c>
      <c r="P2441" s="41">
        <v>0</v>
      </c>
      <c r="Q2441" s="41">
        <v>0</v>
      </c>
      <c r="R2441" s="41">
        <v>0</v>
      </c>
      <c r="S2441" s="41">
        <f>IFERROR(T2441+U2441+V2441,0)</f>
        <v>0</v>
      </c>
      <c r="T2441" s="41">
        <v>0</v>
      </c>
      <c r="U2441" s="41">
        <v>0</v>
      </c>
      <c r="V2441" s="41">
        <v>0</v>
      </c>
      <c r="W2441"/>
      <c r="X2441"/>
    </row>
    <row r="2442" spans="1:24">
      <c r="A2442" s="29">
        <v>1189</v>
      </c>
      <c r="B2442" s="29" t="s">
        <v>117</v>
      </c>
      <c r="C2442" s="50">
        <v>44624</v>
      </c>
      <c r="D2442" s="29">
        <v>21</v>
      </c>
      <c r="E2442" s="40">
        <v>1</v>
      </c>
      <c r="F2442" s="41">
        <v>23.1</v>
      </c>
      <c r="G2442" s="41">
        <f>IFERROR(H2442+I2442+J2442,0)</f>
        <v>581067</v>
      </c>
      <c r="H2442" s="41">
        <v>581067</v>
      </c>
      <c r="I2442" s="41">
        <v>0</v>
      </c>
      <c r="J2442" s="41">
        <v>0</v>
      </c>
      <c r="K2442" s="41">
        <f>IFERROR(L2442+M2442+N2442,0)</f>
        <v>0</v>
      </c>
      <c r="L2442" s="41">
        <f>IFERROR(P2442+T2442,0)</f>
        <v>0</v>
      </c>
      <c r="M2442" s="41">
        <f>IFERROR(Q2442+U2442,0)</f>
        <v>0</v>
      </c>
      <c r="N2442" s="41">
        <f>IFERROR(R2442+V2442,0)</f>
        <v>0</v>
      </c>
      <c r="O2442" s="41">
        <f>IFERROR(P2442+Q2442+R2442,0)</f>
        <v>0</v>
      </c>
      <c r="P2442" s="41">
        <v>0</v>
      </c>
      <c r="Q2442" s="41">
        <v>0</v>
      </c>
      <c r="R2442" s="41">
        <v>0</v>
      </c>
      <c r="S2442" s="41">
        <f>IFERROR(T2442+U2442+V2442,0)</f>
        <v>0</v>
      </c>
      <c r="T2442" s="41">
        <v>0</v>
      </c>
      <c r="U2442" s="41">
        <v>0</v>
      </c>
      <c r="V2442" s="41">
        <v>0</v>
      </c>
      <c r="W2442"/>
      <c r="X2442"/>
    </row>
    <row r="2443" spans="1:24">
      <c r="A2443" s="29">
        <v>1190</v>
      </c>
      <c r="B2443" s="29" t="s">
        <v>117</v>
      </c>
      <c r="C2443" s="50">
        <v>44624</v>
      </c>
      <c r="D2443" s="29">
        <v>25</v>
      </c>
      <c r="E2443" s="40">
        <v>1</v>
      </c>
      <c r="F2443" s="41">
        <v>60.1</v>
      </c>
      <c r="G2443" s="41">
        <f>IFERROR(H2443+I2443+J2443,0)</f>
        <v>1937520</v>
      </c>
      <c r="H2443" s="41">
        <v>1937520</v>
      </c>
      <c r="I2443" s="41">
        <v>0</v>
      </c>
      <c r="J2443" s="41">
        <v>0</v>
      </c>
      <c r="K2443" s="41">
        <f>IFERROR(L2443+M2443+N2443,0)</f>
        <v>0</v>
      </c>
      <c r="L2443" s="41">
        <f>IFERROR(P2443+T2443,0)</f>
        <v>0</v>
      </c>
      <c r="M2443" s="41">
        <f>IFERROR(Q2443+U2443,0)</f>
        <v>0</v>
      </c>
      <c r="N2443" s="41">
        <f>IFERROR(R2443+V2443,0)</f>
        <v>0</v>
      </c>
      <c r="O2443" s="41">
        <f>IFERROR(P2443+Q2443+R2443,0)</f>
        <v>0</v>
      </c>
      <c r="P2443" s="41">
        <v>0</v>
      </c>
      <c r="Q2443" s="41">
        <v>0</v>
      </c>
      <c r="R2443" s="41">
        <v>0</v>
      </c>
      <c r="S2443" s="41">
        <f>IFERROR(T2443+U2443+V2443,0)</f>
        <v>0</v>
      </c>
      <c r="T2443" s="41">
        <v>0</v>
      </c>
      <c r="U2443" s="41">
        <v>0</v>
      </c>
      <c r="V2443" s="41">
        <v>0</v>
      </c>
      <c r="W2443"/>
      <c r="X2443"/>
    </row>
    <row r="2444" spans="1:24">
      <c r="A2444" s="29">
        <v>1191</v>
      </c>
      <c r="B2444" s="29" t="s">
        <v>117</v>
      </c>
      <c r="C2444" s="50">
        <v>44624</v>
      </c>
      <c r="D2444" s="29">
        <v>29</v>
      </c>
      <c r="E2444" s="40">
        <v>1</v>
      </c>
      <c r="F2444" s="41">
        <v>46.3</v>
      </c>
      <c r="G2444" s="41">
        <f>IFERROR(H2444+I2444+J2444,0)</f>
        <v>1566913</v>
      </c>
      <c r="H2444" s="41">
        <v>1566913</v>
      </c>
      <c r="I2444" s="41">
        <v>0</v>
      </c>
      <c r="J2444" s="41">
        <v>0</v>
      </c>
      <c r="K2444" s="41">
        <f>IFERROR(L2444+M2444+N2444,0)</f>
        <v>0</v>
      </c>
      <c r="L2444" s="41">
        <f>IFERROR(P2444+T2444,0)</f>
        <v>0</v>
      </c>
      <c r="M2444" s="41">
        <f>IFERROR(Q2444+U2444,0)</f>
        <v>0</v>
      </c>
      <c r="N2444" s="41">
        <f>IFERROR(R2444+V2444,0)</f>
        <v>0</v>
      </c>
      <c r="O2444" s="41">
        <f>IFERROR(P2444+Q2444+R2444,0)</f>
        <v>0</v>
      </c>
      <c r="P2444" s="41">
        <v>0</v>
      </c>
      <c r="Q2444" s="41">
        <v>0</v>
      </c>
      <c r="R2444" s="41">
        <v>0</v>
      </c>
      <c r="S2444" s="41">
        <f>IFERROR(T2444+U2444+V2444,0)</f>
        <v>0</v>
      </c>
      <c r="T2444" s="41">
        <v>0</v>
      </c>
      <c r="U2444" s="41">
        <v>0</v>
      </c>
      <c r="V2444" s="41">
        <v>0</v>
      </c>
      <c r="W2444"/>
      <c r="X2444"/>
    </row>
    <row r="2445" spans="1:24">
      <c r="A2445" s="29">
        <v>1192</v>
      </c>
      <c r="B2445" s="29" t="s">
        <v>117</v>
      </c>
      <c r="C2445" s="50">
        <v>44624</v>
      </c>
      <c r="D2445" s="29">
        <v>28</v>
      </c>
      <c r="E2445" s="40">
        <v>1</v>
      </c>
      <c r="F2445" s="41">
        <v>25.6</v>
      </c>
      <c r="G2445" s="41">
        <f>IFERROR(H2445+I2445+J2445,0)</f>
        <v>665370</v>
      </c>
      <c r="H2445" s="41">
        <v>665370</v>
      </c>
      <c r="I2445" s="41">
        <v>0</v>
      </c>
      <c r="J2445" s="41">
        <v>0</v>
      </c>
      <c r="K2445" s="41">
        <f>IFERROR(L2445+M2445+N2445,0)</f>
        <v>0</v>
      </c>
      <c r="L2445" s="41">
        <f>IFERROR(P2445+T2445,0)</f>
        <v>0</v>
      </c>
      <c r="M2445" s="41">
        <f>IFERROR(Q2445+U2445,0)</f>
        <v>0</v>
      </c>
      <c r="N2445" s="41">
        <f>IFERROR(R2445+V2445,0)</f>
        <v>0</v>
      </c>
      <c r="O2445" s="41">
        <f>IFERROR(P2445+Q2445+R2445,0)</f>
        <v>0</v>
      </c>
      <c r="P2445" s="41">
        <v>0</v>
      </c>
      <c r="Q2445" s="41">
        <v>0</v>
      </c>
      <c r="R2445" s="41">
        <v>0</v>
      </c>
      <c r="S2445" s="41">
        <f>IFERROR(T2445+U2445+V2445,0)</f>
        <v>0</v>
      </c>
      <c r="T2445" s="41">
        <v>0</v>
      </c>
      <c r="U2445" s="41">
        <v>0</v>
      </c>
      <c r="V2445" s="41">
        <v>0</v>
      </c>
      <c r="W2445"/>
      <c r="X2445"/>
    </row>
    <row r="2446" spans="1:24">
      <c r="A2446" s="29">
        <v>1193</v>
      </c>
      <c r="B2446" s="29" t="s">
        <v>117</v>
      </c>
      <c r="C2446" s="50">
        <v>44630</v>
      </c>
      <c r="D2446" s="29">
        <v>47</v>
      </c>
      <c r="E2446" s="40">
        <v>1</v>
      </c>
      <c r="F2446" s="41">
        <v>20.2</v>
      </c>
      <c r="G2446" s="41">
        <f>IFERROR(H2446+I2446+J2446,0)</f>
        <v>609598</v>
      </c>
      <c r="H2446" s="41">
        <v>609598</v>
      </c>
      <c r="I2446" s="41">
        <v>0</v>
      </c>
      <c r="J2446" s="41">
        <v>0</v>
      </c>
      <c r="K2446" s="41">
        <f>IFERROR(L2446+M2446+N2446,0)</f>
        <v>0</v>
      </c>
      <c r="L2446" s="41">
        <f>IFERROR(P2446+T2446,0)</f>
        <v>0</v>
      </c>
      <c r="M2446" s="41">
        <f>IFERROR(Q2446+U2446,0)</f>
        <v>0</v>
      </c>
      <c r="N2446" s="41">
        <f>IFERROR(R2446+V2446,0)</f>
        <v>0</v>
      </c>
      <c r="O2446" s="41">
        <f>IFERROR(P2446+Q2446+R2446,0)</f>
        <v>0</v>
      </c>
      <c r="P2446" s="41">
        <v>0</v>
      </c>
      <c r="Q2446" s="41">
        <v>0</v>
      </c>
      <c r="R2446" s="41">
        <v>0</v>
      </c>
      <c r="S2446" s="41">
        <f>IFERROR(T2446+U2446+V2446,0)</f>
        <v>0</v>
      </c>
      <c r="T2446" s="41">
        <v>0</v>
      </c>
      <c r="U2446" s="41">
        <v>0</v>
      </c>
      <c r="V2446" s="41">
        <v>0</v>
      </c>
      <c r="W2446"/>
      <c r="X2446"/>
    </row>
    <row r="2447" spans="1:24">
      <c r="A2447" s="29">
        <v>1194</v>
      </c>
      <c r="B2447" s="29" t="s">
        <v>117</v>
      </c>
      <c r="C2447" s="50">
        <v>44630</v>
      </c>
      <c r="D2447" s="29">
        <v>41</v>
      </c>
      <c r="E2447" s="40">
        <v>1</v>
      </c>
      <c r="F2447" s="41">
        <v>50.2</v>
      </c>
      <c r="G2447" s="41">
        <f>IFERROR(H2447+I2447+J2447,0)</f>
        <v>1505953</v>
      </c>
      <c r="H2447" s="41">
        <v>1505953</v>
      </c>
      <c r="I2447" s="41">
        <v>0</v>
      </c>
      <c r="J2447" s="41">
        <v>0</v>
      </c>
      <c r="K2447" s="41">
        <f>IFERROR(L2447+M2447+N2447,0)</f>
        <v>0</v>
      </c>
      <c r="L2447" s="41">
        <f>IFERROR(P2447+T2447,0)</f>
        <v>0</v>
      </c>
      <c r="M2447" s="41">
        <f>IFERROR(Q2447+U2447,0)</f>
        <v>0</v>
      </c>
      <c r="N2447" s="41">
        <f>IFERROR(R2447+V2447,0)</f>
        <v>0</v>
      </c>
      <c r="O2447" s="41">
        <f>IFERROR(P2447+Q2447+R2447,0)</f>
        <v>0</v>
      </c>
      <c r="P2447" s="41">
        <v>0</v>
      </c>
      <c r="Q2447" s="41">
        <v>0</v>
      </c>
      <c r="R2447" s="41">
        <v>0</v>
      </c>
      <c r="S2447" s="41">
        <f>IFERROR(T2447+U2447+V2447,0)</f>
        <v>0</v>
      </c>
      <c r="T2447" s="41">
        <v>0</v>
      </c>
      <c r="U2447" s="41">
        <v>0</v>
      </c>
      <c r="V2447" s="41">
        <v>0</v>
      </c>
      <c r="W2447"/>
      <c r="X2447"/>
    </row>
    <row r="2448" spans="1:24">
      <c r="A2448" s="29">
        <v>1195</v>
      </c>
      <c r="B2448" s="29" t="s">
        <v>117</v>
      </c>
      <c r="C2448" s="50">
        <v>44630</v>
      </c>
      <c r="D2448" s="29">
        <v>40</v>
      </c>
      <c r="E2448" s="40">
        <v>1</v>
      </c>
      <c r="F2448" s="41">
        <v>16</v>
      </c>
      <c r="G2448" s="41">
        <f>IFERROR(H2448+I2448+J2448,0)</f>
        <v>463200</v>
      </c>
      <c r="H2448" s="41">
        <v>463200</v>
      </c>
      <c r="I2448" s="41">
        <v>0</v>
      </c>
      <c r="J2448" s="41">
        <v>0</v>
      </c>
      <c r="K2448" s="41">
        <f>IFERROR(L2448+M2448+N2448,0)</f>
        <v>0</v>
      </c>
      <c r="L2448" s="41">
        <f>IFERROR(P2448+T2448,0)</f>
        <v>0</v>
      </c>
      <c r="M2448" s="41">
        <f>IFERROR(Q2448+U2448,0)</f>
        <v>0</v>
      </c>
      <c r="N2448" s="41">
        <f>IFERROR(R2448+V2448,0)</f>
        <v>0</v>
      </c>
      <c r="O2448" s="41">
        <f>IFERROR(P2448+Q2448+R2448,0)</f>
        <v>0</v>
      </c>
      <c r="P2448" s="41">
        <v>0</v>
      </c>
      <c r="Q2448" s="41">
        <v>0</v>
      </c>
      <c r="R2448" s="41">
        <v>0</v>
      </c>
      <c r="S2448" s="41">
        <f>IFERROR(T2448+U2448+V2448,0)</f>
        <v>0</v>
      </c>
      <c r="T2448" s="41">
        <v>0</v>
      </c>
      <c r="U2448" s="41">
        <v>0</v>
      </c>
      <c r="V2448" s="41">
        <v>0</v>
      </c>
      <c r="W2448"/>
      <c r="X2448"/>
    </row>
    <row r="2449" spans="1:24">
      <c r="A2449" s="29">
        <v>1196</v>
      </c>
      <c r="B2449" s="29" t="s">
        <v>117</v>
      </c>
      <c r="C2449" s="50">
        <v>44630</v>
      </c>
      <c r="D2449" s="29">
        <v>50</v>
      </c>
      <c r="E2449" s="40">
        <v>1</v>
      </c>
      <c r="F2449" s="41">
        <v>17.2</v>
      </c>
      <c r="G2449" s="41">
        <f>IFERROR(H2449+I2449+J2449,0)</f>
        <v>505514.66</v>
      </c>
      <c r="H2449" s="41">
        <v>505514.66</v>
      </c>
      <c r="I2449" s="41">
        <v>0</v>
      </c>
      <c r="J2449" s="41">
        <v>0</v>
      </c>
      <c r="K2449" s="41">
        <f>IFERROR(L2449+M2449+N2449,0)</f>
        <v>0</v>
      </c>
      <c r="L2449" s="41">
        <f>IFERROR(P2449+T2449,0)</f>
        <v>0</v>
      </c>
      <c r="M2449" s="41">
        <f>IFERROR(Q2449+U2449,0)</f>
        <v>0</v>
      </c>
      <c r="N2449" s="41">
        <f>IFERROR(R2449+V2449,0)</f>
        <v>0</v>
      </c>
      <c r="O2449" s="41">
        <f>IFERROR(P2449+Q2449+R2449,0)</f>
        <v>0</v>
      </c>
      <c r="P2449" s="41">
        <v>0</v>
      </c>
      <c r="Q2449" s="41">
        <v>0</v>
      </c>
      <c r="R2449" s="41">
        <v>0</v>
      </c>
      <c r="S2449" s="41">
        <f>IFERROR(T2449+U2449+V2449,0)</f>
        <v>0</v>
      </c>
      <c r="T2449" s="41">
        <v>0</v>
      </c>
      <c r="U2449" s="41">
        <v>0</v>
      </c>
      <c r="V2449" s="41">
        <v>0</v>
      </c>
      <c r="W2449"/>
      <c r="X2449"/>
    </row>
    <row r="2450" spans="1:24">
      <c r="A2450" s="29">
        <v>1197</v>
      </c>
      <c r="B2450" s="29" t="s">
        <v>117</v>
      </c>
      <c r="C2450" s="50">
        <v>44630</v>
      </c>
      <c r="D2450" s="29">
        <v>37</v>
      </c>
      <c r="E2450" s="40">
        <v>1</v>
      </c>
      <c r="F2450" s="41">
        <v>28.2</v>
      </c>
      <c r="G2450" s="41">
        <f>IFERROR(H2450+I2450+J2450,0)</f>
        <v>892443</v>
      </c>
      <c r="H2450" s="41">
        <v>892443</v>
      </c>
      <c r="I2450" s="41">
        <v>0</v>
      </c>
      <c r="J2450" s="41">
        <v>0</v>
      </c>
      <c r="K2450" s="41">
        <f>IFERROR(L2450+M2450+N2450,0)</f>
        <v>0</v>
      </c>
      <c r="L2450" s="41">
        <f>IFERROR(P2450+T2450,0)</f>
        <v>0</v>
      </c>
      <c r="M2450" s="41">
        <f>IFERROR(Q2450+U2450,0)</f>
        <v>0</v>
      </c>
      <c r="N2450" s="41">
        <f>IFERROR(R2450+V2450,0)</f>
        <v>0</v>
      </c>
      <c r="O2450" s="41">
        <f>IFERROR(P2450+Q2450+R2450,0)</f>
        <v>0</v>
      </c>
      <c r="P2450" s="41">
        <v>0</v>
      </c>
      <c r="Q2450" s="41">
        <v>0</v>
      </c>
      <c r="R2450" s="41">
        <v>0</v>
      </c>
      <c r="S2450" s="41">
        <f>IFERROR(T2450+U2450+V2450,0)</f>
        <v>0</v>
      </c>
      <c r="T2450" s="41">
        <v>0</v>
      </c>
      <c r="U2450" s="41">
        <v>0</v>
      </c>
      <c r="V2450" s="41">
        <v>0</v>
      </c>
      <c r="W2450"/>
      <c r="X2450"/>
    </row>
    <row r="2451" spans="1:24">
      <c r="A2451" s="29">
        <v>1198</v>
      </c>
      <c r="B2451" s="29" t="s">
        <v>117</v>
      </c>
      <c r="C2451" s="50">
        <v>44630</v>
      </c>
      <c r="D2451" s="29">
        <v>36</v>
      </c>
      <c r="E2451" s="40">
        <v>1</v>
      </c>
      <c r="F2451" s="41">
        <v>27.9</v>
      </c>
      <c r="G2451" s="41">
        <f>IFERROR(H2451+I2451+J2451,0)</f>
        <v>883600</v>
      </c>
      <c r="H2451" s="41">
        <v>883600</v>
      </c>
      <c r="I2451" s="41">
        <v>0</v>
      </c>
      <c r="J2451" s="41">
        <v>0</v>
      </c>
      <c r="K2451" s="41">
        <f>IFERROR(L2451+M2451+N2451,0)</f>
        <v>0</v>
      </c>
      <c r="L2451" s="41">
        <f>IFERROR(P2451+T2451,0)</f>
        <v>0</v>
      </c>
      <c r="M2451" s="41">
        <f>IFERROR(Q2451+U2451,0)</f>
        <v>0</v>
      </c>
      <c r="N2451" s="41">
        <f>IFERROR(R2451+V2451,0)</f>
        <v>0</v>
      </c>
      <c r="O2451" s="41">
        <f>IFERROR(P2451+Q2451+R2451,0)</f>
        <v>0</v>
      </c>
      <c r="P2451" s="41">
        <v>0</v>
      </c>
      <c r="Q2451" s="41">
        <v>0</v>
      </c>
      <c r="R2451" s="41">
        <v>0</v>
      </c>
      <c r="S2451" s="41">
        <f>IFERROR(T2451+U2451+V2451,0)</f>
        <v>0</v>
      </c>
      <c r="T2451" s="41">
        <v>0</v>
      </c>
      <c r="U2451" s="41">
        <v>0</v>
      </c>
      <c r="V2451" s="41">
        <v>0</v>
      </c>
      <c r="W2451"/>
      <c r="X2451"/>
    </row>
    <row r="2452" spans="1:24">
      <c r="A2452" s="29">
        <v>1199</v>
      </c>
      <c r="B2452" s="29" t="s">
        <v>117</v>
      </c>
      <c r="C2452" s="50">
        <v>44630</v>
      </c>
      <c r="D2452" s="29">
        <v>38</v>
      </c>
      <c r="E2452" s="40">
        <v>1</v>
      </c>
      <c r="F2452" s="41">
        <v>38.6</v>
      </c>
      <c r="G2452" s="41">
        <f>IFERROR(H2452+I2452+J2452,0)</f>
        <v>1340605</v>
      </c>
      <c r="H2452" s="41">
        <v>1340605</v>
      </c>
      <c r="I2452" s="41">
        <v>0</v>
      </c>
      <c r="J2452" s="41">
        <v>0</v>
      </c>
      <c r="K2452" s="41">
        <f>IFERROR(L2452+M2452+N2452,0)</f>
        <v>0</v>
      </c>
      <c r="L2452" s="41">
        <f>IFERROR(P2452+T2452,0)</f>
        <v>0</v>
      </c>
      <c r="M2452" s="41">
        <f>IFERROR(Q2452+U2452,0)</f>
        <v>0</v>
      </c>
      <c r="N2452" s="41">
        <f>IFERROR(R2452+V2452,0)</f>
        <v>0</v>
      </c>
      <c r="O2452" s="41">
        <f>IFERROR(P2452+Q2452+R2452,0)</f>
        <v>0</v>
      </c>
      <c r="P2452" s="41">
        <v>0</v>
      </c>
      <c r="Q2452" s="41">
        <v>0</v>
      </c>
      <c r="R2452" s="41">
        <v>0</v>
      </c>
      <c r="S2452" s="41">
        <f>IFERROR(T2452+U2452+V2452,0)</f>
        <v>0</v>
      </c>
      <c r="T2452" s="41">
        <v>0</v>
      </c>
      <c r="U2452" s="41">
        <v>0</v>
      </c>
      <c r="V2452" s="41">
        <v>0</v>
      </c>
      <c r="W2452"/>
      <c r="X2452"/>
    </row>
    <row r="2453" spans="1:24">
      <c r="A2453" s="29">
        <v>1200</v>
      </c>
      <c r="B2453" s="29" t="s">
        <v>117</v>
      </c>
      <c r="C2453" s="50">
        <v>44630</v>
      </c>
      <c r="D2453" s="29">
        <v>39</v>
      </c>
      <c r="E2453" s="40">
        <v>1</v>
      </c>
      <c r="F2453" s="41">
        <v>40.2</v>
      </c>
      <c r="G2453" s="41">
        <f>IFERROR(H2453+I2453+J2453,0)</f>
        <v>1368536</v>
      </c>
      <c r="H2453" s="41">
        <v>1368536</v>
      </c>
      <c r="I2453" s="41">
        <v>0</v>
      </c>
      <c r="J2453" s="41">
        <v>0</v>
      </c>
      <c r="K2453" s="41">
        <f>IFERROR(L2453+M2453+N2453,0)</f>
        <v>0</v>
      </c>
      <c r="L2453" s="41">
        <f>IFERROR(P2453+T2453,0)</f>
        <v>0</v>
      </c>
      <c r="M2453" s="41">
        <f>IFERROR(Q2453+U2453,0)</f>
        <v>0</v>
      </c>
      <c r="N2453" s="41">
        <f>IFERROR(R2453+V2453,0)</f>
        <v>0</v>
      </c>
      <c r="O2453" s="41">
        <f>IFERROR(P2453+Q2453+R2453,0)</f>
        <v>0</v>
      </c>
      <c r="P2453" s="41">
        <v>0</v>
      </c>
      <c r="Q2453" s="41">
        <v>0</v>
      </c>
      <c r="R2453" s="41">
        <v>0</v>
      </c>
      <c r="S2453" s="41">
        <f>IFERROR(T2453+U2453+V2453,0)</f>
        <v>0</v>
      </c>
      <c r="T2453" s="41">
        <v>0</v>
      </c>
      <c r="U2453" s="41">
        <v>0</v>
      </c>
      <c r="V2453" s="41">
        <v>0</v>
      </c>
      <c r="W2453"/>
      <c r="X2453"/>
    </row>
    <row r="2454" spans="1:24">
      <c r="A2454" s="29">
        <v>1201</v>
      </c>
      <c r="B2454" s="29" t="s">
        <v>117</v>
      </c>
      <c r="C2454" s="50">
        <v>44630</v>
      </c>
      <c r="D2454" s="29">
        <v>48</v>
      </c>
      <c r="E2454" s="40">
        <v>1</v>
      </c>
      <c r="F2454" s="41">
        <v>36.8</v>
      </c>
      <c r="G2454" s="41">
        <f>IFERROR(H2454+I2454+J2454,0)</f>
        <v>1219743</v>
      </c>
      <c r="H2454" s="41">
        <v>1219743</v>
      </c>
      <c r="I2454" s="41">
        <v>0</v>
      </c>
      <c r="J2454" s="41">
        <v>0</v>
      </c>
      <c r="K2454" s="41">
        <f>IFERROR(L2454+M2454+N2454,0)</f>
        <v>0</v>
      </c>
      <c r="L2454" s="41">
        <f>IFERROR(P2454+T2454,0)</f>
        <v>0</v>
      </c>
      <c r="M2454" s="41">
        <f>IFERROR(Q2454+U2454,0)</f>
        <v>0</v>
      </c>
      <c r="N2454" s="41">
        <f>IFERROR(R2454+V2454,0)</f>
        <v>0</v>
      </c>
      <c r="O2454" s="41">
        <f>IFERROR(P2454+Q2454+R2454,0)</f>
        <v>0</v>
      </c>
      <c r="P2454" s="41">
        <v>0</v>
      </c>
      <c r="Q2454" s="41">
        <v>0</v>
      </c>
      <c r="R2454" s="41">
        <v>0</v>
      </c>
      <c r="S2454" s="41">
        <f>IFERROR(T2454+U2454+V2454,0)</f>
        <v>0</v>
      </c>
      <c r="T2454" s="41">
        <v>0</v>
      </c>
      <c r="U2454" s="41">
        <v>0</v>
      </c>
      <c r="V2454" s="41">
        <v>0</v>
      </c>
      <c r="W2454"/>
      <c r="X2454"/>
    </row>
    <row r="2455" spans="1:24">
      <c r="A2455" s="29">
        <v>1202</v>
      </c>
      <c r="B2455" s="29" t="s">
        <v>117</v>
      </c>
      <c r="C2455" s="50">
        <v>44634</v>
      </c>
      <c r="D2455" s="29" t="s">
        <v>1533</v>
      </c>
      <c r="E2455" s="40">
        <v>1</v>
      </c>
      <c r="F2455" s="41">
        <v>36.07</v>
      </c>
      <c r="G2455" s="41">
        <f>IFERROR(H2455+I2455+J2455,0)</f>
        <v>1676000</v>
      </c>
      <c r="H2455" s="41">
        <v>1676000</v>
      </c>
      <c r="I2455" s="41">
        <v>0</v>
      </c>
      <c r="J2455" s="41">
        <v>0</v>
      </c>
      <c r="K2455" s="41">
        <f>IFERROR(L2455+M2455+N2455,0)</f>
        <v>0</v>
      </c>
      <c r="L2455" s="41">
        <f>IFERROR(P2455+T2455,0)</f>
        <v>0</v>
      </c>
      <c r="M2455" s="41">
        <f>IFERROR(Q2455+U2455,0)</f>
        <v>0</v>
      </c>
      <c r="N2455" s="41">
        <f>IFERROR(R2455+V2455,0)</f>
        <v>0</v>
      </c>
      <c r="O2455" s="41">
        <f>IFERROR(P2455+Q2455+R2455,0)</f>
        <v>0</v>
      </c>
      <c r="P2455" s="41">
        <v>0</v>
      </c>
      <c r="Q2455" s="41">
        <v>0</v>
      </c>
      <c r="R2455" s="41">
        <v>0</v>
      </c>
      <c r="S2455" s="41">
        <f>IFERROR(T2455+U2455+V2455,0)</f>
        <v>0</v>
      </c>
      <c r="T2455" s="41">
        <v>0</v>
      </c>
      <c r="U2455" s="41">
        <v>0</v>
      </c>
      <c r="V2455" s="41">
        <v>0</v>
      </c>
      <c r="W2455"/>
      <c r="X2455"/>
    </row>
    <row r="2456" spans="1:24">
      <c r="A2456" s="29">
        <v>1203</v>
      </c>
      <c r="B2456" s="29" t="s">
        <v>117</v>
      </c>
      <c r="C2456" s="50">
        <v>44634</v>
      </c>
      <c r="D2456" s="29">
        <v>54</v>
      </c>
      <c r="E2456" s="40">
        <v>1</v>
      </c>
      <c r="F2456" s="41">
        <v>13.6</v>
      </c>
      <c r="G2456" s="41">
        <f>IFERROR(H2456+I2456+J2456,0)</f>
        <v>454899.67</v>
      </c>
      <c r="H2456" s="41">
        <v>454899.67</v>
      </c>
      <c r="I2456" s="41">
        <v>0</v>
      </c>
      <c r="J2456" s="41">
        <v>0</v>
      </c>
      <c r="K2456" s="41">
        <f>IFERROR(L2456+M2456+N2456,0)</f>
        <v>0</v>
      </c>
      <c r="L2456" s="41">
        <f>IFERROR(P2456+T2456,0)</f>
        <v>0</v>
      </c>
      <c r="M2456" s="41">
        <f>IFERROR(Q2456+U2456,0)</f>
        <v>0</v>
      </c>
      <c r="N2456" s="41">
        <f>IFERROR(R2456+V2456,0)</f>
        <v>0</v>
      </c>
      <c r="O2456" s="41">
        <f>IFERROR(P2456+Q2456+R2456,0)</f>
        <v>0</v>
      </c>
      <c r="P2456" s="41">
        <v>0</v>
      </c>
      <c r="Q2456" s="41">
        <v>0</v>
      </c>
      <c r="R2456" s="41">
        <v>0</v>
      </c>
      <c r="S2456" s="41">
        <f>IFERROR(T2456+U2456+V2456,0)</f>
        <v>0</v>
      </c>
      <c r="T2456" s="41">
        <v>0</v>
      </c>
      <c r="U2456" s="41">
        <v>0</v>
      </c>
      <c r="V2456" s="41">
        <v>0</v>
      </c>
      <c r="W2456"/>
      <c r="X2456"/>
    </row>
    <row r="2457" spans="1:24">
      <c r="A2457" s="29">
        <v>1204</v>
      </c>
      <c r="B2457" s="29" t="s">
        <v>117</v>
      </c>
      <c r="C2457" s="50">
        <v>44638</v>
      </c>
      <c r="D2457" s="29">
        <v>60</v>
      </c>
      <c r="E2457" s="40">
        <v>1</v>
      </c>
      <c r="F2457" s="41">
        <v>13</v>
      </c>
      <c r="G2457" s="41">
        <f>IFERROR(H2457+I2457+J2457,0)</f>
        <v>451287.67</v>
      </c>
      <c r="H2457" s="41">
        <v>451287.67</v>
      </c>
      <c r="I2457" s="41">
        <v>0</v>
      </c>
      <c r="J2457" s="41">
        <v>0</v>
      </c>
      <c r="K2457" s="41">
        <f>IFERROR(L2457+M2457+N2457,0)</f>
        <v>0</v>
      </c>
      <c r="L2457" s="41">
        <f>IFERROR(P2457+T2457,0)</f>
        <v>0</v>
      </c>
      <c r="M2457" s="41">
        <f>IFERROR(Q2457+U2457,0)</f>
        <v>0</v>
      </c>
      <c r="N2457" s="41">
        <f>IFERROR(R2457+V2457,0)</f>
        <v>0</v>
      </c>
      <c r="O2457" s="41">
        <f>IFERROR(P2457+Q2457+R2457,0)</f>
        <v>0</v>
      </c>
      <c r="P2457" s="41">
        <v>0</v>
      </c>
      <c r="Q2457" s="41">
        <v>0</v>
      </c>
      <c r="R2457" s="41">
        <v>0</v>
      </c>
      <c r="S2457" s="41">
        <f>IFERROR(T2457+U2457+V2457,0)</f>
        <v>0</v>
      </c>
      <c r="T2457" s="41">
        <v>0</v>
      </c>
      <c r="U2457" s="41">
        <v>0</v>
      </c>
      <c r="V2457" s="41">
        <v>0</v>
      </c>
      <c r="W2457"/>
      <c r="X2457"/>
    </row>
    <row r="2458" spans="1:24">
      <c r="A2458" s="29">
        <v>1205</v>
      </c>
      <c r="B2458" s="29" t="s">
        <v>117</v>
      </c>
      <c r="C2458" s="50">
        <v>44641</v>
      </c>
      <c r="D2458" s="29">
        <v>66</v>
      </c>
      <c r="E2458" s="40">
        <v>1</v>
      </c>
      <c r="F2458" s="41">
        <v>23</v>
      </c>
      <c r="G2458" s="41">
        <f>IFERROR(H2458+I2458+J2458,0)</f>
        <v>633756</v>
      </c>
      <c r="H2458" s="41">
        <v>633756</v>
      </c>
      <c r="I2458" s="41">
        <v>0</v>
      </c>
      <c r="J2458" s="41">
        <v>0</v>
      </c>
      <c r="K2458" s="41">
        <f>IFERROR(L2458+M2458+N2458,0)</f>
        <v>0</v>
      </c>
      <c r="L2458" s="41">
        <f>IFERROR(P2458+T2458,0)</f>
        <v>0</v>
      </c>
      <c r="M2458" s="41">
        <f>IFERROR(Q2458+U2458,0)</f>
        <v>0</v>
      </c>
      <c r="N2458" s="41">
        <f>IFERROR(R2458+V2458,0)</f>
        <v>0</v>
      </c>
      <c r="O2458" s="41">
        <f>IFERROR(P2458+Q2458+R2458,0)</f>
        <v>0</v>
      </c>
      <c r="P2458" s="41">
        <v>0</v>
      </c>
      <c r="Q2458" s="41">
        <v>0</v>
      </c>
      <c r="R2458" s="41">
        <v>0</v>
      </c>
      <c r="S2458" s="41">
        <f>IFERROR(T2458+U2458+V2458,0)</f>
        <v>0</v>
      </c>
      <c r="T2458" s="41">
        <v>0</v>
      </c>
      <c r="U2458" s="41">
        <v>0</v>
      </c>
      <c r="V2458" s="41">
        <v>0</v>
      </c>
      <c r="W2458"/>
      <c r="X2458"/>
    </row>
    <row r="2459" spans="1:24">
      <c r="A2459" s="29">
        <v>1206</v>
      </c>
      <c r="B2459" s="29" t="s">
        <v>117</v>
      </c>
      <c r="C2459" s="50">
        <v>44641</v>
      </c>
      <c r="D2459" s="29">
        <v>63</v>
      </c>
      <c r="E2459" s="40">
        <v>1</v>
      </c>
      <c r="F2459" s="41">
        <v>61.9</v>
      </c>
      <c r="G2459" s="41">
        <f>IFERROR(H2459+I2459+J2459,0)</f>
        <v>1842678</v>
      </c>
      <c r="H2459" s="41">
        <v>1842678</v>
      </c>
      <c r="I2459" s="41">
        <v>0</v>
      </c>
      <c r="J2459" s="41">
        <v>0</v>
      </c>
      <c r="K2459" s="41">
        <f>IFERROR(L2459+M2459+N2459,0)</f>
        <v>0</v>
      </c>
      <c r="L2459" s="41">
        <f>IFERROR(P2459+T2459,0)</f>
        <v>0</v>
      </c>
      <c r="M2459" s="41">
        <f>IFERROR(Q2459+U2459,0)</f>
        <v>0</v>
      </c>
      <c r="N2459" s="41">
        <f>IFERROR(R2459+V2459,0)</f>
        <v>0</v>
      </c>
      <c r="O2459" s="41">
        <f>IFERROR(P2459+Q2459+R2459,0)</f>
        <v>0</v>
      </c>
      <c r="P2459" s="41">
        <v>0</v>
      </c>
      <c r="Q2459" s="41">
        <v>0</v>
      </c>
      <c r="R2459" s="41">
        <v>0</v>
      </c>
      <c r="S2459" s="41">
        <f>IFERROR(T2459+U2459+V2459,0)</f>
        <v>0</v>
      </c>
      <c r="T2459" s="41">
        <v>0</v>
      </c>
      <c r="U2459" s="41">
        <v>0</v>
      </c>
      <c r="V2459" s="41">
        <v>0</v>
      </c>
      <c r="W2459"/>
      <c r="X2459"/>
    </row>
    <row r="2460" spans="1:24">
      <c r="A2460" s="29">
        <v>1207</v>
      </c>
      <c r="B2460" s="29" t="s">
        <v>117</v>
      </c>
      <c r="C2460" s="50">
        <v>44641</v>
      </c>
      <c r="D2460" s="29">
        <v>69</v>
      </c>
      <c r="E2460" s="40">
        <v>1</v>
      </c>
      <c r="F2460" s="41">
        <v>66.6</v>
      </c>
      <c r="G2460" s="41">
        <f>IFERROR(H2460+I2460+J2460,0)</f>
        <v>1864472</v>
      </c>
      <c r="H2460" s="41">
        <v>1864472</v>
      </c>
      <c r="I2460" s="41">
        <v>0</v>
      </c>
      <c r="J2460" s="41">
        <v>0</v>
      </c>
      <c r="K2460" s="41">
        <f>IFERROR(L2460+M2460+N2460,0)</f>
        <v>0</v>
      </c>
      <c r="L2460" s="41">
        <f>IFERROR(P2460+T2460,0)</f>
        <v>0</v>
      </c>
      <c r="M2460" s="41">
        <f>IFERROR(Q2460+U2460,0)</f>
        <v>0</v>
      </c>
      <c r="N2460" s="41">
        <f>IFERROR(R2460+V2460,0)</f>
        <v>0</v>
      </c>
      <c r="O2460" s="41">
        <f>IFERROR(P2460+Q2460+R2460,0)</f>
        <v>0</v>
      </c>
      <c r="P2460" s="41">
        <v>0</v>
      </c>
      <c r="Q2460" s="41">
        <v>0</v>
      </c>
      <c r="R2460" s="41">
        <v>0</v>
      </c>
      <c r="S2460" s="41">
        <f>IFERROR(T2460+U2460+V2460,0)</f>
        <v>0</v>
      </c>
      <c r="T2460" s="41">
        <v>0</v>
      </c>
      <c r="U2460" s="41">
        <v>0</v>
      </c>
      <c r="V2460" s="41">
        <v>0</v>
      </c>
      <c r="W2460"/>
      <c r="X2460"/>
    </row>
    <row r="2461" spans="1:24">
      <c r="A2461" s="29">
        <v>1208</v>
      </c>
      <c r="B2461" s="29" t="s">
        <v>117</v>
      </c>
      <c r="C2461" s="50">
        <v>44641</v>
      </c>
      <c r="D2461" s="29">
        <v>64</v>
      </c>
      <c r="E2461" s="40">
        <v>1</v>
      </c>
      <c r="F2461" s="41">
        <v>38.9</v>
      </c>
      <c r="G2461" s="41">
        <f>IFERROR(H2461+I2461+J2461,0)</f>
        <v>1090982</v>
      </c>
      <c r="H2461" s="41">
        <v>1090982</v>
      </c>
      <c r="I2461" s="41">
        <v>0</v>
      </c>
      <c r="J2461" s="41">
        <v>0</v>
      </c>
      <c r="K2461" s="41">
        <f>IFERROR(L2461+M2461+N2461,0)</f>
        <v>0</v>
      </c>
      <c r="L2461" s="41">
        <f>IFERROR(P2461+T2461,0)</f>
        <v>0</v>
      </c>
      <c r="M2461" s="41">
        <f>IFERROR(Q2461+U2461,0)</f>
        <v>0</v>
      </c>
      <c r="N2461" s="41">
        <f>IFERROR(R2461+V2461,0)</f>
        <v>0</v>
      </c>
      <c r="O2461" s="41">
        <f>IFERROR(P2461+Q2461+R2461,0)</f>
        <v>0</v>
      </c>
      <c r="P2461" s="41">
        <v>0</v>
      </c>
      <c r="Q2461" s="41">
        <v>0</v>
      </c>
      <c r="R2461" s="41">
        <v>0</v>
      </c>
      <c r="S2461" s="41">
        <f>IFERROR(T2461+U2461+V2461,0)</f>
        <v>0</v>
      </c>
      <c r="T2461" s="41">
        <v>0</v>
      </c>
      <c r="U2461" s="41">
        <v>0</v>
      </c>
      <c r="V2461" s="41">
        <v>0</v>
      </c>
      <c r="W2461"/>
      <c r="X2461"/>
    </row>
    <row r="2462" spans="1:24">
      <c r="A2462" s="29">
        <v>1209</v>
      </c>
      <c r="B2462" s="29" t="s">
        <v>117</v>
      </c>
      <c r="C2462" s="50">
        <v>44641</v>
      </c>
      <c r="D2462" s="29">
        <v>70</v>
      </c>
      <c r="E2462" s="40">
        <v>1</v>
      </c>
      <c r="F2462" s="41">
        <v>65.5</v>
      </c>
      <c r="G2462" s="41">
        <f>IFERROR(H2462+I2462+J2462,0)</f>
        <v>1870882</v>
      </c>
      <c r="H2462" s="41">
        <v>1870882</v>
      </c>
      <c r="I2462" s="41">
        <v>0</v>
      </c>
      <c r="J2462" s="41">
        <v>0</v>
      </c>
      <c r="K2462" s="41">
        <f>IFERROR(L2462+M2462+N2462,0)</f>
        <v>0</v>
      </c>
      <c r="L2462" s="41">
        <f>IFERROR(P2462+T2462,0)</f>
        <v>0</v>
      </c>
      <c r="M2462" s="41">
        <f>IFERROR(Q2462+U2462,0)</f>
        <v>0</v>
      </c>
      <c r="N2462" s="41">
        <f>IFERROR(R2462+V2462,0)</f>
        <v>0</v>
      </c>
      <c r="O2462" s="41">
        <f>IFERROR(P2462+Q2462+R2462,0)</f>
        <v>0</v>
      </c>
      <c r="P2462" s="41">
        <v>0</v>
      </c>
      <c r="Q2462" s="41">
        <v>0</v>
      </c>
      <c r="R2462" s="41">
        <v>0</v>
      </c>
      <c r="S2462" s="41">
        <f>IFERROR(T2462+U2462+V2462,0)</f>
        <v>0</v>
      </c>
      <c r="T2462" s="41">
        <v>0</v>
      </c>
      <c r="U2462" s="41">
        <v>0</v>
      </c>
      <c r="V2462" s="41">
        <v>0</v>
      </c>
      <c r="W2462"/>
      <c r="X2462"/>
    </row>
    <row r="2463" spans="1:24">
      <c r="A2463" s="29">
        <v>1210</v>
      </c>
      <c r="B2463" s="29" t="s">
        <v>117</v>
      </c>
      <c r="C2463" s="50">
        <v>44650</v>
      </c>
      <c r="D2463" s="29">
        <v>76</v>
      </c>
      <c r="E2463" s="40">
        <v>1</v>
      </c>
      <c r="F2463" s="41">
        <v>28.1</v>
      </c>
      <c r="G2463" s="41">
        <f>IFERROR(H2463+I2463+J2463,0)</f>
        <v>889496</v>
      </c>
      <c r="H2463" s="41">
        <v>889496</v>
      </c>
      <c r="I2463" s="41">
        <v>0</v>
      </c>
      <c r="J2463" s="41">
        <v>0</v>
      </c>
      <c r="K2463" s="41">
        <f>IFERROR(L2463+M2463+N2463,0)</f>
        <v>0</v>
      </c>
      <c r="L2463" s="41">
        <f>IFERROR(P2463+T2463,0)</f>
        <v>0</v>
      </c>
      <c r="M2463" s="41">
        <f>IFERROR(Q2463+U2463,0)</f>
        <v>0</v>
      </c>
      <c r="N2463" s="41">
        <f>IFERROR(R2463+V2463,0)</f>
        <v>0</v>
      </c>
      <c r="O2463" s="41">
        <f>IFERROR(P2463+Q2463+R2463,0)</f>
        <v>0</v>
      </c>
      <c r="P2463" s="41">
        <v>0</v>
      </c>
      <c r="Q2463" s="41">
        <v>0</v>
      </c>
      <c r="R2463" s="41">
        <v>0</v>
      </c>
      <c r="S2463" s="41">
        <f>IFERROR(T2463+U2463+V2463,0)</f>
        <v>0</v>
      </c>
      <c r="T2463" s="41">
        <v>0</v>
      </c>
      <c r="U2463" s="41">
        <v>0</v>
      </c>
      <c r="V2463" s="41">
        <v>0</v>
      </c>
      <c r="W2463"/>
      <c r="X2463"/>
    </row>
    <row r="2464" spans="1:24">
      <c r="A2464" s="29">
        <v>1211</v>
      </c>
      <c r="B2464" s="29" t="s">
        <v>117</v>
      </c>
      <c r="C2464" s="50">
        <v>44650</v>
      </c>
      <c r="D2464" s="29">
        <v>78</v>
      </c>
      <c r="E2464" s="40">
        <v>1</v>
      </c>
      <c r="F2464" s="41">
        <v>21.3</v>
      </c>
      <c r="G2464" s="41">
        <f>IFERROR(H2464+I2464+J2464,0)</f>
        <v>699206</v>
      </c>
      <c r="H2464" s="41">
        <v>699206</v>
      </c>
      <c r="I2464" s="41">
        <v>0</v>
      </c>
      <c r="J2464" s="41">
        <v>0</v>
      </c>
      <c r="K2464" s="41">
        <f>IFERROR(L2464+M2464+N2464,0)</f>
        <v>0</v>
      </c>
      <c r="L2464" s="41">
        <f>IFERROR(P2464+T2464,0)</f>
        <v>0</v>
      </c>
      <c r="M2464" s="41">
        <f>IFERROR(Q2464+U2464,0)</f>
        <v>0</v>
      </c>
      <c r="N2464" s="41">
        <f>IFERROR(R2464+V2464,0)</f>
        <v>0</v>
      </c>
      <c r="O2464" s="41">
        <f>IFERROR(P2464+Q2464+R2464,0)</f>
        <v>0</v>
      </c>
      <c r="P2464" s="41">
        <v>0</v>
      </c>
      <c r="Q2464" s="41">
        <v>0</v>
      </c>
      <c r="R2464" s="41">
        <v>0</v>
      </c>
      <c r="S2464" s="41">
        <f>IFERROR(T2464+U2464+V2464,0)</f>
        <v>0</v>
      </c>
      <c r="T2464" s="41">
        <v>0</v>
      </c>
      <c r="U2464" s="41">
        <v>0</v>
      </c>
      <c r="V2464" s="41">
        <v>0</v>
      </c>
      <c r="W2464"/>
      <c r="X2464"/>
    </row>
    <row r="2465" spans="1:24">
      <c r="A2465" s="29">
        <v>1212</v>
      </c>
      <c r="B2465" s="29" t="s">
        <v>117</v>
      </c>
      <c r="C2465" s="50">
        <v>44655</v>
      </c>
      <c r="D2465" s="29">
        <v>82</v>
      </c>
      <c r="E2465" s="40">
        <v>1</v>
      </c>
      <c r="F2465" s="41">
        <v>49.8</v>
      </c>
      <c r="G2465" s="41">
        <f>IFERROR(H2465+I2465+J2465,0)</f>
        <v>1680736</v>
      </c>
      <c r="H2465" s="41">
        <v>1680736</v>
      </c>
      <c r="I2465" s="41">
        <v>0</v>
      </c>
      <c r="J2465" s="41">
        <v>0</v>
      </c>
      <c r="K2465" s="41">
        <f>IFERROR(L2465+M2465+N2465,0)</f>
        <v>0</v>
      </c>
      <c r="L2465" s="41">
        <f>IFERROR(P2465+T2465,0)</f>
        <v>0</v>
      </c>
      <c r="M2465" s="41">
        <f>IFERROR(Q2465+U2465,0)</f>
        <v>0</v>
      </c>
      <c r="N2465" s="41">
        <f>IFERROR(R2465+V2465,0)</f>
        <v>0</v>
      </c>
      <c r="O2465" s="41">
        <f>IFERROR(P2465+Q2465+R2465,0)</f>
        <v>0</v>
      </c>
      <c r="P2465" s="41">
        <v>0</v>
      </c>
      <c r="Q2465" s="41">
        <v>0</v>
      </c>
      <c r="R2465" s="41">
        <v>0</v>
      </c>
      <c r="S2465" s="41">
        <f>IFERROR(T2465+U2465+V2465,0)</f>
        <v>0</v>
      </c>
      <c r="T2465" s="41">
        <v>0</v>
      </c>
      <c r="U2465" s="41">
        <v>0</v>
      </c>
      <c r="V2465" s="41">
        <v>0</v>
      </c>
      <c r="W2465"/>
      <c r="X2465"/>
    </row>
    <row r="2466" spans="1:24">
      <c r="A2466" s="29">
        <v>1213</v>
      </c>
      <c r="B2466" s="29" t="s">
        <v>117</v>
      </c>
      <c r="C2466" s="50">
        <v>44655</v>
      </c>
      <c r="D2466" s="29">
        <v>87</v>
      </c>
      <c r="E2466" s="40">
        <v>1</v>
      </c>
      <c r="F2466" s="41">
        <v>38.4</v>
      </c>
      <c r="G2466" s="41">
        <f>IFERROR(H2466+I2466+J2466,0)</f>
        <v>1138159</v>
      </c>
      <c r="H2466" s="41">
        <v>1138159</v>
      </c>
      <c r="I2466" s="41">
        <v>0</v>
      </c>
      <c r="J2466" s="41">
        <v>0</v>
      </c>
      <c r="K2466" s="41">
        <f>IFERROR(L2466+M2466+N2466,0)</f>
        <v>0</v>
      </c>
      <c r="L2466" s="41">
        <f>IFERROR(P2466+T2466,0)</f>
        <v>0</v>
      </c>
      <c r="M2466" s="41">
        <f>IFERROR(Q2466+U2466,0)</f>
        <v>0</v>
      </c>
      <c r="N2466" s="41">
        <f>IFERROR(R2466+V2466,0)</f>
        <v>0</v>
      </c>
      <c r="O2466" s="41">
        <f>IFERROR(P2466+Q2466+R2466,0)</f>
        <v>0</v>
      </c>
      <c r="P2466" s="41">
        <v>0</v>
      </c>
      <c r="Q2466" s="41">
        <v>0</v>
      </c>
      <c r="R2466" s="41">
        <v>0</v>
      </c>
      <c r="S2466" s="41">
        <f>IFERROR(T2466+U2466+V2466,0)</f>
        <v>0</v>
      </c>
      <c r="T2466" s="41">
        <v>0</v>
      </c>
      <c r="U2466" s="41">
        <v>0</v>
      </c>
      <c r="V2466" s="41">
        <v>0</v>
      </c>
      <c r="W2466"/>
      <c r="X2466"/>
    </row>
    <row r="2467" spans="1:24">
      <c r="A2467" s="29">
        <v>1214</v>
      </c>
      <c r="B2467" s="29" t="s">
        <v>117</v>
      </c>
      <c r="C2467" s="50">
        <v>44655</v>
      </c>
      <c r="D2467" s="29">
        <v>86</v>
      </c>
      <c r="E2467" s="40">
        <v>1</v>
      </c>
      <c r="F2467" s="41">
        <v>31.7</v>
      </c>
      <c r="G2467" s="41">
        <f>IFERROR(H2467+I2467+J2467,0)</f>
        <v>927624</v>
      </c>
      <c r="H2467" s="41">
        <v>927624</v>
      </c>
      <c r="I2467" s="41">
        <v>0</v>
      </c>
      <c r="J2467" s="41">
        <v>0</v>
      </c>
      <c r="K2467" s="41">
        <f>IFERROR(L2467+M2467+N2467,0)</f>
        <v>0</v>
      </c>
      <c r="L2467" s="41">
        <f>IFERROR(P2467+T2467,0)</f>
        <v>0</v>
      </c>
      <c r="M2467" s="41">
        <f>IFERROR(Q2467+U2467,0)</f>
        <v>0</v>
      </c>
      <c r="N2467" s="41">
        <f>IFERROR(R2467+V2467,0)</f>
        <v>0</v>
      </c>
      <c r="O2467" s="41">
        <f>IFERROR(P2467+Q2467+R2467,0)</f>
        <v>0</v>
      </c>
      <c r="P2467" s="41">
        <v>0</v>
      </c>
      <c r="Q2467" s="41">
        <v>0</v>
      </c>
      <c r="R2467" s="41">
        <v>0</v>
      </c>
      <c r="S2467" s="41">
        <f>IFERROR(T2467+U2467+V2467,0)</f>
        <v>0</v>
      </c>
      <c r="T2467" s="41">
        <v>0</v>
      </c>
      <c r="U2467" s="41">
        <v>0</v>
      </c>
      <c r="V2467" s="41">
        <v>0</v>
      </c>
      <c r="W2467"/>
      <c r="X2467"/>
    </row>
    <row r="2468" spans="1:24">
      <c r="A2468" s="29">
        <v>1215</v>
      </c>
      <c r="B2468" s="29" t="s">
        <v>117</v>
      </c>
      <c r="C2468" s="50">
        <v>44655</v>
      </c>
      <c r="D2468" s="29">
        <v>81</v>
      </c>
      <c r="E2468" s="40">
        <v>1</v>
      </c>
      <c r="F2468" s="41">
        <v>28.8</v>
      </c>
      <c r="G2468" s="41">
        <f>IFERROR(H2468+I2468+J2468,0)</f>
        <v>910129</v>
      </c>
      <c r="H2468" s="41">
        <v>910129</v>
      </c>
      <c r="I2468" s="41">
        <v>0</v>
      </c>
      <c r="J2468" s="41">
        <v>0</v>
      </c>
      <c r="K2468" s="41">
        <f>IFERROR(L2468+M2468+N2468,0)</f>
        <v>0</v>
      </c>
      <c r="L2468" s="41">
        <f>IFERROR(P2468+T2468,0)</f>
        <v>0</v>
      </c>
      <c r="M2468" s="41">
        <f>IFERROR(Q2468+U2468,0)</f>
        <v>0</v>
      </c>
      <c r="N2468" s="41">
        <f>IFERROR(R2468+V2468,0)</f>
        <v>0</v>
      </c>
      <c r="O2468" s="41">
        <f>IFERROR(P2468+Q2468+R2468,0)</f>
        <v>0</v>
      </c>
      <c r="P2468" s="41">
        <v>0</v>
      </c>
      <c r="Q2468" s="41">
        <v>0</v>
      </c>
      <c r="R2468" s="41">
        <v>0</v>
      </c>
      <c r="S2468" s="41">
        <f>IFERROR(T2468+U2468+V2468,0)</f>
        <v>0</v>
      </c>
      <c r="T2468" s="41">
        <v>0</v>
      </c>
      <c r="U2468" s="41">
        <v>0</v>
      </c>
      <c r="V2468" s="41">
        <v>0</v>
      </c>
      <c r="W2468"/>
      <c r="X2468"/>
    </row>
    <row r="2469" spans="1:24">
      <c r="A2469" s="29">
        <v>1216</v>
      </c>
      <c r="B2469" s="29" t="s">
        <v>117</v>
      </c>
      <c r="C2469" s="50">
        <v>44655</v>
      </c>
      <c r="D2469" s="29">
        <v>80</v>
      </c>
      <c r="E2469" s="40">
        <v>1</v>
      </c>
      <c r="F2469" s="41">
        <v>27.6</v>
      </c>
      <c r="G2469" s="41">
        <f>IFERROR(H2469+I2469+J2469,0)</f>
        <v>874757</v>
      </c>
      <c r="H2469" s="41">
        <v>874757</v>
      </c>
      <c r="I2469" s="41">
        <v>0</v>
      </c>
      <c r="J2469" s="41">
        <v>0</v>
      </c>
      <c r="K2469" s="41">
        <f>IFERROR(L2469+M2469+N2469,0)</f>
        <v>0</v>
      </c>
      <c r="L2469" s="41">
        <f>IFERROR(P2469+T2469,0)</f>
        <v>0</v>
      </c>
      <c r="M2469" s="41">
        <f>IFERROR(Q2469+U2469,0)</f>
        <v>0</v>
      </c>
      <c r="N2469" s="41">
        <f>IFERROR(R2469+V2469,0)</f>
        <v>0</v>
      </c>
      <c r="O2469" s="41">
        <f>IFERROR(P2469+Q2469+R2469,0)</f>
        <v>0</v>
      </c>
      <c r="P2469" s="41">
        <v>0</v>
      </c>
      <c r="Q2469" s="41">
        <v>0</v>
      </c>
      <c r="R2469" s="41">
        <v>0</v>
      </c>
      <c r="S2469" s="41">
        <f>IFERROR(T2469+U2469+V2469,0)</f>
        <v>0</v>
      </c>
      <c r="T2469" s="41">
        <v>0</v>
      </c>
      <c r="U2469" s="41">
        <v>0</v>
      </c>
      <c r="V2469" s="41">
        <v>0</v>
      </c>
      <c r="W2469"/>
      <c r="X2469"/>
    </row>
    <row r="2470" spans="1:24">
      <c r="A2470" s="29">
        <v>1217</v>
      </c>
      <c r="B2470" s="29" t="s">
        <v>117</v>
      </c>
      <c r="C2470" s="50">
        <v>44655</v>
      </c>
      <c r="D2470" s="29">
        <v>79</v>
      </c>
      <c r="E2470" s="40">
        <v>1</v>
      </c>
      <c r="F2470" s="41">
        <v>29</v>
      </c>
      <c r="G2470" s="41">
        <f>IFERROR(H2470+I2470+J2470,0)</f>
        <v>916025</v>
      </c>
      <c r="H2470" s="41">
        <v>916025</v>
      </c>
      <c r="I2470" s="41">
        <v>0</v>
      </c>
      <c r="J2470" s="41">
        <v>0</v>
      </c>
      <c r="K2470" s="41">
        <f>IFERROR(L2470+M2470+N2470,0)</f>
        <v>0</v>
      </c>
      <c r="L2470" s="41">
        <f>IFERROR(P2470+T2470,0)</f>
        <v>0</v>
      </c>
      <c r="M2470" s="41">
        <f>IFERROR(Q2470+U2470,0)</f>
        <v>0</v>
      </c>
      <c r="N2470" s="41">
        <f>IFERROR(R2470+V2470,0)</f>
        <v>0</v>
      </c>
      <c r="O2470" s="41">
        <f>IFERROR(P2470+Q2470+R2470,0)</f>
        <v>0</v>
      </c>
      <c r="P2470" s="41">
        <v>0</v>
      </c>
      <c r="Q2470" s="41">
        <v>0</v>
      </c>
      <c r="R2470" s="41">
        <v>0</v>
      </c>
      <c r="S2470" s="41">
        <f>IFERROR(T2470+U2470+V2470,0)</f>
        <v>0</v>
      </c>
      <c r="T2470" s="41">
        <v>0</v>
      </c>
      <c r="U2470" s="41">
        <v>0</v>
      </c>
      <c r="V2470" s="41">
        <v>0</v>
      </c>
      <c r="W2470"/>
      <c r="X2470"/>
    </row>
    <row r="2471" spans="1:24">
      <c r="A2471" s="29">
        <v>1218</v>
      </c>
      <c r="B2471" s="29" t="s">
        <v>117</v>
      </c>
      <c r="C2471" s="50">
        <v>44655</v>
      </c>
      <c r="D2471" s="29">
        <v>83</v>
      </c>
      <c r="E2471" s="40">
        <v>1</v>
      </c>
      <c r="F2471" s="41">
        <v>12</v>
      </c>
      <c r="G2471" s="41">
        <f>IFERROR(H2471+I2471+J2471,0)</f>
        <v>345722</v>
      </c>
      <c r="H2471" s="41">
        <v>345722</v>
      </c>
      <c r="I2471" s="41">
        <v>0</v>
      </c>
      <c r="J2471" s="41">
        <v>0</v>
      </c>
      <c r="K2471" s="41">
        <f>IFERROR(L2471+M2471+N2471,0)</f>
        <v>0</v>
      </c>
      <c r="L2471" s="41">
        <f>IFERROR(P2471+T2471,0)</f>
        <v>0</v>
      </c>
      <c r="M2471" s="41">
        <f>IFERROR(Q2471+U2471,0)</f>
        <v>0</v>
      </c>
      <c r="N2471" s="41">
        <f>IFERROR(R2471+V2471,0)</f>
        <v>0</v>
      </c>
      <c r="O2471" s="41">
        <f>IFERROR(P2471+Q2471+R2471,0)</f>
        <v>0</v>
      </c>
      <c r="P2471" s="41">
        <v>0</v>
      </c>
      <c r="Q2471" s="41">
        <v>0</v>
      </c>
      <c r="R2471" s="41">
        <v>0</v>
      </c>
      <c r="S2471" s="41">
        <f>IFERROR(T2471+U2471+V2471,0)</f>
        <v>0</v>
      </c>
      <c r="T2471" s="41">
        <v>0</v>
      </c>
      <c r="U2471" s="41">
        <v>0</v>
      </c>
      <c r="V2471" s="41">
        <v>0</v>
      </c>
      <c r="W2471"/>
      <c r="X2471"/>
    </row>
    <row r="2472" spans="1:24">
      <c r="A2472" s="29">
        <v>1219</v>
      </c>
      <c r="B2472" s="29" t="s">
        <v>117</v>
      </c>
      <c r="C2472" s="50">
        <v>44659</v>
      </c>
      <c r="D2472" s="29">
        <v>94</v>
      </c>
      <c r="E2472" s="40">
        <v>1</v>
      </c>
      <c r="F2472" s="41">
        <v>24.4</v>
      </c>
      <c r="G2472" s="41">
        <f>IFERROR(H2472+I2472+J2472,0)</f>
        <v>746313</v>
      </c>
      <c r="H2472" s="41">
        <v>746313</v>
      </c>
      <c r="I2472" s="41">
        <v>0</v>
      </c>
      <c r="J2472" s="41">
        <v>0</v>
      </c>
      <c r="K2472" s="41">
        <f>IFERROR(L2472+M2472+N2472,0)</f>
        <v>0</v>
      </c>
      <c r="L2472" s="41">
        <f>IFERROR(P2472+T2472,0)</f>
        <v>0</v>
      </c>
      <c r="M2472" s="41">
        <f>IFERROR(Q2472+U2472,0)</f>
        <v>0</v>
      </c>
      <c r="N2472" s="41">
        <f>IFERROR(R2472+V2472,0)</f>
        <v>0</v>
      </c>
      <c r="O2472" s="41">
        <f>IFERROR(P2472+Q2472+R2472,0)</f>
        <v>0</v>
      </c>
      <c r="P2472" s="41">
        <v>0</v>
      </c>
      <c r="Q2472" s="41">
        <v>0</v>
      </c>
      <c r="R2472" s="41">
        <v>0</v>
      </c>
      <c r="S2472" s="41">
        <f>IFERROR(T2472+U2472+V2472,0)</f>
        <v>0</v>
      </c>
      <c r="T2472" s="41">
        <v>0</v>
      </c>
      <c r="U2472" s="41">
        <v>0</v>
      </c>
      <c r="V2472" s="41">
        <v>0</v>
      </c>
      <c r="W2472"/>
      <c r="X2472"/>
    </row>
    <row r="2473" spans="1:24">
      <c r="A2473" s="29">
        <v>1220</v>
      </c>
      <c r="B2473" s="29" t="s">
        <v>117</v>
      </c>
      <c r="C2473" s="50">
        <v>44659</v>
      </c>
      <c r="D2473" s="29">
        <v>99</v>
      </c>
      <c r="E2473" s="40">
        <v>1</v>
      </c>
      <c r="F2473" s="41">
        <v>19.55</v>
      </c>
      <c r="G2473" s="41">
        <f>IFERROR(H2473+I2473+J2473,0)</f>
        <v>691813</v>
      </c>
      <c r="H2473" s="41">
        <v>691813</v>
      </c>
      <c r="I2473" s="41">
        <v>0</v>
      </c>
      <c r="J2473" s="41">
        <v>0</v>
      </c>
      <c r="K2473" s="41">
        <f>IFERROR(L2473+M2473+N2473,0)</f>
        <v>0</v>
      </c>
      <c r="L2473" s="41">
        <f>IFERROR(P2473+T2473,0)</f>
        <v>0</v>
      </c>
      <c r="M2473" s="41">
        <f>IFERROR(Q2473+U2473,0)</f>
        <v>0</v>
      </c>
      <c r="N2473" s="41">
        <f>IFERROR(R2473+V2473,0)</f>
        <v>0</v>
      </c>
      <c r="O2473" s="41">
        <f>IFERROR(P2473+Q2473+R2473,0)</f>
        <v>0</v>
      </c>
      <c r="P2473" s="41">
        <v>0</v>
      </c>
      <c r="Q2473" s="41">
        <v>0</v>
      </c>
      <c r="R2473" s="41">
        <v>0</v>
      </c>
      <c r="S2473" s="41">
        <f>IFERROR(T2473+U2473+V2473,0)</f>
        <v>0</v>
      </c>
      <c r="T2473" s="41">
        <v>0</v>
      </c>
      <c r="U2473" s="41">
        <v>0</v>
      </c>
      <c r="V2473" s="41">
        <v>0</v>
      </c>
      <c r="W2473"/>
      <c r="X2473"/>
    </row>
    <row r="2474" spans="1:24">
      <c r="A2474" s="29">
        <v>1221</v>
      </c>
      <c r="B2474" s="29" t="s">
        <v>117</v>
      </c>
      <c r="C2474" s="50">
        <v>44659</v>
      </c>
      <c r="D2474" s="29">
        <v>100</v>
      </c>
      <c r="E2474" s="40">
        <v>1</v>
      </c>
      <c r="F2474" s="41">
        <v>27.9</v>
      </c>
      <c r="G2474" s="41">
        <f>IFERROR(H2474+I2474+J2474,0)</f>
        <v>873200</v>
      </c>
      <c r="H2474" s="41">
        <v>873200</v>
      </c>
      <c r="I2474" s="41">
        <v>0</v>
      </c>
      <c r="J2474" s="41">
        <v>0</v>
      </c>
      <c r="K2474" s="41">
        <f>IFERROR(L2474+M2474+N2474,0)</f>
        <v>0</v>
      </c>
      <c r="L2474" s="41">
        <f>IFERROR(P2474+T2474,0)</f>
        <v>0</v>
      </c>
      <c r="M2474" s="41">
        <f>IFERROR(Q2474+U2474,0)</f>
        <v>0</v>
      </c>
      <c r="N2474" s="41">
        <f>IFERROR(R2474+V2474,0)</f>
        <v>0</v>
      </c>
      <c r="O2474" s="41">
        <f>IFERROR(P2474+Q2474+R2474,0)</f>
        <v>0</v>
      </c>
      <c r="P2474" s="41">
        <v>0</v>
      </c>
      <c r="Q2474" s="41">
        <v>0</v>
      </c>
      <c r="R2474" s="41">
        <v>0</v>
      </c>
      <c r="S2474" s="41">
        <f>IFERROR(T2474+U2474+V2474,0)</f>
        <v>0</v>
      </c>
      <c r="T2474" s="41">
        <v>0</v>
      </c>
      <c r="U2474" s="41">
        <v>0</v>
      </c>
      <c r="V2474" s="41">
        <v>0</v>
      </c>
      <c r="W2474"/>
      <c r="X2474"/>
    </row>
    <row r="2475" spans="1:24">
      <c r="A2475" s="29">
        <v>1222</v>
      </c>
      <c r="B2475" s="29" t="s">
        <v>117</v>
      </c>
      <c r="C2475" s="50">
        <v>44659</v>
      </c>
      <c r="D2475" s="29">
        <v>91</v>
      </c>
      <c r="E2475" s="40">
        <v>1</v>
      </c>
      <c r="F2475" s="41">
        <v>28.5</v>
      </c>
      <c r="G2475" s="41">
        <f>IFERROR(H2475+I2475+J2475,0)</f>
        <v>725084</v>
      </c>
      <c r="H2475" s="41">
        <v>725084</v>
      </c>
      <c r="I2475" s="41">
        <v>0</v>
      </c>
      <c r="J2475" s="41">
        <v>0</v>
      </c>
      <c r="K2475" s="41">
        <f>IFERROR(L2475+M2475+N2475,0)</f>
        <v>0</v>
      </c>
      <c r="L2475" s="41">
        <f>IFERROR(P2475+T2475,0)</f>
        <v>0</v>
      </c>
      <c r="M2475" s="41">
        <f>IFERROR(Q2475+U2475,0)</f>
        <v>0</v>
      </c>
      <c r="N2475" s="41">
        <f>IFERROR(R2475+V2475,0)</f>
        <v>0</v>
      </c>
      <c r="O2475" s="41">
        <f>IFERROR(P2475+Q2475+R2475,0)</f>
        <v>0</v>
      </c>
      <c r="P2475" s="41">
        <v>0</v>
      </c>
      <c r="Q2475" s="41">
        <v>0</v>
      </c>
      <c r="R2475" s="41">
        <v>0</v>
      </c>
      <c r="S2475" s="41">
        <f>IFERROR(T2475+U2475+V2475,0)</f>
        <v>0</v>
      </c>
      <c r="T2475" s="41">
        <v>0</v>
      </c>
      <c r="U2475" s="41">
        <v>0</v>
      </c>
      <c r="V2475" s="41">
        <v>0</v>
      </c>
      <c r="W2475"/>
      <c r="X2475"/>
    </row>
    <row r="2476" spans="1:24">
      <c r="A2476" s="29">
        <v>1223</v>
      </c>
      <c r="B2476" s="29" t="s">
        <v>117</v>
      </c>
      <c r="C2476" s="50">
        <v>44659</v>
      </c>
      <c r="D2476" s="29">
        <v>98</v>
      </c>
      <c r="E2476" s="40">
        <v>1</v>
      </c>
      <c r="F2476" s="41">
        <v>31.5</v>
      </c>
      <c r="G2476" s="41">
        <f>IFERROR(H2476+I2476+J2476,0)</f>
        <v>867668</v>
      </c>
      <c r="H2476" s="41">
        <v>867668</v>
      </c>
      <c r="I2476" s="41">
        <v>0</v>
      </c>
      <c r="J2476" s="41">
        <v>0</v>
      </c>
      <c r="K2476" s="41">
        <f>IFERROR(L2476+M2476+N2476,0)</f>
        <v>0</v>
      </c>
      <c r="L2476" s="41">
        <f>IFERROR(P2476+T2476,0)</f>
        <v>0</v>
      </c>
      <c r="M2476" s="41">
        <f>IFERROR(Q2476+U2476,0)</f>
        <v>0</v>
      </c>
      <c r="N2476" s="41">
        <f>IFERROR(R2476+V2476,0)</f>
        <v>0</v>
      </c>
      <c r="O2476" s="41">
        <f>IFERROR(P2476+Q2476+R2476,0)</f>
        <v>0</v>
      </c>
      <c r="P2476" s="41">
        <v>0</v>
      </c>
      <c r="Q2476" s="41">
        <v>0</v>
      </c>
      <c r="R2476" s="41">
        <v>0</v>
      </c>
      <c r="S2476" s="41">
        <f>IFERROR(T2476+U2476+V2476,0)</f>
        <v>0</v>
      </c>
      <c r="T2476" s="41">
        <v>0</v>
      </c>
      <c r="U2476" s="41">
        <v>0</v>
      </c>
      <c r="V2476" s="41">
        <v>0</v>
      </c>
      <c r="W2476"/>
      <c r="X2476"/>
    </row>
    <row r="2477" spans="1:24">
      <c r="A2477" s="29">
        <v>1224</v>
      </c>
      <c r="B2477" s="29" t="s">
        <v>117</v>
      </c>
      <c r="C2477" s="50">
        <v>44664</v>
      </c>
      <c r="D2477" s="29">
        <v>107</v>
      </c>
      <c r="E2477" s="40">
        <v>1</v>
      </c>
      <c r="F2477" s="41">
        <v>9.4</v>
      </c>
      <c r="G2477" s="41">
        <f>IFERROR(H2477+I2477+J2477,0)</f>
        <v>210577.75</v>
      </c>
      <c r="H2477" s="41">
        <v>210577.75</v>
      </c>
      <c r="I2477" s="41">
        <v>0</v>
      </c>
      <c r="J2477" s="41">
        <v>0</v>
      </c>
      <c r="K2477" s="41">
        <f>IFERROR(L2477+M2477+N2477,0)</f>
        <v>0</v>
      </c>
      <c r="L2477" s="41">
        <f>IFERROR(P2477+T2477,0)</f>
        <v>0</v>
      </c>
      <c r="M2477" s="41">
        <f>IFERROR(Q2477+U2477,0)</f>
        <v>0</v>
      </c>
      <c r="N2477" s="41">
        <f>IFERROR(R2477+V2477,0)</f>
        <v>0</v>
      </c>
      <c r="O2477" s="41">
        <f>IFERROR(P2477+Q2477+R2477,0)</f>
        <v>0</v>
      </c>
      <c r="P2477" s="41">
        <v>0</v>
      </c>
      <c r="Q2477" s="41">
        <v>0</v>
      </c>
      <c r="R2477" s="41">
        <v>0</v>
      </c>
      <c r="S2477" s="41">
        <f>IFERROR(T2477+U2477+V2477,0)</f>
        <v>0</v>
      </c>
      <c r="T2477" s="41">
        <v>0</v>
      </c>
      <c r="U2477" s="41">
        <v>0</v>
      </c>
      <c r="V2477" s="41">
        <v>0</v>
      </c>
      <c r="W2477"/>
      <c r="X2477"/>
    </row>
    <row r="2478" spans="1:24">
      <c r="A2478" s="29">
        <v>1225</v>
      </c>
      <c r="B2478" s="29" t="s">
        <v>117</v>
      </c>
      <c r="C2478" s="50">
        <v>44664</v>
      </c>
      <c r="D2478" s="29">
        <v>105</v>
      </c>
      <c r="E2478" s="40">
        <v>1</v>
      </c>
      <c r="F2478" s="41">
        <v>58.3</v>
      </c>
      <c r="G2478" s="41">
        <f>IFERROR(H2478+I2478+J2478,0)</f>
        <v>1705513</v>
      </c>
      <c r="H2478" s="41">
        <v>1705513</v>
      </c>
      <c r="I2478" s="41">
        <v>0</v>
      </c>
      <c r="J2478" s="41">
        <v>0</v>
      </c>
      <c r="K2478" s="41">
        <f>IFERROR(L2478+M2478+N2478,0)</f>
        <v>0</v>
      </c>
      <c r="L2478" s="41">
        <f>IFERROR(P2478+T2478,0)</f>
        <v>0</v>
      </c>
      <c r="M2478" s="41">
        <f>IFERROR(Q2478+U2478,0)</f>
        <v>0</v>
      </c>
      <c r="N2478" s="41">
        <f>IFERROR(R2478+V2478,0)</f>
        <v>0</v>
      </c>
      <c r="O2478" s="41">
        <f>IFERROR(P2478+Q2478+R2478,0)</f>
        <v>0</v>
      </c>
      <c r="P2478" s="41">
        <v>0</v>
      </c>
      <c r="Q2478" s="41">
        <v>0</v>
      </c>
      <c r="R2478" s="41">
        <v>0</v>
      </c>
      <c r="S2478" s="41">
        <f>IFERROR(T2478+U2478+V2478,0)</f>
        <v>0</v>
      </c>
      <c r="T2478" s="41">
        <v>0</v>
      </c>
      <c r="U2478" s="41">
        <v>0</v>
      </c>
      <c r="V2478" s="41">
        <v>0</v>
      </c>
      <c r="W2478"/>
      <c r="X2478"/>
    </row>
    <row r="2479" spans="1:24">
      <c r="A2479" s="29">
        <v>1226</v>
      </c>
      <c r="B2479" s="29" t="s">
        <v>117</v>
      </c>
      <c r="C2479" s="50">
        <v>44664</v>
      </c>
      <c r="D2479" s="29">
        <v>108</v>
      </c>
      <c r="E2479" s="40">
        <v>1</v>
      </c>
      <c r="F2479" s="41">
        <v>48.7</v>
      </c>
      <c r="G2479" s="41">
        <f>IFERROR(H2479+I2479+J2479,0)</f>
        <v>1644963</v>
      </c>
      <c r="H2479" s="41">
        <v>1644963</v>
      </c>
      <c r="I2479" s="41">
        <v>0</v>
      </c>
      <c r="J2479" s="41">
        <v>0</v>
      </c>
      <c r="K2479" s="41">
        <f>IFERROR(L2479+M2479+N2479,0)</f>
        <v>0</v>
      </c>
      <c r="L2479" s="41">
        <f>IFERROR(P2479+T2479,0)</f>
        <v>0</v>
      </c>
      <c r="M2479" s="41">
        <f>IFERROR(Q2479+U2479,0)</f>
        <v>0</v>
      </c>
      <c r="N2479" s="41">
        <f>IFERROR(R2479+V2479,0)</f>
        <v>0</v>
      </c>
      <c r="O2479" s="41">
        <f>IFERROR(P2479+Q2479+R2479,0)</f>
        <v>0</v>
      </c>
      <c r="P2479" s="41">
        <v>0</v>
      </c>
      <c r="Q2479" s="41">
        <v>0</v>
      </c>
      <c r="R2479" s="41">
        <v>0</v>
      </c>
      <c r="S2479" s="41">
        <f>IFERROR(T2479+U2479+V2479,0)</f>
        <v>0</v>
      </c>
      <c r="T2479" s="41">
        <v>0</v>
      </c>
      <c r="U2479" s="41">
        <v>0</v>
      </c>
      <c r="V2479" s="41">
        <v>0</v>
      </c>
      <c r="W2479"/>
      <c r="X2479"/>
    </row>
    <row r="2480" spans="1:24">
      <c r="A2480" s="29">
        <v>1227</v>
      </c>
      <c r="B2480" s="29" t="s">
        <v>117</v>
      </c>
      <c r="C2480" s="50">
        <v>44664</v>
      </c>
      <c r="D2480" s="29">
        <v>106</v>
      </c>
      <c r="E2480" s="40">
        <v>1</v>
      </c>
      <c r="F2480" s="41">
        <v>29.6</v>
      </c>
      <c r="G2480" s="41">
        <f>IFERROR(H2480+I2480+J2480,0)</f>
        <v>933711</v>
      </c>
      <c r="H2480" s="41">
        <v>933711</v>
      </c>
      <c r="I2480" s="41">
        <v>0</v>
      </c>
      <c r="J2480" s="41">
        <v>0</v>
      </c>
      <c r="K2480" s="41">
        <f>IFERROR(L2480+M2480+N2480,0)</f>
        <v>0</v>
      </c>
      <c r="L2480" s="41">
        <f>IFERROR(P2480+T2480,0)</f>
        <v>0</v>
      </c>
      <c r="M2480" s="41">
        <f>IFERROR(Q2480+U2480,0)</f>
        <v>0</v>
      </c>
      <c r="N2480" s="41">
        <f>IFERROR(R2480+V2480,0)</f>
        <v>0</v>
      </c>
      <c r="O2480" s="41">
        <f>IFERROR(P2480+Q2480+R2480,0)</f>
        <v>0</v>
      </c>
      <c r="P2480" s="41">
        <v>0</v>
      </c>
      <c r="Q2480" s="41">
        <v>0</v>
      </c>
      <c r="R2480" s="41">
        <v>0</v>
      </c>
      <c r="S2480" s="41">
        <f>IFERROR(T2480+U2480+V2480,0)</f>
        <v>0</v>
      </c>
      <c r="T2480" s="41">
        <v>0</v>
      </c>
      <c r="U2480" s="41">
        <v>0</v>
      </c>
      <c r="V2480" s="41">
        <v>0</v>
      </c>
      <c r="W2480"/>
      <c r="X2480"/>
    </row>
    <row r="2481" spans="1:24">
      <c r="A2481" s="29">
        <v>1228</v>
      </c>
      <c r="B2481" s="29" t="s">
        <v>117</v>
      </c>
      <c r="C2481" s="50">
        <v>44669</v>
      </c>
      <c r="D2481" s="29">
        <v>121</v>
      </c>
      <c r="E2481" s="40">
        <v>1</v>
      </c>
      <c r="F2481" s="41">
        <v>49</v>
      </c>
      <c r="G2481" s="41">
        <f>IFERROR(H2481+I2481+J2481,0)</f>
        <v>1654719</v>
      </c>
      <c r="H2481" s="41">
        <v>1654719</v>
      </c>
      <c r="I2481" s="41">
        <v>0</v>
      </c>
      <c r="J2481" s="41">
        <v>0</v>
      </c>
      <c r="K2481" s="41">
        <f>IFERROR(L2481+M2481+N2481,0)</f>
        <v>0</v>
      </c>
      <c r="L2481" s="41">
        <f>IFERROR(P2481+T2481,0)</f>
        <v>0</v>
      </c>
      <c r="M2481" s="41">
        <f>IFERROR(Q2481+U2481,0)</f>
        <v>0</v>
      </c>
      <c r="N2481" s="41">
        <f>IFERROR(R2481+V2481,0)</f>
        <v>0</v>
      </c>
      <c r="O2481" s="41">
        <f>IFERROR(P2481+Q2481+R2481,0)</f>
        <v>0</v>
      </c>
      <c r="P2481" s="41">
        <v>0</v>
      </c>
      <c r="Q2481" s="41">
        <v>0</v>
      </c>
      <c r="R2481" s="41">
        <v>0</v>
      </c>
      <c r="S2481" s="41">
        <f>IFERROR(T2481+U2481+V2481,0)</f>
        <v>0</v>
      </c>
      <c r="T2481" s="41">
        <v>0</v>
      </c>
      <c r="U2481" s="41">
        <v>0</v>
      </c>
      <c r="V2481" s="41">
        <v>0</v>
      </c>
      <c r="W2481"/>
      <c r="X2481"/>
    </row>
    <row r="2482" spans="1:24">
      <c r="A2482" s="29">
        <v>1229</v>
      </c>
      <c r="B2482" s="29" t="s">
        <v>117</v>
      </c>
      <c r="C2482" s="50">
        <v>44669</v>
      </c>
      <c r="D2482" s="29">
        <v>120</v>
      </c>
      <c r="E2482" s="40">
        <v>1</v>
      </c>
      <c r="F2482" s="41">
        <v>16.9</v>
      </c>
      <c r="G2482" s="41">
        <f>IFERROR(H2482+I2482+J2482,0)</f>
        <v>505653</v>
      </c>
      <c r="H2482" s="41">
        <v>505653</v>
      </c>
      <c r="I2482" s="41">
        <v>0</v>
      </c>
      <c r="J2482" s="41">
        <v>0</v>
      </c>
      <c r="K2482" s="41">
        <f>IFERROR(L2482+M2482+N2482,0)</f>
        <v>0</v>
      </c>
      <c r="L2482" s="41">
        <f>IFERROR(P2482+T2482,0)</f>
        <v>0</v>
      </c>
      <c r="M2482" s="41">
        <f>IFERROR(Q2482+U2482,0)</f>
        <v>0</v>
      </c>
      <c r="N2482" s="41">
        <f>IFERROR(R2482+V2482,0)</f>
        <v>0</v>
      </c>
      <c r="O2482" s="41">
        <f>IFERROR(P2482+Q2482+R2482,0)</f>
        <v>0</v>
      </c>
      <c r="P2482" s="41">
        <v>0</v>
      </c>
      <c r="Q2482" s="41">
        <v>0</v>
      </c>
      <c r="R2482" s="41">
        <v>0</v>
      </c>
      <c r="S2482" s="41">
        <f>IFERROR(T2482+U2482+V2482,0)</f>
        <v>0</v>
      </c>
      <c r="T2482" s="41">
        <v>0</v>
      </c>
      <c r="U2482" s="41">
        <v>0</v>
      </c>
      <c r="V2482" s="41">
        <v>0</v>
      </c>
      <c r="W2482"/>
      <c r="X2482"/>
    </row>
    <row r="2483" spans="1:24">
      <c r="A2483" s="29">
        <v>1230</v>
      </c>
      <c r="B2483" s="29" t="s">
        <v>117</v>
      </c>
      <c r="C2483" s="50">
        <v>44669</v>
      </c>
      <c r="D2483" s="29">
        <v>124</v>
      </c>
      <c r="E2483" s="40">
        <v>1</v>
      </c>
      <c r="F2483" s="41">
        <v>24.1</v>
      </c>
      <c r="G2483" s="41">
        <f>IFERROR(H2483+I2483+J2483,0)</f>
        <v>605655</v>
      </c>
      <c r="H2483" s="41">
        <v>605655</v>
      </c>
      <c r="I2483" s="41">
        <v>0</v>
      </c>
      <c r="J2483" s="41">
        <v>0</v>
      </c>
      <c r="K2483" s="41">
        <f>IFERROR(L2483+M2483+N2483,0)</f>
        <v>0</v>
      </c>
      <c r="L2483" s="41">
        <f>IFERROR(P2483+T2483,0)</f>
        <v>0</v>
      </c>
      <c r="M2483" s="41">
        <f>IFERROR(Q2483+U2483,0)</f>
        <v>0</v>
      </c>
      <c r="N2483" s="41">
        <f>IFERROR(R2483+V2483,0)</f>
        <v>0</v>
      </c>
      <c r="O2483" s="41">
        <f>IFERROR(P2483+Q2483+R2483,0)</f>
        <v>0</v>
      </c>
      <c r="P2483" s="41">
        <v>0</v>
      </c>
      <c r="Q2483" s="41">
        <v>0</v>
      </c>
      <c r="R2483" s="41">
        <v>0</v>
      </c>
      <c r="S2483" s="41">
        <f>IFERROR(T2483+U2483+V2483,0)</f>
        <v>0</v>
      </c>
      <c r="T2483" s="41">
        <v>0</v>
      </c>
      <c r="U2483" s="41">
        <v>0</v>
      </c>
      <c r="V2483" s="41">
        <v>0</v>
      </c>
      <c r="W2483"/>
      <c r="X2483"/>
    </row>
    <row r="2484" spans="1:24">
      <c r="A2484" s="29">
        <v>1231</v>
      </c>
      <c r="B2484" s="29" t="s">
        <v>117</v>
      </c>
      <c r="C2484" s="50">
        <v>44669</v>
      </c>
      <c r="D2484" s="29">
        <v>122</v>
      </c>
      <c r="E2484" s="40">
        <v>1</v>
      </c>
      <c r="F2484" s="41">
        <v>29.1</v>
      </c>
      <c r="G2484" s="41">
        <f>IFERROR(H2484+I2484+J2484,0)</f>
        <v>918972</v>
      </c>
      <c r="H2484" s="41">
        <v>918972</v>
      </c>
      <c r="I2484" s="41">
        <v>0</v>
      </c>
      <c r="J2484" s="41">
        <v>0</v>
      </c>
      <c r="K2484" s="41">
        <f>IFERROR(L2484+M2484+N2484,0)</f>
        <v>0</v>
      </c>
      <c r="L2484" s="41">
        <f>IFERROR(P2484+T2484,0)</f>
        <v>0</v>
      </c>
      <c r="M2484" s="41">
        <f>IFERROR(Q2484+U2484,0)</f>
        <v>0</v>
      </c>
      <c r="N2484" s="41">
        <f>IFERROR(R2484+V2484,0)</f>
        <v>0</v>
      </c>
      <c r="O2484" s="41">
        <f>IFERROR(P2484+Q2484+R2484,0)</f>
        <v>0</v>
      </c>
      <c r="P2484" s="41">
        <v>0</v>
      </c>
      <c r="Q2484" s="41">
        <v>0</v>
      </c>
      <c r="R2484" s="41">
        <v>0</v>
      </c>
      <c r="S2484" s="41">
        <f>IFERROR(T2484+U2484+V2484,0)</f>
        <v>0</v>
      </c>
      <c r="T2484" s="41">
        <v>0</v>
      </c>
      <c r="U2484" s="41">
        <v>0</v>
      </c>
      <c r="V2484" s="41">
        <v>0</v>
      </c>
      <c r="W2484"/>
      <c r="X2484"/>
    </row>
    <row r="2485" spans="1:24">
      <c r="A2485" s="29">
        <v>1232</v>
      </c>
      <c r="B2485" s="29" t="s">
        <v>117</v>
      </c>
      <c r="C2485" s="50">
        <v>44669</v>
      </c>
      <c r="D2485" s="29">
        <v>123</v>
      </c>
      <c r="E2485" s="40">
        <v>1</v>
      </c>
      <c r="F2485" s="41">
        <v>16.9</v>
      </c>
      <c r="G2485" s="41">
        <f>IFERROR(H2485+I2485+J2485,0)</f>
        <v>491316</v>
      </c>
      <c r="H2485" s="41">
        <v>491316</v>
      </c>
      <c r="I2485" s="41">
        <v>0</v>
      </c>
      <c r="J2485" s="41">
        <v>0</v>
      </c>
      <c r="K2485" s="41">
        <f>IFERROR(L2485+M2485+N2485,0)</f>
        <v>0</v>
      </c>
      <c r="L2485" s="41">
        <f>IFERROR(P2485+T2485,0)</f>
        <v>0</v>
      </c>
      <c r="M2485" s="41">
        <f>IFERROR(Q2485+U2485,0)</f>
        <v>0</v>
      </c>
      <c r="N2485" s="41">
        <f>IFERROR(R2485+V2485,0)</f>
        <v>0</v>
      </c>
      <c r="O2485" s="41">
        <f>IFERROR(P2485+Q2485+R2485,0)</f>
        <v>0</v>
      </c>
      <c r="P2485" s="41">
        <v>0</v>
      </c>
      <c r="Q2485" s="41">
        <v>0</v>
      </c>
      <c r="R2485" s="41">
        <v>0</v>
      </c>
      <c r="S2485" s="41">
        <f>IFERROR(T2485+U2485+V2485,0)</f>
        <v>0</v>
      </c>
      <c r="T2485" s="41">
        <v>0</v>
      </c>
      <c r="U2485" s="41">
        <v>0</v>
      </c>
      <c r="V2485" s="41">
        <v>0</v>
      </c>
      <c r="W2485"/>
      <c r="X2485"/>
    </row>
    <row r="2486" spans="1:24">
      <c r="A2486" s="29">
        <v>1233</v>
      </c>
      <c r="B2486" s="29" t="s">
        <v>117</v>
      </c>
      <c r="C2486" s="50">
        <v>44670</v>
      </c>
      <c r="D2486" s="29">
        <v>129</v>
      </c>
      <c r="E2486" s="40">
        <v>1</v>
      </c>
      <c r="F2486" s="41">
        <v>17.8</v>
      </c>
      <c r="G2486" s="41">
        <f>IFERROR(H2486+I2486+J2486,0)</f>
        <v>489739</v>
      </c>
      <c r="H2486" s="41">
        <v>489739</v>
      </c>
      <c r="I2486" s="41">
        <v>0</v>
      </c>
      <c r="J2486" s="41">
        <v>0</v>
      </c>
      <c r="K2486" s="41">
        <f>IFERROR(L2486+M2486+N2486,0)</f>
        <v>0</v>
      </c>
      <c r="L2486" s="41">
        <f>IFERROR(P2486+T2486,0)</f>
        <v>0</v>
      </c>
      <c r="M2486" s="41">
        <f>IFERROR(Q2486+U2486,0)</f>
        <v>0</v>
      </c>
      <c r="N2486" s="41">
        <f>IFERROR(R2486+V2486,0)</f>
        <v>0</v>
      </c>
      <c r="O2486" s="41">
        <f>IFERROR(P2486+Q2486+R2486,0)</f>
        <v>0</v>
      </c>
      <c r="P2486" s="41">
        <v>0</v>
      </c>
      <c r="Q2486" s="41">
        <v>0</v>
      </c>
      <c r="R2486" s="41">
        <v>0</v>
      </c>
      <c r="S2486" s="41">
        <f>IFERROR(T2486+U2486+V2486,0)</f>
        <v>0</v>
      </c>
      <c r="T2486" s="41">
        <v>0</v>
      </c>
      <c r="U2486" s="41">
        <v>0</v>
      </c>
      <c r="V2486" s="41">
        <v>0</v>
      </c>
      <c r="W2486"/>
      <c r="X2486"/>
    </row>
    <row r="2487" spans="1:24">
      <c r="A2487" s="29">
        <v>1234</v>
      </c>
      <c r="B2487" s="29" t="s">
        <v>117</v>
      </c>
      <c r="C2487" s="50">
        <v>44670</v>
      </c>
      <c r="D2487" s="29">
        <v>131</v>
      </c>
      <c r="E2487" s="40">
        <v>1</v>
      </c>
      <c r="F2487" s="41">
        <v>28.5</v>
      </c>
      <c r="G2487" s="41">
        <f>IFERROR(H2487+I2487+J2487,0)</f>
        <v>901286</v>
      </c>
      <c r="H2487" s="41">
        <v>901286</v>
      </c>
      <c r="I2487" s="41">
        <v>0</v>
      </c>
      <c r="J2487" s="41">
        <v>0</v>
      </c>
      <c r="K2487" s="41">
        <f>IFERROR(L2487+M2487+N2487,0)</f>
        <v>0</v>
      </c>
      <c r="L2487" s="41">
        <f>IFERROR(P2487+T2487,0)</f>
        <v>0</v>
      </c>
      <c r="M2487" s="41">
        <f>IFERROR(Q2487+U2487,0)</f>
        <v>0</v>
      </c>
      <c r="N2487" s="41">
        <f>IFERROR(R2487+V2487,0)</f>
        <v>0</v>
      </c>
      <c r="O2487" s="41">
        <f>IFERROR(P2487+Q2487+R2487,0)</f>
        <v>0</v>
      </c>
      <c r="P2487" s="41">
        <v>0</v>
      </c>
      <c r="Q2487" s="41">
        <v>0</v>
      </c>
      <c r="R2487" s="41">
        <v>0</v>
      </c>
      <c r="S2487" s="41">
        <f>IFERROR(T2487+U2487+V2487,0)</f>
        <v>0</v>
      </c>
      <c r="T2487" s="41">
        <v>0</v>
      </c>
      <c r="U2487" s="41">
        <v>0</v>
      </c>
      <c r="V2487" s="41">
        <v>0</v>
      </c>
      <c r="W2487"/>
      <c r="X2487"/>
    </row>
    <row r="2488" spans="1:24">
      <c r="A2488" s="29">
        <v>1235</v>
      </c>
      <c r="B2488" s="29" t="s">
        <v>117</v>
      </c>
      <c r="C2488" s="50">
        <v>44670</v>
      </c>
      <c r="D2488" s="29">
        <v>130</v>
      </c>
      <c r="E2488" s="40">
        <v>1</v>
      </c>
      <c r="F2488" s="41">
        <v>29.1</v>
      </c>
      <c r="G2488" s="41">
        <f>IFERROR(H2488+I2488+J2488,0)</f>
        <v>890000</v>
      </c>
      <c r="H2488" s="41">
        <v>890000</v>
      </c>
      <c r="I2488" s="41">
        <v>0</v>
      </c>
      <c r="J2488" s="41">
        <v>0</v>
      </c>
      <c r="K2488" s="41">
        <f>IFERROR(L2488+M2488+N2488,0)</f>
        <v>0</v>
      </c>
      <c r="L2488" s="41">
        <f>IFERROR(P2488+T2488,0)</f>
        <v>0</v>
      </c>
      <c r="M2488" s="41">
        <f>IFERROR(Q2488+U2488,0)</f>
        <v>0</v>
      </c>
      <c r="N2488" s="41">
        <f>IFERROR(R2488+V2488,0)</f>
        <v>0</v>
      </c>
      <c r="O2488" s="41">
        <f>IFERROR(P2488+Q2488+R2488,0)</f>
        <v>0</v>
      </c>
      <c r="P2488" s="41">
        <v>0</v>
      </c>
      <c r="Q2488" s="41">
        <v>0</v>
      </c>
      <c r="R2488" s="41">
        <v>0</v>
      </c>
      <c r="S2488" s="41">
        <f>IFERROR(T2488+U2488+V2488,0)</f>
        <v>0</v>
      </c>
      <c r="T2488" s="41">
        <v>0</v>
      </c>
      <c r="U2488" s="41">
        <v>0</v>
      </c>
      <c r="V2488" s="41">
        <v>0</v>
      </c>
      <c r="W2488"/>
      <c r="X2488"/>
    </row>
    <row r="2489" spans="1:24">
      <c r="A2489" s="29">
        <v>1236</v>
      </c>
      <c r="B2489" s="29" t="s">
        <v>117</v>
      </c>
      <c r="C2489" s="50">
        <v>44670</v>
      </c>
      <c r="D2489" s="29">
        <v>128</v>
      </c>
      <c r="E2489" s="40">
        <v>1</v>
      </c>
      <c r="F2489" s="41">
        <v>12.9</v>
      </c>
      <c r="G2489" s="41">
        <f>IFERROR(H2489+I2489+J2489,0)</f>
        <v>456699</v>
      </c>
      <c r="H2489" s="41">
        <v>456699</v>
      </c>
      <c r="I2489" s="41">
        <v>0</v>
      </c>
      <c r="J2489" s="41">
        <v>0</v>
      </c>
      <c r="K2489" s="41">
        <f>IFERROR(L2489+M2489+N2489,0)</f>
        <v>0</v>
      </c>
      <c r="L2489" s="41">
        <f>IFERROR(P2489+T2489,0)</f>
        <v>0</v>
      </c>
      <c r="M2489" s="41">
        <f>IFERROR(Q2489+U2489,0)</f>
        <v>0</v>
      </c>
      <c r="N2489" s="41">
        <f>IFERROR(R2489+V2489,0)</f>
        <v>0</v>
      </c>
      <c r="O2489" s="41">
        <f>IFERROR(P2489+Q2489+R2489,0)</f>
        <v>0</v>
      </c>
      <c r="P2489" s="41">
        <v>0</v>
      </c>
      <c r="Q2489" s="41">
        <v>0</v>
      </c>
      <c r="R2489" s="41">
        <v>0</v>
      </c>
      <c r="S2489" s="41">
        <f>IFERROR(T2489+U2489+V2489,0)</f>
        <v>0</v>
      </c>
      <c r="T2489" s="41">
        <v>0</v>
      </c>
      <c r="U2489" s="41">
        <v>0</v>
      </c>
      <c r="V2489" s="41">
        <v>0</v>
      </c>
      <c r="W2489"/>
      <c r="X2489"/>
    </row>
    <row r="2490" spans="1:24">
      <c r="A2490" s="29">
        <v>1237</v>
      </c>
      <c r="B2490" s="29" t="s">
        <v>117</v>
      </c>
      <c r="C2490" s="50">
        <v>44671</v>
      </c>
      <c r="D2490" s="29">
        <v>134</v>
      </c>
      <c r="E2490" s="40">
        <v>1</v>
      </c>
      <c r="F2490" s="41">
        <v>32.5</v>
      </c>
      <c r="G2490" s="41">
        <f>IFERROR(H2490+I2490+J2490,0)</f>
        <v>867668</v>
      </c>
      <c r="H2490" s="41">
        <v>867668</v>
      </c>
      <c r="I2490" s="41">
        <v>0</v>
      </c>
      <c r="J2490" s="41">
        <v>0</v>
      </c>
      <c r="K2490" s="41">
        <f>IFERROR(L2490+M2490+N2490,0)</f>
        <v>0</v>
      </c>
      <c r="L2490" s="41">
        <f>IFERROR(P2490+T2490,0)</f>
        <v>0</v>
      </c>
      <c r="M2490" s="41">
        <f>IFERROR(Q2490+U2490,0)</f>
        <v>0</v>
      </c>
      <c r="N2490" s="41">
        <f>IFERROR(R2490+V2490,0)</f>
        <v>0</v>
      </c>
      <c r="O2490" s="41">
        <f>IFERROR(P2490+Q2490+R2490,0)</f>
        <v>0</v>
      </c>
      <c r="P2490" s="41">
        <v>0</v>
      </c>
      <c r="Q2490" s="41">
        <v>0</v>
      </c>
      <c r="R2490" s="41">
        <v>0</v>
      </c>
      <c r="S2490" s="41">
        <f>IFERROR(T2490+U2490+V2490,0)</f>
        <v>0</v>
      </c>
      <c r="T2490" s="41">
        <v>0</v>
      </c>
      <c r="U2490" s="41">
        <v>0</v>
      </c>
      <c r="V2490" s="41">
        <v>0</v>
      </c>
      <c r="W2490"/>
      <c r="X2490"/>
    </row>
    <row r="2491" spans="1:24">
      <c r="A2491" s="29">
        <v>1238</v>
      </c>
      <c r="B2491" s="29" t="s">
        <v>117</v>
      </c>
      <c r="C2491" s="50">
        <v>44672</v>
      </c>
      <c r="D2491" s="29">
        <v>138</v>
      </c>
      <c r="E2491" s="40">
        <v>1</v>
      </c>
      <c r="F2491" s="41">
        <v>45</v>
      </c>
      <c r="G2491" s="41">
        <f>IFERROR(H2491+I2491+J2491,0)</f>
        <v>1438200</v>
      </c>
      <c r="H2491" s="41">
        <v>1438200</v>
      </c>
      <c r="I2491" s="41">
        <v>0</v>
      </c>
      <c r="J2491" s="41">
        <v>0</v>
      </c>
      <c r="K2491" s="41">
        <f>IFERROR(L2491+M2491+N2491,0)</f>
        <v>0</v>
      </c>
      <c r="L2491" s="41">
        <f>IFERROR(P2491+T2491,0)</f>
        <v>0</v>
      </c>
      <c r="M2491" s="41">
        <f>IFERROR(Q2491+U2491,0)</f>
        <v>0</v>
      </c>
      <c r="N2491" s="41">
        <f>IFERROR(R2491+V2491,0)</f>
        <v>0</v>
      </c>
      <c r="O2491" s="41">
        <f>IFERROR(P2491+Q2491+R2491,0)</f>
        <v>0</v>
      </c>
      <c r="P2491" s="41">
        <v>0</v>
      </c>
      <c r="Q2491" s="41">
        <v>0</v>
      </c>
      <c r="R2491" s="41">
        <v>0</v>
      </c>
      <c r="S2491" s="41">
        <f>IFERROR(T2491+U2491+V2491,0)</f>
        <v>0</v>
      </c>
      <c r="T2491" s="41">
        <v>0</v>
      </c>
      <c r="U2491" s="41">
        <v>0</v>
      </c>
      <c r="V2491" s="41">
        <v>0</v>
      </c>
      <c r="W2491"/>
      <c r="X2491"/>
    </row>
    <row r="2492" spans="1:24">
      <c r="A2492" s="29">
        <v>1239</v>
      </c>
      <c r="B2492" s="29" t="s">
        <v>117</v>
      </c>
      <c r="C2492" s="50">
        <v>44673</v>
      </c>
      <c r="D2492" s="29">
        <v>136</v>
      </c>
      <c r="E2492" s="40">
        <v>1</v>
      </c>
      <c r="F2492" s="41">
        <v>30.2</v>
      </c>
      <c r="G2492" s="41">
        <f>IFERROR(H2492+I2492+J2492,0)</f>
        <v>925469</v>
      </c>
      <c r="H2492" s="41">
        <v>925469</v>
      </c>
      <c r="I2492" s="41">
        <v>0</v>
      </c>
      <c r="J2492" s="41">
        <v>0</v>
      </c>
      <c r="K2492" s="41">
        <f>IFERROR(L2492+M2492+N2492,0)</f>
        <v>0</v>
      </c>
      <c r="L2492" s="41">
        <f>IFERROR(P2492+T2492,0)</f>
        <v>0</v>
      </c>
      <c r="M2492" s="41">
        <f>IFERROR(Q2492+U2492,0)</f>
        <v>0</v>
      </c>
      <c r="N2492" s="41">
        <f>IFERROR(R2492+V2492,0)</f>
        <v>0</v>
      </c>
      <c r="O2492" s="41">
        <f>IFERROR(P2492+Q2492+R2492,0)</f>
        <v>0</v>
      </c>
      <c r="P2492" s="41">
        <v>0</v>
      </c>
      <c r="Q2492" s="41">
        <v>0</v>
      </c>
      <c r="R2492" s="41">
        <v>0</v>
      </c>
      <c r="S2492" s="41">
        <f>IFERROR(T2492+U2492+V2492,0)</f>
        <v>0</v>
      </c>
      <c r="T2492" s="41">
        <v>0</v>
      </c>
      <c r="U2492" s="41">
        <v>0</v>
      </c>
      <c r="V2492" s="41">
        <v>0</v>
      </c>
      <c r="W2492"/>
      <c r="X2492"/>
    </row>
    <row r="2493" spans="1:24">
      <c r="A2493" s="29">
        <v>1240</v>
      </c>
      <c r="B2493" s="29" t="s">
        <v>117</v>
      </c>
      <c r="C2493" s="50">
        <v>44673</v>
      </c>
      <c r="D2493" s="29">
        <v>140</v>
      </c>
      <c r="E2493" s="40">
        <v>1</v>
      </c>
      <c r="F2493" s="41">
        <v>9.7</v>
      </c>
      <c r="G2493" s="41">
        <f>IFERROR(H2493+I2493+J2493,0)</f>
        <v>309142.8</v>
      </c>
      <c r="H2493" s="41">
        <v>309142.8</v>
      </c>
      <c r="I2493" s="41">
        <v>0</v>
      </c>
      <c r="J2493" s="41">
        <v>0</v>
      </c>
      <c r="K2493" s="41">
        <f>IFERROR(L2493+M2493+N2493,0)</f>
        <v>0</v>
      </c>
      <c r="L2493" s="41">
        <f>IFERROR(P2493+T2493,0)</f>
        <v>0</v>
      </c>
      <c r="M2493" s="41">
        <f>IFERROR(Q2493+U2493,0)</f>
        <v>0</v>
      </c>
      <c r="N2493" s="41">
        <f>IFERROR(R2493+V2493,0)</f>
        <v>0</v>
      </c>
      <c r="O2493" s="41">
        <f>IFERROR(P2493+Q2493+R2493,0)</f>
        <v>0</v>
      </c>
      <c r="P2493" s="41">
        <v>0</v>
      </c>
      <c r="Q2493" s="41">
        <v>0</v>
      </c>
      <c r="R2493" s="41">
        <v>0</v>
      </c>
      <c r="S2493" s="41">
        <f>IFERROR(T2493+U2493+V2493,0)</f>
        <v>0</v>
      </c>
      <c r="T2493" s="41">
        <v>0</v>
      </c>
      <c r="U2493" s="41">
        <v>0</v>
      </c>
      <c r="V2493" s="41">
        <v>0</v>
      </c>
      <c r="W2493"/>
      <c r="X2493"/>
    </row>
    <row r="2494" spans="1:24">
      <c r="A2494" s="29">
        <v>1241</v>
      </c>
      <c r="B2494" s="29" t="s">
        <v>117</v>
      </c>
      <c r="C2494" s="50">
        <v>44676</v>
      </c>
      <c r="D2494" s="29">
        <v>141</v>
      </c>
      <c r="E2494" s="40">
        <v>1</v>
      </c>
      <c r="F2494" s="41">
        <v>26.9</v>
      </c>
      <c r="G2494" s="41">
        <f>IFERROR(H2494+I2494+J2494,0)</f>
        <v>854124</v>
      </c>
      <c r="H2494" s="41">
        <v>854124</v>
      </c>
      <c r="I2494" s="41">
        <v>0</v>
      </c>
      <c r="J2494" s="41">
        <v>0</v>
      </c>
      <c r="K2494" s="41">
        <f>IFERROR(L2494+M2494+N2494,0)</f>
        <v>0</v>
      </c>
      <c r="L2494" s="41">
        <f>IFERROR(P2494+T2494,0)</f>
        <v>0</v>
      </c>
      <c r="M2494" s="41">
        <f>IFERROR(Q2494+U2494,0)</f>
        <v>0</v>
      </c>
      <c r="N2494" s="41">
        <f>IFERROR(R2494+V2494,0)</f>
        <v>0</v>
      </c>
      <c r="O2494" s="41">
        <f>IFERROR(P2494+Q2494+R2494,0)</f>
        <v>0</v>
      </c>
      <c r="P2494" s="41">
        <v>0</v>
      </c>
      <c r="Q2494" s="41">
        <v>0</v>
      </c>
      <c r="R2494" s="41">
        <v>0</v>
      </c>
      <c r="S2494" s="41">
        <f>IFERROR(T2494+U2494+V2494,0)</f>
        <v>0</v>
      </c>
      <c r="T2494" s="41">
        <v>0</v>
      </c>
      <c r="U2494" s="41">
        <v>0</v>
      </c>
      <c r="V2494" s="41">
        <v>0</v>
      </c>
      <c r="W2494"/>
      <c r="X2494"/>
    </row>
    <row r="2495" spans="1:24">
      <c r="A2495" s="29">
        <v>1242</v>
      </c>
      <c r="B2495" s="29" t="s">
        <v>117</v>
      </c>
      <c r="C2495" s="50">
        <v>44677</v>
      </c>
      <c r="D2495" s="29">
        <v>142</v>
      </c>
      <c r="E2495" s="40">
        <v>1</v>
      </c>
      <c r="F2495" s="41">
        <v>37</v>
      </c>
      <c r="G2495" s="41">
        <f>IFERROR(H2495+I2495+J2495,0)</f>
        <v>1312600</v>
      </c>
      <c r="H2495" s="41">
        <v>1312600</v>
      </c>
      <c r="I2495" s="41">
        <v>0</v>
      </c>
      <c r="J2495" s="41">
        <v>0</v>
      </c>
      <c r="K2495" s="41">
        <f>IFERROR(L2495+M2495+N2495,0)</f>
        <v>0</v>
      </c>
      <c r="L2495" s="41">
        <f>IFERROR(P2495+T2495,0)</f>
        <v>0</v>
      </c>
      <c r="M2495" s="41">
        <f>IFERROR(Q2495+U2495,0)</f>
        <v>0</v>
      </c>
      <c r="N2495" s="41">
        <f>IFERROR(R2495+V2495,0)</f>
        <v>0</v>
      </c>
      <c r="O2495" s="41">
        <f>IFERROR(P2495+Q2495+R2495,0)</f>
        <v>0</v>
      </c>
      <c r="P2495" s="41">
        <v>0</v>
      </c>
      <c r="Q2495" s="41">
        <v>0</v>
      </c>
      <c r="R2495" s="41">
        <v>0</v>
      </c>
      <c r="S2495" s="41">
        <f>IFERROR(T2495+U2495+V2495,0)</f>
        <v>0</v>
      </c>
      <c r="T2495" s="41">
        <v>0</v>
      </c>
      <c r="U2495" s="41">
        <v>0</v>
      </c>
      <c r="V2495" s="41">
        <v>0</v>
      </c>
      <c r="W2495"/>
      <c r="X2495"/>
    </row>
    <row r="2496" spans="1:24">
      <c r="A2496" s="29">
        <v>1243</v>
      </c>
      <c r="B2496" s="29" t="s">
        <v>117</v>
      </c>
      <c r="C2496" s="50">
        <v>44677</v>
      </c>
      <c r="D2496" s="29">
        <v>145</v>
      </c>
      <c r="E2496" s="40">
        <v>1</v>
      </c>
      <c r="F2496" s="41">
        <v>28.6</v>
      </c>
      <c r="G2496" s="41">
        <f>IFERROR(H2496+I2496+J2496,0)</f>
        <v>1009000</v>
      </c>
      <c r="H2496" s="41">
        <v>1009000</v>
      </c>
      <c r="I2496" s="41">
        <v>0</v>
      </c>
      <c r="J2496" s="41">
        <v>0</v>
      </c>
      <c r="K2496" s="41">
        <f>IFERROR(L2496+M2496+N2496,0)</f>
        <v>0</v>
      </c>
      <c r="L2496" s="41">
        <f>IFERROR(P2496+T2496,0)</f>
        <v>0</v>
      </c>
      <c r="M2496" s="41">
        <f>IFERROR(Q2496+U2496,0)</f>
        <v>0</v>
      </c>
      <c r="N2496" s="41">
        <f>IFERROR(R2496+V2496,0)</f>
        <v>0</v>
      </c>
      <c r="O2496" s="41">
        <f>IFERROR(P2496+Q2496+R2496,0)</f>
        <v>0</v>
      </c>
      <c r="P2496" s="41">
        <v>0</v>
      </c>
      <c r="Q2496" s="41">
        <v>0</v>
      </c>
      <c r="R2496" s="41">
        <v>0</v>
      </c>
      <c r="S2496" s="41">
        <f>IFERROR(T2496+U2496+V2496,0)</f>
        <v>0</v>
      </c>
      <c r="T2496" s="41">
        <v>0</v>
      </c>
      <c r="U2496" s="41">
        <v>0</v>
      </c>
      <c r="V2496" s="41">
        <v>0</v>
      </c>
      <c r="W2496"/>
      <c r="X2496"/>
    </row>
    <row r="2497" spans="1:24">
      <c r="A2497" s="29">
        <v>1244</v>
      </c>
      <c r="B2497" s="29" t="s">
        <v>117</v>
      </c>
      <c r="C2497" s="50">
        <v>44677</v>
      </c>
      <c r="D2497" s="29">
        <v>143</v>
      </c>
      <c r="E2497" s="40">
        <v>1</v>
      </c>
      <c r="F2497" s="41">
        <v>22.65</v>
      </c>
      <c r="G2497" s="41">
        <f>IFERROR(H2497+I2497+J2497,0)</f>
        <v>767196</v>
      </c>
      <c r="H2497" s="41">
        <v>767196</v>
      </c>
      <c r="I2497" s="41">
        <v>0</v>
      </c>
      <c r="J2497" s="41">
        <v>0</v>
      </c>
      <c r="K2497" s="41">
        <f>IFERROR(L2497+M2497+N2497,0)</f>
        <v>0</v>
      </c>
      <c r="L2497" s="41">
        <f>IFERROR(P2497+T2497,0)</f>
        <v>0</v>
      </c>
      <c r="M2497" s="41">
        <f>IFERROR(Q2497+U2497,0)</f>
        <v>0</v>
      </c>
      <c r="N2497" s="41">
        <f>IFERROR(R2497+V2497,0)</f>
        <v>0</v>
      </c>
      <c r="O2497" s="41">
        <f>IFERROR(P2497+Q2497+R2497,0)</f>
        <v>0</v>
      </c>
      <c r="P2497" s="41">
        <v>0</v>
      </c>
      <c r="Q2497" s="41">
        <v>0</v>
      </c>
      <c r="R2497" s="41">
        <v>0</v>
      </c>
      <c r="S2497" s="41">
        <f>IFERROR(T2497+U2497+V2497,0)</f>
        <v>0</v>
      </c>
      <c r="T2497" s="41">
        <v>0</v>
      </c>
      <c r="U2497" s="41">
        <v>0</v>
      </c>
      <c r="V2497" s="41">
        <v>0</v>
      </c>
      <c r="W2497"/>
      <c r="X2497"/>
    </row>
    <row r="2498" spans="1:24">
      <c r="A2498" s="29">
        <v>1245</v>
      </c>
      <c r="B2498" s="29" t="s">
        <v>117</v>
      </c>
      <c r="C2498" s="50">
        <v>44678</v>
      </c>
      <c r="D2498" s="29">
        <v>148</v>
      </c>
      <c r="E2498" s="40">
        <v>1</v>
      </c>
      <c r="F2498" s="41">
        <v>43.95</v>
      </c>
      <c r="G2498" s="41">
        <f>IFERROR(H2498+I2498+J2498,0)</f>
        <v>1418017.5</v>
      </c>
      <c r="H2498" s="41">
        <v>1418017.5</v>
      </c>
      <c r="I2498" s="41">
        <v>0</v>
      </c>
      <c r="J2498" s="41">
        <v>0</v>
      </c>
      <c r="K2498" s="41">
        <f>IFERROR(L2498+M2498+N2498,0)</f>
        <v>0</v>
      </c>
      <c r="L2498" s="41">
        <f>IFERROR(P2498+T2498,0)</f>
        <v>0</v>
      </c>
      <c r="M2498" s="41">
        <f>IFERROR(Q2498+U2498,0)</f>
        <v>0</v>
      </c>
      <c r="N2498" s="41">
        <f>IFERROR(R2498+V2498,0)</f>
        <v>0</v>
      </c>
      <c r="O2498" s="41">
        <f>IFERROR(P2498+Q2498+R2498,0)</f>
        <v>0</v>
      </c>
      <c r="P2498" s="41">
        <v>0</v>
      </c>
      <c r="Q2498" s="41">
        <v>0</v>
      </c>
      <c r="R2498" s="41">
        <v>0</v>
      </c>
      <c r="S2498" s="41">
        <f>IFERROR(T2498+U2498+V2498,0)</f>
        <v>0</v>
      </c>
      <c r="T2498" s="41">
        <v>0</v>
      </c>
      <c r="U2498" s="41">
        <v>0</v>
      </c>
      <c r="V2498" s="41">
        <v>0</v>
      </c>
      <c r="W2498"/>
      <c r="X2498"/>
    </row>
    <row r="2499" spans="1:24">
      <c r="A2499" s="29">
        <v>1246</v>
      </c>
      <c r="B2499" s="29" t="s">
        <v>117</v>
      </c>
      <c r="C2499" s="50">
        <v>44678</v>
      </c>
      <c r="D2499" s="29">
        <v>158</v>
      </c>
      <c r="E2499" s="40">
        <v>1</v>
      </c>
      <c r="F2499" s="41">
        <v>12.88</v>
      </c>
      <c r="G2499" s="41">
        <f>IFERROR(H2499+I2499+J2499,0)</f>
        <v>385841.75</v>
      </c>
      <c r="H2499" s="41">
        <v>385841.75</v>
      </c>
      <c r="I2499" s="41">
        <v>0</v>
      </c>
      <c r="J2499" s="41">
        <v>0</v>
      </c>
      <c r="K2499" s="41">
        <f>IFERROR(L2499+M2499+N2499,0)</f>
        <v>0</v>
      </c>
      <c r="L2499" s="41">
        <f>IFERROR(P2499+T2499,0)</f>
        <v>0</v>
      </c>
      <c r="M2499" s="41">
        <f>IFERROR(Q2499+U2499,0)</f>
        <v>0</v>
      </c>
      <c r="N2499" s="41">
        <f>IFERROR(R2499+V2499,0)</f>
        <v>0</v>
      </c>
      <c r="O2499" s="41">
        <f>IFERROR(P2499+Q2499+R2499,0)</f>
        <v>0</v>
      </c>
      <c r="P2499" s="41">
        <v>0</v>
      </c>
      <c r="Q2499" s="41">
        <v>0</v>
      </c>
      <c r="R2499" s="41">
        <v>0</v>
      </c>
      <c r="S2499" s="41">
        <f>IFERROR(T2499+U2499+V2499,0)</f>
        <v>0</v>
      </c>
      <c r="T2499" s="41">
        <v>0</v>
      </c>
      <c r="U2499" s="41">
        <v>0</v>
      </c>
      <c r="V2499" s="41">
        <v>0</v>
      </c>
      <c r="W2499"/>
      <c r="X2499"/>
    </row>
    <row r="2500" spans="1:24">
      <c r="A2500" s="29">
        <v>1247</v>
      </c>
      <c r="B2500" s="29" t="s">
        <v>117</v>
      </c>
      <c r="C2500" s="50">
        <v>44678</v>
      </c>
      <c r="D2500" s="29">
        <v>154</v>
      </c>
      <c r="E2500" s="40">
        <v>1</v>
      </c>
      <c r="F2500" s="41">
        <v>23.1</v>
      </c>
      <c r="G2500" s="41">
        <f>IFERROR(H2500+I2500+J2500,0)</f>
        <v>531964</v>
      </c>
      <c r="H2500" s="41">
        <v>531964</v>
      </c>
      <c r="I2500" s="41">
        <v>0</v>
      </c>
      <c r="J2500" s="41">
        <v>0</v>
      </c>
      <c r="K2500" s="41">
        <f>IFERROR(L2500+M2500+N2500,0)</f>
        <v>0</v>
      </c>
      <c r="L2500" s="41">
        <f>IFERROR(P2500+T2500,0)</f>
        <v>0</v>
      </c>
      <c r="M2500" s="41">
        <f>IFERROR(Q2500+U2500,0)</f>
        <v>0</v>
      </c>
      <c r="N2500" s="41">
        <f>IFERROR(R2500+V2500,0)</f>
        <v>0</v>
      </c>
      <c r="O2500" s="41">
        <f>IFERROR(P2500+Q2500+R2500,0)</f>
        <v>0</v>
      </c>
      <c r="P2500" s="41">
        <v>0</v>
      </c>
      <c r="Q2500" s="41">
        <v>0</v>
      </c>
      <c r="R2500" s="41">
        <v>0</v>
      </c>
      <c r="S2500" s="41">
        <f>IFERROR(T2500+U2500+V2500,0)</f>
        <v>0</v>
      </c>
      <c r="T2500" s="41">
        <v>0</v>
      </c>
      <c r="U2500" s="41">
        <v>0</v>
      </c>
      <c r="V2500" s="41">
        <v>0</v>
      </c>
      <c r="W2500"/>
      <c r="X2500"/>
    </row>
    <row r="2501" spans="1:24">
      <c r="A2501" s="29">
        <v>1248</v>
      </c>
      <c r="B2501" s="29" t="s">
        <v>117</v>
      </c>
      <c r="C2501" s="50">
        <v>44678</v>
      </c>
      <c r="D2501" s="29">
        <v>151</v>
      </c>
      <c r="E2501" s="40">
        <v>1</v>
      </c>
      <c r="F2501" s="41">
        <v>19.2</v>
      </c>
      <c r="G2501" s="41">
        <f>IFERROR(H2501+I2501+J2501,0)</f>
        <v>666988</v>
      </c>
      <c r="H2501" s="41">
        <v>666988</v>
      </c>
      <c r="I2501" s="41">
        <v>0</v>
      </c>
      <c r="J2501" s="41">
        <v>0</v>
      </c>
      <c r="K2501" s="41">
        <f>IFERROR(L2501+M2501+N2501,0)</f>
        <v>0</v>
      </c>
      <c r="L2501" s="41">
        <f>IFERROR(P2501+T2501,0)</f>
        <v>0</v>
      </c>
      <c r="M2501" s="41">
        <f>IFERROR(Q2501+U2501,0)</f>
        <v>0</v>
      </c>
      <c r="N2501" s="41">
        <f>IFERROR(R2501+V2501,0)</f>
        <v>0</v>
      </c>
      <c r="O2501" s="41">
        <f>IFERROR(P2501+Q2501+R2501,0)</f>
        <v>0</v>
      </c>
      <c r="P2501" s="41">
        <v>0</v>
      </c>
      <c r="Q2501" s="41">
        <v>0</v>
      </c>
      <c r="R2501" s="41">
        <v>0</v>
      </c>
      <c r="S2501" s="41">
        <f>IFERROR(T2501+U2501+V2501,0)</f>
        <v>0</v>
      </c>
      <c r="T2501" s="41">
        <v>0</v>
      </c>
      <c r="U2501" s="41">
        <v>0</v>
      </c>
      <c r="V2501" s="41">
        <v>0</v>
      </c>
      <c r="W2501"/>
      <c r="X2501"/>
    </row>
    <row r="2502" spans="1:24">
      <c r="A2502" s="29">
        <v>1249</v>
      </c>
      <c r="B2502" s="29" t="s">
        <v>117</v>
      </c>
      <c r="C2502" s="50">
        <v>44679</v>
      </c>
      <c r="D2502" s="29">
        <v>161</v>
      </c>
      <c r="E2502" s="40">
        <v>1</v>
      </c>
      <c r="F2502" s="41">
        <v>7.15</v>
      </c>
      <c r="G2502" s="41">
        <f>IFERROR(H2502+I2502+J2502,0)</f>
        <v>226058.5</v>
      </c>
      <c r="H2502" s="41">
        <v>226058.5</v>
      </c>
      <c r="I2502" s="41">
        <v>0</v>
      </c>
      <c r="J2502" s="41">
        <v>0</v>
      </c>
      <c r="K2502" s="41">
        <f>IFERROR(L2502+M2502+N2502,0)</f>
        <v>0</v>
      </c>
      <c r="L2502" s="41">
        <f>IFERROR(P2502+T2502,0)</f>
        <v>0</v>
      </c>
      <c r="M2502" s="41">
        <f>IFERROR(Q2502+U2502,0)</f>
        <v>0</v>
      </c>
      <c r="N2502" s="41">
        <f>IFERROR(R2502+V2502,0)</f>
        <v>0</v>
      </c>
      <c r="O2502" s="41">
        <f>IFERROR(P2502+Q2502+R2502,0)</f>
        <v>0</v>
      </c>
      <c r="P2502" s="41">
        <v>0</v>
      </c>
      <c r="Q2502" s="41">
        <v>0</v>
      </c>
      <c r="R2502" s="41">
        <v>0</v>
      </c>
      <c r="S2502" s="41">
        <f>IFERROR(T2502+U2502+V2502,0)</f>
        <v>0</v>
      </c>
      <c r="T2502" s="41">
        <v>0</v>
      </c>
      <c r="U2502" s="41">
        <v>0</v>
      </c>
      <c r="V2502" s="41">
        <v>0</v>
      </c>
      <c r="W2502"/>
      <c r="X2502"/>
    </row>
    <row r="2503" spans="1:24">
      <c r="A2503" s="29">
        <v>1250</v>
      </c>
      <c r="B2503" s="29" t="s">
        <v>117</v>
      </c>
      <c r="C2503" s="50">
        <v>44680</v>
      </c>
      <c r="D2503" s="29">
        <v>176</v>
      </c>
      <c r="E2503" s="40">
        <v>1</v>
      </c>
      <c r="F2503" s="41">
        <v>9.4</v>
      </c>
      <c r="G2503" s="41">
        <f>IFERROR(H2503+I2503+J2503,0)</f>
        <v>268444</v>
      </c>
      <c r="H2503" s="41">
        <v>268444</v>
      </c>
      <c r="I2503" s="41">
        <v>0</v>
      </c>
      <c r="J2503" s="41">
        <v>0</v>
      </c>
      <c r="K2503" s="41">
        <f>IFERROR(L2503+M2503+N2503,0)</f>
        <v>0</v>
      </c>
      <c r="L2503" s="41">
        <f>IFERROR(P2503+T2503,0)</f>
        <v>0</v>
      </c>
      <c r="M2503" s="41">
        <f>IFERROR(Q2503+U2503,0)</f>
        <v>0</v>
      </c>
      <c r="N2503" s="41">
        <f>IFERROR(R2503+V2503,0)</f>
        <v>0</v>
      </c>
      <c r="O2503" s="41">
        <f>IFERROR(P2503+Q2503+R2503,0)</f>
        <v>0</v>
      </c>
      <c r="P2503" s="41">
        <v>0</v>
      </c>
      <c r="Q2503" s="41">
        <v>0</v>
      </c>
      <c r="R2503" s="41">
        <v>0</v>
      </c>
      <c r="S2503" s="41">
        <f>IFERROR(T2503+U2503+V2503,0)</f>
        <v>0</v>
      </c>
      <c r="T2503" s="41">
        <v>0</v>
      </c>
      <c r="U2503" s="41">
        <v>0</v>
      </c>
      <c r="V2503" s="41">
        <v>0</v>
      </c>
      <c r="W2503"/>
      <c r="X2503"/>
    </row>
    <row r="2504" spans="1:24">
      <c r="A2504" s="29">
        <v>1251</v>
      </c>
      <c r="B2504" s="29" t="s">
        <v>117</v>
      </c>
      <c r="C2504" s="50">
        <v>44680</v>
      </c>
      <c r="D2504" s="29">
        <v>168</v>
      </c>
      <c r="E2504" s="40">
        <v>1</v>
      </c>
      <c r="F2504" s="41">
        <v>25.74</v>
      </c>
      <c r="G2504" s="41">
        <f>IFERROR(H2504+I2504+J2504,0)</f>
        <v>854003.7</v>
      </c>
      <c r="H2504" s="41">
        <v>854003.7</v>
      </c>
      <c r="I2504" s="41">
        <v>0</v>
      </c>
      <c r="J2504" s="41">
        <v>0</v>
      </c>
      <c r="K2504" s="41">
        <f>IFERROR(L2504+M2504+N2504,0)</f>
        <v>0</v>
      </c>
      <c r="L2504" s="41">
        <f>IFERROR(P2504+T2504,0)</f>
        <v>0</v>
      </c>
      <c r="M2504" s="41">
        <f>IFERROR(Q2504+U2504,0)</f>
        <v>0</v>
      </c>
      <c r="N2504" s="41">
        <f>IFERROR(R2504+V2504,0)</f>
        <v>0</v>
      </c>
      <c r="O2504" s="41">
        <f>IFERROR(P2504+Q2504+R2504,0)</f>
        <v>0</v>
      </c>
      <c r="P2504" s="41">
        <v>0</v>
      </c>
      <c r="Q2504" s="41">
        <v>0</v>
      </c>
      <c r="R2504" s="41">
        <v>0</v>
      </c>
      <c r="S2504" s="41">
        <f>IFERROR(T2504+U2504+V2504,0)</f>
        <v>0</v>
      </c>
      <c r="T2504" s="41">
        <v>0</v>
      </c>
      <c r="U2504" s="41">
        <v>0</v>
      </c>
      <c r="V2504" s="41">
        <v>0</v>
      </c>
      <c r="W2504"/>
      <c r="X2504"/>
    </row>
    <row r="2505" spans="1:24">
      <c r="A2505" s="29">
        <v>1252</v>
      </c>
      <c r="B2505" s="29" t="s">
        <v>117</v>
      </c>
      <c r="C2505" s="50">
        <v>44680</v>
      </c>
      <c r="D2505" s="29">
        <v>175</v>
      </c>
      <c r="E2505" s="40">
        <v>1</v>
      </c>
      <c r="F2505" s="41">
        <v>28.5</v>
      </c>
      <c r="G2505" s="41">
        <f>IFERROR(H2505+I2505+J2505,0)</f>
        <v>625246</v>
      </c>
      <c r="H2505" s="41">
        <v>625246</v>
      </c>
      <c r="I2505" s="41">
        <v>0</v>
      </c>
      <c r="J2505" s="41">
        <v>0</v>
      </c>
      <c r="K2505" s="41">
        <f>IFERROR(L2505+M2505+N2505,0)</f>
        <v>0</v>
      </c>
      <c r="L2505" s="41">
        <f>IFERROR(P2505+T2505,0)</f>
        <v>0</v>
      </c>
      <c r="M2505" s="41">
        <f>IFERROR(Q2505+U2505,0)</f>
        <v>0</v>
      </c>
      <c r="N2505" s="41">
        <f>IFERROR(R2505+V2505,0)</f>
        <v>0</v>
      </c>
      <c r="O2505" s="41">
        <f>IFERROR(P2505+Q2505+R2505,0)</f>
        <v>0</v>
      </c>
      <c r="P2505" s="41">
        <v>0</v>
      </c>
      <c r="Q2505" s="41">
        <v>0</v>
      </c>
      <c r="R2505" s="41">
        <v>0</v>
      </c>
      <c r="S2505" s="41">
        <f>IFERROR(T2505+U2505+V2505,0)</f>
        <v>0</v>
      </c>
      <c r="T2505" s="41">
        <v>0</v>
      </c>
      <c r="U2505" s="41">
        <v>0</v>
      </c>
      <c r="V2505" s="41">
        <v>0</v>
      </c>
      <c r="W2505"/>
      <c r="X2505"/>
    </row>
    <row r="2506" spans="1:24">
      <c r="A2506" s="29">
        <v>1253</v>
      </c>
      <c r="B2506" s="29" t="s">
        <v>117</v>
      </c>
      <c r="C2506" s="50">
        <v>44687</v>
      </c>
      <c r="D2506" s="29">
        <v>180</v>
      </c>
      <c r="E2506" s="40">
        <v>1</v>
      </c>
      <c r="F2506" s="41">
        <v>28.2</v>
      </c>
      <c r="G2506" s="41">
        <f>IFERROR(H2506+I2506+J2506,0)</f>
        <v>892443</v>
      </c>
      <c r="H2506" s="41">
        <v>892443</v>
      </c>
      <c r="I2506" s="41">
        <v>0</v>
      </c>
      <c r="J2506" s="41">
        <v>0</v>
      </c>
      <c r="K2506" s="41">
        <f>IFERROR(L2506+M2506+N2506,0)</f>
        <v>0</v>
      </c>
      <c r="L2506" s="41">
        <f>IFERROR(P2506+T2506,0)</f>
        <v>0</v>
      </c>
      <c r="M2506" s="41">
        <f>IFERROR(Q2506+U2506,0)</f>
        <v>0</v>
      </c>
      <c r="N2506" s="41">
        <f>IFERROR(R2506+V2506,0)</f>
        <v>0</v>
      </c>
      <c r="O2506" s="41">
        <f>IFERROR(P2506+Q2506+R2506,0)</f>
        <v>0</v>
      </c>
      <c r="P2506" s="41">
        <v>0</v>
      </c>
      <c r="Q2506" s="41">
        <v>0</v>
      </c>
      <c r="R2506" s="41">
        <v>0</v>
      </c>
      <c r="S2506" s="41">
        <f>IFERROR(T2506+U2506+V2506,0)</f>
        <v>0</v>
      </c>
      <c r="T2506" s="41">
        <v>0</v>
      </c>
      <c r="U2506" s="41">
        <v>0</v>
      </c>
      <c r="V2506" s="41">
        <v>0</v>
      </c>
      <c r="W2506"/>
      <c r="X2506"/>
    </row>
    <row r="2507" spans="1:24">
      <c r="A2507" s="29">
        <v>1254</v>
      </c>
      <c r="B2507" s="29" t="s">
        <v>117</v>
      </c>
      <c r="C2507" s="50">
        <v>44692</v>
      </c>
      <c r="D2507" s="29">
        <v>182</v>
      </c>
      <c r="E2507" s="40">
        <v>1</v>
      </c>
      <c r="F2507" s="41">
        <v>23.85</v>
      </c>
      <c r="G2507" s="41">
        <f>IFERROR(H2507+I2507+J2507,0)</f>
        <v>806221</v>
      </c>
      <c r="H2507" s="41">
        <v>806221</v>
      </c>
      <c r="I2507" s="41">
        <v>0</v>
      </c>
      <c r="J2507" s="41">
        <v>0</v>
      </c>
      <c r="K2507" s="41">
        <f>IFERROR(L2507+M2507+N2507,0)</f>
        <v>0</v>
      </c>
      <c r="L2507" s="41">
        <f>IFERROR(P2507+T2507,0)</f>
        <v>0</v>
      </c>
      <c r="M2507" s="41">
        <f>IFERROR(Q2507+U2507,0)</f>
        <v>0</v>
      </c>
      <c r="N2507" s="41">
        <f>IFERROR(R2507+V2507,0)</f>
        <v>0</v>
      </c>
      <c r="O2507" s="41">
        <f>IFERROR(P2507+Q2507+R2507,0)</f>
        <v>0</v>
      </c>
      <c r="P2507" s="41">
        <v>0</v>
      </c>
      <c r="Q2507" s="41">
        <v>0</v>
      </c>
      <c r="R2507" s="41">
        <v>0</v>
      </c>
      <c r="S2507" s="41">
        <f>IFERROR(T2507+U2507+V2507,0)</f>
        <v>0</v>
      </c>
      <c r="T2507" s="41">
        <v>0</v>
      </c>
      <c r="U2507" s="41">
        <v>0</v>
      </c>
      <c r="V2507" s="41">
        <v>0</v>
      </c>
      <c r="W2507"/>
      <c r="X2507"/>
    </row>
    <row r="2508" spans="1:24">
      <c r="A2508" s="29">
        <v>1255</v>
      </c>
      <c r="B2508" s="29" t="s">
        <v>117</v>
      </c>
      <c r="C2508" s="50">
        <v>44697</v>
      </c>
      <c r="D2508" s="29">
        <v>191</v>
      </c>
      <c r="E2508" s="40">
        <v>1</v>
      </c>
      <c r="F2508" s="41">
        <v>10.3</v>
      </c>
      <c r="G2508" s="41">
        <f>IFERROR(H2508+I2508+J2508,0)</f>
        <v>283846</v>
      </c>
      <c r="H2508" s="41">
        <v>283846</v>
      </c>
      <c r="I2508" s="41">
        <v>0</v>
      </c>
      <c r="J2508" s="41">
        <v>0</v>
      </c>
      <c r="K2508" s="41">
        <f>IFERROR(L2508+M2508+N2508,0)</f>
        <v>0</v>
      </c>
      <c r="L2508" s="41">
        <f>IFERROR(P2508+T2508,0)</f>
        <v>0</v>
      </c>
      <c r="M2508" s="41">
        <f>IFERROR(Q2508+U2508,0)</f>
        <v>0</v>
      </c>
      <c r="N2508" s="41">
        <f>IFERROR(R2508+V2508,0)</f>
        <v>0</v>
      </c>
      <c r="O2508" s="41">
        <f>IFERROR(P2508+Q2508+R2508,0)</f>
        <v>0</v>
      </c>
      <c r="P2508" s="41">
        <v>0</v>
      </c>
      <c r="Q2508" s="41">
        <v>0</v>
      </c>
      <c r="R2508" s="41">
        <v>0</v>
      </c>
      <c r="S2508" s="41">
        <f>IFERROR(T2508+U2508+V2508,0)</f>
        <v>0</v>
      </c>
      <c r="T2508" s="41">
        <v>0</v>
      </c>
      <c r="U2508" s="41">
        <v>0</v>
      </c>
      <c r="V2508" s="41">
        <v>0</v>
      </c>
      <c r="W2508"/>
      <c r="X2508"/>
    </row>
    <row r="2509" spans="1:24">
      <c r="A2509" s="29">
        <v>1256</v>
      </c>
      <c r="B2509" s="29" t="s">
        <v>117</v>
      </c>
      <c r="C2509" s="50">
        <v>44699</v>
      </c>
      <c r="D2509" s="29">
        <v>206</v>
      </c>
      <c r="E2509" s="40">
        <v>1</v>
      </c>
      <c r="F2509" s="41">
        <v>28.4</v>
      </c>
      <c r="G2509" s="41">
        <f>IFERROR(H2509+I2509+J2509,0)</f>
        <v>898339</v>
      </c>
      <c r="H2509" s="41">
        <v>898339</v>
      </c>
      <c r="I2509" s="41">
        <v>0</v>
      </c>
      <c r="J2509" s="41">
        <v>0</v>
      </c>
      <c r="K2509" s="41">
        <f>IFERROR(L2509+M2509+N2509,0)</f>
        <v>0</v>
      </c>
      <c r="L2509" s="41">
        <f>IFERROR(P2509+T2509,0)</f>
        <v>0</v>
      </c>
      <c r="M2509" s="41">
        <f>IFERROR(Q2509+U2509,0)</f>
        <v>0</v>
      </c>
      <c r="N2509" s="41">
        <f>IFERROR(R2509+V2509,0)</f>
        <v>0</v>
      </c>
      <c r="O2509" s="41">
        <f>IFERROR(P2509+Q2509+R2509,0)</f>
        <v>0</v>
      </c>
      <c r="P2509" s="41">
        <v>0</v>
      </c>
      <c r="Q2509" s="41">
        <v>0</v>
      </c>
      <c r="R2509" s="41">
        <v>0</v>
      </c>
      <c r="S2509" s="41">
        <f>IFERROR(T2509+U2509+V2509,0)</f>
        <v>0</v>
      </c>
      <c r="T2509" s="41">
        <v>0</v>
      </c>
      <c r="U2509" s="41">
        <v>0</v>
      </c>
      <c r="V2509" s="41">
        <v>0</v>
      </c>
      <c r="W2509"/>
      <c r="X2509"/>
    </row>
    <row r="2510" spans="1:24">
      <c r="A2510" s="29">
        <v>1257</v>
      </c>
      <c r="B2510" s="29" t="s">
        <v>117</v>
      </c>
      <c r="C2510" s="50">
        <v>44700</v>
      </c>
      <c r="D2510" s="29">
        <v>198</v>
      </c>
      <c r="E2510" s="40">
        <v>1</v>
      </c>
      <c r="F2510" s="41">
        <v>31.8</v>
      </c>
      <c r="G2510" s="41">
        <f>IFERROR(H2510+I2510+J2510,0)</f>
        <v>953057</v>
      </c>
      <c r="H2510" s="41">
        <v>953057</v>
      </c>
      <c r="I2510" s="41">
        <v>0</v>
      </c>
      <c r="J2510" s="41">
        <v>0</v>
      </c>
      <c r="K2510" s="41">
        <f>IFERROR(L2510+M2510+N2510,0)</f>
        <v>0</v>
      </c>
      <c r="L2510" s="41">
        <f>IFERROR(P2510+T2510,0)</f>
        <v>0</v>
      </c>
      <c r="M2510" s="41">
        <f>IFERROR(Q2510+U2510,0)</f>
        <v>0</v>
      </c>
      <c r="N2510" s="41">
        <f>IFERROR(R2510+V2510,0)</f>
        <v>0</v>
      </c>
      <c r="O2510" s="41">
        <f>IFERROR(P2510+Q2510+R2510,0)</f>
        <v>0</v>
      </c>
      <c r="P2510" s="41">
        <v>0</v>
      </c>
      <c r="Q2510" s="41">
        <v>0</v>
      </c>
      <c r="R2510" s="41">
        <v>0</v>
      </c>
      <c r="S2510" s="41">
        <f>IFERROR(T2510+U2510+V2510,0)</f>
        <v>0</v>
      </c>
      <c r="T2510" s="41">
        <v>0</v>
      </c>
      <c r="U2510" s="41">
        <v>0</v>
      </c>
      <c r="V2510" s="41">
        <v>0</v>
      </c>
      <c r="W2510"/>
      <c r="X2510"/>
    </row>
    <row r="2511" spans="1:24">
      <c r="A2511" s="29">
        <v>1258</v>
      </c>
      <c r="B2511" s="29" t="s">
        <v>117</v>
      </c>
      <c r="C2511" s="50">
        <v>44704</v>
      </c>
      <c r="D2511" s="29">
        <v>203</v>
      </c>
      <c r="E2511" s="40">
        <v>1</v>
      </c>
      <c r="F2511" s="41">
        <v>16.2</v>
      </c>
      <c r="G2511" s="41">
        <f>IFERROR(H2511+I2511+J2511,0)</f>
        <v>444075</v>
      </c>
      <c r="H2511" s="41">
        <v>444075</v>
      </c>
      <c r="I2511" s="41">
        <v>0</v>
      </c>
      <c r="J2511" s="41">
        <v>0</v>
      </c>
      <c r="K2511" s="41">
        <f>IFERROR(L2511+M2511+N2511,0)</f>
        <v>0</v>
      </c>
      <c r="L2511" s="41">
        <f>IFERROR(P2511+T2511,0)</f>
        <v>0</v>
      </c>
      <c r="M2511" s="41">
        <f>IFERROR(Q2511+U2511,0)</f>
        <v>0</v>
      </c>
      <c r="N2511" s="41">
        <f>IFERROR(R2511+V2511,0)</f>
        <v>0</v>
      </c>
      <c r="O2511" s="41">
        <f>IFERROR(P2511+Q2511+R2511,0)</f>
        <v>0</v>
      </c>
      <c r="P2511" s="41">
        <v>0</v>
      </c>
      <c r="Q2511" s="41">
        <v>0</v>
      </c>
      <c r="R2511" s="41">
        <v>0</v>
      </c>
      <c r="S2511" s="41">
        <f>IFERROR(T2511+U2511+V2511,0)</f>
        <v>0</v>
      </c>
      <c r="T2511" s="41">
        <v>0</v>
      </c>
      <c r="U2511" s="41">
        <v>0</v>
      </c>
      <c r="V2511" s="41">
        <v>0</v>
      </c>
      <c r="W2511"/>
      <c r="X2511"/>
    </row>
    <row r="2512" spans="1:24">
      <c r="A2512" s="29">
        <v>1259</v>
      </c>
      <c r="B2512" s="29" t="s">
        <v>117</v>
      </c>
      <c r="C2512" s="50">
        <v>44704</v>
      </c>
      <c r="D2512" s="29">
        <v>202</v>
      </c>
      <c r="E2512" s="40">
        <v>1</v>
      </c>
      <c r="F2512" s="41">
        <v>40.3</v>
      </c>
      <c r="G2512" s="41">
        <f>IFERROR(H2512+I2512+J2512,0)</f>
        <v>1345577</v>
      </c>
      <c r="H2512" s="41">
        <v>1345577</v>
      </c>
      <c r="I2512" s="41">
        <v>0</v>
      </c>
      <c r="J2512" s="41">
        <v>0</v>
      </c>
      <c r="K2512" s="41">
        <f>IFERROR(L2512+M2512+N2512,0)</f>
        <v>0</v>
      </c>
      <c r="L2512" s="41">
        <f>IFERROR(P2512+T2512,0)</f>
        <v>0</v>
      </c>
      <c r="M2512" s="41">
        <f>IFERROR(Q2512+U2512,0)</f>
        <v>0</v>
      </c>
      <c r="N2512" s="41">
        <f>IFERROR(R2512+V2512,0)</f>
        <v>0</v>
      </c>
      <c r="O2512" s="41">
        <f>IFERROR(P2512+Q2512+R2512,0)</f>
        <v>0</v>
      </c>
      <c r="P2512" s="41">
        <v>0</v>
      </c>
      <c r="Q2512" s="41">
        <v>0</v>
      </c>
      <c r="R2512" s="41">
        <v>0</v>
      </c>
      <c r="S2512" s="41">
        <f>IFERROR(T2512+U2512+V2512,0)</f>
        <v>0</v>
      </c>
      <c r="T2512" s="41">
        <v>0</v>
      </c>
      <c r="U2512" s="41">
        <v>0</v>
      </c>
      <c r="V2512" s="41">
        <v>0</v>
      </c>
      <c r="W2512"/>
      <c r="X2512"/>
    </row>
    <row r="2513" spans="1:24">
      <c r="A2513" s="29">
        <v>1260</v>
      </c>
      <c r="B2513" s="29" t="s">
        <v>117</v>
      </c>
      <c r="C2513" s="50">
        <v>44705</v>
      </c>
      <c r="D2513" s="29">
        <v>205</v>
      </c>
      <c r="E2513" s="40">
        <v>1</v>
      </c>
      <c r="F2513" s="41">
        <v>23.1</v>
      </c>
      <c r="G2513" s="41">
        <f>IFERROR(H2513+I2513+J2513,0)</f>
        <v>781830.5</v>
      </c>
      <c r="H2513" s="41">
        <v>781830.5</v>
      </c>
      <c r="I2513" s="41">
        <v>0</v>
      </c>
      <c r="J2513" s="41">
        <v>0</v>
      </c>
      <c r="K2513" s="41">
        <f>IFERROR(L2513+M2513+N2513,0)</f>
        <v>0</v>
      </c>
      <c r="L2513" s="41">
        <f>IFERROR(P2513+T2513,0)</f>
        <v>0</v>
      </c>
      <c r="M2513" s="41">
        <f>IFERROR(Q2513+U2513,0)</f>
        <v>0</v>
      </c>
      <c r="N2513" s="41">
        <f>IFERROR(R2513+V2513,0)</f>
        <v>0</v>
      </c>
      <c r="O2513" s="41">
        <f>IFERROR(P2513+Q2513+R2513,0)</f>
        <v>0</v>
      </c>
      <c r="P2513" s="41">
        <v>0</v>
      </c>
      <c r="Q2513" s="41">
        <v>0</v>
      </c>
      <c r="R2513" s="41">
        <v>0</v>
      </c>
      <c r="S2513" s="41">
        <f>IFERROR(T2513+U2513+V2513,0)</f>
        <v>0</v>
      </c>
      <c r="T2513" s="41">
        <v>0</v>
      </c>
      <c r="U2513" s="41">
        <v>0</v>
      </c>
      <c r="V2513" s="41">
        <v>0</v>
      </c>
      <c r="W2513"/>
      <c r="X2513"/>
    </row>
    <row r="2514" spans="1:24">
      <c r="A2514" s="29">
        <v>1261</v>
      </c>
      <c r="B2514" s="29" t="s">
        <v>117</v>
      </c>
      <c r="C2514" s="50">
        <v>44711</v>
      </c>
      <c r="D2514" s="29">
        <v>211</v>
      </c>
      <c r="E2514" s="40">
        <v>1</v>
      </c>
      <c r="F2514" s="41">
        <v>23.3</v>
      </c>
      <c r="G2514" s="41">
        <f>IFERROR(H2514+I2514+J2514,0)</f>
        <v>773180</v>
      </c>
      <c r="H2514" s="41">
        <v>773180</v>
      </c>
      <c r="I2514" s="41">
        <v>0</v>
      </c>
      <c r="J2514" s="41">
        <v>0</v>
      </c>
      <c r="K2514" s="41">
        <f>IFERROR(L2514+M2514+N2514,0)</f>
        <v>0</v>
      </c>
      <c r="L2514" s="41">
        <f>IFERROR(P2514+T2514,0)</f>
        <v>0</v>
      </c>
      <c r="M2514" s="41">
        <f>IFERROR(Q2514+U2514,0)</f>
        <v>0</v>
      </c>
      <c r="N2514" s="41">
        <f>IFERROR(R2514+V2514,0)</f>
        <v>0</v>
      </c>
      <c r="O2514" s="41">
        <f>IFERROR(P2514+Q2514+R2514,0)</f>
        <v>0</v>
      </c>
      <c r="P2514" s="41">
        <v>0</v>
      </c>
      <c r="Q2514" s="41">
        <v>0</v>
      </c>
      <c r="R2514" s="41">
        <v>0</v>
      </c>
      <c r="S2514" s="41">
        <f>IFERROR(T2514+U2514+V2514,0)</f>
        <v>0</v>
      </c>
      <c r="T2514" s="41">
        <v>0</v>
      </c>
      <c r="U2514" s="41">
        <v>0</v>
      </c>
      <c r="V2514" s="41">
        <v>0</v>
      </c>
      <c r="W2514"/>
      <c r="X2514"/>
    </row>
    <row r="2515" spans="1:24">
      <c r="A2515" s="29">
        <v>1262</v>
      </c>
      <c r="B2515" s="29" t="s">
        <v>117</v>
      </c>
      <c r="C2515" s="50">
        <v>44712</v>
      </c>
      <c r="D2515" s="29">
        <v>214</v>
      </c>
      <c r="E2515" s="40">
        <v>1</v>
      </c>
      <c r="F2515" s="41">
        <v>18.85</v>
      </c>
      <c r="G2515" s="41">
        <f>IFERROR(H2515+I2515+J2515,0)</f>
        <v>536101.75</v>
      </c>
      <c r="H2515" s="41">
        <v>536101.75</v>
      </c>
      <c r="I2515" s="41">
        <v>0</v>
      </c>
      <c r="J2515" s="41">
        <v>0</v>
      </c>
      <c r="K2515" s="41">
        <f>IFERROR(L2515+M2515+N2515,0)</f>
        <v>0</v>
      </c>
      <c r="L2515" s="41">
        <f>IFERROR(P2515+T2515,0)</f>
        <v>0</v>
      </c>
      <c r="M2515" s="41">
        <f>IFERROR(Q2515+U2515,0)</f>
        <v>0</v>
      </c>
      <c r="N2515" s="41">
        <f>IFERROR(R2515+V2515,0)</f>
        <v>0</v>
      </c>
      <c r="O2515" s="41">
        <f>IFERROR(P2515+Q2515+R2515,0)</f>
        <v>0</v>
      </c>
      <c r="P2515" s="41">
        <v>0</v>
      </c>
      <c r="Q2515" s="41">
        <v>0</v>
      </c>
      <c r="R2515" s="41">
        <v>0</v>
      </c>
      <c r="S2515" s="41">
        <f>IFERROR(T2515+U2515+V2515,0)</f>
        <v>0</v>
      </c>
      <c r="T2515" s="41">
        <v>0</v>
      </c>
      <c r="U2515" s="41">
        <v>0</v>
      </c>
      <c r="V2515" s="41">
        <v>0</v>
      </c>
      <c r="W2515"/>
      <c r="X2515"/>
    </row>
    <row r="2516" spans="1:24">
      <c r="A2516" s="29">
        <v>1263</v>
      </c>
      <c r="B2516" s="29" t="s">
        <v>117</v>
      </c>
      <c r="C2516" s="50">
        <v>44712</v>
      </c>
      <c r="D2516" s="29">
        <v>213</v>
      </c>
      <c r="E2516" s="40">
        <v>1</v>
      </c>
      <c r="F2516" s="41">
        <v>18.85</v>
      </c>
      <c r="G2516" s="41">
        <f>IFERROR(H2516+I2516+J2516,0)</f>
        <v>536101.75</v>
      </c>
      <c r="H2516" s="41">
        <v>536101.75</v>
      </c>
      <c r="I2516" s="41">
        <v>0</v>
      </c>
      <c r="J2516" s="41">
        <v>0</v>
      </c>
      <c r="K2516" s="41">
        <f>IFERROR(L2516+M2516+N2516,0)</f>
        <v>0</v>
      </c>
      <c r="L2516" s="41">
        <f>IFERROR(P2516+T2516,0)</f>
        <v>0</v>
      </c>
      <c r="M2516" s="41">
        <f>IFERROR(Q2516+U2516,0)</f>
        <v>0</v>
      </c>
      <c r="N2516" s="41">
        <f>IFERROR(R2516+V2516,0)</f>
        <v>0</v>
      </c>
      <c r="O2516" s="41">
        <f>IFERROR(P2516+Q2516+R2516,0)</f>
        <v>0</v>
      </c>
      <c r="P2516" s="41">
        <v>0</v>
      </c>
      <c r="Q2516" s="41">
        <v>0</v>
      </c>
      <c r="R2516" s="41">
        <v>0</v>
      </c>
      <c r="S2516" s="41">
        <f>IFERROR(T2516+U2516+V2516,0)</f>
        <v>0</v>
      </c>
      <c r="T2516" s="41">
        <v>0</v>
      </c>
      <c r="U2516" s="41">
        <v>0</v>
      </c>
      <c r="V2516" s="41">
        <v>0</v>
      </c>
      <c r="W2516"/>
      <c r="X2516"/>
    </row>
    <row r="2517" spans="1:24">
      <c r="A2517" s="29">
        <v>1264</v>
      </c>
      <c r="B2517" s="29" t="s">
        <v>117</v>
      </c>
      <c r="C2517" s="50">
        <v>44720</v>
      </c>
      <c r="D2517" s="29">
        <v>216</v>
      </c>
      <c r="E2517" s="40">
        <v>1</v>
      </c>
      <c r="F2517" s="41">
        <v>19.3</v>
      </c>
      <c r="G2517" s="41">
        <f>IFERROR(H2517+I2517+J2517,0)</f>
        <v>563504</v>
      </c>
      <c r="H2517" s="41">
        <v>563504</v>
      </c>
      <c r="I2517" s="41">
        <v>0</v>
      </c>
      <c r="J2517" s="41">
        <v>0</v>
      </c>
      <c r="K2517" s="41">
        <f>IFERROR(L2517+M2517+N2517,0)</f>
        <v>0</v>
      </c>
      <c r="L2517" s="41">
        <f>IFERROR(P2517+T2517,0)</f>
        <v>0</v>
      </c>
      <c r="M2517" s="41">
        <f>IFERROR(Q2517+U2517,0)</f>
        <v>0</v>
      </c>
      <c r="N2517" s="41">
        <f>IFERROR(R2517+V2517,0)</f>
        <v>0</v>
      </c>
      <c r="O2517" s="41">
        <f>IFERROR(P2517+Q2517+R2517,0)</f>
        <v>0</v>
      </c>
      <c r="P2517" s="41">
        <v>0</v>
      </c>
      <c r="Q2517" s="41">
        <v>0</v>
      </c>
      <c r="R2517" s="41">
        <v>0</v>
      </c>
      <c r="S2517" s="41">
        <f>IFERROR(T2517+U2517+V2517,0)</f>
        <v>0</v>
      </c>
      <c r="T2517" s="41">
        <v>0</v>
      </c>
      <c r="U2517" s="41">
        <v>0</v>
      </c>
      <c r="V2517" s="41">
        <v>0</v>
      </c>
      <c r="W2517"/>
      <c r="X2517"/>
    </row>
    <row r="2518" spans="1:24">
      <c r="A2518" s="29">
        <v>1265</v>
      </c>
      <c r="B2518" s="29" t="s">
        <v>117</v>
      </c>
      <c r="C2518" s="50">
        <v>44721</v>
      </c>
      <c r="D2518" s="29">
        <v>223</v>
      </c>
      <c r="E2518" s="40">
        <v>1</v>
      </c>
      <c r="F2518" s="41">
        <v>23.2</v>
      </c>
      <c r="G2518" s="41">
        <f>IFERROR(H2518+I2518+J2518,0)</f>
        <v>769993</v>
      </c>
      <c r="H2518" s="41">
        <v>769993</v>
      </c>
      <c r="I2518" s="41">
        <v>0</v>
      </c>
      <c r="J2518" s="41">
        <v>0</v>
      </c>
      <c r="K2518" s="41">
        <f>IFERROR(L2518+M2518+N2518,0)</f>
        <v>0</v>
      </c>
      <c r="L2518" s="41">
        <f>IFERROR(P2518+T2518,0)</f>
        <v>0</v>
      </c>
      <c r="M2518" s="41">
        <f>IFERROR(Q2518+U2518,0)</f>
        <v>0</v>
      </c>
      <c r="N2518" s="41">
        <f>IFERROR(R2518+V2518,0)</f>
        <v>0</v>
      </c>
      <c r="O2518" s="41">
        <f>IFERROR(P2518+Q2518+R2518,0)</f>
        <v>0</v>
      </c>
      <c r="P2518" s="41">
        <v>0</v>
      </c>
      <c r="Q2518" s="41">
        <v>0</v>
      </c>
      <c r="R2518" s="41">
        <v>0</v>
      </c>
      <c r="S2518" s="41">
        <f>IFERROR(T2518+U2518+V2518,0)</f>
        <v>0</v>
      </c>
      <c r="T2518" s="41">
        <v>0</v>
      </c>
      <c r="U2518" s="41">
        <v>0</v>
      </c>
      <c r="V2518" s="41">
        <v>0</v>
      </c>
      <c r="W2518"/>
      <c r="X2518"/>
    </row>
    <row r="2519" spans="1:24">
      <c r="A2519" s="29">
        <v>1266</v>
      </c>
      <c r="B2519" s="29" t="s">
        <v>117</v>
      </c>
      <c r="C2519" s="50">
        <v>44722</v>
      </c>
      <c r="D2519" s="29">
        <v>227</v>
      </c>
      <c r="E2519" s="40">
        <v>1</v>
      </c>
      <c r="F2519" s="41">
        <v>5.79</v>
      </c>
      <c r="G2519" s="41">
        <f>IFERROR(H2519+I2519+J2519,0)</f>
        <v>100000</v>
      </c>
      <c r="H2519" s="41">
        <v>100000</v>
      </c>
      <c r="I2519" s="41">
        <v>0</v>
      </c>
      <c r="J2519" s="41">
        <v>0</v>
      </c>
      <c r="K2519" s="41">
        <f>IFERROR(L2519+M2519+N2519,0)</f>
        <v>0</v>
      </c>
      <c r="L2519" s="41">
        <f>IFERROR(P2519+T2519,0)</f>
        <v>0</v>
      </c>
      <c r="M2519" s="41">
        <f>IFERROR(Q2519+U2519,0)</f>
        <v>0</v>
      </c>
      <c r="N2519" s="41">
        <f>IFERROR(R2519+V2519,0)</f>
        <v>0</v>
      </c>
      <c r="O2519" s="41">
        <f>IFERROR(P2519+Q2519+R2519,0)</f>
        <v>0</v>
      </c>
      <c r="P2519" s="41">
        <v>0</v>
      </c>
      <c r="Q2519" s="41">
        <v>0</v>
      </c>
      <c r="R2519" s="41">
        <v>0</v>
      </c>
      <c r="S2519" s="41">
        <f>IFERROR(T2519+U2519+V2519,0)</f>
        <v>0</v>
      </c>
      <c r="T2519" s="41">
        <v>0</v>
      </c>
      <c r="U2519" s="41">
        <v>0</v>
      </c>
      <c r="V2519" s="41">
        <v>0</v>
      </c>
      <c r="W2519"/>
      <c r="X2519"/>
    </row>
    <row r="2520" spans="1:24">
      <c r="A2520" s="29">
        <v>1267</v>
      </c>
      <c r="B2520" s="29" t="s">
        <v>117</v>
      </c>
      <c r="C2520" s="50">
        <v>44726</v>
      </c>
      <c r="D2520" s="29">
        <v>248</v>
      </c>
      <c r="E2520" s="40">
        <v>1</v>
      </c>
      <c r="F2520" s="41">
        <v>15.3</v>
      </c>
      <c r="G2520" s="41">
        <f>IFERROR(H2520+I2520+J2520,0)</f>
        <v>449886.3</v>
      </c>
      <c r="H2520" s="41">
        <v>449886.3</v>
      </c>
      <c r="I2520" s="41">
        <v>0</v>
      </c>
      <c r="J2520" s="41">
        <v>0</v>
      </c>
      <c r="K2520" s="41">
        <f>IFERROR(L2520+M2520+N2520,0)</f>
        <v>0</v>
      </c>
      <c r="L2520" s="41">
        <f>IFERROR(P2520+T2520,0)</f>
        <v>0</v>
      </c>
      <c r="M2520" s="41">
        <f>IFERROR(Q2520+U2520,0)</f>
        <v>0</v>
      </c>
      <c r="N2520" s="41">
        <f>IFERROR(R2520+V2520,0)</f>
        <v>0</v>
      </c>
      <c r="O2520" s="41">
        <f>IFERROR(P2520+Q2520+R2520,0)</f>
        <v>0</v>
      </c>
      <c r="P2520" s="41">
        <v>0</v>
      </c>
      <c r="Q2520" s="41">
        <v>0</v>
      </c>
      <c r="R2520" s="41">
        <v>0</v>
      </c>
      <c r="S2520" s="41">
        <f>IFERROR(T2520+U2520+V2520,0)</f>
        <v>0</v>
      </c>
      <c r="T2520" s="41">
        <v>0</v>
      </c>
      <c r="U2520" s="41">
        <v>0</v>
      </c>
      <c r="V2520" s="41">
        <v>0</v>
      </c>
      <c r="W2520"/>
      <c r="X2520"/>
    </row>
    <row r="2521" spans="1:24">
      <c r="A2521" s="29">
        <v>1268</v>
      </c>
      <c r="B2521" s="29" t="s">
        <v>117</v>
      </c>
      <c r="C2521" s="50">
        <v>44727</v>
      </c>
      <c r="D2521" s="29">
        <v>231</v>
      </c>
      <c r="E2521" s="40">
        <v>1</v>
      </c>
      <c r="F2521" s="41">
        <v>31.1</v>
      </c>
      <c r="G2521" s="41">
        <f>IFERROR(H2521+I2521+J2521,0)</f>
        <v>982122.5</v>
      </c>
      <c r="H2521" s="41">
        <v>982122.5</v>
      </c>
      <c r="I2521" s="41">
        <v>0</v>
      </c>
      <c r="J2521" s="41">
        <v>0</v>
      </c>
      <c r="K2521" s="41">
        <f>IFERROR(L2521+M2521+N2521,0)</f>
        <v>0</v>
      </c>
      <c r="L2521" s="41">
        <f>IFERROR(P2521+T2521,0)</f>
        <v>0</v>
      </c>
      <c r="M2521" s="41">
        <f>IFERROR(Q2521+U2521,0)</f>
        <v>0</v>
      </c>
      <c r="N2521" s="41">
        <f>IFERROR(R2521+V2521,0)</f>
        <v>0</v>
      </c>
      <c r="O2521" s="41">
        <f>IFERROR(P2521+Q2521+R2521,0)</f>
        <v>0</v>
      </c>
      <c r="P2521" s="41">
        <v>0</v>
      </c>
      <c r="Q2521" s="41">
        <v>0</v>
      </c>
      <c r="R2521" s="41">
        <v>0</v>
      </c>
      <c r="S2521" s="41">
        <f>IFERROR(T2521+U2521+V2521,0)</f>
        <v>0</v>
      </c>
      <c r="T2521" s="41">
        <v>0</v>
      </c>
      <c r="U2521" s="41">
        <v>0</v>
      </c>
      <c r="V2521" s="41">
        <v>0</v>
      </c>
      <c r="W2521"/>
      <c r="X2521"/>
    </row>
    <row r="2522" spans="1:24">
      <c r="A2522" s="29">
        <v>1269</v>
      </c>
      <c r="B2522" s="29" t="s">
        <v>117</v>
      </c>
      <c r="C2522" s="50">
        <v>44727</v>
      </c>
      <c r="D2522" s="29">
        <v>234</v>
      </c>
      <c r="E2522" s="40">
        <v>1</v>
      </c>
      <c r="F2522" s="41">
        <v>14.15</v>
      </c>
      <c r="G2522" s="41">
        <f>IFERROR(H2522+I2522+J2522,0)</f>
        <v>447695.5</v>
      </c>
      <c r="H2522" s="41">
        <v>447695.5</v>
      </c>
      <c r="I2522" s="41">
        <v>0</v>
      </c>
      <c r="J2522" s="41">
        <v>0</v>
      </c>
      <c r="K2522" s="41">
        <f>IFERROR(L2522+M2522+N2522,0)</f>
        <v>0</v>
      </c>
      <c r="L2522" s="41">
        <f>IFERROR(P2522+T2522,0)</f>
        <v>0</v>
      </c>
      <c r="M2522" s="41">
        <f>IFERROR(Q2522+U2522,0)</f>
        <v>0</v>
      </c>
      <c r="N2522" s="41">
        <f>IFERROR(R2522+V2522,0)</f>
        <v>0</v>
      </c>
      <c r="O2522" s="41">
        <f>IFERROR(P2522+Q2522+R2522,0)</f>
        <v>0</v>
      </c>
      <c r="P2522" s="41">
        <v>0</v>
      </c>
      <c r="Q2522" s="41">
        <v>0</v>
      </c>
      <c r="R2522" s="41">
        <v>0</v>
      </c>
      <c r="S2522" s="41">
        <f>IFERROR(T2522+U2522+V2522,0)</f>
        <v>0</v>
      </c>
      <c r="T2522" s="41">
        <v>0</v>
      </c>
      <c r="U2522" s="41">
        <v>0</v>
      </c>
      <c r="V2522" s="41">
        <v>0</v>
      </c>
      <c r="W2522"/>
      <c r="X2522"/>
    </row>
    <row r="2523" spans="1:24">
      <c r="A2523" s="29">
        <v>1270</v>
      </c>
      <c r="B2523" s="29" t="s">
        <v>117</v>
      </c>
      <c r="C2523" s="50">
        <v>44727</v>
      </c>
      <c r="D2523" s="29">
        <v>230</v>
      </c>
      <c r="E2523" s="40">
        <v>1</v>
      </c>
      <c r="F2523" s="41">
        <v>22.8</v>
      </c>
      <c r="G2523" s="41">
        <f>IFERROR(H2523+I2523+J2523,0)</f>
        <v>772074.5</v>
      </c>
      <c r="H2523" s="41">
        <v>772074.5</v>
      </c>
      <c r="I2523" s="41">
        <v>0</v>
      </c>
      <c r="J2523" s="41">
        <v>0</v>
      </c>
      <c r="K2523" s="41">
        <f>IFERROR(L2523+M2523+N2523,0)</f>
        <v>0</v>
      </c>
      <c r="L2523" s="41">
        <f>IFERROR(P2523+T2523,0)</f>
        <v>0</v>
      </c>
      <c r="M2523" s="41">
        <f>IFERROR(Q2523+U2523,0)</f>
        <v>0</v>
      </c>
      <c r="N2523" s="41">
        <f>IFERROR(R2523+V2523,0)</f>
        <v>0</v>
      </c>
      <c r="O2523" s="41">
        <f>IFERROR(P2523+Q2523+R2523,0)</f>
        <v>0</v>
      </c>
      <c r="P2523" s="41">
        <v>0</v>
      </c>
      <c r="Q2523" s="41">
        <v>0</v>
      </c>
      <c r="R2523" s="41">
        <v>0</v>
      </c>
      <c r="S2523" s="41">
        <f>IFERROR(T2523+U2523+V2523,0)</f>
        <v>0</v>
      </c>
      <c r="T2523" s="41">
        <v>0</v>
      </c>
      <c r="U2523" s="41">
        <v>0</v>
      </c>
      <c r="V2523" s="41">
        <v>0</v>
      </c>
      <c r="W2523"/>
      <c r="X2523"/>
    </row>
    <row r="2524" spans="1:24">
      <c r="A2524" s="29">
        <v>1271</v>
      </c>
      <c r="B2524" s="29" t="s">
        <v>117</v>
      </c>
      <c r="C2524" s="50">
        <v>44729</v>
      </c>
      <c r="D2524" s="29">
        <v>246</v>
      </c>
      <c r="E2524" s="40">
        <v>1</v>
      </c>
      <c r="F2524" s="41">
        <v>12.2</v>
      </c>
      <c r="G2524" s="41">
        <f>IFERROR(H2524+I2524+J2524,0)</f>
        <v>373621.6</v>
      </c>
      <c r="H2524" s="41">
        <v>373621.6</v>
      </c>
      <c r="I2524" s="41">
        <v>0</v>
      </c>
      <c r="J2524" s="41">
        <v>0</v>
      </c>
      <c r="K2524" s="41">
        <f>IFERROR(L2524+M2524+N2524,0)</f>
        <v>0</v>
      </c>
      <c r="L2524" s="41">
        <f>IFERROR(P2524+T2524,0)</f>
        <v>0</v>
      </c>
      <c r="M2524" s="41">
        <f>IFERROR(Q2524+U2524,0)</f>
        <v>0</v>
      </c>
      <c r="N2524" s="41">
        <f>IFERROR(R2524+V2524,0)</f>
        <v>0</v>
      </c>
      <c r="O2524" s="41">
        <f>IFERROR(P2524+Q2524+R2524,0)</f>
        <v>0</v>
      </c>
      <c r="P2524" s="41">
        <v>0</v>
      </c>
      <c r="Q2524" s="41">
        <v>0</v>
      </c>
      <c r="R2524" s="41">
        <v>0</v>
      </c>
      <c r="S2524" s="41">
        <f>IFERROR(T2524+U2524+V2524,0)</f>
        <v>0</v>
      </c>
      <c r="T2524" s="41">
        <v>0</v>
      </c>
      <c r="U2524" s="41">
        <v>0</v>
      </c>
      <c r="V2524" s="41">
        <v>0</v>
      </c>
      <c r="W2524"/>
      <c r="X2524"/>
    </row>
    <row r="2525" spans="1:24">
      <c r="A2525" s="29">
        <v>1272</v>
      </c>
      <c r="B2525" s="29" t="s">
        <v>117</v>
      </c>
      <c r="C2525" s="50">
        <v>44732</v>
      </c>
      <c r="D2525" s="29">
        <v>242</v>
      </c>
      <c r="E2525" s="40">
        <v>1</v>
      </c>
      <c r="F2525" s="41">
        <v>26.2</v>
      </c>
      <c r="G2525" s="41">
        <f>IFERROR(H2525+I2525+J2525,0)</f>
        <v>755000</v>
      </c>
      <c r="H2525" s="41">
        <v>755000</v>
      </c>
      <c r="I2525" s="41">
        <v>0</v>
      </c>
      <c r="J2525" s="41">
        <v>0</v>
      </c>
      <c r="K2525" s="41">
        <f>IFERROR(L2525+M2525+N2525,0)</f>
        <v>0</v>
      </c>
      <c r="L2525" s="41">
        <f>IFERROR(P2525+T2525,0)</f>
        <v>0</v>
      </c>
      <c r="M2525" s="41">
        <f>IFERROR(Q2525+U2525,0)</f>
        <v>0</v>
      </c>
      <c r="N2525" s="41">
        <f>IFERROR(R2525+V2525,0)</f>
        <v>0</v>
      </c>
      <c r="O2525" s="41">
        <f>IFERROR(P2525+Q2525+R2525,0)</f>
        <v>0</v>
      </c>
      <c r="P2525" s="41">
        <v>0</v>
      </c>
      <c r="Q2525" s="41">
        <v>0</v>
      </c>
      <c r="R2525" s="41">
        <v>0</v>
      </c>
      <c r="S2525" s="41">
        <f>IFERROR(T2525+U2525+V2525,0)</f>
        <v>0</v>
      </c>
      <c r="T2525" s="41">
        <v>0</v>
      </c>
      <c r="U2525" s="41">
        <v>0</v>
      </c>
      <c r="V2525" s="41">
        <v>0</v>
      </c>
      <c r="W2525"/>
      <c r="X2525"/>
    </row>
    <row r="2526" spans="1:24">
      <c r="A2526" s="29">
        <v>1273</v>
      </c>
      <c r="B2526" s="29" t="s">
        <v>117</v>
      </c>
      <c r="C2526" s="50">
        <v>44732</v>
      </c>
      <c r="D2526" s="29">
        <v>244</v>
      </c>
      <c r="E2526" s="40">
        <v>1</v>
      </c>
      <c r="F2526" s="41">
        <v>9.93</v>
      </c>
      <c r="G2526" s="41">
        <f>IFERROR(H2526+I2526+J2526,0)</f>
        <v>350979.75</v>
      </c>
      <c r="H2526" s="41">
        <v>350979.75</v>
      </c>
      <c r="I2526" s="41">
        <v>0</v>
      </c>
      <c r="J2526" s="41">
        <v>0</v>
      </c>
      <c r="K2526" s="41">
        <f>IFERROR(L2526+M2526+N2526,0)</f>
        <v>0</v>
      </c>
      <c r="L2526" s="41">
        <f>IFERROR(P2526+T2526,0)</f>
        <v>0</v>
      </c>
      <c r="M2526" s="41">
        <f>IFERROR(Q2526+U2526,0)</f>
        <v>0</v>
      </c>
      <c r="N2526" s="41">
        <f>IFERROR(R2526+V2526,0)</f>
        <v>0</v>
      </c>
      <c r="O2526" s="41">
        <f>IFERROR(P2526+Q2526+R2526,0)</f>
        <v>0</v>
      </c>
      <c r="P2526" s="41">
        <v>0</v>
      </c>
      <c r="Q2526" s="41">
        <v>0</v>
      </c>
      <c r="R2526" s="41">
        <v>0</v>
      </c>
      <c r="S2526" s="41">
        <f>IFERROR(T2526+U2526+V2526,0)</f>
        <v>0</v>
      </c>
      <c r="T2526" s="41">
        <v>0</v>
      </c>
      <c r="U2526" s="41">
        <v>0</v>
      </c>
      <c r="V2526" s="41">
        <v>0</v>
      </c>
      <c r="W2526"/>
      <c r="X2526"/>
    </row>
    <row r="2527" spans="1:24">
      <c r="A2527" s="29">
        <v>1274</v>
      </c>
      <c r="B2527" s="29" t="s">
        <v>117</v>
      </c>
      <c r="C2527" s="50">
        <v>44732</v>
      </c>
      <c r="D2527" s="29">
        <v>251</v>
      </c>
      <c r="E2527" s="40">
        <v>1</v>
      </c>
      <c r="F2527" s="41">
        <v>18.3</v>
      </c>
      <c r="G2527" s="41">
        <f>IFERROR(H2527+I2527+J2527,0)</f>
        <v>637157</v>
      </c>
      <c r="H2527" s="41">
        <v>637157</v>
      </c>
      <c r="I2527" s="41">
        <v>0</v>
      </c>
      <c r="J2527" s="41">
        <v>0</v>
      </c>
      <c r="K2527" s="41">
        <f>IFERROR(L2527+M2527+N2527,0)</f>
        <v>0</v>
      </c>
      <c r="L2527" s="41">
        <f>IFERROR(P2527+T2527,0)</f>
        <v>0</v>
      </c>
      <c r="M2527" s="41">
        <f>IFERROR(Q2527+U2527,0)</f>
        <v>0</v>
      </c>
      <c r="N2527" s="41">
        <f>IFERROR(R2527+V2527,0)</f>
        <v>0</v>
      </c>
      <c r="O2527" s="41">
        <f>IFERROR(P2527+Q2527+R2527,0)</f>
        <v>0</v>
      </c>
      <c r="P2527" s="41">
        <v>0</v>
      </c>
      <c r="Q2527" s="41">
        <v>0</v>
      </c>
      <c r="R2527" s="41">
        <v>0</v>
      </c>
      <c r="S2527" s="41">
        <f>IFERROR(T2527+U2527+V2527,0)</f>
        <v>0</v>
      </c>
      <c r="T2527" s="41">
        <v>0</v>
      </c>
      <c r="U2527" s="41">
        <v>0</v>
      </c>
      <c r="V2527" s="41">
        <v>0</v>
      </c>
      <c r="W2527"/>
      <c r="X2527"/>
    </row>
    <row r="2528" spans="1:24">
      <c r="A2528" s="29">
        <v>1275</v>
      </c>
      <c r="B2528" s="29" t="s">
        <v>117</v>
      </c>
      <c r="C2528" s="50">
        <v>44735</v>
      </c>
      <c r="D2528" s="29">
        <v>252</v>
      </c>
      <c r="E2528" s="40">
        <v>1</v>
      </c>
      <c r="F2528" s="41">
        <v>52.1</v>
      </c>
      <c r="G2528" s="41">
        <f>IFERROR(H2528+I2528+J2528,0)</f>
        <v>1557200</v>
      </c>
      <c r="H2528" s="41">
        <v>1557200</v>
      </c>
      <c r="I2528" s="41">
        <v>0</v>
      </c>
      <c r="J2528" s="41">
        <v>0</v>
      </c>
      <c r="K2528" s="41">
        <f>IFERROR(L2528+M2528+N2528,0)</f>
        <v>0</v>
      </c>
      <c r="L2528" s="41">
        <f>IFERROR(P2528+T2528,0)</f>
        <v>0</v>
      </c>
      <c r="M2528" s="41">
        <f>IFERROR(Q2528+U2528,0)</f>
        <v>0</v>
      </c>
      <c r="N2528" s="41">
        <f>IFERROR(R2528+V2528,0)</f>
        <v>0</v>
      </c>
      <c r="O2528" s="41">
        <f>IFERROR(P2528+Q2528+R2528,0)</f>
        <v>0</v>
      </c>
      <c r="P2528" s="41">
        <v>0</v>
      </c>
      <c r="Q2528" s="41">
        <v>0</v>
      </c>
      <c r="R2528" s="41">
        <v>0</v>
      </c>
      <c r="S2528" s="41">
        <f>IFERROR(T2528+U2528+V2528,0)</f>
        <v>0</v>
      </c>
      <c r="T2528" s="41">
        <v>0</v>
      </c>
      <c r="U2528" s="41">
        <v>0</v>
      </c>
      <c r="V2528" s="41">
        <v>0</v>
      </c>
      <c r="W2528"/>
      <c r="X2528"/>
    </row>
    <row r="2529" spans="1:24">
      <c r="A2529" s="29">
        <v>1276</v>
      </c>
      <c r="B2529" s="29" t="s">
        <v>117</v>
      </c>
      <c r="C2529" s="50">
        <v>44735</v>
      </c>
      <c r="D2529" s="29">
        <v>257</v>
      </c>
      <c r="E2529" s="40">
        <v>1</v>
      </c>
      <c r="F2529" s="41">
        <v>6.08</v>
      </c>
      <c r="G2529" s="41">
        <f>IFERROR(H2529+I2529+J2529,0)</f>
        <v>129900</v>
      </c>
      <c r="H2529" s="41">
        <v>129900</v>
      </c>
      <c r="I2529" s="41">
        <v>0</v>
      </c>
      <c r="J2529" s="41">
        <v>0</v>
      </c>
      <c r="K2529" s="41">
        <f>IFERROR(L2529+M2529+N2529,0)</f>
        <v>0</v>
      </c>
      <c r="L2529" s="41">
        <f>IFERROR(P2529+T2529,0)</f>
        <v>0</v>
      </c>
      <c r="M2529" s="41">
        <f>IFERROR(Q2529+U2529,0)</f>
        <v>0</v>
      </c>
      <c r="N2529" s="41">
        <f>IFERROR(R2529+V2529,0)</f>
        <v>0</v>
      </c>
      <c r="O2529" s="41">
        <f>IFERROR(P2529+Q2529+R2529,0)</f>
        <v>0</v>
      </c>
      <c r="P2529" s="41">
        <v>0</v>
      </c>
      <c r="Q2529" s="41">
        <v>0</v>
      </c>
      <c r="R2529" s="41">
        <v>0</v>
      </c>
      <c r="S2529" s="41">
        <f>IFERROR(T2529+U2529+V2529,0)</f>
        <v>0</v>
      </c>
      <c r="T2529" s="41">
        <v>0</v>
      </c>
      <c r="U2529" s="41">
        <v>0</v>
      </c>
      <c r="V2529" s="41">
        <v>0</v>
      </c>
      <c r="W2529"/>
      <c r="X2529"/>
    </row>
    <row r="2530" spans="1:24">
      <c r="A2530" s="29">
        <v>1277</v>
      </c>
      <c r="B2530" s="29" t="s">
        <v>117</v>
      </c>
      <c r="C2530" s="50">
        <v>44735</v>
      </c>
      <c r="D2530" s="29">
        <v>256</v>
      </c>
      <c r="E2530" s="40">
        <v>1</v>
      </c>
      <c r="F2530" s="41">
        <v>15.2</v>
      </c>
      <c r="G2530" s="41">
        <f>IFERROR(H2530+I2530+J2530,0)</f>
        <v>335600</v>
      </c>
      <c r="H2530" s="41">
        <v>335600</v>
      </c>
      <c r="I2530" s="41">
        <v>0</v>
      </c>
      <c r="J2530" s="41">
        <v>0</v>
      </c>
      <c r="K2530" s="41">
        <f>IFERROR(L2530+M2530+N2530,0)</f>
        <v>0</v>
      </c>
      <c r="L2530" s="41">
        <f>IFERROR(P2530+T2530,0)</f>
        <v>0</v>
      </c>
      <c r="M2530" s="41">
        <f>IFERROR(Q2530+U2530,0)</f>
        <v>0</v>
      </c>
      <c r="N2530" s="41">
        <f>IFERROR(R2530+V2530,0)</f>
        <v>0</v>
      </c>
      <c r="O2530" s="41">
        <f>IFERROR(P2530+Q2530+R2530,0)</f>
        <v>0</v>
      </c>
      <c r="P2530" s="41">
        <v>0</v>
      </c>
      <c r="Q2530" s="41">
        <v>0</v>
      </c>
      <c r="R2530" s="41">
        <v>0</v>
      </c>
      <c r="S2530" s="41">
        <f>IFERROR(T2530+U2530+V2530,0)</f>
        <v>0</v>
      </c>
      <c r="T2530" s="41">
        <v>0</v>
      </c>
      <c r="U2530" s="41">
        <v>0</v>
      </c>
      <c r="V2530" s="41">
        <v>0</v>
      </c>
      <c r="W2530"/>
      <c r="X2530"/>
    </row>
    <row r="2531" spans="1:24">
      <c r="A2531" s="29">
        <v>1278</v>
      </c>
      <c r="B2531" s="29" t="s">
        <v>117</v>
      </c>
      <c r="C2531" s="50">
        <v>44739</v>
      </c>
      <c r="D2531" s="29">
        <v>263</v>
      </c>
      <c r="E2531" s="40">
        <v>1</v>
      </c>
      <c r="F2531" s="41">
        <v>24.1</v>
      </c>
      <c r="G2531" s="41">
        <f>IFERROR(H2531+I2531+J2531,0)</f>
        <v>735345</v>
      </c>
      <c r="H2531" s="41">
        <v>735345</v>
      </c>
      <c r="I2531" s="41">
        <v>0</v>
      </c>
      <c r="J2531" s="41">
        <v>0</v>
      </c>
      <c r="K2531" s="41">
        <f>IFERROR(L2531+M2531+N2531,0)</f>
        <v>0</v>
      </c>
      <c r="L2531" s="41">
        <f>IFERROR(P2531+T2531,0)</f>
        <v>0</v>
      </c>
      <c r="M2531" s="41">
        <f>IFERROR(Q2531+U2531,0)</f>
        <v>0</v>
      </c>
      <c r="N2531" s="41">
        <f>IFERROR(R2531+V2531,0)</f>
        <v>0</v>
      </c>
      <c r="O2531" s="41">
        <f>IFERROR(P2531+Q2531+R2531,0)</f>
        <v>0</v>
      </c>
      <c r="P2531" s="41">
        <v>0</v>
      </c>
      <c r="Q2531" s="41">
        <v>0</v>
      </c>
      <c r="R2531" s="41">
        <v>0</v>
      </c>
      <c r="S2531" s="41">
        <f>IFERROR(T2531+U2531+V2531,0)</f>
        <v>0</v>
      </c>
      <c r="T2531" s="41">
        <v>0</v>
      </c>
      <c r="U2531" s="41">
        <v>0</v>
      </c>
      <c r="V2531" s="41">
        <v>0</v>
      </c>
      <c r="W2531"/>
      <c r="X2531"/>
    </row>
    <row r="2532" spans="1:24">
      <c r="A2532" s="29">
        <v>1279</v>
      </c>
      <c r="B2532" s="29" t="s">
        <v>117</v>
      </c>
      <c r="C2532" s="50">
        <v>44739</v>
      </c>
      <c r="D2532" s="29">
        <v>261</v>
      </c>
      <c r="E2532" s="40">
        <v>1</v>
      </c>
      <c r="F2532" s="41">
        <v>36.6</v>
      </c>
      <c r="G2532" s="41">
        <f>IFERROR(H2532+I2532+J2532,0)</f>
        <v>1140466</v>
      </c>
      <c r="H2532" s="41">
        <v>1140466</v>
      </c>
      <c r="I2532" s="41">
        <v>0</v>
      </c>
      <c r="J2532" s="41">
        <v>0</v>
      </c>
      <c r="K2532" s="41">
        <f>IFERROR(L2532+M2532+N2532,0)</f>
        <v>0</v>
      </c>
      <c r="L2532" s="41">
        <f>IFERROR(P2532+T2532,0)</f>
        <v>0</v>
      </c>
      <c r="M2532" s="41">
        <f>IFERROR(Q2532+U2532,0)</f>
        <v>0</v>
      </c>
      <c r="N2532" s="41">
        <f>IFERROR(R2532+V2532,0)</f>
        <v>0</v>
      </c>
      <c r="O2532" s="41">
        <f>IFERROR(P2532+Q2532+R2532,0)</f>
        <v>0</v>
      </c>
      <c r="P2532" s="41">
        <v>0</v>
      </c>
      <c r="Q2532" s="41">
        <v>0</v>
      </c>
      <c r="R2532" s="41">
        <v>0</v>
      </c>
      <c r="S2532" s="41">
        <f>IFERROR(T2532+U2532+V2532,0)</f>
        <v>0</v>
      </c>
      <c r="T2532" s="41">
        <v>0</v>
      </c>
      <c r="U2532" s="41">
        <v>0</v>
      </c>
      <c r="V2532" s="41">
        <v>0</v>
      </c>
      <c r="W2532"/>
      <c r="X2532"/>
    </row>
    <row r="2533" spans="1:24">
      <c r="A2533" s="29">
        <v>1280</v>
      </c>
      <c r="B2533" s="29" t="s">
        <v>117</v>
      </c>
      <c r="C2533" s="50">
        <v>44739</v>
      </c>
      <c r="D2533" s="29">
        <v>262</v>
      </c>
      <c r="E2533" s="40">
        <v>1</v>
      </c>
      <c r="F2533" s="41">
        <v>20.8</v>
      </c>
      <c r="G2533" s="41">
        <f>IFERROR(H2533+I2533+J2533,0)</f>
        <v>656302</v>
      </c>
      <c r="H2533" s="41">
        <v>656302</v>
      </c>
      <c r="I2533" s="41">
        <v>0</v>
      </c>
      <c r="J2533" s="41">
        <v>0</v>
      </c>
      <c r="K2533" s="41">
        <f>IFERROR(L2533+M2533+N2533,0)</f>
        <v>0</v>
      </c>
      <c r="L2533" s="41">
        <f>IFERROR(P2533+T2533,0)</f>
        <v>0</v>
      </c>
      <c r="M2533" s="41">
        <f>IFERROR(Q2533+U2533,0)</f>
        <v>0</v>
      </c>
      <c r="N2533" s="41">
        <f>IFERROR(R2533+V2533,0)</f>
        <v>0</v>
      </c>
      <c r="O2533" s="41">
        <f>IFERROR(P2533+Q2533+R2533,0)</f>
        <v>0</v>
      </c>
      <c r="P2533" s="41">
        <v>0</v>
      </c>
      <c r="Q2533" s="41">
        <v>0</v>
      </c>
      <c r="R2533" s="41">
        <v>0</v>
      </c>
      <c r="S2533" s="41">
        <f>IFERROR(T2533+U2533+V2533,0)</f>
        <v>0</v>
      </c>
      <c r="T2533" s="41">
        <v>0</v>
      </c>
      <c r="U2533" s="41">
        <v>0</v>
      </c>
      <c r="V2533" s="41">
        <v>0</v>
      </c>
      <c r="W2533"/>
      <c r="X2533"/>
    </row>
    <row r="2534" spans="1:24">
      <c r="A2534" s="29">
        <v>1281</v>
      </c>
      <c r="B2534" s="29" t="s">
        <v>117</v>
      </c>
      <c r="C2534" s="50">
        <v>44740</v>
      </c>
      <c r="D2534" s="29">
        <v>271</v>
      </c>
      <c r="E2534" s="40">
        <v>1</v>
      </c>
      <c r="F2534" s="41">
        <v>18.2</v>
      </c>
      <c r="G2534" s="41">
        <f>IFERROR(H2534+I2534+J2534,0)</f>
        <v>646153.5</v>
      </c>
      <c r="H2534" s="41">
        <v>646153.5</v>
      </c>
      <c r="I2534" s="41">
        <v>0</v>
      </c>
      <c r="J2534" s="41">
        <v>0</v>
      </c>
      <c r="K2534" s="41">
        <f>IFERROR(L2534+M2534+N2534,0)</f>
        <v>0</v>
      </c>
      <c r="L2534" s="41">
        <f>IFERROR(P2534+T2534,0)</f>
        <v>0</v>
      </c>
      <c r="M2534" s="41">
        <f>IFERROR(Q2534+U2534,0)</f>
        <v>0</v>
      </c>
      <c r="N2534" s="41">
        <f>IFERROR(R2534+V2534,0)</f>
        <v>0</v>
      </c>
      <c r="O2534" s="41">
        <f>IFERROR(P2534+Q2534+R2534,0)</f>
        <v>0</v>
      </c>
      <c r="P2534" s="41">
        <v>0</v>
      </c>
      <c r="Q2534" s="41">
        <v>0</v>
      </c>
      <c r="R2534" s="41">
        <v>0</v>
      </c>
      <c r="S2534" s="41">
        <f>IFERROR(T2534+U2534+V2534,0)</f>
        <v>0</v>
      </c>
      <c r="T2534" s="41">
        <v>0</v>
      </c>
      <c r="U2534" s="41">
        <v>0</v>
      </c>
      <c r="V2534" s="41">
        <v>0</v>
      </c>
      <c r="W2534"/>
      <c r="X2534"/>
    </row>
    <row r="2535" spans="1:24">
      <c r="A2535" s="29">
        <v>1282</v>
      </c>
      <c r="B2535" s="29" t="s">
        <v>117</v>
      </c>
      <c r="C2535" s="50">
        <v>44740</v>
      </c>
      <c r="D2535" s="29">
        <v>274</v>
      </c>
      <c r="E2535" s="40">
        <v>1</v>
      </c>
      <c r="F2535" s="41">
        <v>8.3</v>
      </c>
      <c r="G2535" s="41">
        <f>IFERROR(H2535+I2535+J2535,0)</f>
        <v>247584</v>
      </c>
      <c r="H2535" s="41">
        <v>247584</v>
      </c>
      <c r="I2535" s="41">
        <v>0</v>
      </c>
      <c r="J2535" s="41">
        <v>0</v>
      </c>
      <c r="K2535" s="41">
        <f>IFERROR(L2535+M2535+N2535,0)</f>
        <v>0</v>
      </c>
      <c r="L2535" s="41">
        <f>IFERROR(P2535+T2535,0)</f>
        <v>0</v>
      </c>
      <c r="M2535" s="41">
        <f>IFERROR(Q2535+U2535,0)</f>
        <v>0</v>
      </c>
      <c r="N2535" s="41">
        <f>IFERROR(R2535+V2535,0)</f>
        <v>0</v>
      </c>
      <c r="O2535" s="41">
        <f>IFERROR(P2535+Q2535+R2535,0)</f>
        <v>0</v>
      </c>
      <c r="P2535" s="41">
        <v>0</v>
      </c>
      <c r="Q2535" s="41">
        <v>0</v>
      </c>
      <c r="R2535" s="41">
        <v>0</v>
      </c>
      <c r="S2535" s="41">
        <f>IFERROR(T2535+U2535+V2535,0)</f>
        <v>0</v>
      </c>
      <c r="T2535" s="41">
        <v>0</v>
      </c>
      <c r="U2535" s="41">
        <v>0</v>
      </c>
      <c r="V2535" s="41">
        <v>0</v>
      </c>
      <c r="W2535"/>
      <c r="X2535"/>
    </row>
    <row r="2536" spans="1:24">
      <c r="A2536" s="29">
        <v>1283</v>
      </c>
      <c r="B2536" s="29" t="s">
        <v>117</v>
      </c>
      <c r="C2536" s="50">
        <v>44740</v>
      </c>
      <c r="D2536" s="29">
        <v>277</v>
      </c>
      <c r="E2536" s="40">
        <v>1</v>
      </c>
      <c r="F2536" s="41">
        <v>28.2</v>
      </c>
      <c r="G2536" s="41">
        <f>IFERROR(H2536+I2536+J2536,0)</f>
        <v>800000</v>
      </c>
      <c r="H2536" s="41">
        <v>800000</v>
      </c>
      <c r="I2536" s="41">
        <v>0</v>
      </c>
      <c r="J2536" s="41">
        <v>0</v>
      </c>
      <c r="K2536" s="41">
        <f>IFERROR(L2536+M2536+N2536,0)</f>
        <v>0</v>
      </c>
      <c r="L2536" s="41">
        <f>IFERROR(P2536+T2536,0)</f>
        <v>0</v>
      </c>
      <c r="M2536" s="41">
        <f>IFERROR(Q2536+U2536,0)</f>
        <v>0</v>
      </c>
      <c r="N2536" s="41">
        <f>IFERROR(R2536+V2536,0)</f>
        <v>0</v>
      </c>
      <c r="O2536" s="41">
        <f>IFERROR(P2536+Q2536+R2536,0)</f>
        <v>0</v>
      </c>
      <c r="P2536" s="41">
        <v>0</v>
      </c>
      <c r="Q2536" s="41">
        <v>0</v>
      </c>
      <c r="R2536" s="41">
        <v>0</v>
      </c>
      <c r="S2536" s="41">
        <f>IFERROR(T2536+U2536+V2536,0)</f>
        <v>0</v>
      </c>
      <c r="T2536" s="41">
        <v>0</v>
      </c>
      <c r="U2536" s="41">
        <v>0</v>
      </c>
      <c r="V2536" s="41">
        <v>0</v>
      </c>
      <c r="W2536"/>
      <c r="X2536"/>
    </row>
    <row r="2537" spans="1:24">
      <c r="A2537" s="29">
        <v>1284</v>
      </c>
      <c r="B2537" s="29" t="s">
        <v>117</v>
      </c>
      <c r="C2537" s="50">
        <v>44742</v>
      </c>
      <c r="D2537" s="29">
        <v>280</v>
      </c>
      <c r="E2537" s="40">
        <v>1</v>
      </c>
      <c r="F2537" s="41">
        <v>14.63</v>
      </c>
      <c r="G2537" s="41">
        <f>IFERROR(H2537+I2537+J2537,0)</f>
        <v>442396</v>
      </c>
      <c r="H2537" s="41">
        <v>442396</v>
      </c>
      <c r="I2537" s="41">
        <v>0</v>
      </c>
      <c r="J2537" s="41">
        <v>0</v>
      </c>
      <c r="K2537" s="41">
        <f>IFERROR(L2537+M2537+N2537,0)</f>
        <v>0</v>
      </c>
      <c r="L2537" s="41">
        <f>IFERROR(P2537+T2537,0)</f>
        <v>0</v>
      </c>
      <c r="M2537" s="41">
        <f>IFERROR(Q2537+U2537,0)</f>
        <v>0</v>
      </c>
      <c r="N2537" s="41">
        <f>IFERROR(R2537+V2537,0)</f>
        <v>0</v>
      </c>
      <c r="O2537" s="41">
        <f>IFERROR(P2537+Q2537+R2537,0)</f>
        <v>0</v>
      </c>
      <c r="P2537" s="41">
        <v>0</v>
      </c>
      <c r="Q2537" s="41">
        <v>0</v>
      </c>
      <c r="R2537" s="41">
        <v>0</v>
      </c>
      <c r="S2537" s="41">
        <f>IFERROR(T2537+U2537+V2537,0)</f>
        <v>0</v>
      </c>
      <c r="T2537" s="41">
        <v>0</v>
      </c>
      <c r="U2537" s="41">
        <v>0</v>
      </c>
      <c r="V2537" s="41">
        <v>0</v>
      </c>
      <c r="W2537"/>
      <c r="X2537"/>
    </row>
    <row r="2538" spans="1:24">
      <c r="A2538" s="29">
        <v>1285</v>
      </c>
      <c r="B2538" s="29" t="s">
        <v>117</v>
      </c>
      <c r="C2538" s="50">
        <v>44743</v>
      </c>
      <c r="D2538" s="29">
        <v>301</v>
      </c>
      <c r="E2538" s="40">
        <v>1</v>
      </c>
      <c r="F2538" s="41">
        <v>13.33</v>
      </c>
      <c r="G2538" s="41">
        <f>IFERROR(H2538+I2538+J2538,0)</f>
        <v>398792.5</v>
      </c>
      <c r="H2538" s="41">
        <v>398792.5</v>
      </c>
      <c r="I2538" s="41">
        <v>0</v>
      </c>
      <c r="J2538" s="41">
        <v>0</v>
      </c>
      <c r="K2538" s="41">
        <f>IFERROR(L2538+M2538+N2538,0)</f>
        <v>0</v>
      </c>
      <c r="L2538" s="41">
        <f>IFERROR(P2538+T2538,0)</f>
        <v>0</v>
      </c>
      <c r="M2538" s="41">
        <f>IFERROR(Q2538+U2538,0)</f>
        <v>0</v>
      </c>
      <c r="N2538" s="41">
        <f>IFERROR(R2538+V2538,0)</f>
        <v>0</v>
      </c>
      <c r="O2538" s="41">
        <f>IFERROR(P2538+Q2538+R2538,0)</f>
        <v>0</v>
      </c>
      <c r="P2538" s="41">
        <v>0</v>
      </c>
      <c r="Q2538" s="41">
        <v>0</v>
      </c>
      <c r="R2538" s="41">
        <v>0</v>
      </c>
      <c r="S2538" s="41">
        <f>IFERROR(T2538+U2538+V2538,0)</f>
        <v>0</v>
      </c>
      <c r="T2538" s="41">
        <v>0</v>
      </c>
      <c r="U2538" s="41">
        <v>0</v>
      </c>
      <c r="V2538" s="41">
        <v>0</v>
      </c>
      <c r="W2538"/>
      <c r="X2538"/>
    </row>
    <row r="2539" spans="1:24">
      <c r="A2539" s="29">
        <v>1286</v>
      </c>
      <c r="B2539" s="29" t="s">
        <v>117</v>
      </c>
      <c r="C2539" s="50">
        <v>44743</v>
      </c>
      <c r="D2539" s="29">
        <v>293</v>
      </c>
      <c r="E2539" s="40">
        <v>1</v>
      </c>
      <c r="F2539" s="41">
        <v>37.6</v>
      </c>
      <c r="G2539" s="41">
        <f>IFERROR(H2539+I2539+J2539,0)</f>
        <v>1194200</v>
      </c>
      <c r="H2539" s="41">
        <v>1194200</v>
      </c>
      <c r="I2539" s="41">
        <v>0</v>
      </c>
      <c r="J2539" s="41">
        <v>0</v>
      </c>
      <c r="K2539" s="41">
        <f>IFERROR(L2539+M2539+N2539,0)</f>
        <v>0</v>
      </c>
      <c r="L2539" s="41">
        <f>IFERROR(P2539+T2539,0)</f>
        <v>0</v>
      </c>
      <c r="M2539" s="41">
        <f>IFERROR(Q2539+U2539,0)</f>
        <v>0</v>
      </c>
      <c r="N2539" s="41">
        <f>IFERROR(R2539+V2539,0)</f>
        <v>0</v>
      </c>
      <c r="O2539" s="41">
        <f>IFERROR(P2539+Q2539+R2539,0)</f>
        <v>0</v>
      </c>
      <c r="P2539" s="41">
        <v>0</v>
      </c>
      <c r="Q2539" s="41">
        <v>0</v>
      </c>
      <c r="R2539" s="41">
        <v>0</v>
      </c>
      <c r="S2539" s="41">
        <f>IFERROR(T2539+U2539+V2539,0)</f>
        <v>0</v>
      </c>
      <c r="T2539" s="41">
        <v>0</v>
      </c>
      <c r="U2539" s="41">
        <v>0</v>
      </c>
      <c r="V2539" s="41">
        <v>0</v>
      </c>
      <c r="W2539"/>
      <c r="X2539"/>
    </row>
    <row r="2540" spans="1:24">
      <c r="A2540" s="29">
        <v>1287</v>
      </c>
      <c r="B2540" s="29" t="s">
        <v>117</v>
      </c>
      <c r="C2540" s="50">
        <v>44743</v>
      </c>
      <c r="D2540" s="29">
        <v>285</v>
      </c>
      <c r="E2540" s="40">
        <v>1</v>
      </c>
      <c r="F2540" s="41">
        <v>18.25</v>
      </c>
      <c r="G2540" s="41">
        <f>IFERROR(H2540+I2540+J2540,0)</f>
        <v>604900</v>
      </c>
      <c r="H2540" s="41">
        <v>604900</v>
      </c>
      <c r="I2540" s="41">
        <v>0</v>
      </c>
      <c r="J2540" s="41">
        <v>0</v>
      </c>
      <c r="K2540" s="41">
        <f>IFERROR(L2540+M2540+N2540,0)</f>
        <v>0</v>
      </c>
      <c r="L2540" s="41">
        <f>IFERROR(P2540+T2540,0)</f>
        <v>0</v>
      </c>
      <c r="M2540" s="41">
        <f>IFERROR(Q2540+U2540,0)</f>
        <v>0</v>
      </c>
      <c r="N2540" s="41">
        <f>IFERROR(R2540+V2540,0)</f>
        <v>0</v>
      </c>
      <c r="O2540" s="41">
        <f>IFERROR(P2540+Q2540+R2540,0)</f>
        <v>0</v>
      </c>
      <c r="P2540" s="41">
        <v>0</v>
      </c>
      <c r="Q2540" s="41">
        <v>0</v>
      </c>
      <c r="R2540" s="41">
        <v>0</v>
      </c>
      <c r="S2540" s="41">
        <f>IFERROR(T2540+U2540+V2540,0)</f>
        <v>0</v>
      </c>
      <c r="T2540" s="41">
        <v>0</v>
      </c>
      <c r="U2540" s="41">
        <v>0</v>
      </c>
      <c r="V2540" s="41">
        <v>0</v>
      </c>
      <c r="W2540"/>
      <c r="X2540"/>
    </row>
    <row r="2541" spans="1:24">
      <c r="A2541" s="29">
        <v>1288</v>
      </c>
      <c r="B2541" s="29" t="s">
        <v>117</v>
      </c>
      <c r="C2541" s="50">
        <v>44743</v>
      </c>
      <c r="D2541" s="29">
        <v>297</v>
      </c>
      <c r="E2541" s="40">
        <v>1</v>
      </c>
      <c r="F2541" s="41">
        <v>14.35</v>
      </c>
      <c r="G2541" s="41">
        <f>IFERROR(H2541+I2541+J2541,0)</f>
        <v>453591</v>
      </c>
      <c r="H2541" s="41">
        <v>453591</v>
      </c>
      <c r="I2541" s="41">
        <v>0</v>
      </c>
      <c r="J2541" s="41">
        <v>0</v>
      </c>
      <c r="K2541" s="41">
        <f>IFERROR(L2541+M2541+N2541,0)</f>
        <v>0</v>
      </c>
      <c r="L2541" s="41">
        <f>IFERROR(P2541+T2541,0)</f>
        <v>0</v>
      </c>
      <c r="M2541" s="41">
        <f>IFERROR(Q2541+U2541,0)</f>
        <v>0</v>
      </c>
      <c r="N2541" s="41">
        <f>IFERROR(R2541+V2541,0)</f>
        <v>0</v>
      </c>
      <c r="O2541" s="41">
        <f>IFERROR(P2541+Q2541+R2541,0)</f>
        <v>0</v>
      </c>
      <c r="P2541" s="41">
        <v>0</v>
      </c>
      <c r="Q2541" s="41">
        <v>0</v>
      </c>
      <c r="R2541" s="41">
        <v>0</v>
      </c>
      <c r="S2541" s="41">
        <f>IFERROR(T2541+U2541+V2541,0)</f>
        <v>0</v>
      </c>
      <c r="T2541" s="41">
        <v>0</v>
      </c>
      <c r="U2541" s="41">
        <v>0</v>
      </c>
      <c r="V2541" s="41">
        <v>0</v>
      </c>
      <c r="W2541"/>
      <c r="X2541"/>
    </row>
    <row r="2542" spans="1:24">
      <c r="A2542" s="29">
        <v>1289</v>
      </c>
      <c r="B2542" s="29" t="s">
        <v>117</v>
      </c>
      <c r="C2542" s="50">
        <v>44749</v>
      </c>
      <c r="D2542" s="29">
        <v>304</v>
      </c>
      <c r="E2542" s="40">
        <v>1</v>
      </c>
      <c r="F2542" s="41">
        <v>7.16</v>
      </c>
      <c r="G2542" s="41">
        <f>IFERROR(H2542+I2542+J2542,0)</f>
        <v>210103.06</v>
      </c>
      <c r="H2542" s="41">
        <v>210103.06</v>
      </c>
      <c r="I2542" s="41">
        <v>0</v>
      </c>
      <c r="J2542" s="41">
        <v>0</v>
      </c>
      <c r="K2542" s="41">
        <f>IFERROR(L2542+M2542+N2542,0)</f>
        <v>0</v>
      </c>
      <c r="L2542" s="41">
        <f>IFERROR(P2542+T2542,0)</f>
        <v>0</v>
      </c>
      <c r="M2542" s="41">
        <f>IFERROR(Q2542+U2542,0)</f>
        <v>0</v>
      </c>
      <c r="N2542" s="41">
        <f>IFERROR(R2542+V2542,0)</f>
        <v>0</v>
      </c>
      <c r="O2542" s="41">
        <f>IFERROR(P2542+Q2542+R2542,0)</f>
        <v>0</v>
      </c>
      <c r="P2542" s="41">
        <v>0</v>
      </c>
      <c r="Q2542" s="41">
        <v>0</v>
      </c>
      <c r="R2542" s="41">
        <v>0</v>
      </c>
      <c r="S2542" s="41">
        <f>IFERROR(T2542+U2542+V2542,0)</f>
        <v>0</v>
      </c>
      <c r="T2542" s="41">
        <v>0</v>
      </c>
      <c r="U2542" s="41">
        <v>0</v>
      </c>
      <c r="V2542" s="41">
        <v>0</v>
      </c>
      <c r="W2542"/>
      <c r="X2542"/>
    </row>
    <row r="2543" spans="1:24">
      <c r="A2543" s="29">
        <v>1290</v>
      </c>
      <c r="B2543" s="29" t="s">
        <v>117</v>
      </c>
      <c r="C2543" s="50">
        <v>44754</v>
      </c>
      <c r="D2543" s="29">
        <v>310</v>
      </c>
      <c r="E2543" s="40">
        <v>1</v>
      </c>
      <c r="F2543" s="41">
        <v>11.95</v>
      </c>
      <c r="G2543" s="41">
        <f>IFERROR(H2543+I2543+J2543,0)</f>
        <v>396151</v>
      </c>
      <c r="H2543" s="41">
        <v>396151</v>
      </c>
      <c r="I2543" s="41">
        <v>0</v>
      </c>
      <c r="J2543" s="41">
        <v>0</v>
      </c>
      <c r="K2543" s="41">
        <f>IFERROR(L2543+M2543+N2543,0)</f>
        <v>0</v>
      </c>
      <c r="L2543" s="41">
        <f>IFERROR(P2543+T2543,0)</f>
        <v>0</v>
      </c>
      <c r="M2543" s="41">
        <f>IFERROR(Q2543+U2543,0)</f>
        <v>0</v>
      </c>
      <c r="N2543" s="41">
        <f>IFERROR(R2543+V2543,0)</f>
        <v>0</v>
      </c>
      <c r="O2543" s="41">
        <f>IFERROR(P2543+Q2543+R2543,0)</f>
        <v>0</v>
      </c>
      <c r="P2543" s="41">
        <v>0</v>
      </c>
      <c r="Q2543" s="41">
        <v>0</v>
      </c>
      <c r="R2543" s="41">
        <v>0</v>
      </c>
      <c r="S2543" s="41">
        <f>IFERROR(T2543+U2543+V2543,0)</f>
        <v>0</v>
      </c>
      <c r="T2543" s="41">
        <v>0</v>
      </c>
      <c r="U2543" s="41">
        <v>0</v>
      </c>
      <c r="V2543" s="41">
        <v>0</v>
      </c>
      <c r="W2543"/>
      <c r="X2543"/>
    </row>
    <row r="2544" spans="1:24">
      <c r="A2544" s="29">
        <v>1291</v>
      </c>
      <c r="B2544" s="29" t="s">
        <v>117</v>
      </c>
      <c r="C2544" s="50">
        <v>44754</v>
      </c>
      <c r="D2544" s="29">
        <v>311</v>
      </c>
      <c r="E2544" s="40">
        <v>1</v>
      </c>
      <c r="F2544" s="41">
        <v>23.9</v>
      </c>
      <c r="G2544" s="41">
        <f>IFERROR(H2544+I2544+J2544,0)</f>
        <v>792302</v>
      </c>
      <c r="H2544" s="41">
        <v>792302</v>
      </c>
      <c r="I2544" s="41">
        <v>0</v>
      </c>
      <c r="J2544" s="41">
        <v>0</v>
      </c>
      <c r="K2544" s="41">
        <f>IFERROR(L2544+M2544+N2544,0)</f>
        <v>0</v>
      </c>
      <c r="L2544" s="41">
        <f>IFERROR(P2544+T2544,0)</f>
        <v>0</v>
      </c>
      <c r="M2544" s="41">
        <f>IFERROR(Q2544+U2544,0)</f>
        <v>0</v>
      </c>
      <c r="N2544" s="41">
        <f>IFERROR(R2544+V2544,0)</f>
        <v>0</v>
      </c>
      <c r="O2544" s="41">
        <f>IFERROR(P2544+Q2544+R2544,0)</f>
        <v>0</v>
      </c>
      <c r="P2544" s="41">
        <v>0</v>
      </c>
      <c r="Q2544" s="41">
        <v>0</v>
      </c>
      <c r="R2544" s="41">
        <v>0</v>
      </c>
      <c r="S2544" s="41">
        <f>IFERROR(T2544+U2544+V2544,0)</f>
        <v>0</v>
      </c>
      <c r="T2544" s="41">
        <v>0</v>
      </c>
      <c r="U2544" s="41">
        <v>0</v>
      </c>
      <c r="V2544" s="41">
        <v>0</v>
      </c>
      <c r="W2544"/>
      <c r="X2544"/>
    </row>
    <row r="2545" spans="1:24">
      <c r="A2545" s="29">
        <v>1292</v>
      </c>
      <c r="B2545" s="29" t="s">
        <v>117</v>
      </c>
      <c r="C2545" s="50">
        <v>44754</v>
      </c>
      <c r="D2545" s="29">
        <v>309</v>
      </c>
      <c r="E2545" s="40">
        <v>1</v>
      </c>
      <c r="F2545" s="41">
        <v>15.65</v>
      </c>
      <c r="G2545" s="41">
        <f>IFERROR(H2545+I2545+J2545,0)</f>
        <v>469517</v>
      </c>
      <c r="H2545" s="41">
        <v>469517</v>
      </c>
      <c r="I2545" s="41">
        <v>0</v>
      </c>
      <c r="J2545" s="41">
        <v>0</v>
      </c>
      <c r="K2545" s="41">
        <f>IFERROR(L2545+M2545+N2545,0)</f>
        <v>0</v>
      </c>
      <c r="L2545" s="41">
        <f>IFERROR(P2545+T2545,0)</f>
        <v>0</v>
      </c>
      <c r="M2545" s="41">
        <f>IFERROR(Q2545+U2545,0)</f>
        <v>0</v>
      </c>
      <c r="N2545" s="41">
        <f>IFERROR(R2545+V2545,0)</f>
        <v>0</v>
      </c>
      <c r="O2545" s="41">
        <f>IFERROR(P2545+Q2545+R2545,0)</f>
        <v>0</v>
      </c>
      <c r="P2545" s="41">
        <v>0</v>
      </c>
      <c r="Q2545" s="41">
        <v>0</v>
      </c>
      <c r="R2545" s="41">
        <v>0</v>
      </c>
      <c r="S2545" s="41">
        <f>IFERROR(T2545+U2545+V2545,0)</f>
        <v>0</v>
      </c>
      <c r="T2545" s="41">
        <v>0</v>
      </c>
      <c r="U2545" s="41">
        <v>0</v>
      </c>
      <c r="V2545" s="41">
        <v>0</v>
      </c>
      <c r="W2545"/>
      <c r="X2545"/>
    </row>
    <row r="2546" spans="1:24">
      <c r="A2546" s="29">
        <v>1293</v>
      </c>
      <c r="B2546" s="29" t="s">
        <v>117</v>
      </c>
      <c r="C2546" s="50">
        <v>44756</v>
      </c>
      <c r="D2546" s="29">
        <v>317</v>
      </c>
      <c r="E2546" s="40">
        <v>1</v>
      </c>
      <c r="F2546" s="41">
        <v>15.84</v>
      </c>
      <c r="G2546" s="41">
        <f>IFERROR(H2546+I2546+J2546,0)</f>
        <v>561058.33</v>
      </c>
      <c r="H2546" s="41">
        <v>561058.33</v>
      </c>
      <c r="I2546" s="41">
        <v>0</v>
      </c>
      <c r="J2546" s="41">
        <v>0</v>
      </c>
      <c r="K2546" s="41">
        <f>IFERROR(L2546+M2546+N2546,0)</f>
        <v>0</v>
      </c>
      <c r="L2546" s="41">
        <f>IFERROR(P2546+T2546,0)</f>
        <v>0</v>
      </c>
      <c r="M2546" s="41">
        <f>IFERROR(Q2546+U2546,0)</f>
        <v>0</v>
      </c>
      <c r="N2546" s="41">
        <f>IFERROR(R2546+V2546,0)</f>
        <v>0</v>
      </c>
      <c r="O2546" s="41">
        <f>IFERROR(P2546+Q2546+R2546,0)</f>
        <v>0</v>
      </c>
      <c r="P2546" s="41">
        <v>0</v>
      </c>
      <c r="Q2546" s="41">
        <v>0</v>
      </c>
      <c r="R2546" s="41">
        <v>0</v>
      </c>
      <c r="S2546" s="41">
        <f>IFERROR(T2546+U2546+V2546,0)</f>
        <v>0</v>
      </c>
      <c r="T2546" s="41">
        <v>0</v>
      </c>
      <c r="U2546" s="41">
        <v>0</v>
      </c>
      <c r="V2546" s="41">
        <v>0</v>
      </c>
      <c r="W2546"/>
      <c r="X2546"/>
    </row>
    <row r="2547" spans="1:24">
      <c r="A2547" s="29">
        <v>1294</v>
      </c>
      <c r="B2547" s="29" t="s">
        <v>117</v>
      </c>
      <c r="C2547" s="50">
        <v>44756</v>
      </c>
      <c r="D2547" s="29">
        <v>314</v>
      </c>
      <c r="E2547" s="40">
        <v>1</v>
      </c>
      <c r="F2547" s="41">
        <v>29</v>
      </c>
      <c r="G2547" s="41">
        <f>IFERROR(H2547+I2547+J2547,0)</f>
        <v>916025</v>
      </c>
      <c r="H2547" s="41">
        <v>916025</v>
      </c>
      <c r="I2547" s="41">
        <v>0</v>
      </c>
      <c r="J2547" s="41">
        <v>0</v>
      </c>
      <c r="K2547" s="41">
        <f>IFERROR(L2547+M2547+N2547,0)</f>
        <v>0</v>
      </c>
      <c r="L2547" s="41">
        <f>IFERROR(P2547+T2547,0)</f>
        <v>0</v>
      </c>
      <c r="M2547" s="41">
        <f>IFERROR(Q2547+U2547,0)</f>
        <v>0</v>
      </c>
      <c r="N2547" s="41">
        <f>IFERROR(R2547+V2547,0)</f>
        <v>0</v>
      </c>
      <c r="O2547" s="41">
        <f>IFERROR(P2547+Q2547+R2547,0)</f>
        <v>0</v>
      </c>
      <c r="P2547" s="41">
        <v>0</v>
      </c>
      <c r="Q2547" s="41">
        <v>0</v>
      </c>
      <c r="R2547" s="41">
        <v>0</v>
      </c>
      <c r="S2547" s="41">
        <f>IFERROR(T2547+U2547+V2547,0)</f>
        <v>0</v>
      </c>
      <c r="T2547" s="41">
        <v>0</v>
      </c>
      <c r="U2547" s="41">
        <v>0</v>
      </c>
      <c r="V2547" s="41">
        <v>0</v>
      </c>
      <c r="W2547"/>
      <c r="X2547"/>
    </row>
    <row r="2548" spans="1:24">
      <c r="A2548" s="29">
        <v>1295</v>
      </c>
      <c r="B2548" s="29" t="s">
        <v>117</v>
      </c>
      <c r="C2548" s="50">
        <v>44756</v>
      </c>
      <c r="D2548" s="29">
        <v>315</v>
      </c>
      <c r="E2548" s="40">
        <v>1</v>
      </c>
      <c r="F2548" s="41">
        <v>29.5</v>
      </c>
      <c r="G2548" s="41">
        <f>IFERROR(H2548+I2548+J2548,0)</f>
        <v>919600</v>
      </c>
      <c r="H2548" s="41">
        <v>919600</v>
      </c>
      <c r="I2548" s="41">
        <v>0</v>
      </c>
      <c r="J2548" s="41">
        <v>0</v>
      </c>
      <c r="K2548" s="41">
        <f>IFERROR(L2548+M2548+N2548,0)</f>
        <v>0</v>
      </c>
      <c r="L2548" s="41">
        <f>IFERROR(P2548+T2548,0)</f>
        <v>0</v>
      </c>
      <c r="M2548" s="41">
        <f>IFERROR(Q2548+U2548,0)</f>
        <v>0</v>
      </c>
      <c r="N2548" s="41">
        <f>IFERROR(R2548+V2548,0)</f>
        <v>0</v>
      </c>
      <c r="O2548" s="41">
        <f>IFERROR(P2548+Q2548+R2548,0)</f>
        <v>0</v>
      </c>
      <c r="P2548" s="41">
        <v>0</v>
      </c>
      <c r="Q2548" s="41">
        <v>0</v>
      </c>
      <c r="R2548" s="41">
        <v>0</v>
      </c>
      <c r="S2548" s="41">
        <f>IFERROR(T2548+U2548+V2548,0)</f>
        <v>0</v>
      </c>
      <c r="T2548" s="41">
        <v>0</v>
      </c>
      <c r="U2548" s="41">
        <v>0</v>
      </c>
      <c r="V2548" s="41">
        <v>0</v>
      </c>
      <c r="W2548"/>
      <c r="X2548"/>
    </row>
    <row r="2549" spans="1:24">
      <c r="A2549" s="29">
        <v>1296</v>
      </c>
      <c r="B2549" s="29" t="s">
        <v>117</v>
      </c>
      <c r="C2549" s="50">
        <v>44756</v>
      </c>
      <c r="D2549" s="29">
        <v>316</v>
      </c>
      <c r="E2549" s="40">
        <v>1</v>
      </c>
      <c r="F2549" s="41">
        <v>15.83</v>
      </c>
      <c r="G2549" s="41">
        <f>IFERROR(H2549+I2549+J2549,0)</f>
        <v>561058.34</v>
      </c>
      <c r="H2549" s="41">
        <v>561058.34</v>
      </c>
      <c r="I2549" s="41">
        <v>0</v>
      </c>
      <c r="J2549" s="41">
        <v>0</v>
      </c>
      <c r="K2549" s="41">
        <f>IFERROR(L2549+M2549+N2549,0)</f>
        <v>0</v>
      </c>
      <c r="L2549" s="41">
        <f>IFERROR(P2549+T2549,0)</f>
        <v>0</v>
      </c>
      <c r="M2549" s="41">
        <f>IFERROR(Q2549+U2549,0)</f>
        <v>0</v>
      </c>
      <c r="N2549" s="41">
        <f>IFERROR(R2549+V2549,0)</f>
        <v>0</v>
      </c>
      <c r="O2549" s="41">
        <f>IFERROR(P2549+Q2549+R2549,0)</f>
        <v>0</v>
      </c>
      <c r="P2549" s="41">
        <v>0</v>
      </c>
      <c r="Q2549" s="41">
        <v>0</v>
      </c>
      <c r="R2549" s="41">
        <v>0</v>
      </c>
      <c r="S2549" s="41">
        <f>IFERROR(T2549+U2549+V2549,0)</f>
        <v>0</v>
      </c>
      <c r="T2549" s="41">
        <v>0</v>
      </c>
      <c r="U2549" s="41">
        <v>0</v>
      </c>
      <c r="V2549" s="41">
        <v>0</v>
      </c>
      <c r="W2549"/>
      <c r="X2549"/>
    </row>
    <row r="2550" spans="1:24">
      <c r="A2550" s="29">
        <v>1297</v>
      </c>
      <c r="B2550" s="29" t="s">
        <v>117</v>
      </c>
      <c r="C2550" s="50">
        <v>44760</v>
      </c>
      <c r="D2550" s="29">
        <v>326</v>
      </c>
      <c r="E2550" s="40">
        <v>1</v>
      </c>
      <c r="F2550" s="41">
        <v>18.35</v>
      </c>
      <c r="G2550" s="41">
        <f>IFERROR(H2550+I2550+J2550,0)</f>
        <v>555743.5</v>
      </c>
      <c r="H2550" s="41">
        <v>555743.5</v>
      </c>
      <c r="I2550" s="41">
        <v>0</v>
      </c>
      <c r="J2550" s="41">
        <v>0</v>
      </c>
      <c r="K2550" s="41">
        <f>IFERROR(L2550+M2550+N2550,0)</f>
        <v>0</v>
      </c>
      <c r="L2550" s="41">
        <f>IFERROR(P2550+T2550,0)</f>
        <v>0</v>
      </c>
      <c r="M2550" s="41">
        <f>IFERROR(Q2550+U2550,0)</f>
        <v>0</v>
      </c>
      <c r="N2550" s="41">
        <f>IFERROR(R2550+V2550,0)</f>
        <v>0</v>
      </c>
      <c r="O2550" s="41">
        <f>IFERROR(P2550+Q2550+R2550,0)</f>
        <v>0</v>
      </c>
      <c r="P2550" s="41">
        <v>0</v>
      </c>
      <c r="Q2550" s="41">
        <v>0</v>
      </c>
      <c r="R2550" s="41">
        <v>0</v>
      </c>
      <c r="S2550" s="41">
        <f>IFERROR(T2550+U2550+V2550,0)</f>
        <v>0</v>
      </c>
      <c r="T2550" s="41">
        <v>0</v>
      </c>
      <c r="U2550" s="41">
        <v>0</v>
      </c>
      <c r="V2550" s="41">
        <v>0</v>
      </c>
      <c r="W2550"/>
      <c r="X2550"/>
    </row>
    <row r="2551" spans="1:24">
      <c r="A2551" s="29">
        <v>1298</v>
      </c>
      <c r="B2551" s="29" t="s">
        <v>117</v>
      </c>
      <c r="C2551" s="50">
        <v>44760</v>
      </c>
      <c r="D2551" s="29">
        <v>328</v>
      </c>
      <c r="E2551" s="40">
        <v>1</v>
      </c>
      <c r="F2551" s="41">
        <v>20.9</v>
      </c>
      <c r="G2551" s="41">
        <f>IFERROR(H2551+I2551+J2551,0)</f>
        <v>608278</v>
      </c>
      <c r="H2551" s="41">
        <v>608278</v>
      </c>
      <c r="I2551" s="41">
        <v>0</v>
      </c>
      <c r="J2551" s="41">
        <v>0</v>
      </c>
      <c r="K2551" s="41">
        <f>IFERROR(L2551+M2551+N2551,0)</f>
        <v>0</v>
      </c>
      <c r="L2551" s="41">
        <f>IFERROR(P2551+T2551,0)</f>
        <v>0</v>
      </c>
      <c r="M2551" s="41">
        <f>IFERROR(Q2551+U2551,0)</f>
        <v>0</v>
      </c>
      <c r="N2551" s="41">
        <f>IFERROR(R2551+V2551,0)</f>
        <v>0</v>
      </c>
      <c r="O2551" s="41">
        <f>IFERROR(P2551+Q2551+R2551,0)</f>
        <v>0</v>
      </c>
      <c r="P2551" s="41">
        <v>0</v>
      </c>
      <c r="Q2551" s="41">
        <v>0</v>
      </c>
      <c r="R2551" s="41">
        <v>0</v>
      </c>
      <c r="S2551" s="41">
        <f>IFERROR(T2551+U2551+V2551,0)</f>
        <v>0</v>
      </c>
      <c r="T2551" s="41">
        <v>0</v>
      </c>
      <c r="U2551" s="41">
        <v>0</v>
      </c>
      <c r="V2551" s="41">
        <v>0</v>
      </c>
      <c r="W2551"/>
      <c r="X2551"/>
    </row>
    <row r="2552" spans="1:24">
      <c r="A2552" s="29">
        <v>1299</v>
      </c>
      <c r="B2552" s="29" t="s">
        <v>117</v>
      </c>
      <c r="C2552" s="50">
        <v>44761</v>
      </c>
      <c r="D2552" s="29">
        <v>330</v>
      </c>
      <c r="E2552" s="40">
        <v>1</v>
      </c>
      <c r="F2552" s="41">
        <v>46</v>
      </c>
      <c r="G2552" s="41">
        <f>IFERROR(H2552+I2552+J2552,0)</f>
        <v>1352400</v>
      </c>
      <c r="H2552" s="41">
        <v>1352400</v>
      </c>
      <c r="I2552" s="41">
        <v>0</v>
      </c>
      <c r="J2552" s="41">
        <v>0</v>
      </c>
      <c r="K2552" s="41">
        <f>IFERROR(L2552+M2552+N2552,0)</f>
        <v>0</v>
      </c>
      <c r="L2552" s="41">
        <f>IFERROR(P2552+T2552,0)</f>
        <v>0</v>
      </c>
      <c r="M2552" s="41">
        <f>IFERROR(Q2552+U2552,0)</f>
        <v>0</v>
      </c>
      <c r="N2552" s="41">
        <f>IFERROR(R2552+V2552,0)</f>
        <v>0</v>
      </c>
      <c r="O2552" s="41">
        <f>IFERROR(P2552+Q2552+R2552,0)</f>
        <v>0</v>
      </c>
      <c r="P2552" s="41">
        <v>0</v>
      </c>
      <c r="Q2552" s="41">
        <v>0</v>
      </c>
      <c r="R2552" s="41">
        <v>0</v>
      </c>
      <c r="S2552" s="41">
        <f>IFERROR(T2552+U2552+V2552,0)</f>
        <v>0</v>
      </c>
      <c r="T2552" s="41">
        <v>0</v>
      </c>
      <c r="U2552" s="41">
        <v>0</v>
      </c>
      <c r="V2552" s="41">
        <v>0</v>
      </c>
      <c r="W2552"/>
      <c r="X2552"/>
    </row>
    <row r="2553" spans="1:24">
      <c r="A2553" s="29">
        <v>1300</v>
      </c>
      <c r="B2553" s="29" t="s">
        <v>117</v>
      </c>
      <c r="C2553" s="50">
        <v>44761</v>
      </c>
      <c r="D2553" s="29">
        <v>334</v>
      </c>
      <c r="E2553" s="40">
        <v>1</v>
      </c>
      <c r="F2553" s="41">
        <v>22.3</v>
      </c>
      <c r="G2553" s="41">
        <f>IFERROR(H2553+I2553+J2553,0)</f>
        <v>559418</v>
      </c>
      <c r="H2553" s="41">
        <v>559418</v>
      </c>
      <c r="I2553" s="41">
        <v>0</v>
      </c>
      <c r="J2553" s="41">
        <v>0</v>
      </c>
      <c r="K2553" s="41">
        <f>IFERROR(L2553+M2553+N2553,0)</f>
        <v>0</v>
      </c>
      <c r="L2553" s="41">
        <f>IFERROR(P2553+T2553,0)</f>
        <v>0</v>
      </c>
      <c r="M2553" s="41">
        <f>IFERROR(Q2553+U2553,0)</f>
        <v>0</v>
      </c>
      <c r="N2553" s="41">
        <f>IFERROR(R2553+V2553,0)</f>
        <v>0</v>
      </c>
      <c r="O2553" s="41">
        <f>IFERROR(P2553+Q2553+R2553,0)</f>
        <v>0</v>
      </c>
      <c r="P2553" s="41">
        <v>0</v>
      </c>
      <c r="Q2553" s="41">
        <v>0</v>
      </c>
      <c r="R2553" s="41">
        <v>0</v>
      </c>
      <c r="S2553" s="41">
        <f>IFERROR(T2553+U2553+V2553,0)</f>
        <v>0</v>
      </c>
      <c r="T2553" s="41">
        <v>0</v>
      </c>
      <c r="U2553" s="41">
        <v>0</v>
      </c>
      <c r="V2553" s="41">
        <v>0</v>
      </c>
      <c r="W2553"/>
      <c r="X2553"/>
    </row>
    <row r="2554" spans="1:24">
      <c r="A2554" s="29">
        <v>1301</v>
      </c>
      <c r="B2554" s="29" t="s">
        <v>117</v>
      </c>
      <c r="C2554" s="50">
        <v>44761</v>
      </c>
      <c r="D2554" s="29">
        <v>331</v>
      </c>
      <c r="E2554" s="40">
        <v>1</v>
      </c>
      <c r="F2554" s="41">
        <v>40</v>
      </c>
      <c r="G2554" s="41">
        <f>IFERROR(H2554+I2554+J2554,0)</f>
        <v>1362032</v>
      </c>
      <c r="H2554" s="41">
        <v>1362032</v>
      </c>
      <c r="I2554" s="41">
        <v>0</v>
      </c>
      <c r="J2554" s="41">
        <v>0</v>
      </c>
      <c r="K2554" s="41">
        <f>IFERROR(L2554+M2554+N2554,0)</f>
        <v>0</v>
      </c>
      <c r="L2554" s="41">
        <f>IFERROR(P2554+T2554,0)</f>
        <v>0</v>
      </c>
      <c r="M2554" s="41">
        <f>IFERROR(Q2554+U2554,0)</f>
        <v>0</v>
      </c>
      <c r="N2554" s="41">
        <f>IFERROR(R2554+V2554,0)</f>
        <v>0</v>
      </c>
      <c r="O2554" s="41">
        <f>IFERROR(P2554+Q2554+R2554,0)</f>
        <v>0</v>
      </c>
      <c r="P2554" s="41">
        <v>0</v>
      </c>
      <c r="Q2554" s="41">
        <v>0</v>
      </c>
      <c r="R2554" s="41">
        <v>0</v>
      </c>
      <c r="S2554" s="41">
        <f>IFERROR(T2554+U2554+V2554,0)</f>
        <v>0</v>
      </c>
      <c r="T2554" s="41">
        <v>0</v>
      </c>
      <c r="U2554" s="41">
        <v>0</v>
      </c>
      <c r="V2554" s="41">
        <v>0</v>
      </c>
      <c r="W2554"/>
      <c r="X2554"/>
    </row>
    <row r="2555" spans="1:24">
      <c r="A2555" s="29">
        <v>1302</v>
      </c>
      <c r="B2555" s="29" t="s">
        <v>117</v>
      </c>
      <c r="C2555" s="50">
        <v>44761</v>
      </c>
      <c r="D2555" s="29">
        <v>333</v>
      </c>
      <c r="E2555" s="40">
        <v>1</v>
      </c>
      <c r="F2555" s="41">
        <v>19.26</v>
      </c>
      <c r="G2555" s="41">
        <f>IFERROR(H2555+I2555+J2555,0)</f>
        <v>563803.67</v>
      </c>
      <c r="H2555" s="41">
        <v>563803.67</v>
      </c>
      <c r="I2555" s="41">
        <v>0</v>
      </c>
      <c r="J2555" s="41">
        <v>0</v>
      </c>
      <c r="K2555" s="41">
        <f>IFERROR(L2555+M2555+N2555,0)</f>
        <v>0</v>
      </c>
      <c r="L2555" s="41">
        <f>IFERROR(P2555+T2555,0)</f>
        <v>0</v>
      </c>
      <c r="M2555" s="41">
        <f>IFERROR(Q2555+U2555,0)</f>
        <v>0</v>
      </c>
      <c r="N2555" s="41">
        <f>IFERROR(R2555+V2555,0)</f>
        <v>0</v>
      </c>
      <c r="O2555" s="41">
        <f>IFERROR(P2555+Q2555+R2555,0)</f>
        <v>0</v>
      </c>
      <c r="P2555" s="41">
        <v>0</v>
      </c>
      <c r="Q2555" s="41">
        <v>0</v>
      </c>
      <c r="R2555" s="41">
        <v>0</v>
      </c>
      <c r="S2555" s="41">
        <f>IFERROR(T2555+U2555+V2555,0)</f>
        <v>0</v>
      </c>
      <c r="T2555" s="41">
        <v>0</v>
      </c>
      <c r="U2555" s="41">
        <v>0</v>
      </c>
      <c r="V2555" s="41">
        <v>0</v>
      </c>
      <c r="W2555"/>
      <c r="X2555"/>
    </row>
    <row r="2556" spans="1:24">
      <c r="A2556" s="29">
        <v>1303</v>
      </c>
      <c r="B2556" s="29" t="s">
        <v>117</v>
      </c>
      <c r="C2556" s="50">
        <v>44762</v>
      </c>
      <c r="D2556" s="29">
        <v>336</v>
      </c>
      <c r="E2556" s="40">
        <v>1</v>
      </c>
      <c r="F2556" s="41">
        <v>48.8</v>
      </c>
      <c r="G2556" s="41">
        <f>IFERROR(H2556+I2556+J2556,0)</f>
        <v>1616475</v>
      </c>
      <c r="H2556" s="41">
        <v>1616475</v>
      </c>
      <c r="I2556" s="41">
        <v>0</v>
      </c>
      <c r="J2556" s="41">
        <v>0</v>
      </c>
      <c r="K2556" s="41">
        <f>IFERROR(L2556+M2556+N2556,0)</f>
        <v>0</v>
      </c>
      <c r="L2556" s="41">
        <f>IFERROR(P2556+T2556,0)</f>
        <v>0</v>
      </c>
      <c r="M2556" s="41">
        <f>IFERROR(Q2556+U2556,0)</f>
        <v>0</v>
      </c>
      <c r="N2556" s="41">
        <f>IFERROR(R2556+V2556,0)</f>
        <v>0</v>
      </c>
      <c r="O2556" s="41">
        <f>IFERROR(P2556+Q2556+R2556,0)</f>
        <v>0</v>
      </c>
      <c r="P2556" s="41">
        <v>0</v>
      </c>
      <c r="Q2556" s="41">
        <v>0</v>
      </c>
      <c r="R2556" s="41">
        <v>0</v>
      </c>
      <c r="S2556" s="41">
        <f>IFERROR(T2556+U2556+V2556,0)</f>
        <v>0</v>
      </c>
      <c r="T2556" s="41">
        <v>0</v>
      </c>
      <c r="U2556" s="41">
        <v>0</v>
      </c>
      <c r="V2556" s="41">
        <v>0</v>
      </c>
      <c r="W2556"/>
      <c r="X2556"/>
    </row>
    <row r="2557" spans="1:24">
      <c r="A2557" s="29">
        <v>1304</v>
      </c>
      <c r="B2557" s="29" t="s">
        <v>117</v>
      </c>
      <c r="C2557" s="50">
        <v>44762</v>
      </c>
      <c r="D2557" s="29">
        <v>338</v>
      </c>
      <c r="E2557" s="40">
        <v>1</v>
      </c>
      <c r="F2557" s="41">
        <v>26.6</v>
      </c>
      <c r="G2557" s="41">
        <f>IFERROR(H2557+I2557+J2557,0)</f>
        <v>845281</v>
      </c>
      <c r="H2557" s="41">
        <v>845281</v>
      </c>
      <c r="I2557" s="41">
        <v>0</v>
      </c>
      <c r="J2557" s="41">
        <v>0</v>
      </c>
      <c r="K2557" s="41">
        <f>IFERROR(L2557+M2557+N2557,0)</f>
        <v>0</v>
      </c>
      <c r="L2557" s="41">
        <f>IFERROR(P2557+T2557,0)</f>
        <v>0</v>
      </c>
      <c r="M2557" s="41">
        <f>IFERROR(Q2557+U2557,0)</f>
        <v>0</v>
      </c>
      <c r="N2557" s="41">
        <f>IFERROR(R2557+V2557,0)</f>
        <v>0</v>
      </c>
      <c r="O2557" s="41">
        <f>IFERROR(P2557+Q2557+R2557,0)</f>
        <v>0</v>
      </c>
      <c r="P2557" s="41">
        <v>0</v>
      </c>
      <c r="Q2557" s="41">
        <v>0</v>
      </c>
      <c r="R2557" s="41">
        <v>0</v>
      </c>
      <c r="S2557" s="41">
        <f>IFERROR(T2557+U2557+V2557,0)</f>
        <v>0</v>
      </c>
      <c r="T2557" s="41">
        <v>0</v>
      </c>
      <c r="U2557" s="41">
        <v>0</v>
      </c>
      <c r="V2557" s="41">
        <v>0</v>
      </c>
      <c r="W2557"/>
      <c r="X2557"/>
    </row>
    <row r="2558" spans="1:24">
      <c r="A2558" s="29">
        <v>1305</v>
      </c>
      <c r="B2558" s="29" t="s">
        <v>117</v>
      </c>
      <c r="C2558" s="50">
        <v>44763</v>
      </c>
      <c r="D2558" s="29">
        <v>342</v>
      </c>
      <c r="E2558" s="40">
        <v>1</v>
      </c>
      <c r="F2558" s="41">
        <v>49</v>
      </c>
      <c r="G2558" s="41">
        <f>IFERROR(H2558+I2558+J2558,0)</f>
        <v>1461600</v>
      </c>
      <c r="H2558" s="41">
        <v>1461600</v>
      </c>
      <c r="I2558" s="41">
        <v>0</v>
      </c>
      <c r="J2558" s="41">
        <v>0</v>
      </c>
      <c r="K2558" s="41">
        <f>IFERROR(L2558+M2558+N2558,0)</f>
        <v>0</v>
      </c>
      <c r="L2558" s="41">
        <f>IFERROR(P2558+T2558,0)</f>
        <v>0</v>
      </c>
      <c r="M2558" s="41">
        <f>IFERROR(Q2558+U2558,0)</f>
        <v>0</v>
      </c>
      <c r="N2558" s="41">
        <f>IFERROR(R2558+V2558,0)</f>
        <v>0</v>
      </c>
      <c r="O2558" s="41">
        <f>IFERROR(P2558+Q2558+R2558,0)</f>
        <v>0</v>
      </c>
      <c r="P2558" s="41">
        <v>0</v>
      </c>
      <c r="Q2558" s="41">
        <v>0</v>
      </c>
      <c r="R2558" s="41">
        <v>0</v>
      </c>
      <c r="S2558" s="41">
        <f>IFERROR(T2558+U2558+V2558,0)</f>
        <v>0</v>
      </c>
      <c r="T2558" s="41">
        <v>0</v>
      </c>
      <c r="U2558" s="41">
        <v>0</v>
      </c>
      <c r="V2558" s="41">
        <v>0</v>
      </c>
      <c r="W2558"/>
      <c r="X2558"/>
    </row>
    <row r="2559" spans="1:24">
      <c r="A2559" s="29">
        <v>1306</v>
      </c>
      <c r="B2559" s="29" t="s">
        <v>117</v>
      </c>
      <c r="C2559" s="50">
        <v>44764</v>
      </c>
      <c r="D2559" s="29">
        <v>346</v>
      </c>
      <c r="E2559" s="40">
        <v>1</v>
      </c>
      <c r="F2559" s="41">
        <v>9.4</v>
      </c>
      <c r="G2559" s="41">
        <f>IFERROR(H2559+I2559+J2559,0)</f>
        <v>297481</v>
      </c>
      <c r="H2559" s="41">
        <v>297481</v>
      </c>
      <c r="I2559" s="41">
        <v>0</v>
      </c>
      <c r="J2559" s="41">
        <v>0</v>
      </c>
      <c r="K2559" s="41">
        <f>IFERROR(L2559+M2559+N2559,0)</f>
        <v>0</v>
      </c>
      <c r="L2559" s="41">
        <f>IFERROR(P2559+T2559,0)</f>
        <v>0</v>
      </c>
      <c r="M2559" s="41">
        <f>IFERROR(Q2559+U2559,0)</f>
        <v>0</v>
      </c>
      <c r="N2559" s="41">
        <f>IFERROR(R2559+V2559,0)</f>
        <v>0</v>
      </c>
      <c r="O2559" s="41">
        <f>IFERROR(P2559+Q2559+R2559,0)</f>
        <v>0</v>
      </c>
      <c r="P2559" s="41">
        <v>0</v>
      </c>
      <c r="Q2559" s="41">
        <v>0</v>
      </c>
      <c r="R2559" s="41">
        <v>0</v>
      </c>
      <c r="S2559" s="41">
        <f>IFERROR(T2559+U2559+V2559,0)</f>
        <v>0</v>
      </c>
      <c r="T2559" s="41">
        <v>0</v>
      </c>
      <c r="U2559" s="41">
        <v>0</v>
      </c>
      <c r="V2559" s="41">
        <v>0</v>
      </c>
      <c r="W2559"/>
      <c r="X2559"/>
    </row>
    <row r="2560" spans="1:24">
      <c r="A2560" s="29">
        <v>1307</v>
      </c>
      <c r="B2560" s="29" t="s">
        <v>117</v>
      </c>
      <c r="C2560" s="50">
        <v>44767</v>
      </c>
      <c r="D2560" s="29">
        <v>349</v>
      </c>
      <c r="E2560" s="40">
        <v>1</v>
      </c>
      <c r="F2560" s="41">
        <v>15.65</v>
      </c>
      <c r="G2560" s="41">
        <f>IFERROR(H2560+I2560+J2560,0)</f>
        <v>441002.5</v>
      </c>
      <c r="H2560" s="41">
        <v>441002.5</v>
      </c>
      <c r="I2560" s="41">
        <v>0</v>
      </c>
      <c r="J2560" s="41">
        <v>0</v>
      </c>
      <c r="K2560" s="41">
        <f>IFERROR(L2560+M2560+N2560,0)</f>
        <v>0</v>
      </c>
      <c r="L2560" s="41">
        <f>IFERROR(P2560+T2560,0)</f>
        <v>0</v>
      </c>
      <c r="M2560" s="41">
        <f>IFERROR(Q2560+U2560,0)</f>
        <v>0</v>
      </c>
      <c r="N2560" s="41">
        <f>IFERROR(R2560+V2560,0)</f>
        <v>0</v>
      </c>
      <c r="O2560" s="41">
        <f>IFERROR(P2560+Q2560+R2560,0)</f>
        <v>0</v>
      </c>
      <c r="P2560" s="41">
        <v>0</v>
      </c>
      <c r="Q2560" s="41">
        <v>0</v>
      </c>
      <c r="R2560" s="41">
        <v>0</v>
      </c>
      <c r="S2560" s="41">
        <f>IFERROR(T2560+U2560+V2560,0)</f>
        <v>0</v>
      </c>
      <c r="T2560" s="41">
        <v>0</v>
      </c>
      <c r="U2560" s="41">
        <v>0</v>
      </c>
      <c r="V2560" s="41">
        <v>0</v>
      </c>
      <c r="W2560"/>
      <c r="X2560"/>
    </row>
    <row r="2561" spans="1:24">
      <c r="A2561" s="29">
        <v>1308</v>
      </c>
      <c r="B2561" s="29" t="s">
        <v>117</v>
      </c>
      <c r="C2561" s="50">
        <v>44768</v>
      </c>
      <c r="D2561" s="29">
        <v>350</v>
      </c>
      <c r="E2561" s="40">
        <v>1</v>
      </c>
      <c r="F2561" s="41">
        <v>28.5</v>
      </c>
      <c r="G2561" s="41">
        <f>IFERROR(H2561+I2561+J2561,0)</f>
        <v>901286</v>
      </c>
      <c r="H2561" s="41">
        <v>901286</v>
      </c>
      <c r="I2561" s="41">
        <v>0</v>
      </c>
      <c r="J2561" s="41">
        <v>0</v>
      </c>
      <c r="K2561" s="41">
        <f>IFERROR(L2561+M2561+N2561,0)</f>
        <v>0</v>
      </c>
      <c r="L2561" s="41">
        <f>IFERROR(P2561+T2561,0)</f>
        <v>0</v>
      </c>
      <c r="M2561" s="41">
        <f>IFERROR(Q2561+U2561,0)</f>
        <v>0</v>
      </c>
      <c r="N2561" s="41">
        <f>IFERROR(R2561+V2561,0)</f>
        <v>0</v>
      </c>
      <c r="O2561" s="41">
        <f>IFERROR(P2561+Q2561+R2561,0)</f>
        <v>0</v>
      </c>
      <c r="P2561" s="41">
        <v>0</v>
      </c>
      <c r="Q2561" s="41">
        <v>0</v>
      </c>
      <c r="R2561" s="41">
        <v>0</v>
      </c>
      <c r="S2561" s="41">
        <f>IFERROR(T2561+U2561+V2561,0)</f>
        <v>0</v>
      </c>
      <c r="T2561" s="41">
        <v>0</v>
      </c>
      <c r="U2561" s="41">
        <v>0</v>
      </c>
      <c r="V2561" s="41">
        <v>0</v>
      </c>
      <c r="W2561"/>
      <c r="X2561"/>
    </row>
    <row r="2562" spans="1:24">
      <c r="A2562" s="29">
        <v>1309</v>
      </c>
      <c r="B2562" s="29" t="s">
        <v>117</v>
      </c>
      <c r="C2562" s="50">
        <v>44771</v>
      </c>
      <c r="D2562" s="29">
        <v>356</v>
      </c>
      <c r="E2562" s="40">
        <v>1</v>
      </c>
      <c r="F2562" s="41">
        <v>18.08</v>
      </c>
      <c r="G2562" s="41">
        <f>IFERROR(H2562+I2562+J2562,0)</f>
        <v>553400</v>
      </c>
      <c r="H2562" s="41">
        <v>553400</v>
      </c>
      <c r="I2562" s="41">
        <v>0</v>
      </c>
      <c r="J2562" s="41">
        <v>0</v>
      </c>
      <c r="K2562" s="41">
        <f>IFERROR(L2562+M2562+N2562,0)</f>
        <v>0</v>
      </c>
      <c r="L2562" s="41">
        <f>IFERROR(P2562+T2562,0)</f>
        <v>0</v>
      </c>
      <c r="M2562" s="41">
        <f>IFERROR(Q2562+U2562,0)</f>
        <v>0</v>
      </c>
      <c r="N2562" s="41">
        <f>IFERROR(R2562+V2562,0)</f>
        <v>0</v>
      </c>
      <c r="O2562" s="41">
        <f>IFERROR(P2562+Q2562+R2562,0)</f>
        <v>0</v>
      </c>
      <c r="P2562" s="41">
        <v>0</v>
      </c>
      <c r="Q2562" s="41">
        <v>0</v>
      </c>
      <c r="R2562" s="41">
        <v>0</v>
      </c>
      <c r="S2562" s="41">
        <f>IFERROR(T2562+U2562+V2562,0)</f>
        <v>0</v>
      </c>
      <c r="T2562" s="41">
        <v>0</v>
      </c>
      <c r="U2562" s="41">
        <v>0</v>
      </c>
      <c r="V2562" s="41">
        <v>0</v>
      </c>
      <c r="W2562"/>
      <c r="X2562"/>
    </row>
    <row r="2563" spans="1:24">
      <c r="A2563" s="29">
        <v>1310</v>
      </c>
      <c r="B2563" s="29" t="s">
        <v>117</v>
      </c>
      <c r="C2563" s="50">
        <v>44774</v>
      </c>
      <c r="D2563" s="29">
        <v>360</v>
      </c>
      <c r="E2563" s="40">
        <v>1</v>
      </c>
      <c r="F2563" s="41">
        <v>40.4</v>
      </c>
      <c r="G2563" s="41">
        <f>IFERROR(H2563+I2563+J2563,0)</f>
        <v>1226255</v>
      </c>
      <c r="H2563" s="41">
        <v>1226255</v>
      </c>
      <c r="I2563" s="41">
        <v>0</v>
      </c>
      <c r="J2563" s="41">
        <v>0</v>
      </c>
      <c r="K2563" s="41">
        <f>IFERROR(L2563+M2563+N2563,0)</f>
        <v>0</v>
      </c>
      <c r="L2563" s="41">
        <f>IFERROR(P2563+T2563,0)</f>
        <v>0</v>
      </c>
      <c r="M2563" s="41">
        <f>IFERROR(Q2563+U2563,0)</f>
        <v>0</v>
      </c>
      <c r="N2563" s="41">
        <f>IFERROR(R2563+V2563,0)</f>
        <v>0</v>
      </c>
      <c r="O2563" s="41">
        <f>IFERROR(P2563+Q2563+R2563,0)</f>
        <v>0</v>
      </c>
      <c r="P2563" s="41">
        <v>0</v>
      </c>
      <c r="Q2563" s="41">
        <v>0</v>
      </c>
      <c r="R2563" s="41">
        <v>0</v>
      </c>
      <c r="S2563" s="41">
        <f>IFERROR(T2563+U2563+V2563,0)</f>
        <v>0</v>
      </c>
      <c r="T2563" s="41">
        <v>0</v>
      </c>
      <c r="U2563" s="41">
        <v>0</v>
      </c>
      <c r="V2563" s="41">
        <v>0</v>
      </c>
      <c r="W2563"/>
      <c r="X2563"/>
    </row>
    <row r="2564" spans="1:24">
      <c r="A2564" s="29">
        <v>1311</v>
      </c>
      <c r="B2564" s="29" t="s">
        <v>117</v>
      </c>
      <c r="C2564" s="50">
        <v>44775</v>
      </c>
      <c r="D2564" s="29">
        <v>361</v>
      </c>
      <c r="E2564" s="40">
        <v>1</v>
      </c>
      <c r="F2564" s="41">
        <v>22.9</v>
      </c>
      <c r="G2564" s="41">
        <f>IFERROR(H2564+I2564+J2564,0)</f>
        <v>775326.5</v>
      </c>
      <c r="H2564" s="41">
        <v>775326.5</v>
      </c>
      <c r="I2564" s="41">
        <v>0</v>
      </c>
      <c r="J2564" s="41">
        <v>0</v>
      </c>
      <c r="K2564" s="41">
        <f>IFERROR(L2564+M2564+N2564,0)</f>
        <v>0</v>
      </c>
      <c r="L2564" s="41">
        <f>IFERROR(P2564+T2564,0)</f>
        <v>0</v>
      </c>
      <c r="M2564" s="41">
        <f>IFERROR(Q2564+U2564,0)</f>
        <v>0</v>
      </c>
      <c r="N2564" s="41">
        <f>IFERROR(R2564+V2564,0)</f>
        <v>0</v>
      </c>
      <c r="O2564" s="41">
        <f>IFERROR(P2564+Q2564+R2564,0)</f>
        <v>0</v>
      </c>
      <c r="P2564" s="41">
        <v>0</v>
      </c>
      <c r="Q2564" s="41">
        <v>0</v>
      </c>
      <c r="R2564" s="41">
        <v>0</v>
      </c>
      <c r="S2564" s="41">
        <f>IFERROR(T2564+U2564+V2564,0)</f>
        <v>0</v>
      </c>
      <c r="T2564" s="41">
        <v>0</v>
      </c>
      <c r="U2564" s="41">
        <v>0</v>
      </c>
      <c r="V2564" s="41">
        <v>0</v>
      </c>
      <c r="W2564"/>
      <c r="X2564"/>
    </row>
    <row r="2565" spans="1:24">
      <c r="A2565" s="29">
        <v>1312</v>
      </c>
      <c r="B2565" s="29" t="s">
        <v>117</v>
      </c>
      <c r="C2565" s="50">
        <v>44776</v>
      </c>
      <c r="D2565" s="29">
        <v>366</v>
      </c>
      <c r="E2565" s="40">
        <v>1</v>
      </c>
      <c r="F2565" s="41">
        <v>19.27</v>
      </c>
      <c r="G2565" s="41">
        <f>IFERROR(H2565+I2565+J2565,0)</f>
        <v>608718</v>
      </c>
      <c r="H2565" s="41">
        <v>608718</v>
      </c>
      <c r="I2565" s="41">
        <v>0</v>
      </c>
      <c r="J2565" s="41">
        <v>0</v>
      </c>
      <c r="K2565" s="41">
        <f>IFERROR(L2565+M2565+N2565,0)</f>
        <v>0</v>
      </c>
      <c r="L2565" s="41">
        <f>IFERROR(P2565+T2565,0)</f>
        <v>0</v>
      </c>
      <c r="M2565" s="41">
        <f>IFERROR(Q2565+U2565,0)</f>
        <v>0</v>
      </c>
      <c r="N2565" s="41">
        <f>IFERROR(R2565+V2565,0)</f>
        <v>0</v>
      </c>
      <c r="O2565" s="41">
        <f>IFERROR(P2565+Q2565+R2565,0)</f>
        <v>0</v>
      </c>
      <c r="P2565" s="41">
        <v>0</v>
      </c>
      <c r="Q2565" s="41">
        <v>0</v>
      </c>
      <c r="R2565" s="41">
        <v>0</v>
      </c>
      <c r="S2565" s="41">
        <f>IFERROR(T2565+U2565+V2565,0)</f>
        <v>0</v>
      </c>
      <c r="T2565" s="41">
        <v>0</v>
      </c>
      <c r="U2565" s="41">
        <v>0</v>
      </c>
      <c r="V2565" s="41">
        <v>0</v>
      </c>
      <c r="W2565"/>
      <c r="X2565"/>
    </row>
    <row r="2566" spans="1:24">
      <c r="A2566" s="29">
        <v>1313</v>
      </c>
      <c r="B2566" s="29" t="s">
        <v>117</v>
      </c>
      <c r="C2566" s="50">
        <v>44777</v>
      </c>
      <c r="D2566" s="29">
        <v>371</v>
      </c>
      <c r="E2566" s="40">
        <v>1</v>
      </c>
      <c r="F2566" s="41">
        <v>15.9</v>
      </c>
      <c r="G2566" s="41">
        <f>IFERROR(H2566+I2566+J2566,0)</f>
        <v>476367</v>
      </c>
      <c r="H2566" s="41">
        <v>476367</v>
      </c>
      <c r="I2566" s="41">
        <v>0</v>
      </c>
      <c r="J2566" s="41">
        <v>0</v>
      </c>
      <c r="K2566" s="41">
        <f>IFERROR(L2566+M2566+N2566,0)</f>
        <v>0</v>
      </c>
      <c r="L2566" s="41">
        <f>IFERROR(P2566+T2566,0)</f>
        <v>0</v>
      </c>
      <c r="M2566" s="41">
        <f>IFERROR(Q2566+U2566,0)</f>
        <v>0</v>
      </c>
      <c r="N2566" s="41">
        <f>IFERROR(R2566+V2566,0)</f>
        <v>0</v>
      </c>
      <c r="O2566" s="41">
        <f>IFERROR(P2566+Q2566+R2566,0)</f>
        <v>0</v>
      </c>
      <c r="P2566" s="41">
        <v>0</v>
      </c>
      <c r="Q2566" s="41">
        <v>0</v>
      </c>
      <c r="R2566" s="41">
        <v>0</v>
      </c>
      <c r="S2566" s="41">
        <f>IFERROR(T2566+U2566+V2566,0)</f>
        <v>0</v>
      </c>
      <c r="T2566" s="41">
        <v>0</v>
      </c>
      <c r="U2566" s="41">
        <v>0</v>
      </c>
      <c r="V2566" s="41">
        <v>0</v>
      </c>
      <c r="W2566"/>
      <c r="X2566"/>
    </row>
    <row r="2567" spans="1:24">
      <c r="A2567" s="29">
        <v>1314</v>
      </c>
      <c r="B2567" s="29" t="s">
        <v>117</v>
      </c>
      <c r="C2567" s="50">
        <v>44777</v>
      </c>
      <c r="D2567" s="29">
        <v>369</v>
      </c>
      <c r="E2567" s="40">
        <v>1</v>
      </c>
      <c r="F2567" s="41">
        <v>14.7</v>
      </c>
      <c r="G2567" s="41">
        <f>IFERROR(H2567+I2567+J2567,0)</f>
        <v>508900</v>
      </c>
      <c r="H2567" s="41">
        <v>508900</v>
      </c>
      <c r="I2567" s="41">
        <v>0</v>
      </c>
      <c r="J2567" s="41">
        <v>0</v>
      </c>
      <c r="K2567" s="41">
        <f>IFERROR(L2567+M2567+N2567,0)</f>
        <v>0</v>
      </c>
      <c r="L2567" s="41">
        <f>IFERROR(P2567+T2567,0)</f>
        <v>0</v>
      </c>
      <c r="M2567" s="41">
        <f>IFERROR(Q2567+U2567,0)</f>
        <v>0</v>
      </c>
      <c r="N2567" s="41">
        <f>IFERROR(R2567+V2567,0)</f>
        <v>0</v>
      </c>
      <c r="O2567" s="41">
        <f>IFERROR(P2567+Q2567+R2567,0)</f>
        <v>0</v>
      </c>
      <c r="P2567" s="41">
        <v>0</v>
      </c>
      <c r="Q2567" s="41">
        <v>0</v>
      </c>
      <c r="R2567" s="41">
        <v>0</v>
      </c>
      <c r="S2567" s="41">
        <f>IFERROR(T2567+U2567+V2567,0)</f>
        <v>0</v>
      </c>
      <c r="T2567" s="41">
        <v>0</v>
      </c>
      <c r="U2567" s="41">
        <v>0</v>
      </c>
      <c r="V2567" s="41">
        <v>0</v>
      </c>
      <c r="W2567"/>
      <c r="X2567"/>
    </row>
    <row r="2568" spans="1:24">
      <c r="A2568" s="29">
        <v>1315</v>
      </c>
      <c r="B2568" s="29" t="s">
        <v>117</v>
      </c>
      <c r="C2568" s="50">
        <v>44777</v>
      </c>
      <c r="D2568" s="29">
        <v>370</v>
      </c>
      <c r="E2568" s="40">
        <v>1</v>
      </c>
      <c r="F2568" s="41">
        <v>23.3</v>
      </c>
      <c r="G2568" s="41">
        <f>IFERROR(H2568+I2568+J2568,0)</f>
        <v>523000</v>
      </c>
      <c r="H2568" s="41">
        <v>523000</v>
      </c>
      <c r="I2568" s="41">
        <v>0</v>
      </c>
      <c r="J2568" s="41">
        <v>0</v>
      </c>
      <c r="K2568" s="41">
        <f>IFERROR(L2568+M2568+N2568,0)</f>
        <v>0</v>
      </c>
      <c r="L2568" s="41">
        <f>IFERROR(P2568+T2568,0)</f>
        <v>0</v>
      </c>
      <c r="M2568" s="41">
        <f>IFERROR(Q2568+U2568,0)</f>
        <v>0</v>
      </c>
      <c r="N2568" s="41">
        <f>IFERROR(R2568+V2568,0)</f>
        <v>0</v>
      </c>
      <c r="O2568" s="41">
        <f>IFERROR(P2568+Q2568+R2568,0)</f>
        <v>0</v>
      </c>
      <c r="P2568" s="41">
        <v>0</v>
      </c>
      <c r="Q2568" s="41">
        <v>0</v>
      </c>
      <c r="R2568" s="41">
        <v>0</v>
      </c>
      <c r="S2568" s="41">
        <f>IFERROR(T2568+U2568+V2568,0)</f>
        <v>0</v>
      </c>
      <c r="T2568" s="41">
        <v>0</v>
      </c>
      <c r="U2568" s="41">
        <v>0</v>
      </c>
      <c r="V2568" s="41">
        <v>0</v>
      </c>
      <c r="W2568"/>
      <c r="X2568"/>
    </row>
    <row r="2569" spans="1:24">
      <c r="A2569" s="29">
        <v>1316</v>
      </c>
      <c r="B2569" s="29" t="s">
        <v>117</v>
      </c>
      <c r="C2569" s="50">
        <v>44777</v>
      </c>
      <c r="D2569" s="29">
        <v>372</v>
      </c>
      <c r="E2569" s="40">
        <v>1</v>
      </c>
      <c r="F2569" s="41">
        <v>40.8</v>
      </c>
      <c r="G2569" s="41">
        <f>IFERROR(H2569+I2569+J2569,0)</f>
        <v>1269900</v>
      </c>
      <c r="H2569" s="41">
        <v>1269900</v>
      </c>
      <c r="I2569" s="41">
        <v>0</v>
      </c>
      <c r="J2569" s="41">
        <v>0</v>
      </c>
      <c r="K2569" s="41">
        <f>IFERROR(L2569+M2569+N2569,0)</f>
        <v>0</v>
      </c>
      <c r="L2569" s="41">
        <f>IFERROR(P2569+T2569,0)</f>
        <v>0</v>
      </c>
      <c r="M2569" s="41">
        <f>IFERROR(Q2569+U2569,0)</f>
        <v>0</v>
      </c>
      <c r="N2569" s="41">
        <f>IFERROR(R2569+V2569,0)</f>
        <v>0</v>
      </c>
      <c r="O2569" s="41">
        <f>IFERROR(P2569+Q2569+R2569,0)</f>
        <v>0</v>
      </c>
      <c r="P2569" s="41">
        <v>0</v>
      </c>
      <c r="Q2569" s="41">
        <v>0</v>
      </c>
      <c r="R2569" s="41">
        <v>0</v>
      </c>
      <c r="S2569" s="41">
        <f>IFERROR(T2569+U2569+V2569,0)</f>
        <v>0</v>
      </c>
      <c r="T2569" s="41">
        <v>0</v>
      </c>
      <c r="U2569" s="41">
        <v>0</v>
      </c>
      <c r="V2569" s="41">
        <v>0</v>
      </c>
      <c r="W2569"/>
      <c r="X2569"/>
    </row>
    <row r="2570" spans="1:24">
      <c r="A2570" s="29">
        <v>1317</v>
      </c>
      <c r="B2570" s="29" t="s">
        <v>117</v>
      </c>
      <c r="C2570" s="50">
        <v>44782</v>
      </c>
      <c r="D2570" s="29">
        <v>376</v>
      </c>
      <c r="E2570" s="40">
        <v>1</v>
      </c>
      <c r="F2570" s="41">
        <v>13.13</v>
      </c>
      <c r="G2570" s="41">
        <f>IFERROR(H2570+I2570+J2570,0)</f>
        <v>393036.5</v>
      </c>
      <c r="H2570" s="41">
        <v>393036.5</v>
      </c>
      <c r="I2570" s="41">
        <v>0</v>
      </c>
      <c r="J2570" s="41">
        <v>0</v>
      </c>
      <c r="K2570" s="41">
        <f>IFERROR(L2570+M2570+N2570,0)</f>
        <v>0</v>
      </c>
      <c r="L2570" s="41">
        <f>IFERROR(P2570+T2570,0)</f>
        <v>0</v>
      </c>
      <c r="M2570" s="41">
        <f>IFERROR(Q2570+U2570,0)</f>
        <v>0</v>
      </c>
      <c r="N2570" s="41">
        <f>IFERROR(R2570+V2570,0)</f>
        <v>0</v>
      </c>
      <c r="O2570" s="41">
        <f>IFERROR(P2570+Q2570+R2570,0)</f>
        <v>0</v>
      </c>
      <c r="P2570" s="41">
        <v>0</v>
      </c>
      <c r="Q2570" s="41">
        <v>0</v>
      </c>
      <c r="R2570" s="41">
        <v>0</v>
      </c>
      <c r="S2570" s="41">
        <f>IFERROR(T2570+U2570+V2570,0)</f>
        <v>0</v>
      </c>
      <c r="T2570" s="41">
        <v>0</v>
      </c>
      <c r="U2570" s="41">
        <v>0</v>
      </c>
      <c r="V2570" s="41">
        <v>0</v>
      </c>
      <c r="W2570"/>
      <c r="X2570"/>
    </row>
    <row r="2571" spans="1:24">
      <c r="A2571" s="29">
        <v>1318</v>
      </c>
      <c r="B2571" s="29" t="s">
        <v>117</v>
      </c>
      <c r="C2571" s="50">
        <v>44782</v>
      </c>
      <c r="D2571" s="29">
        <v>382</v>
      </c>
      <c r="E2571" s="40">
        <v>1</v>
      </c>
      <c r="F2571" s="41">
        <v>36.1</v>
      </c>
      <c r="G2571" s="41">
        <f>IFERROR(H2571+I2571+J2571,0)</f>
        <v>1094316</v>
      </c>
      <c r="H2571" s="41">
        <v>1094316</v>
      </c>
      <c r="I2571" s="41">
        <v>0</v>
      </c>
      <c r="J2571" s="41">
        <v>0</v>
      </c>
      <c r="K2571" s="41">
        <f>IFERROR(L2571+M2571+N2571,0)</f>
        <v>0</v>
      </c>
      <c r="L2571" s="41">
        <f>IFERROR(P2571+T2571,0)</f>
        <v>0</v>
      </c>
      <c r="M2571" s="41">
        <f>IFERROR(Q2571+U2571,0)</f>
        <v>0</v>
      </c>
      <c r="N2571" s="41">
        <f>IFERROR(R2571+V2571,0)</f>
        <v>0</v>
      </c>
      <c r="O2571" s="41">
        <f>IFERROR(P2571+Q2571+R2571,0)</f>
        <v>0</v>
      </c>
      <c r="P2571" s="41">
        <v>0</v>
      </c>
      <c r="Q2571" s="41">
        <v>0</v>
      </c>
      <c r="R2571" s="41">
        <v>0</v>
      </c>
      <c r="S2571" s="41">
        <f>IFERROR(T2571+U2571+V2571,0)</f>
        <v>0</v>
      </c>
      <c r="T2571" s="41">
        <v>0</v>
      </c>
      <c r="U2571" s="41">
        <v>0</v>
      </c>
      <c r="V2571" s="41">
        <v>0</v>
      </c>
      <c r="W2571"/>
      <c r="X2571"/>
    </row>
    <row r="2572" spans="1:24">
      <c r="A2572" s="29">
        <v>1319</v>
      </c>
      <c r="B2572" s="29" t="s">
        <v>117</v>
      </c>
      <c r="C2572" s="50">
        <v>44782</v>
      </c>
      <c r="D2572" s="29">
        <v>381</v>
      </c>
      <c r="E2572" s="40">
        <v>1</v>
      </c>
      <c r="F2572" s="41">
        <v>26.35</v>
      </c>
      <c r="G2572" s="41">
        <f>IFERROR(H2572+I2572+J2572,0)</f>
        <v>675165</v>
      </c>
      <c r="H2572" s="41">
        <v>675165</v>
      </c>
      <c r="I2572" s="41">
        <v>0</v>
      </c>
      <c r="J2572" s="41">
        <v>0</v>
      </c>
      <c r="K2572" s="41">
        <f>IFERROR(L2572+M2572+N2572,0)</f>
        <v>0</v>
      </c>
      <c r="L2572" s="41">
        <f>IFERROR(P2572+T2572,0)</f>
        <v>0</v>
      </c>
      <c r="M2572" s="41">
        <f>IFERROR(Q2572+U2572,0)</f>
        <v>0</v>
      </c>
      <c r="N2572" s="41">
        <f>IFERROR(R2572+V2572,0)</f>
        <v>0</v>
      </c>
      <c r="O2572" s="41">
        <f>IFERROR(P2572+Q2572+R2572,0)</f>
        <v>0</v>
      </c>
      <c r="P2572" s="41">
        <v>0</v>
      </c>
      <c r="Q2572" s="41">
        <v>0</v>
      </c>
      <c r="R2572" s="41">
        <v>0</v>
      </c>
      <c r="S2572" s="41">
        <f>IFERROR(T2572+U2572+V2572,0)</f>
        <v>0</v>
      </c>
      <c r="T2572" s="41">
        <v>0</v>
      </c>
      <c r="U2572" s="41">
        <v>0</v>
      </c>
      <c r="V2572" s="41">
        <v>0</v>
      </c>
      <c r="W2572"/>
      <c r="X2572"/>
    </row>
    <row r="2573" spans="1:24">
      <c r="A2573" s="29">
        <v>1320</v>
      </c>
      <c r="B2573" s="29" t="s">
        <v>117</v>
      </c>
      <c r="C2573" s="50">
        <v>44782</v>
      </c>
      <c r="D2573" s="29">
        <v>380</v>
      </c>
      <c r="E2573" s="40">
        <v>1</v>
      </c>
      <c r="F2573" s="41">
        <v>28.44</v>
      </c>
      <c r="G2573" s="41">
        <f>IFERROR(H2573+I2573+J2573,0)</f>
        <v>868980.6</v>
      </c>
      <c r="H2573" s="41">
        <v>868980.6</v>
      </c>
      <c r="I2573" s="41">
        <v>0</v>
      </c>
      <c r="J2573" s="41">
        <v>0</v>
      </c>
      <c r="K2573" s="41">
        <f>IFERROR(L2573+M2573+N2573,0)</f>
        <v>0</v>
      </c>
      <c r="L2573" s="41">
        <f>IFERROR(P2573+T2573,0)</f>
        <v>0</v>
      </c>
      <c r="M2573" s="41">
        <f>IFERROR(Q2573+U2573,0)</f>
        <v>0</v>
      </c>
      <c r="N2573" s="41">
        <f>IFERROR(R2573+V2573,0)</f>
        <v>0</v>
      </c>
      <c r="O2573" s="41">
        <f>IFERROR(P2573+Q2573+R2573,0)</f>
        <v>0</v>
      </c>
      <c r="P2573" s="41">
        <v>0</v>
      </c>
      <c r="Q2573" s="41">
        <v>0</v>
      </c>
      <c r="R2573" s="41">
        <v>0</v>
      </c>
      <c r="S2573" s="41">
        <f>IFERROR(T2573+U2573+V2573,0)</f>
        <v>0</v>
      </c>
      <c r="T2573" s="41">
        <v>0</v>
      </c>
      <c r="U2573" s="41">
        <v>0</v>
      </c>
      <c r="V2573" s="41">
        <v>0</v>
      </c>
      <c r="W2573"/>
      <c r="X2573"/>
    </row>
    <row r="2574" spans="1:24">
      <c r="A2574" s="29">
        <v>1321</v>
      </c>
      <c r="B2574" s="29" t="s">
        <v>117</v>
      </c>
      <c r="C2574" s="50">
        <v>44789</v>
      </c>
      <c r="D2574" s="29">
        <v>386</v>
      </c>
      <c r="E2574" s="40">
        <v>1</v>
      </c>
      <c r="F2574" s="41">
        <v>46.3</v>
      </c>
      <c r="G2574" s="41">
        <f>IFERROR(H2574+I2574+J2574,0)</f>
        <v>1150000</v>
      </c>
      <c r="H2574" s="41">
        <v>1150000</v>
      </c>
      <c r="I2574" s="41">
        <v>0</v>
      </c>
      <c r="J2574" s="41">
        <v>0</v>
      </c>
      <c r="K2574" s="41">
        <f>IFERROR(L2574+M2574+N2574,0)</f>
        <v>0</v>
      </c>
      <c r="L2574" s="41">
        <f>IFERROR(P2574+T2574,0)</f>
        <v>0</v>
      </c>
      <c r="M2574" s="41">
        <f>IFERROR(Q2574+U2574,0)</f>
        <v>0</v>
      </c>
      <c r="N2574" s="41">
        <f>IFERROR(R2574+V2574,0)</f>
        <v>0</v>
      </c>
      <c r="O2574" s="41">
        <f>IFERROR(P2574+Q2574+R2574,0)</f>
        <v>0</v>
      </c>
      <c r="P2574" s="41">
        <v>0</v>
      </c>
      <c r="Q2574" s="41">
        <v>0</v>
      </c>
      <c r="R2574" s="41">
        <v>0</v>
      </c>
      <c r="S2574" s="41">
        <f>IFERROR(T2574+U2574+V2574,0)</f>
        <v>0</v>
      </c>
      <c r="T2574" s="41">
        <v>0</v>
      </c>
      <c r="U2574" s="41">
        <v>0</v>
      </c>
      <c r="V2574" s="41">
        <v>0</v>
      </c>
      <c r="W2574"/>
      <c r="X2574"/>
    </row>
    <row r="2575" spans="1:24">
      <c r="A2575" s="29">
        <v>1322</v>
      </c>
      <c r="B2575" s="29" t="s">
        <v>117</v>
      </c>
      <c r="C2575" s="50">
        <v>44790</v>
      </c>
      <c r="D2575" s="29">
        <v>387</v>
      </c>
      <c r="E2575" s="40">
        <v>1</v>
      </c>
      <c r="F2575" s="41">
        <v>24</v>
      </c>
      <c r="G2575" s="41">
        <f>IFERROR(H2575+I2575+J2575,0)</f>
        <v>675912</v>
      </c>
      <c r="H2575" s="41">
        <v>675912</v>
      </c>
      <c r="I2575" s="41">
        <v>0</v>
      </c>
      <c r="J2575" s="41">
        <v>0</v>
      </c>
      <c r="K2575" s="41">
        <f>IFERROR(L2575+M2575+N2575,0)</f>
        <v>0</v>
      </c>
      <c r="L2575" s="41">
        <f>IFERROR(P2575+T2575,0)</f>
        <v>0</v>
      </c>
      <c r="M2575" s="41">
        <f>IFERROR(Q2575+U2575,0)</f>
        <v>0</v>
      </c>
      <c r="N2575" s="41">
        <f>IFERROR(R2575+V2575,0)</f>
        <v>0</v>
      </c>
      <c r="O2575" s="41">
        <f>IFERROR(P2575+Q2575+R2575,0)</f>
        <v>0</v>
      </c>
      <c r="P2575" s="41">
        <v>0</v>
      </c>
      <c r="Q2575" s="41">
        <v>0</v>
      </c>
      <c r="R2575" s="41">
        <v>0</v>
      </c>
      <c r="S2575" s="41">
        <f>IFERROR(T2575+U2575+V2575,0)</f>
        <v>0</v>
      </c>
      <c r="T2575" s="41">
        <v>0</v>
      </c>
      <c r="U2575" s="41">
        <v>0</v>
      </c>
      <c r="V2575" s="41">
        <v>0</v>
      </c>
      <c r="W2575"/>
      <c r="X2575"/>
    </row>
    <row r="2576" spans="1:24">
      <c r="A2576" s="29">
        <v>1323</v>
      </c>
      <c r="B2576" s="29" t="s">
        <v>117</v>
      </c>
      <c r="C2576" s="50">
        <v>44790</v>
      </c>
      <c r="D2576" s="29">
        <v>389</v>
      </c>
      <c r="E2576" s="40">
        <v>1</v>
      </c>
      <c r="F2576" s="41">
        <v>38.1</v>
      </c>
      <c r="G2576" s="41">
        <f>IFERROR(H2576+I2576+J2576,0)</f>
        <v>1133235.6</v>
      </c>
      <c r="H2576" s="41">
        <v>1133235.6</v>
      </c>
      <c r="I2576" s="41">
        <v>0</v>
      </c>
      <c r="J2576" s="41">
        <v>0</v>
      </c>
      <c r="K2576" s="41">
        <f>IFERROR(L2576+M2576+N2576,0)</f>
        <v>0</v>
      </c>
      <c r="L2576" s="41">
        <f>IFERROR(P2576+T2576,0)</f>
        <v>0</v>
      </c>
      <c r="M2576" s="41">
        <f>IFERROR(Q2576+U2576,0)</f>
        <v>0</v>
      </c>
      <c r="N2576" s="41">
        <f>IFERROR(R2576+V2576,0)</f>
        <v>0</v>
      </c>
      <c r="O2576" s="41">
        <f>IFERROR(P2576+Q2576+R2576,0)</f>
        <v>0</v>
      </c>
      <c r="P2576" s="41">
        <v>0</v>
      </c>
      <c r="Q2576" s="41">
        <v>0</v>
      </c>
      <c r="R2576" s="41">
        <v>0</v>
      </c>
      <c r="S2576" s="41">
        <f>IFERROR(T2576+U2576+V2576,0)</f>
        <v>0</v>
      </c>
      <c r="T2576" s="41">
        <v>0</v>
      </c>
      <c r="U2576" s="41">
        <v>0</v>
      </c>
      <c r="V2576" s="41">
        <v>0</v>
      </c>
      <c r="W2576"/>
      <c r="X2576"/>
    </row>
    <row r="2577" spans="1:24">
      <c r="A2577" s="29">
        <v>1324</v>
      </c>
      <c r="B2577" s="29" t="s">
        <v>117</v>
      </c>
      <c r="C2577" s="50">
        <v>44790</v>
      </c>
      <c r="D2577" s="29">
        <v>388</v>
      </c>
      <c r="E2577" s="40">
        <v>1</v>
      </c>
      <c r="F2577" s="41">
        <v>28.2</v>
      </c>
      <c r="G2577" s="41">
        <f>IFERROR(H2577+I2577+J2577,0)</f>
        <v>892443</v>
      </c>
      <c r="H2577" s="41">
        <v>892443</v>
      </c>
      <c r="I2577" s="41">
        <v>0</v>
      </c>
      <c r="J2577" s="41">
        <v>0</v>
      </c>
      <c r="K2577" s="41">
        <f>IFERROR(L2577+M2577+N2577,0)</f>
        <v>0</v>
      </c>
      <c r="L2577" s="41">
        <f>IFERROR(P2577+T2577,0)</f>
        <v>0</v>
      </c>
      <c r="M2577" s="41">
        <f>IFERROR(Q2577+U2577,0)</f>
        <v>0</v>
      </c>
      <c r="N2577" s="41">
        <f>IFERROR(R2577+V2577,0)</f>
        <v>0</v>
      </c>
      <c r="O2577" s="41">
        <f>IFERROR(P2577+Q2577+R2577,0)</f>
        <v>0</v>
      </c>
      <c r="P2577" s="41">
        <v>0</v>
      </c>
      <c r="Q2577" s="41">
        <v>0</v>
      </c>
      <c r="R2577" s="41">
        <v>0</v>
      </c>
      <c r="S2577" s="41">
        <f>IFERROR(T2577+U2577+V2577,0)</f>
        <v>0</v>
      </c>
      <c r="T2577" s="41">
        <v>0</v>
      </c>
      <c r="U2577" s="41">
        <v>0</v>
      </c>
      <c r="V2577" s="41">
        <v>0</v>
      </c>
      <c r="W2577"/>
      <c r="X2577"/>
    </row>
    <row r="2578" spans="1:24">
      <c r="A2578" s="29">
        <v>1325</v>
      </c>
      <c r="B2578" s="29" t="s">
        <v>117</v>
      </c>
      <c r="C2578" s="50">
        <v>44792</v>
      </c>
      <c r="D2578" s="29">
        <v>393</v>
      </c>
      <c r="E2578" s="40">
        <v>1</v>
      </c>
      <c r="F2578" s="41">
        <v>27</v>
      </c>
      <c r="G2578" s="41">
        <f>IFERROR(H2578+I2578+J2578,0)</f>
        <v>857071</v>
      </c>
      <c r="H2578" s="41">
        <v>857071</v>
      </c>
      <c r="I2578" s="41">
        <v>0</v>
      </c>
      <c r="J2578" s="41">
        <v>0</v>
      </c>
      <c r="K2578" s="41">
        <f>IFERROR(L2578+M2578+N2578,0)</f>
        <v>0</v>
      </c>
      <c r="L2578" s="41">
        <f>IFERROR(P2578+T2578,0)</f>
        <v>0</v>
      </c>
      <c r="M2578" s="41">
        <f>IFERROR(Q2578+U2578,0)</f>
        <v>0</v>
      </c>
      <c r="N2578" s="41">
        <f>IFERROR(R2578+V2578,0)</f>
        <v>0</v>
      </c>
      <c r="O2578" s="41">
        <f>IFERROR(P2578+Q2578+R2578,0)</f>
        <v>0</v>
      </c>
      <c r="P2578" s="41">
        <v>0</v>
      </c>
      <c r="Q2578" s="41">
        <v>0</v>
      </c>
      <c r="R2578" s="41">
        <v>0</v>
      </c>
      <c r="S2578" s="41">
        <f>IFERROR(T2578+U2578+V2578,0)</f>
        <v>0</v>
      </c>
      <c r="T2578" s="41">
        <v>0</v>
      </c>
      <c r="U2578" s="41">
        <v>0</v>
      </c>
      <c r="V2578" s="41">
        <v>0</v>
      </c>
      <c r="W2578"/>
      <c r="X2578"/>
    </row>
    <row r="2579" spans="1:24">
      <c r="A2579" s="29">
        <v>1326</v>
      </c>
      <c r="B2579" s="29" t="s">
        <v>117</v>
      </c>
      <c r="C2579" s="50">
        <v>44798</v>
      </c>
      <c r="D2579" s="29">
        <v>396</v>
      </c>
      <c r="E2579" s="40">
        <v>1</v>
      </c>
      <c r="F2579" s="41">
        <v>29.1</v>
      </c>
      <c r="G2579" s="41">
        <f>IFERROR(H2579+I2579+J2579,0)</f>
        <v>918972</v>
      </c>
      <c r="H2579" s="41">
        <v>918972</v>
      </c>
      <c r="I2579" s="41">
        <v>0</v>
      </c>
      <c r="J2579" s="41">
        <v>0</v>
      </c>
      <c r="K2579" s="41">
        <f>IFERROR(L2579+M2579+N2579,0)</f>
        <v>0</v>
      </c>
      <c r="L2579" s="41">
        <f>IFERROR(P2579+T2579,0)</f>
        <v>0</v>
      </c>
      <c r="M2579" s="41">
        <f>IFERROR(Q2579+U2579,0)</f>
        <v>0</v>
      </c>
      <c r="N2579" s="41">
        <f>IFERROR(R2579+V2579,0)</f>
        <v>0</v>
      </c>
      <c r="O2579" s="41">
        <f>IFERROR(P2579+Q2579+R2579,0)</f>
        <v>0</v>
      </c>
      <c r="P2579" s="41">
        <v>0</v>
      </c>
      <c r="Q2579" s="41">
        <v>0</v>
      </c>
      <c r="R2579" s="41">
        <v>0</v>
      </c>
      <c r="S2579" s="41">
        <f>IFERROR(T2579+U2579+V2579,0)</f>
        <v>0</v>
      </c>
      <c r="T2579" s="41">
        <v>0</v>
      </c>
      <c r="U2579" s="41">
        <v>0</v>
      </c>
      <c r="V2579" s="41">
        <v>0</v>
      </c>
      <c r="W2579"/>
      <c r="X2579"/>
    </row>
    <row r="2580" spans="1:24">
      <c r="A2580" s="29">
        <v>1327</v>
      </c>
      <c r="B2580" s="29" t="s">
        <v>117</v>
      </c>
      <c r="C2580" s="50">
        <v>44802</v>
      </c>
      <c r="D2580" s="29">
        <v>400</v>
      </c>
      <c r="E2580" s="40">
        <v>1</v>
      </c>
      <c r="F2580" s="41">
        <v>13.3</v>
      </c>
      <c r="G2580" s="41">
        <f>IFERROR(H2580+I2580+J2580,0)</f>
        <v>390956</v>
      </c>
      <c r="H2580" s="41">
        <v>390956</v>
      </c>
      <c r="I2580" s="41">
        <v>0</v>
      </c>
      <c r="J2580" s="41">
        <v>0</v>
      </c>
      <c r="K2580" s="41">
        <f>IFERROR(L2580+M2580+N2580,0)</f>
        <v>0</v>
      </c>
      <c r="L2580" s="41">
        <f>IFERROR(P2580+T2580,0)</f>
        <v>0</v>
      </c>
      <c r="M2580" s="41">
        <f>IFERROR(Q2580+U2580,0)</f>
        <v>0</v>
      </c>
      <c r="N2580" s="41">
        <f>IFERROR(R2580+V2580,0)</f>
        <v>0</v>
      </c>
      <c r="O2580" s="41">
        <f>IFERROR(P2580+Q2580+R2580,0)</f>
        <v>0</v>
      </c>
      <c r="P2580" s="41">
        <v>0</v>
      </c>
      <c r="Q2580" s="41">
        <v>0</v>
      </c>
      <c r="R2580" s="41">
        <v>0</v>
      </c>
      <c r="S2580" s="41">
        <f>IFERROR(T2580+U2580+V2580,0)</f>
        <v>0</v>
      </c>
      <c r="T2580" s="41">
        <v>0</v>
      </c>
      <c r="U2580" s="41">
        <v>0</v>
      </c>
      <c r="V2580" s="41">
        <v>0</v>
      </c>
      <c r="W2580"/>
      <c r="X2580"/>
    </row>
    <row r="2581" spans="1:24">
      <c r="A2581" s="29">
        <v>1328</v>
      </c>
      <c r="B2581" s="29" t="s">
        <v>117</v>
      </c>
      <c r="C2581" s="50">
        <v>44802</v>
      </c>
      <c r="D2581" s="29">
        <v>398</v>
      </c>
      <c r="E2581" s="40">
        <v>1</v>
      </c>
      <c r="F2581" s="41">
        <v>18.4</v>
      </c>
      <c r="G2581" s="41">
        <f>IFERROR(H2581+I2581+J2581,0)</f>
        <v>500655.2</v>
      </c>
      <c r="H2581" s="41">
        <v>500655.2</v>
      </c>
      <c r="I2581" s="41">
        <v>0</v>
      </c>
      <c r="J2581" s="41">
        <v>0</v>
      </c>
      <c r="K2581" s="41">
        <f>IFERROR(L2581+M2581+N2581,0)</f>
        <v>0</v>
      </c>
      <c r="L2581" s="41">
        <f>IFERROR(P2581+T2581,0)</f>
        <v>0</v>
      </c>
      <c r="M2581" s="41">
        <f>IFERROR(Q2581+U2581,0)</f>
        <v>0</v>
      </c>
      <c r="N2581" s="41">
        <f>IFERROR(R2581+V2581,0)</f>
        <v>0</v>
      </c>
      <c r="O2581" s="41">
        <f>IFERROR(P2581+Q2581+R2581,0)</f>
        <v>0</v>
      </c>
      <c r="P2581" s="41">
        <v>0</v>
      </c>
      <c r="Q2581" s="41">
        <v>0</v>
      </c>
      <c r="R2581" s="41">
        <v>0</v>
      </c>
      <c r="S2581" s="41">
        <f>IFERROR(T2581+U2581+V2581,0)</f>
        <v>0</v>
      </c>
      <c r="T2581" s="41">
        <v>0</v>
      </c>
      <c r="U2581" s="41">
        <v>0</v>
      </c>
      <c r="V2581" s="41">
        <v>0</v>
      </c>
      <c r="W2581"/>
      <c r="X2581"/>
    </row>
    <row r="2582" spans="1:24">
      <c r="A2582" s="29">
        <v>1329</v>
      </c>
      <c r="B2582" s="29" t="s">
        <v>117</v>
      </c>
      <c r="C2582" s="50">
        <v>44803</v>
      </c>
      <c r="D2582" s="29">
        <v>402</v>
      </c>
      <c r="E2582" s="40">
        <v>1</v>
      </c>
      <c r="F2582" s="41">
        <v>27.6</v>
      </c>
      <c r="G2582" s="41">
        <f>IFERROR(H2582+I2582+J2582,0)</f>
        <v>874200</v>
      </c>
      <c r="H2582" s="41">
        <v>874200</v>
      </c>
      <c r="I2582" s="41">
        <v>0</v>
      </c>
      <c r="J2582" s="41">
        <v>0</v>
      </c>
      <c r="K2582" s="41">
        <f>IFERROR(L2582+M2582+N2582,0)</f>
        <v>0</v>
      </c>
      <c r="L2582" s="41">
        <f>IFERROR(P2582+T2582,0)</f>
        <v>0</v>
      </c>
      <c r="M2582" s="41">
        <f>IFERROR(Q2582+U2582,0)</f>
        <v>0</v>
      </c>
      <c r="N2582" s="41">
        <f>IFERROR(R2582+V2582,0)</f>
        <v>0</v>
      </c>
      <c r="O2582" s="41">
        <f>IFERROR(P2582+Q2582+R2582,0)</f>
        <v>0</v>
      </c>
      <c r="P2582" s="41">
        <v>0</v>
      </c>
      <c r="Q2582" s="41">
        <v>0</v>
      </c>
      <c r="R2582" s="41">
        <v>0</v>
      </c>
      <c r="S2582" s="41">
        <f>IFERROR(T2582+U2582+V2582,0)</f>
        <v>0</v>
      </c>
      <c r="T2582" s="41">
        <v>0</v>
      </c>
      <c r="U2582" s="41">
        <v>0</v>
      </c>
      <c r="V2582" s="41">
        <v>0</v>
      </c>
      <c r="W2582"/>
      <c r="X2582"/>
    </row>
    <row r="2583" spans="1:24">
      <c r="A2583" s="29">
        <v>1330</v>
      </c>
      <c r="B2583" s="29" t="s">
        <v>117</v>
      </c>
      <c r="C2583" s="50">
        <v>44804</v>
      </c>
      <c r="D2583" s="29">
        <v>405</v>
      </c>
      <c r="E2583" s="40">
        <v>1</v>
      </c>
      <c r="F2583" s="41">
        <v>13.92</v>
      </c>
      <c r="G2583" s="41">
        <f>IFERROR(H2583+I2583+J2583,0)</f>
        <v>396812.5</v>
      </c>
      <c r="H2583" s="41">
        <v>396812.5</v>
      </c>
      <c r="I2583" s="41">
        <v>0</v>
      </c>
      <c r="J2583" s="41">
        <v>0</v>
      </c>
      <c r="K2583" s="41">
        <f>IFERROR(L2583+M2583+N2583,0)</f>
        <v>0</v>
      </c>
      <c r="L2583" s="41">
        <f>IFERROR(P2583+T2583,0)</f>
        <v>0</v>
      </c>
      <c r="M2583" s="41">
        <f>IFERROR(Q2583+U2583,0)</f>
        <v>0</v>
      </c>
      <c r="N2583" s="41">
        <f>IFERROR(R2583+V2583,0)</f>
        <v>0</v>
      </c>
      <c r="O2583" s="41">
        <f>IFERROR(P2583+Q2583+R2583,0)</f>
        <v>0</v>
      </c>
      <c r="P2583" s="41">
        <v>0</v>
      </c>
      <c r="Q2583" s="41">
        <v>0</v>
      </c>
      <c r="R2583" s="41">
        <v>0</v>
      </c>
      <c r="S2583" s="41">
        <f>IFERROR(T2583+U2583+V2583,0)</f>
        <v>0</v>
      </c>
      <c r="T2583" s="41">
        <v>0</v>
      </c>
      <c r="U2583" s="41">
        <v>0</v>
      </c>
      <c r="V2583" s="41">
        <v>0</v>
      </c>
      <c r="W2583"/>
      <c r="X2583"/>
    </row>
    <row r="2584" spans="1:24">
      <c r="A2584" s="29">
        <v>1331</v>
      </c>
      <c r="B2584" s="29" t="s">
        <v>117</v>
      </c>
      <c r="C2584" s="50">
        <v>44804</v>
      </c>
      <c r="D2584" s="29">
        <v>404</v>
      </c>
      <c r="E2584" s="40">
        <v>1</v>
      </c>
      <c r="F2584" s="41">
        <v>18.69</v>
      </c>
      <c r="G2584" s="41">
        <f>IFERROR(H2584+I2584+J2584,0)</f>
        <v>589096.25</v>
      </c>
      <c r="H2584" s="41">
        <v>589096.25</v>
      </c>
      <c r="I2584" s="41">
        <v>0</v>
      </c>
      <c r="J2584" s="41">
        <v>0</v>
      </c>
      <c r="K2584" s="41">
        <f>IFERROR(L2584+M2584+N2584,0)</f>
        <v>0</v>
      </c>
      <c r="L2584" s="41">
        <f>IFERROR(P2584+T2584,0)</f>
        <v>0</v>
      </c>
      <c r="M2584" s="41">
        <f>IFERROR(Q2584+U2584,0)</f>
        <v>0</v>
      </c>
      <c r="N2584" s="41">
        <f>IFERROR(R2584+V2584,0)</f>
        <v>0</v>
      </c>
      <c r="O2584" s="41">
        <f>IFERROR(P2584+Q2584+R2584,0)</f>
        <v>0</v>
      </c>
      <c r="P2584" s="41">
        <v>0</v>
      </c>
      <c r="Q2584" s="41">
        <v>0</v>
      </c>
      <c r="R2584" s="41">
        <v>0</v>
      </c>
      <c r="S2584" s="41">
        <f>IFERROR(T2584+U2584+V2584,0)</f>
        <v>0</v>
      </c>
      <c r="T2584" s="41">
        <v>0</v>
      </c>
      <c r="U2584" s="41">
        <v>0</v>
      </c>
      <c r="V2584" s="41">
        <v>0</v>
      </c>
      <c r="W2584"/>
      <c r="X2584"/>
    </row>
    <row r="2585" spans="1:24">
      <c r="A2585" s="29">
        <v>1332</v>
      </c>
      <c r="B2585" s="29" t="s">
        <v>117</v>
      </c>
      <c r="C2585" s="50">
        <v>44805</v>
      </c>
      <c r="D2585" s="29">
        <v>409</v>
      </c>
      <c r="E2585" s="40">
        <v>1</v>
      </c>
      <c r="F2585" s="41">
        <v>1.87</v>
      </c>
      <c r="G2585" s="41">
        <f>IFERROR(H2585+I2585+J2585,0)</f>
        <v>58909.62</v>
      </c>
      <c r="H2585" s="41">
        <v>58909.62</v>
      </c>
      <c r="I2585" s="41">
        <v>0</v>
      </c>
      <c r="J2585" s="41">
        <v>0</v>
      </c>
      <c r="K2585" s="41">
        <f>IFERROR(L2585+M2585+N2585,0)</f>
        <v>0</v>
      </c>
      <c r="L2585" s="41">
        <f>IFERROR(P2585+T2585,0)</f>
        <v>0</v>
      </c>
      <c r="M2585" s="41">
        <f>IFERROR(Q2585+U2585,0)</f>
        <v>0</v>
      </c>
      <c r="N2585" s="41">
        <f>IFERROR(R2585+V2585,0)</f>
        <v>0</v>
      </c>
      <c r="O2585" s="41">
        <f>IFERROR(P2585+Q2585+R2585,0)</f>
        <v>0</v>
      </c>
      <c r="P2585" s="41">
        <v>0</v>
      </c>
      <c r="Q2585" s="41">
        <v>0</v>
      </c>
      <c r="R2585" s="41">
        <v>0</v>
      </c>
      <c r="S2585" s="41">
        <f>IFERROR(T2585+U2585+V2585,0)</f>
        <v>0</v>
      </c>
      <c r="T2585" s="41">
        <v>0</v>
      </c>
      <c r="U2585" s="41">
        <v>0</v>
      </c>
      <c r="V2585" s="41">
        <v>0</v>
      </c>
      <c r="W2585"/>
      <c r="X2585"/>
    </row>
    <row r="2586" spans="1:24">
      <c r="A2586" s="29">
        <v>1333</v>
      </c>
      <c r="B2586" s="29" t="s">
        <v>117</v>
      </c>
      <c r="C2586" s="50">
        <v>44811</v>
      </c>
      <c r="D2586" s="29">
        <v>413</v>
      </c>
      <c r="E2586" s="40">
        <v>1</v>
      </c>
      <c r="F2586" s="41">
        <v>27</v>
      </c>
      <c r="G2586" s="41">
        <f>IFERROR(H2586+I2586+J2586,0)</f>
        <v>651319</v>
      </c>
      <c r="H2586" s="41">
        <v>651319</v>
      </c>
      <c r="I2586" s="41">
        <v>0</v>
      </c>
      <c r="J2586" s="41">
        <v>0</v>
      </c>
      <c r="K2586" s="41">
        <f>IFERROR(L2586+M2586+N2586,0)</f>
        <v>0</v>
      </c>
      <c r="L2586" s="41">
        <f>IFERROR(P2586+T2586,0)</f>
        <v>0</v>
      </c>
      <c r="M2586" s="41">
        <f>IFERROR(Q2586+U2586,0)</f>
        <v>0</v>
      </c>
      <c r="N2586" s="41">
        <f>IFERROR(R2586+V2586,0)</f>
        <v>0</v>
      </c>
      <c r="O2586" s="41">
        <f>IFERROR(P2586+Q2586+R2586,0)</f>
        <v>0</v>
      </c>
      <c r="P2586" s="41">
        <v>0</v>
      </c>
      <c r="Q2586" s="41">
        <v>0</v>
      </c>
      <c r="R2586" s="41">
        <v>0</v>
      </c>
      <c r="S2586" s="41">
        <f>IFERROR(T2586+U2586+V2586,0)</f>
        <v>0</v>
      </c>
      <c r="T2586" s="41">
        <v>0</v>
      </c>
      <c r="U2586" s="41">
        <v>0</v>
      </c>
      <c r="V2586" s="41">
        <v>0</v>
      </c>
      <c r="W2586"/>
      <c r="X2586"/>
    </row>
    <row r="2587" spans="1:24">
      <c r="A2587" s="29">
        <v>1334</v>
      </c>
      <c r="B2587" s="29" t="s">
        <v>117</v>
      </c>
      <c r="C2587" s="50">
        <v>44811</v>
      </c>
      <c r="D2587" s="29">
        <v>412</v>
      </c>
      <c r="E2587" s="40">
        <v>1</v>
      </c>
      <c r="F2587" s="41">
        <v>18.8</v>
      </c>
      <c r="G2587" s="41">
        <f>IFERROR(H2587+I2587+J2587,0)</f>
        <v>560200</v>
      </c>
      <c r="H2587" s="41">
        <v>560200</v>
      </c>
      <c r="I2587" s="41">
        <v>0</v>
      </c>
      <c r="J2587" s="41">
        <v>0</v>
      </c>
      <c r="K2587" s="41">
        <f>IFERROR(L2587+M2587+N2587,0)</f>
        <v>0</v>
      </c>
      <c r="L2587" s="41">
        <f>IFERROR(P2587+T2587,0)</f>
        <v>0</v>
      </c>
      <c r="M2587" s="41">
        <f>IFERROR(Q2587+U2587,0)</f>
        <v>0</v>
      </c>
      <c r="N2587" s="41">
        <f>IFERROR(R2587+V2587,0)</f>
        <v>0</v>
      </c>
      <c r="O2587" s="41">
        <f>IFERROR(P2587+Q2587+R2587,0)</f>
        <v>0</v>
      </c>
      <c r="P2587" s="41">
        <v>0</v>
      </c>
      <c r="Q2587" s="41">
        <v>0</v>
      </c>
      <c r="R2587" s="41">
        <v>0</v>
      </c>
      <c r="S2587" s="41">
        <f>IFERROR(T2587+U2587+V2587,0)</f>
        <v>0</v>
      </c>
      <c r="T2587" s="41">
        <v>0</v>
      </c>
      <c r="U2587" s="41">
        <v>0</v>
      </c>
      <c r="V2587" s="41">
        <v>0</v>
      </c>
      <c r="W2587"/>
      <c r="X2587"/>
    </row>
    <row r="2588" spans="1:24">
      <c r="A2588" s="29">
        <v>1335</v>
      </c>
      <c r="B2588" s="29" t="s">
        <v>117</v>
      </c>
      <c r="C2588" s="50">
        <v>44813</v>
      </c>
      <c r="D2588" s="29">
        <v>415</v>
      </c>
      <c r="E2588" s="40">
        <v>1</v>
      </c>
      <c r="F2588" s="41">
        <v>30.2</v>
      </c>
      <c r="G2588" s="41">
        <f>IFERROR(H2588+I2588+J2588,0)</f>
        <v>933900</v>
      </c>
      <c r="H2588" s="41">
        <v>933900</v>
      </c>
      <c r="I2588" s="41">
        <v>0</v>
      </c>
      <c r="J2588" s="41">
        <v>0</v>
      </c>
      <c r="K2588" s="41">
        <f>IFERROR(L2588+M2588+N2588,0)</f>
        <v>0</v>
      </c>
      <c r="L2588" s="41">
        <f>IFERROR(P2588+T2588,0)</f>
        <v>0</v>
      </c>
      <c r="M2588" s="41">
        <f>IFERROR(Q2588+U2588,0)</f>
        <v>0</v>
      </c>
      <c r="N2588" s="41">
        <f>IFERROR(R2588+V2588,0)</f>
        <v>0</v>
      </c>
      <c r="O2588" s="41">
        <f>IFERROR(P2588+Q2588+R2588,0)</f>
        <v>0</v>
      </c>
      <c r="P2588" s="41">
        <v>0</v>
      </c>
      <c r="Q2588" s="41">
        <v>0</v>
      </c>
      <c r="R2588" s="41">
        <v>0</v>
      </c>
      <c r="S2588" s="41">
        <f>IFERROR(T2588+U2588+V2588,0)</f>
        <v>0</v>
      </c>
      <c r="T2588" s="41">
        <v>0</v>
      </c>
      <c r="U2588" s="41">
        <v>0</v>
      </c>
      <c r="V2588" s="41">
        <v>0</v>
      </c>
      <c r="W2588"/>
      <c r="X2588"/>
    </row>
    <row r="2589" spans="1:24">
      <c r="A2589" s="29">
        <v>1336</v>
      </c>
      <c r="B2589" s="29" t="s">
        <v>117</v>
      </c>
      <c r="C2589" s="50">
        <v>44813</v>
      </c>
      <c r="D2589" s="29">
        <v>416</v>
      </c>
      <c r="E2589" s="40">
        <v>1</v>
      </c>
      <c r="F2589" s="41">
        <v>28.1</v>
      </c>
      <c r="G2589" s="41">
        <f>IFERROR(H2589+I2589+J2589,0)</f>
        <v>883800</v>
      </c>
      <c r="H2589" s="41">
        <v>883800</v>
      </c>
      <c r="I2589" s="41">
        <v>0</v>
      </c>
      <c r="J2589" s="41">
        <v>0</v>
      </c>
      <c r="K2589" s="41">
        <f>IFERROR(L2589+M2589+N2589,0)</f>
        <v>0</v>
      </c>
      <c r="L2589" s="41">
        <f>IFERROR(P2589+T2589,0)</f>
        <v>0</v>
      </c>
      <c r="M2589" s="41">
        <f>IFERROR(Q2589+U2589,0)</f>
        <v>0</v>
      </c>
      <c r="N2589" s="41">
        <f>IFERROR(R2589+V2589,0)</f>
        <v>0</v>
      </c>
      <c r="O2589" s="41">
        <f>IFERROR(P2589+Q2589+R2589,0)</f>
        <v>0</v>
      </c>
      <c r="P2589" s="41">
        <v>0</v>
      </c>
      <c r="Q2589" s="41">
        <v>0</v>
      </c>
      <c r="R2589" s="41">
        <v>0</v>
      </c>
      <c r="S2589" s="41">
        <f>IFERROR(T2589+U2589+V2589,0)</f>
        <v>0</v>
      </c>
      <c r="T2589" s="41">
        <v>0</v>
      </c>
      <c r="U2589" s="41">
        <v>0</v>
      </c>
      <c r="V2589" s="41">
        <v>0</v>
      </c>
      <c r="W2589"/>
      <c r="X2589"/>
    </row>
    <row r="2590" spans="1:24">
      <c r="A2590" s="29">
        <v>1337</v>
      </c>
      <c r="B2590" s="29" t="s">
        <v>117</v>
      </c>
      <c r="C2590" s="50">
        <v>44818</v>
      </c>
      <c r="D2590" s="29">
        <v>417</v>
      </c>
      <c r="E2590" s="40">
        <v>1</v>
      </c>
      <c r="F2590" s="41">
        <v>24.3</v>
      </c>
      <c r="G2590" s="41">
        <f>IFERROR(H2590+I2590+J2590,0)</f>
        <v>777484</v>
      </c>
      <c r="H2590" s="41">
        <v>777484</v>
      </c>
      <c r="I2590" s="41">
        <v>0</v>
      </c>
      <c r="J2590" s="41">
        <v>0</v>
      </c>
      <c r="K2590" s="41">
        <f>IFERROR(L2590+M2590+N2590,0)</f>
        <v>0</v>
      </c>
      <c r="L2590" s="41">
        <f>IFERROR(P2590+T2590,0)</f>
        <v>0</v>
      </c>
      <c r="M2590" s="41">
        <f>IFERROR(Q2590+U2590,0)</f>
        <v>0</v>
      </c>
      <c r="N2590" s="41">
        <f>IFERROR(R2590+V2590,0)</f>
        <v>0</v>
      </c>
      <c r="O2590" s="41">
        <f>IFERROR(P2590+Q2590+R2590,0)</f>
        <v>0</v>
      </c>
      <c r="P2590" s="41">
        <v>0</v>
      </c>
      <c r="Q2590" s="41">
        <v>0</v>
      </c>
      <c r="R2590" s="41">
        <v>0</v>
      </c>
      <c r="S2590" s="41">
        <f>IFERROR(T2590+U2590+V2590,0)</f>
        <v>0</v>
      </c>
      <c r="T2590" s="41">
        <v>0</v>
      </c>
      <c r="U2590" s="41">
        <v>0</v>
      </c>
      <c r="V2590" s="41">
        <v>0</v>
      </c>
      <c r="W2590"/>
      <c r="X2590"/>
    </row>
    <row r="2591" spans="1:24">
      <c r="A2591" s="29">
        <v>1338</v>
      </c>
      <c r="B2591" s="29" t="s">
        <v>117</v>
      </c>
      <c r="C2591" s="50">
        <v>44831</v>
      </c>
      <c r="D2591" s="29">
        <v>461</v>
      </c>
      <c r="E2591" s="40">
        <v>1</v>
      </c>
      <c r="F2591" s="41">
        <v>15.7</v>
      </c>
      <c r="G2591" s="41">
        <f>IFERROR(H2591+I2591+J2591,0)</f>
        <v>479905.5</v>
      </c>
      <c r="H2591" s="41">
        <v>479905.5</v>
      </c>
      <c r="I2591" s="41">
        <v>0</v>
      </c>
      <c r="J2591" s="41">
        <v>0</v>
      </c>
      <c r="K2591" s="41">
        <f>IFERROR(L2591+M2591+N2591,0)</f>
        <v>0</v>
      </c>
      <c r="L2591" s="41">
        <f>IFERROR(P2591+T2591,0)</f>
        <v>0</v>
      </c>
      <c r="M2591" s="41">
        <f>IFERROR(Q2591+U2591,0)</f>
        <v>0</v>
      </c>
      <c r="N2591" s="41">
        <f>IFERROR(R2591+V2591,0)</f>
        <v>0</v>
      </c>
      <c r="O2591" s="41">
        <f>IFERROR(P2591+Q2591+R2591,0)</f>
        <v>0</v>
      </c>
      <c r="P2591" s="41">
        <v>0</v>
      </c>
      <c r="Q2591" s="41">
        <v>0</v>
      </c>
      <c r="R2591" s="41">
        <v>0</v>
      </c>
      <c r="S2591" s="41">
        <f>IFERROR(T2591+U2591+V2591,0)</f>
        <v>0</v>
      </c>
      <c r="T2591" s="41">
        <v>0</v>
      </c>
      <c r="U2591" s="41">
        <v>0</v>
      </c>
      <c r="V2591" s="41">
        <v>0</v>
      </c>
      <c r="W2591"/>
      <c r="X2591"/>
    </row>
    <row r="2592" spans="1:24">
      <c r="A2592" s="29">
        <v>1339</v>
      </c>
      <c r="B2592" s="29" t="s">
        <v>117</v>
      </c>
      <c r="C2592" s="50">
        <v>44834</v>
      </c>
      <c r="D2592" s="29">
        <v>421</v>
      </c>
      <c r="E2592" s="40">
        <v>1</v>
      </c>
      <c r="F2592" s="41">
        <v>13.2</v>
      </c>
      <c r="G2592" s="41">
        <f>IFERROR(H2592+I2592+J2592,0)</f>
        <v>454400</v>
      </c>
      <c r="H2592" s="41">
        <v>454400</v>
      </c>
      <c r="I2592" s="41">
        <v>0</v>
      </c>
      <c r="J2592" s="41">
        <v>0</v>
      </c>
      <c r="K2592" s="41">
        <f>IFERROR(L2592+M2592+N2592,0)</f>
        <v>0</v>
      </c>
      <c r="L2592" s="41">
        <f>IFERROR(P2592+T2592,0)</f>
        <v>0</v>
      </c>
      <c r="M2592" s="41">
        <f>IFERROR(Q2592+U2592,0)</f>
        <v>0</v>
      </c>
      <c r="N2592" s="41">
        <f>IFERROR(R2592+V2592,0)</f>
        <v>0</v>
      </c>
      <c r="O2592" s="41">
        <f>IFERROR(P2592+Q2592+R2592,0)</f>
        <v>0</v>
      </c>
      <c r="P2592" s="41">
        <v>0</v>
      </c>
      <c r="Q2592" s="41">
        <v>0</v>
      </c>
      <c r="R2592" s="41">
        <v>0</v>
      </c>
      <c r="S2592" s="41">
        <f>IFERROR(T2592+U2592+V2592,0)</f>
        <v>0</v>
      </c>
      <c r="T2592" s="41">
        <v>0</v>
      </c>
      <c r="U2592" s="41">
        <v>0</v>
      </c>
      <c r="V2592" s="41">
        <v>0</v>
      </c>
      <c r="W2592"/>
      <c r="X2592"/>
    </row>
    <row r="2593" spans="1:24">
      <c r="A2593" s="29">
        <v>1340</v>
      </c>
      <c r="B2593" s="29" t="s">
        <v>117</v>
      </c>
      <c r="C2593" s="50">
        <v>44834</v>
      </c>
      <c r="D2593" s="29">
        <v>422</v>
      </c>
      <c r="E2593" s="40">
        <v>1</v>
      </c>
      <c r="F2593" s="41">
        <v>31.1</v>
      </c>
      <c r="G2593" s="41">
        <f>IFERROR(H2593+I2593+J2593,0)</f>
        <v>985000</v>
      </c>
      <c r="H2593" s="41">
        <v>985000</v>
      </c>
      <c r="I2593" s="41">
        <v>0</v>
      </c>
      <c r="J2593" s="41">
        <v>0</v>
      </c>
      <c r="K2593" s="41">
        <f>IFERROR(L2593+M2593+N2593,0)</f>
        <v>0</v>
      </c>
      <c r="L2593" s="41">
        <f>IFERROR(P2593+T2593,0)</f>
        <v>0</v>
      </c>
      <c r="M2593" s="41">
        <f>IFERROR(Q2593+U2593,0)</f>
        <v>0</v>
      </c>
      <c r="N2593" s="41">
        <f>IFERROR(R2593+V2593,0)</f>
        <v>0</v>
      </c>
      <c r="O2593" s="41">
        <f>IFERROR(P2593+Q2593+R2593,0)</f>
        <v>0</v>
      </c>
      <c r="P2593" s="41">
        <v>0</v>
      </c>
      <c r="Q2593" s="41">
        <v>0</v>
      </c>
      <c r="R2593" s="41">
        <v>0</v>
      </c>
      <c r="S2593" s="41">
        <f>IFERROR(T2593+U2593+V2593,0)</f>
        <v>0</v>
      </c>
      <c r="T2593" s="41">
        <v>0</v>
      </c>
      <c r="U2593" s="41">
        <v>0</v>
      </c>
      <c r="V2593" s="41">
        <v>0</v>
      </c>
      <c r="W2593"/>
      <c r="X2593"/>
    </row>
    <row r="2594" spans="1:24">
      <c r="A2594" s="29">
        <v>1341</v>
      </c>
      <c r="B2594" s="29" t="s">
        <v>117</v>
      </c>
      <c r="C2594" s="50">
        <v>44838</v>
      </c>
      <c r="D2594" s="29">
        <v>423</v>
      </c>
      <c r="E2594" s="40">
        <v>1</v>
      </c>
      <c r="F2594" s="41">
        <v>40.2</v>
      </c>
      <c r="G2594" s="41">
        <f>IFERROR(H2594+I2594+J2594,0)</f>
        <v>1618800</v>
      </c>
      <c r="H2594" s="41">
        <v>1618800</v>
      </c>
      <c r="I2594" s="41">
        <v>0</v>
      </c>
      <c r="J2594" s="41">
        <v>0</v>
      </c>
      <c r="K2594" s="41">
        <f>IFERROR(L2594+M2594+N2594,0)</f>
        <v>0</v>
      </c>
      <c r="L2594" s="41">
        <f>IFERROR(P2594+T2594,0)</f>
        <v>0</v>
      </c>
      <c r="M2594" s="41">
        <f>IFERROR(Q2594+U2594,0)</f>
        <v>0</v>
      </c>
      <c r="N2594" s="41">
        <f>IFERROR(R2594+V2594,0)</f>
        <v>0</v>
      </c>
      <c r="O2594" s="41">
        <f>IFERROR(P2594+Q2594+R2594,0)</f>
        <v>0</v>
      </c>
      <c r="P2594" s="41">
        <v>0</v>
      </c>
      <c r="Q2594" s="41">
        <v>0</v>
      </c>
      <c r="R2594" s="41">
        <v>0</v>
      </c>
      <c r="S2594" s="41">
        <f>IFERROR(T2594+U2594+V2594,0)</f>
        <v>0</v>
      </c>
      <c r="T2594" s="41">
        <v>0</v>
      </c>
      <c r="U2594" s="41">
        <v>0</v>
      </c>
      <c r="V2594" s="41">
        <v>0</v>
      </c>
      <c r="W2594"/>
      <c r="X2594"/>
    </row>
    <row r="2595" spans="1:24">
      <c r="A2595" s="29">
        <v>1342</v>
      </c>
      <c r="B2595" s="29" t="s">
        <v>117</v>
      </c>
      <c r="C2595" s="50">
        <v>44840</v>
      </c>
      <c r="D2595" s="29">
        <v>424</v>
      </c>
      <c r="E2595" s="40">
        <v>1</v>
      </c>
      <c r="F2595" s="41">
        <v>37.1</v>
      </c>
      <c r="G2595" s="41">
        <f>IFERROR(H2595+I2595+J2595,0)</f>
        <v>1179100</v>
      </c>
      <c r="H2595" s="41">
        <v>1179100</v>
      </c>
      <c r="I2595" s="41">
        <v>0</v>
      </c>
      <c r="J2595" s="41">
        <v>0</v>
      </c>
      <c r="K2595" s="41">
        <f>IFERROR(L2595+M2595+N2595,0)</f>
        <v>0</v>
      </c>
      <c r="L2595" s="41">
        <f>IFERROR(P2595+T2595,0)</f>
        <v>0</v>
      </c>
      <c r="M2595" s="41">
        <f>IFERROR(Q2595+U2595,0)</f>
        <v>0</v>
      </c>
      <c r="N2595" s="41">
        <f>IFERROR(R2595+V2595,0)</f>
        <v>0</v>
      </c>
      <c r="O2595" s="41">
        <f>IFERROR(P2595+Q2595+R2595,0)</f>
        <v>0</v>
      </c>
      <c r="P2595" s="41">
        <v>0</v>
      </c>
      <c r="Q2595" s="41">
        <v>0</v>
      </c>
      <c r="R2595" s="41">
        <v>0</v>
      </c>
      <c r="S2595" s="41">
        <f>IFERROR(T2595+U2595+V2595,0)</f>
        <v>0</v>
      </c>
      <c r="T2595" s="41">
        <v>0</v>
      </c>
      <c r="U2595" s="41">
        <v>0</v>
      </c>
      <c r="V2595" s="41">
        <v>0</v>
      </c>
      <c r="W2595"/>
      <c r="X2595"/>
    </row>
    <row r="2596" spans="1:24">
      <c r="A2596" s="29">
        <v>1343</v>
      </c>
      <c r="B2596" s="29" t="s">
        <v>117</v>
      </c>
      <c r="C2596" s="50">
        <v>44841</v>
      </c>
      <c r="D2596" s="29">
        <v>427</v>
      </c>
      <c r="E2596" s="40">
        <v>1</v>
      </c>
      <c r="F2596" s="41">
        <v>22.9</v>
      </c>
      <c r="G2596" s="41">
        <f>IFERROR(H2596+I2596+J2596,0)</f>
        <v>635920</v>
      </c>
      <c r="H2596" s="41">
        <v>635920</v>
      </c>
      <c r="I2596" s="41">
        <v>0</v>
      </c>
      <c r="J2596" s="41">
        <v>0</v>
      </c>
      <c r="K2596" s="41">
        <f>IFERROR(L2596+M2596+N2596,0)</f>
        <v>0</v>
      </c>
      <c r="L2596" s="41">
        <f>IFERROR(P2596+T2596,0)</f>
        <v>0</v>
      </c>
      <c r="M2596" s="41">
        <f>IFERROR(Q2596+U2596,0)</f>
        <v>0</v>
      </c>
      <c r="N2596" s="41">
        <f>IFERROR(R2596+V2596,0)</f>
        <v>0</v>
      </c>
      <c r="O2596" s="41">
        <f>IFERROR(P2596+Q2596+R2596,0)</f>
        <v>0</v>
      </c>
      <c r="P2596" s="41">
        <v>0</v>
      </c>
      <c r="Q2596" s="41">
        <v>0</v>
      </c>
      <c r="R2596" s="41">
        <v>0</v>
      </c>
      <c r="S2596" s="41">
        <f>IFERROR(T2596+U2596+V2596,0)</f>
        <v>0</v>
      </c>
      <c r="T2596" s="41">
        <v>0</v>
      </c>
      <c r="U2596" s="41">
        <v>0</v>
      </c>
      <c r="V2596" s="41">
        <v>0</v>
      </c>
      <c r="W2596"/>
      <c r="X2596"/>
    </row>
    <row r="2597" spans="1:24">
      <c r="A2597" s="29">
        <v>1344</v>
      </c>
      <c r="B2597" s="29" t="s">
        <v>117</v>
      </c>
      <c r="C2597" s="50">
        <v>44841</v>
      </c>
      <c r="D2597" s="29">
        <v>426</v>
      </c>
      <c r="E2597" s="40">
        <v>1</v>
      </c>
      <c r="F2597" s="41">
        <v>15.9</v>
      </c>
      <c r="G2597" s="41">
        <f>IFERROR(H2597+I2597+J2597,0)</f>
        <v>470900</v>
      </c>
      <c r="H2597" s="41">
        <v>470900</v>
      </c>
      <c r="I2597" s="41">
        <v>0</v>
      </c>
      <c r="J2597" s="41">
        <v>0</v>
      </c>
      <c r="K2597" s="41">
        <f>IFERROR(L2597+M2597+N2597,0)</f>
        <v>0</v>
      </c>
      <c r="L2597" s="41">
        <f>IFERROR(P2597+T2597,0)</f>
        <v>0</v>
      </c>
      <c r="M2597" s="41">
        <f>IFERROR(Q2597+U2597,0)</f>
        <v>0</v>
      </c>
      <c r="N2597" s="41">
        <f>IFERROR(R2597+V2597,0)</f>
        <v>0</v>
      </c>
      <c r="O2597" s="41">
        <f>IFERROR(P2597+Q2597+R2597,0)</f>
        <v>0</v>
      </c>
      <c r="P2597" s="41">
        <v>0</v>
      </c>
      <c r="Q2597" s="41">
        <v>0</v>
      </c>
      <c r="R2597" s="41">
        <v>0</v>
      </c>
      <c r="S2597" s="41">
        <f>IFERROR(T2597+U2597+V2597,0)</f>
        <v>0</v>
      </c>
      <c r="T2597" s="41">
        <v>0</v>
      </c>
      <c r="U2597" s="41">
        <v>0</v>
      </c>
      <c r="V2597" s="41">
        <v>0</v>
      </c>
      <c r="W2597"/>
      <c r="X2597"/>
    </row>
    <row r="2598" spans="1:24">
      <c r="A2598" s="29">
        <v>1345</v>
      </c>
      <c r="B2598" s="29" t="s">
        <v>117</v>
      </c>
      <c r="C2598" s="50">
        <v>44841</v>
      </c>
      <c r="D2598" s="29">
        <v>425</v>
      </c>
      <c r="E2598" s="40">
        <v>1</v>
      </c>
      <c r="F2598" s="41">
        <v>38.2</v>
      </c>
      <c r="G2598" s="41">
        <f>IFERROR(H2598+I2598+J2598,0)</f>
        <v>1154414</v>
      </c>
      <c r="H2598" s="41">
        <v>1154414</v>
      </c>
      <c r="I2598" s="41">
        <v>0</v>
      </c>
      <c r="J2598" s="41">
        <v>0</v>
      </c>
      <c r="K2598" s="41">
        <f>IFERROR(L2598+M2598+N2598,0)</f>
        <v>0</v>
      </c>
      <c r="L2598" s="41">
        <f>IFERROR(P2598+T2598,0)</f>
        <v>0</v>
      </c>
      <c r="M2598" s="41">
        <f>IFERROR(Q2598+U2598,0)</f>
        <v>0</v>
      </c>
      <c r="N2598" s="41">
        <f>IFERROR(R2598+V2598,0)</f>
        <v>0</v>
      </c>
      <c r="O2598" s="41">
        <f>IFERROR(P2598+Q2598+R2598,0)</f>
        <v>0</v>
      </c>
      <c r="P2598" s="41">
        <v>0</v>
      </c>
      <c r="Q2598" s="41">
        <v>0</v>
      </c>
      <c r="R2598" s="41">
        <v>0</v>
      </c>
      <c r="S2598" s="41">
        <f>IFERROR(T2598+U2598+V2598,0)</f>
        <v>0</v>
      </c>
      <c r="T2598" s="41">
        <v>0</v>
      </c>
      <c r="U2598" s="41">
        <v>0</v>
      </c>
      <c r="V2598" s="41">
        <v>0</v>
      </c>
      <c r="W2598"/>
      <c r="X2598"/>
    </row>
    <row r="2599" spans="1:24">
      <c r="A2599" s="29">
        <v>1346</v>
      </c>
      <c r="B2599" s="29" t="s">
        <v>117</v>
      </c>
      <c r="C2599" s="50">
        <v>44844</v>
      </c>
      <c r="D2599" s="29" t="s">
        <v>545</v>
      </c>
      <c r="E2599" s="40">
        <v>1</v>
      </c>
      <c r="F2599" s="41">
        <v>31.05</v>
      </c>
      <c r="G2599" s="41">
        <f>IFERROR(H2599+I2599+J2599,0)</f>
        <v>924217</v>
      </c>
      <c r="H2599" s="41">
        <v>924217</v>
      </c>
      <c r="I2599" s="41">
        <v>0</v>
      </c>
      <c r="J2599" s="41">
        <v>0</v>
      </c>
      <c r="K2599" s="41">
        <f>IFERROR(L2599+M2599+N2599,0)</f>
        <v>0</v>
      </c>
      <c r="L2599" s="41">
        <f>IFERROR(P2599+T2599,0)</f>
        <v>0</v>
      </c>
      <c r="M2599" s="41">
        <f>IFERROR(Q2599+U2599,0)</f>
        <v>0</v>
      </c>
      <c r="N2599" s="41">
        <f>IFERROR(R2599+V2599,0)</f>
        <v>0</v>
      </c>
      <c r="O2599" s="41">
        <f>IFERROR(P2599+Q2599+R2599,0)</f>
        <v>0</v>
      </c>
      <c r="P2599" s="41">
        <v>0</v>
      </c>
      <c r="Q2599" s="41">
        <v>0</v>
      </c>
      <c r="R2599" s="41">
        <v>0</v>
      </c>
      <c r="S2599" s="41">
        <f>IFERROR(T2599+U2599+V2599,0)</f>
        <v>0</v>
      </c>
      <c r="T2599" s="41">
        <v>0</v>
      </c>
      <c r="U2599" s="41">
        <v>0</v>
      </c>
      <c r="V2599" s="41">
        <v>0</v>
      </c>
      <c r="W2599"/>
      <c r="X2599"/>
    </row>
    <row r="2600" spans="1:24">
      <c r="A2600" s="29">
        <v>1347</v>
      </c>
      <c r="B2600" s="29" t="s">
        <v>117</v>
      </c>
      <c r="C2600" s="50">
        <v>44844</v>
      </c>
      <c r="D2600" s="29">
        <v>433</v>
      </c>
      <c r="E2600" s="40">
        <v>1</v>
      </c>
      <c r="F2600" s="41">
        <v>21.9</v>
      </c>
      <c r="G2600" s="41">
        <f>IFERROR(H2600+I2600+J2600,0)</f>
        <v>567017</v>
      </c>
      <c r="H2600" s="41">
        <v>567017</v>
      </c>
      <c r="I2600" s="41">
        <v>0</v>
      </c>
      <c r="J2600" s="41">
        <v>0</v>
      </c>
      <c r="K2600" s="41">
        <f>IFERROR(L2600+M2600+N2600,0)</f>
        <v>0</v>
      </c>
      <c r="L2600" s="41">
        <f>IFERROR(P2600+T2600,0)</f>
        <v>0</v>
      </c>
      <c r="M2600" s="41">
        <f>IFERROR(Q2600+U2600,0)</f>
        <v>0</v>
      </c>
      <c r="N2600" s="41">
        <f>IFERROR(R2600+V2600,0)</f>
        <v>0</v>
      </c>
      <c r="O2600" s="41">
        <f>IFERROR(P2600+Q2600+R2600,0)</f>
        <v>0</v>
      </c>
      <c r="P2600" s="41">
        <v>0</v>
      </c>
      <c r="Q2600" s="41">
        <v>0</v>
      </c>
      <c r="R2600" s="41">
        <v>0</v>
      </c>
      <c r="S2600" s="41">
        <f>IFERROR(T2600+U2600+V2600,0)</f>
        <v>0</v>
      </c>
      <c r="T2600" s="41">
        <v>0</v>
      </c>
      <c r="U2600" s="41">
        <v>0</v>
      </c>
      <c r="V2600" s="41">
        <v>0</v>
      </c>
      <c r="W2600"/>
      <c r="X2600"/>
    </row>
    <row r="2601" spans="1:24">
      <c r="A2601" s="29">
        <v>1348</v>
      </c>
      <c r="B2601" s="29" t="s">
        <v>117</v>
      </c>
      <c r="C2601" s="50">
        <v>44845</v>
      </c>
      <c r="D2601" s="29">
        <v>436</v>
      </c>
      <c r="E2601" s="40">
        <v>1</v>
      </c>
      <c r="F2601" s="41">
        <v>20.8</v>
      </c>
      <c r="G2601" s="41">
        <f>IFERROR(H2601+I2601+J2601,0)</f>
        <v>573755</v>
      </c>
      <c r="H2601" s="41">
        <v>573755</v>
      </c>
      <c r="I2601" s="41">
        <v>0</v>
      </c>
      <c r="J2601" s="41">
        <v>0</v>
      </c>
      <c r="K2601" s="41">
        <f>IFERROR(L2601+M2601+N2601,0)</f>
        <v>0</v>
      </c>
      <c r="L2601" s="41">
        <f>IFERROR(P2601+T2601,0)</f>
        <v>0</v>
      </c>
      <c r="M2601" s="41">
        <f>IFERROR(Q2601+U2601,0)</f>
        <v>0</v>
      </c>
      <c r="N2601" s="41">
        <f>IFERROR(R2601+V2601,0)</f>
        <v>0</v>
      </c>
      <c r="O2601" s="41">
        <f>IFERROR(P2601+Q2601+R2601,0)</f>
        <v>0</v>
      </c>
      <c r="P2601" s="41">
        <v>0</v>
      </c>
      <c r="Q2601" s="41">
        <v>0</v>
      </c>
      <c r="R2601" s="41">
        <v>0</v>
      </c>
      <c r="S2601" s="41">
        <f>IFERROR(T2601+U2601+V2601,0)</f>
        <v>0</v>
      </c>
      <c r="T2601" s="41">
        <v>0</v>
      </c>
      <c r="U2601" s="41">
        <v>0</v>
      </c>
      <c r="V2601" s="41">
        <v>0</v>
      </c>
      <c r="W2601"/>
      <c r="X2601"/>
    </row>
    <row r="2602" spans="1:24">
      <c r="A2602" s="29">
        <v>1349</v>
      </c>
      <c r="B2602" s="29" t="s">
        <v>117</v>
      </c>
      <c r="C2602" s="50">
        <v>44846</v>
      </c>
      <c r="D2602" s="29">
        <v>437</v>
      </c>
      <c r="E2602" s="40">
        <v>1</v>
      </c>
      <c r="F2602" s="41">
        <v>23.1</v>
      </c>
      <c r="G2602" s="41">
        <f>IFERROR(H2602+I2602+J2602,0)</f>
        <v>633000</v>
      </c>
      <c r="H2602" s="41">
        <v>633000</v>
      </c>
      <c r="I2602" s="41">
        <v>0</v>
      </c>
      <c r="J2602" s="41">
        <v>0</v>
      </c>
      <c r="K2602" s="41">
        <f>IFERROR(L2602+M2602+N2602,0)</f>
        <v>0</v>
      </c>
      <c r="L2602" s="41">
        <f>IFERROR(P2602+T2602,0)</f>
        <v>0</v>
      </c>
      <c r="M2602" s="41">
        <f>IFERROR(Q2602+U2602,0)</f>
        <v>0</v>
      </c>
      <c r="N2602" s="41">
        <f>IFERROR(R2602+V2602,0)</f>
        <v>0</v>
      </c>
      <c r="O2602" s="41">
        <f>IFERROR(P2602+Q2602+R2602,0)</f>
        <v>0</v>
      </c>
      <c r="P2602" s="41">
        <v>0</v>
      </c>
      <c r="Q2602" s="41">
        <v>0</v>
      </c>
      <c r="R2602" s="41">
        <v>0</v>
      </c>
      <c r="S2602" s="41">
        <f>IFERROR(T2602+U2602+V2602,0)</f>
        <v>0</v>
      </c>
      <c r="T2602" s="41">
        <v>0</v>
      </c>
      <c r="U2602" s="41">
        <v>0</v>
      </c>
      <c r="V2602" s="41">
        <v>0</v>
      </c>
      <c r="W2602"/>
      <c r="X2602"/>
    </row>
    <row r="2603" spans="1:24">
      <c r="A2603" s="29">
        <v>1350</v>
      </c>
      <c r="B2603" s="29" t="s">
        <v>117</v>
      </c>
      <c r="C2603" s="50">
        <v>44846</v>
      </c>
      <c r="D2603" s="29">
        <v>438</v>
      </c>
      <c r="E2603" s="40">
        <v>1</v>
      </c>
      <c r="F2603" s="41">
        <v>12.1</v>
      </c>
      <c r="G2603" s="41">
        <f>IFERROR(H2603+I2603+J2603,0)</f>
        <v>390100</v>
      </c>
      <c r="H2603" s="41">
        <v>390100</v>
      </c>
      <c r="I2603" s="41">
        <v>0</v>
      </c>
      <c r="J2603" s="41">
        <v>0</v>
      </c>
      <c r="K2603" s="41">
        <f>IFERROR(L2603+M2603+N2603,0)</f>
        <v>0</v>
      </c>
      <c r="L2603" s="41">
        <f>IFERROR(P2603+T2603,0)</f>
        <v>0</v>
      </c>
      <c r="M2603" s="41">
        <f>IFERROR(Q2603+U2603,0)</f>
        <v>0</v>
      </c>
      <c r="N2603" s="41">
        <f>IFERROR(R2603+V2603,0)</f>
        <v>0</v>
      </c>
      <c r="O2603" s="41">
        <f>IFERROR(P2603+Q2603+R2603,0)</f>
        <v>0</v>
      </c>
      <c r="P2603" s="41">
        <v>0</v>
      </c>
      <c r="Q2603" s="41">
        <v>0</v>
      </c>
      <c r="R2603" s="41">
        <v>0</v>
      </c>
      <c r="S2603" s="41">
        <f>IFERROR(T2603+U2603+V2603,0)</f>
        <v>0</v>
      </c>
      <c r="T2603" s="41">
        <v>0</v>
      </c>
      <c r="U2603" s="41">
        <v>0</v>
      </c>
      <c r="V2603" s="41">
        <v>0</v>
      </c>
      <c r="W2603"/>
      <c r="X2603"/>
    </row>
    <row r="2604" spans="1:24">
      <c r="A2604" s="29">
        <v>1351</v>
      </c>
      <c r="B2604" s="29" t="s">
        <v>117</v>
      </c>
      <c r="C2604" s="50">
        <v>44847</v>
      </c>
      <c r="D2604" s="29">
        <v>444</v>
      </c>
      <c r="E2604" s="40">
        <v>1</v>
      </c>
      <c r="F2604" s="41">
        <v>31.9</v>
      </c>
      <c r="G2604" s="41">
        <f>IFERROR(H2604+I2604+J2604,0)</f>
        <v>974120</v>
      </c>
      <c r="H2604" s="41">
        <v>974120</v>
      </c>
      <c r="I2604" s="41">
        <v>0</v>
      </c>
      <c r="J2604" s="41">
        <v>0</v>
      </c>
      <c r="K2604" s="41">
        <f>IFERROR(L2604+M2604+N2604,0)</f>
        <v>0</v>
      </c>
      <c r="L2604" s="41">
        <f>IFERROR(P2604+T2604,0)</f>
        <v>0</v>
      </c>
      <c r="M2604" s="41">
        <f>IFERROR(Q2604+U2604,0)</f>
        <v>0</v>
      </c>
      <c r="N2604" s="41">
        <f>IFERROR(R2604+V2604,0)</f>
        <v>0</v>
      </c>
      <c r="O2604" s="41">
        <f>IFERROR(P2604+Q2604+R2604,0)</f>
        <v>0</v>
      </c>
      <c r="P2604" s="41">
        <v>0</v>
      </c>
      <c r="Q2604" s="41">
        <v>0</v>
      </c>
      <c r="R2604" s="41">
        <v>0</v>
      </c>
      <c r="S2604" s="41">
        <f>IFERROR(T2604+U2604+V2604,0)</f>
        <v>0</v>
      </c>
      <c r="T2604" s="41">
        <v>0</v>
      </c>
      <c r="U2604" s="41">
        <v>0</v>
      </c>
      <c r="V2604" s="41">
        <v>0</v>
      </c>
      <c r="W2604"/>
      <c r="X2604"/>
    </row>
    <row r="2605" spans="1:24">
      <c r="A2605" s="29">
        <v>1352</v>
      </c>
      <c r="B2605" s="29" t="s">
        <v>117</v>
      </c>
      <c r="C2605" s="50">
        <v>44847</v>
      </c>
      <c r="D2605" s="29">
        <v>441</v>
      </c>
      <c r="E2605" s="40">
        <v>1</v>
      </c>
      <c r="F2605" s="41">
        <v>16.88</v>
      </c>
      <c r="G2605" s="41">
        <f>IFERROR(H2605+I2605+J2605,0)</f>
        <v>519027.75</v>
      </c>
      <c r="H2605" s="41">
        <v>519027.75</v>
      </c>
      <c r="I2605" s="41">
        <v>0</v>
      </c>
      <c r="J2605" s="41">
        <v>0</v>
      </c>
      <c r="K2605" s="41">
        <f>IFERROR(L2605+M2605+N2605,0)</f>
        <v>0</v>
      </c>
      <c r="L2605" s="41">
        <f>IFERROR(P2605+T2605,0)</f>
        <v>0</v>
      </c>
      <c r="M2605" s="41">
        <f>IFERROR(Q2605+U2605,0)</f>
        <v>0</v>
      </c>
      <c r="N2605" s="41">
        <f>IFERROR(R2605+V2605,0)</f>
        <v>0</v>
      </c>
      <c r="O2605" s="41">
        <f>IFERROR(P2605+Q2605+R2605,0)</f>
        <v>0</v>
      </c>
      <c r="P2605" s="41">
        <v>0</v>
      </c>
      <c r="Q2605" s="41">
        <v>0</v>
      </c>
      <c r="R2605" s="41">
        <v>0</v>
      </c>
      <c r="S2605" s="41">
        <f>IFERROR(T2605+U2605+V2605,0)</f>
        <v>0</v>
      </c>
      <c r="T2605" s="41">
        <v>0</v>
      </c>
      <c r="U2605" s="41">
        <v>0</v>
      </c>
      <c r="V2605" s="41">
        <v>0</v>
      </c>
      <c r="W2605"/>
      <c r="X2605"/>
    </row>
    <row r="2606" spans="1:24">
      <c r="A2606" s="29">
        <v>1353</v>
      </c>
      <c r="B2606" s="29" t="s">
        <v>117</v>
      </c>
      <c r="C2606" s="50">
        <v>44851</v>
      </c>
      <c r="D2606" s="29">
        <v>445</v>
      </c>
      <c r="E2606" s="40">
        <v>1</v>
      </c>
      <c r="F2606" s="41">
        <v>14.9</v>
      </c>
      <c r="G2606" s="41">
        <f>IFERROR(H2606+I2606+J2606,0)</f>
        <v>446415</v>
      </c>
      <c r="H2606" s="41">
        <v>446415</v>
      </c>
      <c r="I2606" s="41">
        <v>0</v>
      </c>
      <c r="J2606" s="41">
        <v>0</v>
      </c>
      <c r="K2606" s="41">
        <f>IFERROR(L2606+M2606+N2606,0)</f>
        <v>0</v>
      </c>
      <c r="L2606" s="41">
        <f>IFERROR(P2606+T2606,0)</f>
        <v>0</v>
      </c>
      <c r="M2606" s="41">
        <f>IFERROR(Q2606+U2606,0)</f>
        <v>0</v>
      </c>
      <c r="N2606" s="41">
        <f>IFERROR(R2606+V2606,0)</f>
        <v>0</v>
      </c>
      <c r="O2606" s="41">
        <f>IFERROR(P2606+Q2606+R2606,0)</f>
        <v>0</v>
      </c>
      <c r="P2606" s="41">
        <v>0</v>
      </c>
      <c r="Q2606" s="41">
        <v>0</v>
      </c>
      <c r="R2606" s="41">
        <v>0</v>
      </c>
      <c r="S2606" s="41">
        <f>IFERROR(T2606+U2606+V2606,0)</f>
        <v>0</v>
      </c>
      <c r="T2606" s="41">
        <v>0</v>
      </c>
      <c r="U2606" s="41">
        <v>0</v>
      </c>
      <c r="V2606" s="41">
        <v>0</v>
      </c>
      <c r="W2606"/>
      <c r="X2606"/>
    </row>
    <row r="2607" spans="1:24">
      <c r="A2607" s="29">
        <v>1354</v>
      </c>
      <c r="B2607" s="29" t="s">
        <v>117</v>
      </c>
      <c r="C2607" s="50">
        <v>44851</v>
      </c>
      <c r="D2607" s="29">
        <v>447</v>
      </c>
      <c r="E2607" s="40">
        <v>1</v>
      </c>
      <c r="F2607" s="41">
        <v>22.9</v>
      </c>
      <c r="G2607" s="41">
        <f>IFERROR(H2607+I2607+J2607,0)</f>
        <v>760342</v>
      </c>
      <c r="H2607" s="41">
        <v>760342</v>
      </c>
      <c r="I2607" s="41">
        <v>0</v>
      </c>
      <c r="J2607" s="41">
        <v>0</v>
      </c>
      <c r="K2607" s="41">
        <f>IFERROR(L2607+M2607+N2607,0)</f>
        <v>0</v>
      </c>
      <c r="L2607" s="41">
        <f>IFERROR(P2607+T2607,0)</f>
        <v>0</v>
      </c>
      <c r="M2607" s="41">
        <f>IFERROR(Q2607+U2607,0)</f>
        <v>0</v>
      </c>
      <c r="N2607" s="41">
        <f>IFERROR(R2607+V2607,0)</f>
        <v>0</v>
      </c>
      <c r="O2607" s="41">
        <f>IFERROR(P2607+Q2607+R2607,0)</f>
        <v>0</v>
      </c>
      <c r="P2607" s="41">
        <v>0</v>
      </c>
      <c r="Q2607" s="41">
        <v>0</v>
      </c>
      <c r="R2607" s="41">
        <v>0</v>
      </c>
      <c r="S2607" s="41">
        <f>IFERROR(T2607+U2607+V2607,0)</f>
        <v>0</v>
      </c>
      <c r="T2607" s="41">
        <v>0</v>
      </c>
      <c r="U2607" s="41">
        <v>0</v>
      </c>
      <c r="V2607" s="41">
        <v>0</v>
      </c>
      <c r="W2607"/>
      <c r="X2607"/>
    </row>
    <row r="2608" spans="1:24">
      <c r="A2608" s="29">
        <v>1355</v>
      </c>
      <c r="B2608" s="29" t="s">
        <v>117</v>
      </c>
      <c r="C2608" s="50">
        <v>44853</v>
      </c>
      <c r="D2608" s="29" t="s">
        <v>1534</v>
      </c>
      <c r="E2608" s="40">
        <v>1</v>
      </c>
      <c r="F2608" s="41">
        <v>63.2</v>
      </c>
      <c r="G2608" s="41">
        <f>IFERROR(H2608+I2608+J2608,0)</f>
        <v>3076000</v>
      </c>
      <c r="H2608" s="41">
        <v>3076000</v>
      </c>
      <c r="I2608" s="41">
        <v>0</v>
      </c>
      <c r="J2608" s="41">
        <v>0</v>
      </c>
      <c r="K2608" s="41">
        <f>IFERROR(L2608+M2608+N2608,0)</f>
        <v>0</v>
      </c>
      <c r="L2608" s="41">
        <f>IFERROR(P2608+T2608,0)</f>
        <v>0</v>
      </c>
      <c r="M2608" s="41">
        <f>IFERROR(Q2608+U2608,0)</f>
        <v>0</v>
      </c>
      <c r="N2608" s="41">
        <f>IFERROR(R2608+V2608,0)</f>
        <v>0</v>
      </c>
      <c r="O2608" s="41">
        <f>IFERROR(P2608+Q2608+R2608,0)</f>
        <v>0</v>
      </c>
      <c r="P2608" s="41">
        <v>0</v>
      </c>
      <c r="Q2608" s="41">
        <v>0</v>
      </c>
      <c r="R2608" s="41">
        <v>0</v>
      </c>
      <c r="S2608" s="41">
        <f>IFERROR(T2608+U2608+V2608,0)</f>
        <v>0</v>
      </c>
      <c r="T2608" s="41">
        <v>0</v>
      </c>
      <c r="U2608" s="41">
        <v>0</v>
      </c>
      <c r="V2608" s="41">
        <v>0</v>
      </c>
      <c r="W2608"/>
      <c r="X2608"/>
    </row>
    <row r="2609" spans="1:24">
      <c r="A2609" s="29">
        <v>1356</v>
      </c>
      <c r="B2609" s="29" t="s">
        <v>117</v>
      </c>
      <c r="C2609" s="50">
        <v>44854</v>
      </c>
      <c r="D2609" s="29">
        <v>448</v>
      </c>
      <c r="E2609" s="40">
        <v>1</v>
      </c>
      <c r="F2609" s="41">
        <v>3.22</v>
      </c>
      <c r="G2609" s="41">
        <f>IFERROR(H2609+I2609+J2609,0)</f>
        <v>111993.24</v>
      </c>
      <c r="H2609" s="41">
        <v>111993.24</v>
      </c>
      <c r="I2609" s="41">
        <v>0</v>
      </c>
      <c r="J2609" s="41">
        <v>0</v>
      </c>
      <c r="K2609" s="41">
        <f>IFERROR(L2609+M2609+N2609,0)</f>
        <v>0</v>
      </c>
      <c r="L2609" s="41">
        <f>IFERROR(P2609+T2609,0)</f>
        <v>0</v>
      </c>
      <c r="M2609" s="41">
        <f>IFERROR(Q2609+U2609,0)</f>
        <v>0</v>
      </c>
      <c r="N2609" s="41">
        <f>IFERROR(R2609+V2609,0)</f>
        <v>0</v>
      </c>
      <c r="O2609" s="41">
        <f>IFERROR(P2609+Q2609+R2609,0)</f>
        <v>0</v>
      </c>
      <c r="P2609" s="41">
        <v>0</v>
      </c>
      <c r="Q2609" s="41">
        <v>0</v>
      </c>
      <c r="R2609" s="41">
        <v>0</v>
      </c>
      <c r="S2609" s="41">
        <f>IFERROR(T2609+U2609+V2609,0)</f>
        <v>0</v>
      </c>
      <c r="T2609" s="41">
        <v>0</v>
      </c>
      <c r="U2609" s="41">
        <v>0</v>
      </c>
      <c r="V2609" s="41">
        <v>0</v>
      </c>
      <c r="W2609"/>
      <c r="X2609"/>
    </row>
    <row r="2610" spans="1:24">
      <c r="A2610" s="29">
        <v>1357</v>
      </c>
      <c r="B2610" s="29" t="s">
        <v>117</v>
      </c>
      <c r="C2610" s="50">
        <v>44854</v>
      </c>
      <c r="D2610" s="29">
        <v>451</v>
      </c>
      <c r="E2610" s="40">
        <v>1</v>
      </c>
      <c r="F2610" s="41">
        <v>22.75</v>
      </c>
      <c r="G2610" s="41">
        <f>IFERROR(H2610+I2610+J2610,0)</f>
        <v>980350</v>
      </c>
      <c r="H2610" s="41">
        <v>980350</v>
      </c>
      <c r="I2610" s="41">
        <v>0</v>
      </c>
      <c r="J2610" s="41">
        <v>0</v>
      </c>
      <c r="K2610" s="41">
        <f>IFERROR(L2610+M2610+N2610,0)</f>
        <v>0</v>
      </c>
      <c r="L2610" s="41">
        <f>IFERROR(P2610+T2610,0)</f>
        <v>0</v>
      </c>
      <c r="M2610" s="41">
        <f>IFERROR(Q2610+U2610,0)</f>
        <v>0</v>
      </c>
      <c r="N2610" s="41">
        <f>IFERROR(R2610+V2610,0)</f>
        <v>0</v>
      </c>
      <c r="O2610" s="41">
        <f>IFERROR(P2610+Q2610+R2610,0)</f>
        <v>0</v>
      </c>
      <c r="P2610" s="41">
        <v>0</v>
      </c>
      <c r="Q2610" s="41">
        <v>0</v>
      </c>
      <c r="R2610" s="41">
        <v>0</v>
      </c>
      <c r="S2610" s="41">
        <f>IFERROR(T2610+U2610+V2610,0)</f>
        <v>0</v>
      </c>
      <c r="T2610" s="41">
        <v>0</v>
      </c>
      <c r="U2610" s="41">
        <v>0</v>
      </c>
      <c r="V2610" s="41">
        <v>0</v>
      </c>
      <c r="W2610"/>
      <c r="X2610"/>
    </row>
    <row r="2611" spans="1:24">
      <c r="A2611" s="29">
        <v>1358</v>
      </c>
      <c r="B2611" s="29" t="s">
        <v>117</v>
      </c>
      <c r="C2611" s="50">
        <v>44855</v>
      </c>
      <c r="D2611" s="29">
        <v>454</v>
      </c>
      <c r="E2611" s="40">
        <v>1</v>
      </c>
      <c r="F2611" s="41">
        <v>26.2</v>
      </c>
      <c r="G2611" s="41">
        <f>IFERROR(H2611+I2611+J2611,0)</f>
        <v>833490</v>
      </c>
      <c r="H2611" s="41">
        <v>833490</v>
      </c>
      <c r="I2611" s="41">
        <v>0</v>
      </c>
      <c r="J2611" s="41">
        <v>0</v>
      </c>
      <c r="K2611" s="41">
        <f>IFERROR(L2611+M2611+N2611,0)</f>
        <v>0</v>
      </c>
      <c r="L2611" s="41">
        <f>IFERROR(P2611+T2611,0)</f>
        <v>0</v>
      </c>
      <c r="M2611" s="41">
        <f>IFERROR(Q2611+U2611,0)</f>
        <v>0</v>
      </c>
      <c r="N2611" s="41">
        <f>IFERROR(R2611+V2611,0)</f>
        <v>0</v>
      </c>
      <c r="O2611" s="41">
        <f>IFERROR(P2611+Q2611+R2611,0)</f>
        <v>0</v>
      </c>
      <c r="P2611" s="41">
        <v>0</v>
      </c>
      <c r="Q2611" s="41">
        <v>0</v>
      </c>
      <c r="R2611" s="41">
        <v>0</v>
      </c>
      <c r="S2611" s="41">
        <f>IFERROR(T2611+U2611+V2611,0)</f>
        <v>0</v>
      </c>
      <c r="T2611" s="41">
        <v>0</v>
      </c>
      <c r="U2611" s="41">
        <v>0</v>
      </c>
      <c r="V2611" s="41">
        <v>0</v>
      </c>
      <c r="W2611"/>
      <c r="X2611"/>
    </row>
    <row r="2612" spans="1:24">
      <c r="A2612" s="29">
        <v>1359</v>
      </c>
      <c r="B2612" s="29" t="s">
        <v>117</v>
      </c>
      <c r="C2612" s="50">
        <v>44855</v>
      </c>
      <c r="D2612" s="29">
        <v>453</v>
      </c>
      <c r="E2612" s="40">
        <v>1</v>
      </c>
      <c r="F2612" s="41">
        <v>50.4</v>
      </c>
      <c r="G2612" s="41">
        <f>IFERROR(H2612+I2612+J2612,0)</f>
        <v>2066400</v>
      </c>
      <c r="H2612" s="41">
        <v>2066400</v>
      </c>
      <c r="I2612" s="41">
        <v>0</v>
      </c>
      <c r="J2612" s="41">
        <v>0</v>
      </c>
      <c r="K2612" s="41">
        <f>IFERROR(L2612+M2612+N2612,0)</f>
        <v>0</v>
      </c>
      <c r="L2612" s="41">
        <f>IFERROR(P2612+T2612,0)</f>
        <v>0</v>
      </c>
      <c r="M2612" s="41">
        <f>IFERROR(Q2612+U2612,0)</f>
        <v>0</v>
      </c>
      <c r="N2612" s="41">
        <f>IFERROR(R2612+V2612,0)</f>
        <v>0</v>
      </c>
      <c r="O2612" s="41">
        <f>IFERROR(P2612+Q2612+R2612,0)</f>
        <v>0</v>
      </c>
      <c r="P2612" s="41">
        <v>0</v>
      </c>
      <c r="Q2612" s="41">
        <v>0</v>
      </c>
      <c r="R2612" s="41">
        <v>0</v>
      </c>
      <c r="S2612" s="41">
        <f>IFERROR(T2612+U2612+V2612,0)</f>
        <v>0</v>
      </c>
      <c r="T2612" s="41">
        <v>0</v>
      </c>
      <c r="U2612" s="41">
        <v>0</v>
      </c>
      <c r="V2612" s="41">
        <v>0</v>
      </c>
      <c r="W2612"/>
      <c r="X2612"/>
    </row>
    <row r="2613" spans="1:24">
      <c r="A2613" s="29">
        <v>1360</v>
      </c>
      <c r="B2613" s="29" t="s">
        <v>117</v>
      </c>
      <c r="C2613" s="50">
        <v>44858</v>
      </c>
      <c r="D2613" s="29">
        <v>455</v>
      </c>
      <c r="E2613" s="40">
        <v>1</v>
      </c>
      <c r="F2613" s="41">
        <v>67.1</v>
      </c>
      <c r="G2613" s="41">
        <f>IFERROR(H2613+I2613+J2613,0)</f>
        <v>2705875</v>
      </c>
      <c r="H2613" s="41">
        <v>2705875</v>
      </c>
      <c r="I2613" s="41">
        <v>0</v>
      </c>
      <c r="J2613" s="41">
        <v>0</v>
      </c>
      <c r="K2613" s="41">
        <f>IFERROR(L2613+M2613+N2613,0)</f>
        <v>0</v>
      </c>
      <c r="L2613" s="41">
        <f>IFERROR(P2613+T2613,0)</f>
        <v>0</v>
      </c>
      <c r="M2613" s="41">
        <f>IFERROR(Q2613+U2613,0)</f>
        <v>0</v>
      </c>
      <c r="N2613" s="41">
        <f>IFERROR(R2613+V2613,0)</f>
        <v>0</v>
      </c>
      <c r="O2613" s="41">
        <f>IFERROR(P2613+Q2613+R2613,0)</f>
        <v>0</v>
      </c>
      <c r="P2613" s="41">
        <v>0</v>
      </c>
      <c r="Q2613" s="41">
        <v>0</v>
      </c>
      <c r="R2613" s="41">
        <v>0</v>
      </c>
      <c r="S2613" s="41">
        <f>IFERROR(T2613+U2613+V2613,0)</f>
        <v>0</v>
      </c>
      <c r="T2613" s="41">
        <v>0</v>
      </c>
      <c r="U2613" s="41">
        <v>0</v>
      </c>
      <c r="V2613" s="41">
        <v>0</v>
      </c>
      <c r="W2613"/>
      <c r="X2613"/>
    </row>
    <row r="2614" spans="1:24">
      <c r="A2614" s="29">
        <v>1361</v>
      </c>
      <c r="B2614" s="29" t="s">
        <v>117</v>
      </c>
      <c r="C2614" s="50">
        <v>44859</v>
      </c>
      <c r="D2614" s="29">
        <v>456</v>
      </c>
      <c r="E2614" s="40">
        <v>1</v>
      </c>
      <c r="F2614" s="41">
        <v>22.2</v>
      </c>
      <c r="G2614" s="41">
        <f>IFERROR(H2614+I2614+J2614,0)</f>
        <v>886300</v>
      </c>
      <c r="H2614" s="41">
        <v>886300</v>
      </c>
      <c r="I2614" s="41">
        <v>0</v>
      </c>
      <c r="J2614" s="41">
        <v>0</v>
      </c>
      <c r="K2614" s="41">
        <f>IFERROR(L2614+M2614+N2614,0)</f>
        <v>0</v>
      </c>
      <c r="L2614" s="41">
        <f>IFERROR(P2614+T2614,0)</f>
        <v>0</v>
      </c>
      <c r="M2614" s="41">
        <f>IFERROR(Q2614+U2614,0)</f>
        <v>0</v>
      </c>
      <c r="N2614" s="41">
        <f>IFERROR(R2614+V2614,0)</f>
        <v>0</v>
      </c>
      <c r="O2614" s="41">
        <f>IFERROR(P2614+Q2614+R2614,0)</f>
        <v>0</v>
      </c>
      <c r="P2614" s="41">
        <v>0</v>
      </c>
      <c r="Q2614" s="41">
        <v>0</v>
      </c>
      <c r="R2614" s="41">
        <v>0</v>
      </c>
      <c r="S2614" s="41">
        <f>IFERROR(T2614+U2614+V2614,0)</f>
        <v>0</v>
      </c>
      <c r="T2614" s="41">
        <v>0</v>
      </c>
      <c r="U2614" s="41">
        <v>0</v>
      </c>
      <c r="V2614" s="41">
        <v>0</v>
      </c>
      <c r="W2614"/>
      <c r="X2614"/>
    </row>
    <row r="2615" spans="1:24">
      <c r="A2615" s="29">
        <v>1362</v>
      </c>
      <c r="B2615" s="29" t="s">
        <v>117</v>
      </c>
      <c r="C2615" s="50">
        <v>44860</v>
      </c>
      <c r="D2615" s="29">
        <v>458</v>
      </c>
      <c r="E2615" s="40">
        <v>1</v>
      </c>
      <c r="F2615" s="41">
        <v>61.7</v>
      </c>
      <c r="G2615" s="41">
        <f>IFERROR(H2615+I2615+J2615,0)</f>
        <v>2530000</v>
      </c>
      <c r="H2615" s="41">
        <v>2530000</v>
      </c>
      <c r="I2615" s="41">
        <v>0</v>
      </c>
      <c r="J2615" s="41">
        <v>0</v>
      </c>
      <c r="K2615" s="41">
        <f>IFERROR(L2615+M2615+N2615,0)</f>
        <v>0</v>
      </c>
      <c r="L2615" s="41">
        <f>IFERROR(P2615+T2615,0)</f>
        <v>0</v>
      </c>
      <c r="M2615" s="41">
        <f>IFERROR(Q2615+U2615,0)</f>
        <v>0</v>
      </c>
      <c r="N2615" s="41">
        <f>IFERROR(R2615+V2615,0)</f>
        <v>0</v>
      </c>
      <c r="O2615" s="41">
        <f>IFERROR(P2615+Q2615+R2615,0)</f>
        <v>0</v>
      </c>
      <c r="P2615" s="41">
        <v>0</v>
      </c>
      <c r="Q2615" s="41">
        <v>0</v>
      </c>
      <c r="R2615" s="41">
        <v>0</v>
      </c>
      <c r="S2615" s="41">
        <f>IFERROR(T2615+U2615+V2615,0)</f>
        <v>0</v>
      </c>
      <c r="T2615" s="41">
        <v>0</v>
      </c>
      <c r="U2615" s="41">
        <v>0</v>
      </c>
      <c r="V2615" s="41">
        <v>0</v>
      </c>
      <c r="W2615"/>
      <c r="X2615"/>
    </row>
    <row r="2616" spans="1:24">
      <c r="A2616" s="29">
        <v>1363</v>
      </c>
      <c r="B2616" s="29" t="s">
        <v>117</v>
      </c>
      <c r="C2616" s="50">
        <v>44860</v>
      </c>
      <c r="D2616" s="29">
        <v>457</v>
      </c>
      <c r="E2616" s="40">
        <v>1</v>
      </c>
      <c r="F2616" s="41">
        <v>10.3</v>
      </c>
      <c r="G2616" s="41">
        <f>IFERROR(H2616+I2616+J2616,0)</f>
        <v>315167</v>
      </c>
      <c r="H2616" s="41">
        <v>315167</v>
      </c>
      <c r="I2616" s="41">
        <v>0</v>
      </c>
      <c r="J2616" s="41">
        <v>0</v>
      </c>
      <c r="K2616" s="41">
        <f>IFERROR(L2616+M2616+N2616,0)</f>
        <v>0</v>
      </c>
      <c r="L2616" s="41">
        <f>IFERROR(P2616+T2616,0)</f>
        <v>0</v>
      </c>
      <c r="M2616" s="41">
        <f>IFERROR(Q2616+U2616,0)</f>
        <v>0</v>
      </c>
      <c r="N2616" s="41">
        <f>IFERROR(R2616+V2616,0)</f>
        <v>0</v>
      </c>
      <c r="O2616" s="41">
        <f>IFERROR(P2616+Q2616+R2616,0)</f>
        <v>0</v>
      </c>
      <c r="P2616" s="41">
        <v>0</v>
      </c>
      <c r="Q2616" s="41">
        <v>0</v>
      </c>
      <c r="R2616" s="41">
        <v>0</v>
      </c>
      <c r="S2616" s="41">
        <f>IFERROR(T2616+U2616+V2616,0)</f>
        <v>0</v>
      </c>
      <c r="T2616" s="41">
        <v>0</v>
      </c>
      <c r="U2616" s="41">
        <v>0</v>
      </c>
      <c r="V2616" s="41">
        <v>0</v>
      </c>
      <c r="W2616"/>
      <c r="X2616"/>
    </row>
    <row r="2617" spans="1:24">
      <c r="A2617" s="29">
        <v>1364</v>
      </c>
      <c r="B2617" s="29" t="s">
        <v>117</v>
      </c>
      <c r="C2617" s="50">
        <v>44873</v>
      </c>
      <c r="D2617" s="29" t="s">
        <v>1535</v>
      </c>
      <c r="E2617" s="40">
        <v>1</v>
      </c>
      <c r="F2617" s="41">
        <v>46.1</v>
      </c>
      <c r="G2617" s="41">
        <f>IFERROR(H2617+I2617+J2617,0)</f>
        <v>2212000</v>
      </c>
      <c r="H2617" s="41">
        <v>2212000</v>
      </c>
      <c r="I2617" s="41">
        <v>0</v>
      </c>
      <c r="J2617" s="41">
        <v>0</v>
      </c>
      <c r="K2617" s="41">
        <f>IFERROR(L2617+M2617+N2617,0)</f>
        <v>0</v>
      </c>
      <c r="L2617" s="41">
        <f>IFERROR(P2617+T2617,0)</f>
        <v>0</v>
      </c>
      <c r="M2617" s="41">
        <f>IFERROR(Q2617+U2617,0)</f>
        <v>0</v>
      </c>
      <c r="N2617" s="41">
        <f>IFERROR(R2617+V2617,0)</f>
        <v>0</v>
      </c>
      <c r="O2617" s="41">
        <f>IFERROR(P2617+Q2617+R2617,0)</f>
        <v>0</v>
      </c>
      <c r="P2617" s="41">
        <v>0</v>
      </c>
      <c r="Q2617" s="41">
        <v>0</v>
      </c>
      <c r="R2617" s="41">
        <v>0</v>
      </c>
      <c r="S2617" s="41">
        <f>IFERROR(T2617+U2617+V2617,0)</f>
        <v>0</v>
      </c>
      <c r="T2617" s="41">
        <v>0</v>
      </c>
      <c r="U2617" s="41">
        <v>0</v>
      </c>
      <c r="V2617" s="41">
        <v>0</v>
      </c>
      <c r="W2617"/>
      <c r="X2617"/>
    </row>
    <row r="2618" spans="1:24">
      <c r="A2618" s="29">
        <v>1365</v>
      </c>
      <c r="B2618" s="29" t="s">
        <v>117</v>
      </c>
      <c r="C2618" s="50">
        <v>44875</v>
      </c>
      <c r="D2618" s="29">
        <v>459</v>
      </c>
      <c r="E2618" s="40">
        <v>1</v>
      </c>
      <c r="F2618" s="41">
        <v>16.5</v>
      </c>
      <c r="G2618" s="41">
        <f>IFERROR(H2618+I2618+J2618,0)</f>
        <v>440562</v>
      </c>
      <c r="H2618" s="41">
        <v>440562</v>
      </c>
      <c r="I2618" s="41">
        <v>0</v>
      </c>
      <c r="J2618" s="41">
        <v>0</v>
      </c>
      <c r="K2618" s="41">
        <f>IFERROR(L2618+M2618+N2618,0)</f>
        <v>0</v>
      </c>
      <c r="L2618" s="41">
        <f>IFERROR(P2618+T2618,0)</f>
        <v>0</v>
      </c>
      <c r="M2618" s="41">
        <f>IFERROR(Q2618+U2618,0)</f>
        <v>0</v>
      </c>
      <c r="N2618" s="41">
        <f>IFERROR(R2618+V2618,0)</f>
        <v>0</v>
      </c>
      <c r="O2618" s="41">
        <f>IFERROR(P2618+Q2618+R2618,0)</f>
        <v>0</v>
      </c>
      <c r="P2618" s="41">
        <v>0</v>
      </c>
      <c r="Q2618" s="41">
        <v>0</v>
      </c>
      <c r="R2618" s="41">
        <v>0</v>
      </c>
      <c r="S2618" s="41">
        <f>IFERROR(T2618+U2618+V2618,0)</f>
        <v>0</v>
      </c>
      <c r="T2618" s="41">
        <v>0</v>
      </c>
      <c r="U2618" s="41">
        <v>0</v>
      </c>
      <c r="V2618" s="41">
        <v>0</v>
      </c>
      <c r="W2618"/>
      <c r="X2618"/>
    </row>
    <row r="2619" spans="1:24">
      <c r="A2619" s="29">
        <v>1366</v>
      </c>
      <c r="B2619" s="29" t="s">
        <v>117</v>
      </c>
      <c r="C2619" s="50">
        <v>44875</v>
      </c>
      <c r="D2619" s="29">
        <v>460</v>
      </c>
      <c r="E2619" s="40">
        <v>1</v>
      </c>
      <c r="F2619" s="41">
        <v>27.4</v>
      </c>
      <c r="G2619" s="41">
        <f>IFERROR(H2619+I2619+J2619,0)</f>
        <v>868862</v>
      </c>
      <c r="H2619" s="41">
        <v>868862</v>
      </c>
      <c r="I2619" s="41">
        <v>0</v>
      </c>
      <c r="J2619" s="41">
        <v>0</v>
      </c>
      <c r="K2619" s="41">
        <f>IFERROR(L2619+M2619+N2619,0)</f>
        <v>0</v>
      </c>
      <c r="L2619" s="41">
        <f>IFERROR(P2619+T2619,0)</f>
        <v>0</v>
      </c>
      <c r="M2619" s="41">
        <f>IFERROR(Q2619+U2619,0)</f>
        <v>0</v>
      </c>
      <c r="N2619" s="41">
        <f>IFERROR(R2619+V2619,0)</f>
        <v>0</v>
      </c>
      <c r="O2619" s="41">
        <f>IFERROR(P2619+Q2619+R2619,0)</f>
        <v>0</v>
      </c>
      <c r="P2619" s="41">
        <v>0</v>
      </c>
      <c r="Q2619" s="41">
        <v>0</v>
      </c>
      <c r="R2619" s="41">
        <v>0</v>
      </c>
      <c r="S2619" s="41">
        <f>IFERROR(T2619+U2619+V2619,0)</f>
        <v>0</v>
      </c>
      <c r="T2619" s="41">
        <v>0</v>
      </c>
      <c r="U2619" s="41">
        <v>0</v>
      </c>
      <c r="V2619" s="41">
        <v>0</v>
      </c>
      <c r="W2619"/>
      <c r="X2619"/>
    </row>
    <row r="2620" spans="1:24">
      <c r="A2620" s="29">
        <v>1367</v>
      </c>
      <c r="B2620" s="29" t="s">
        <v>117</v>
      </c>
      <c r="C2620" s="50">
        <v>44876</v>
      </c>
      <c r="D2620" s="29">
        <v>462</v>
      </c>
      <c r="E2620" s="40">
        <v>1</v>
      </c>
      <c r="F2620" s="41">
        <v>28.2</v>
      </c>
      <c r="G2620" s="41">
        <f>IFERROR(H2620+I2620+J2620,0)</f>
        <v>886700</v>
      </c>
      <c r="H2620" s="41">
        <v>886700</v>
      </c>
      <c r="I2620" s="41">
        <v>0</v>
      </c>
      <c r="J2620" s="41">
        <v>0</v>
      </c>
      <c r="K2620" s="41">
        <f>IFERROR(L2620+M2620+N2620,0)</f>
        <v>0</v>
      </c>
      <c r="L2620" s="41">
        <f>IFERROR(P2620+T2620,0)</f>
        <v>0</v>
      </c>
      <c r="M2620" s="41">
        <f>IFERROR(Q2620+U2620,0)</f>
        <v>0</v>
      </c>
      <c r="N2620" s="41">
        <f>IFERROR(R2620+V2620,0)</f>
        <v>0</v>
      </c>
      <c r="O2620" s="41">
        <f>IFERROR(P2620+Q2620+R2620,0)</f>
        <v>0</v>
      </c>
      <c r="P2620" s="41">
        <v>0</v>
      </c>
      <c r="Q2620" s="41">
        <v>0</v>
      </c>
      <c r="R2620" s="41">
        <v>0</v>
      </c>
      <c r="S2620" s="41">
        <f>IFERROR(T2620+U2620+V2620,0)</f>
        <v>0</v>
      </c>
      <c r="T2620" s="41">
        <v>0</v>
      </c>
      <c r="U2620" s="41">
        <v>0</v>
      </c>
      <c r="V2620" s="41">
        <v>0</v>
      </c>
      <c r="W2620"/>
      <c r="X2620"/>
    </row>
    <row r="2621" spans="1:24">
      <c r="A2621" s="29">
        <v>1368</v>
      </c>
      <c r="B2621" s="29" t="s">
        <v>117</v>
      </c>
      <c r="C2621" s="50">
        <v>44876</v>
      </c>
      <c r="D2621" s="29">
        <v>463</v>
      </c>
      <c r="E2621" s="40">
        <v>1</v>
      </c>
      <c r="F2621" s="41">
        <v>10.67</v>
      </c>
      <c r="G2621" s="41">
        <f>IFERROR(H2621+I2621+J2621,0)</f>
        <v>204700</v>
      </c>
      <c r="H2621" s="41">
        <v>204700</v>
      </c>
      <c r="I2621" s="41">
        <v>0</v>
      </c>
      <c r="J2621" s="41">
        <v>0</v>
      </c>
      <c r="K2621" s="41">
        <f>IFERROR(L2621+M2621+N2621,0)</f>
        <v>0</v>
      </c>
      <c r="L2621" s="41">
        <f>IFERROR(P2621+T2621,0)</f>
        <v>0</v>
      </c>
      <c r="M2621" s="41">
        <f>IFERROR(Q2621+U2621,0)</f>
        <v>0</v>
      </c>
      <c r="N2621" s="41">
        <f>IFERROR(R2621+V2621,0)</f>
        <v>0</v>
      </c>
      <c r="O2621" s="41">
        <f>IFERROR(P2621+Q2621+R2621,0)</f>
        <v>0</v>
      </c>
      <c r="P2621" s="41">
        <v>0</v>
      </c>
      <c r="Q2621" s="41">
        <v>0</v>
      </c>
      <c r="R2621" s="41">
        <v>0</v>
      </c>
      <c r="S2621" s="41">
        <f>IFERROR(T2621+U2621+V2621,0)</f>
        <v>0</v>
      </c>
      <c r="T2621" s="41">
        <v>0</v>
      </c>
      <c r="U2621" s="41">
        <v>0</v>
      </c>
      <c r="V2621" s="41">
        <v>0</v>
      </c>
      <c r="W2621"/>
      <c r="X2621"/>
    </row>
    <row r="2622" spans="1:24">
      <c r="A2622" s="29">
        <v>1369</v>
      </c>
      <c r="B2622" s="29" t="s">
        <v>117</v>
      </c>
      <c r="C2622" s="50">
        <v>44883</v>
      </c>
      <c r="D2622" s="29">
        <v>466</v>
      </c>
      <c r="E2622" s="40">
        <v>1</v>
      </c>
      <c r="F2622" s="41">
        <v>30.2</v>
      </c>
      <c r="G2622" s="41">
        <f>IFERROR(H2622+I2622+J2622,0)</f>
        <v>908183</v>
      </c>
      <c r="H2622" s="41">
        <v>908183</v>
      </c>
      <c r="I2622" s="41">
        <v>0</v>
      </c>
      <c r="J2622" s="41">
        <v>0</v>
      </c>
      <c r="K2622" s="41">
        <f>IFERROR(L2622+M2622+N2622,0)</f>
        <v>0</v>
      </c>
      <c r="L2622" s="41">
        <f>IFERROR(P2622+T2622,0)</f>
        <v>0</v>
      </c>
      <c r="M2622" s="41">
        <f>IFERROR(Q2622+U2622,0)</f>
        <v>0</v>
      </c>
      <c r="N2622" s="41">
        <f>IFERROR(R2622+V2622,0)</f>
        <v>0</v>
      </c>
      <c r="O2622" s="41">
        <f>IFERROR(P2622+Q2622+R2622,0)</f>
        <v>0</v>
      </c>
      <c r="P2622" s="41">
        <v>0</v>
      </c>
      <c r="Q2622" s="41">
        <v>0</v>
      </c>
      <c r="R2622" s="41">
        <v>0</v>
      </c>
      <c r="S2622" s="41">
        <f>IFERROR(T2622+U2622+V2622,0)</f>
        <v>0</v>
      </c>
      <c r="T2622" s="41">
        <v>0</v>
      </c>
      <c r="U2622" s="41">
        <v>0</v>
      </c>
      <c r="V2622" s="41">
        <v>0</v>
      </c>
      <c r="W2622"/>
      <c r="X2622"/>
    </row>
    <row r="2623" spans="1:24">
      <c r="A2623" s="29">
        <v>1370</v>
      </c>
      <c r="B2623" s="29" t="s">
        <v>117</v>
      </c>
      <c r="C2623" s="50">
        <v>44883</v>
      </c>
      <c r="D2623" s="29">
        <v>465</v>
      </c>
      <c r="E2623" s="40">
        <v>1</v>
      </c>
      <c r="F2623" s="41">
        <v>23.4</v>
      </c>
      <c r="G2623" s="41">
        <f>IFERROR(H2623+I2623+J2623,0)</f>
        <v>1024369</v>
      </c>
      <c r="H2623" s="41">
        <v>1024369</v>
      </c>
      <c r="I2623" s="41">
        <v>0</v>
      </c>
      <c r="J2623" s="41">
        <v>0</v>
      </c>
      <c r="K2623" s="41">
        <f>IFERROR(L2623+M2623+N2623,0)</f>
        <v>0</v>
      </c>
      <c r="L2623" s="41">
        <f>IFERROR(P2623+T2623,0)</f>
        <v>0</v>
      </c>
      <c r="M2623" s="41">
        <f>IFERROR(Q2623+U2623,0)</f>
        <v>0</v>
      </c>
      <c r="N2623" s="41">
        <f>IFERROR(R2623+V2623,0)</f>
        <v>0</v>
      </c>
      <c r="O2623" s="41">
        <f>IFERROR(P2623+Q2623+R2623,0)</f>
        <v>0</v>
      </c>
      <c r="P2623" s="41">
        <v>0</v>
      </c>
      <c r="Q2623" s="41">
        <v>0</v>
      </c>
      <c r="R2623" s="41">
        <v>0</v>
      </c>
      <c r="S2623" s="41">
        <f>IFERROR(T2623+U2623+V2623,0)</f>
        <v>0</v>
      </c>
      <c r="T2623" s="41">
        <v>0</v>
      </c>
      <c r="U2623" s="41">
        <v>0</v>
      </c>
      <c r="V2623" s="41">
        <v>0</v>
      </c>
      <c r="W2623"/>
      <c r="X2623"/>
    </row>
    <row r="2624" spans="1:24">
      <c r="A2624" s="29">
        <v>1371</v>
      </c>
      <c r="B2624" s="29" t="s">
        <v>117</v>
      </c>
      <c r="C2624" s="50">
        <v>44886</v>
      </c>
      <c r="D2624" s="29">
        <v>467</v>
      </c>
      <c r="E2624" s="40">
        <v>1</v>
      </c>
      <c r="F2624" s="41">
        <v>39.8</v>
      </c>
      <c r="G2624" s="41">
        <f>IFERROR(H2624+I2624+J2624,0)</f>
        <v>1981400</v>
      </c>
      <c r="H2624" s="41">
        <v>1981400</v>
      </c>
      <c r="I2624" s="41">
        <v>0</v>
      </c>
      <c r="J2624" s="41">
        <v>0</v>
      </c>
      <c r="K2624" s="41">
        <f>IFERROR(L2624+M2624+N2624,0)</f>
        <v>0</v>
      </c>
      <c r="L2624" s="41">
        <f>IFERROR(P2624+T2624,0)</f>
        <v>0</v>
      </c>
      <c r="M2624" s="41">
        <f>IFERROR(Q2624+U2624,0)</f>
        <v>0</v>
      </c>
      <c r="N2624" s="41">
        <f>IFERROR(R2624+V2624,0)</f>
        <v>0</v>
      </c>
      <c r="O2624" s="41">
        <f>IFERROR(P2624+Q2624+R2624,0)</f>
        <v>0</v>
      </c>
      <c r="P2624" s="41">
        <v>0</v>
      </c>
      <c r="Q2624" s="41">
        <v>0</v>
      </c>
      <c r="R2624" s="41">
        <v>0</v>
      </c>
      <c r="S2624" s="41">
        <f>IFERROR(T2624+U2624+V2624,0)</f>
        <v>0</v>
      </c>
      <c r="T2624" s="41">
        <v>0</v>
      </c>
      <c r="U2624" s="41">
        <v>0</v>
      </c>
      <c r="V2624" s="41">
        <v>0</v>
      </c>
      <c r="W2624"/>
      <c r="X2624"/>
    </row>
    <row r="2625" spans="1:24">
      <c r="A2625" s="29">
        <v>1372</v>
      </c>
      <c r="B2625" s="29" t="s">
        <v>117</v>
      </c>
      <c r="C2625" s="50">
        <v>44887</v>
      </c>
      <c r="D2625" s="29">
        <v>469</v>
      </c>
      <c r="E2625" s="40">
        <v>1</v>
      </c>
      <c r="F2625" s="41">
        <v>20.4</v>
      </c>
      <c r="G2625" s="41">
        <f>IFERROR(H2625+I2625+J2625,0)</f>
        <v>627520</v>
      </c>
      <c r="H2625" s="41">
        <v>627520</v>
      </c>
      <c r="I2625" s="41">
        <v>0</v>
      </c>
      <c r="J2625" s="41">
        <v>0</v>
      </c>
      <c r="K2625" s="41">
        <f>IFERROR(L2625+M2625+N2625,0)</f>
        <v>0</v>
      </c>
      <c r="L2625" s="41">
        <f>IFERROR(P2625+T2625,0)</f>
        <v>0</v>
      </c>
      <c r="M2625" s="41">
        <f>IFERROR(Q2625+U2625,0)</f>
        <v>0</v>
      </c>
      <c r="N2625" s="41">
        <f>IFERROR(R2625+V2625,0)</f>
        <v>0</v>
      </c>
      <c r="O2625" s="41">
        <f>IFERROR(P2625+Q2625+R2625,0)</f>
        <v>0</v>
      </c>
      <c r="P2625" s="41">
        <v>0</v>
      </c>
      <c r="Q2625" s="41">
        <v>0</v>
      </c>
      <c r="R2625" s="41">
        <v>0</v>
      </c>
      <c r="S2625" s="41">
        <f>IFERROR(T2625+U2625+V2625,0)</f>
        <v>0</v>
      </c>
      <c r="T2625" s="41">
        <v>0</v>
      </c>
      <c r="U2625" s="41">
        <v>0</v>
      </c>
      <c r="V2625" s="41">
        <v>0</v>
      </c>
      <c r="W2625"/>
      <c r="X2625"/>
    </row>
    <row r="2626" spans="1:24">
      <c r="A2626" s="29">
        <v>1373</v>
      </c>
      <c r="B2626" s="29" t="s">
        <v>117</v>
      </c>
      <c r="C2626" s="50">
        <v>44889</v>
      </c>
      <c r="D2626" s="29">
        <v>470</v>
      </c>
      <c r="E2626" s="40">
        <v>1</v>
      </c>
      <c r="F2626" s="41">
        <v>23.3</v>
      </c>
      <c r="G2626" s="41">
        <f>IFERROR(H2626+I2626+J2626,0)</f>
        <v>300000</v>
      </c>
      <c r="H2626" s="41">
        <v>300000</v>
      </c>
      <c r="I2626" s="41">
        <v>0</v>
      </c>
      <c r="J2626" s="41">
        <v>0</v>
      </c>
      <c r="K2626" s="41">
        <f>IFERROR(L2626+M2626+N2626,0)</f>
        <v>0</v>
      </c>
      <c r="L2626" s="41">
        <f>IFERROR(P2626+T2626,0)</f>
        <v>0</v>
      </c>
      <c r="M2626" s="41">
        <f>IFERROR(Q2626+U2626,0)</f>
        <v>0</v>
      </c>
      <c r="N2626" s="41">
        <f>IFERROR(R2626+V2626,0)</f>
        <v>0</v>
      </c>
      <c r="O2626" s="41">
        <f>IFERROR(P2626+Q2626+R2626,0)</f>
        <v>0</v>
      </c>
      <c r="P2626" s="41">
        <v>0</v>
      </c>
      <c r="Q2626" s="41">
        <v>0</v>
      </c>
      <c r="R2626" s="41">
        <v>0</v>
      </c>
      <c r="S2626" s="41">
        <f>IFERROR(T2626+U2626+V2626,0)</f>
        <v>0</v>
      </c>
      <c r="T2626" s="41">
        <v>0</v>
      </c>
      <c r="U2626" s="41">
        <v>0</v>
      </c>
      <c r="V2626" s="41">
        <v>0</v>
      </c>
      <c r="W2626"/>
      <c r="X2626"/>
    </row>
    <row r="2627" spans="1:24">
      <c r="A2627" s="29">
        <v>1374</v>
      </c>
      <c r="B2627" s="29" t="s">
        <v>117</v>
      </c>
      <c r="C2627" s="50">
        <v>44890</v>
      </c>
      <c r="D2627" s="29">
        <v>472</v>
      </c>
      <c r="E2627" s="40">
        <v>1</v>
      </c>
      <c r="F2627" s="41">
        <v>19.8</v>
      </c>
      <c r="G2627" s="41">
        <f>IFERROR(H2627+I2627+J2627,0)</f>
        <v>512199.75</v>
      </c>
      <c r="H2627" s="41">
        <v>512199.75</v>
      </c>
      <c r="I2627" s="41">
        <v>0</v>
      </c>
      <c r="J2627" s="41">
        <v>0</v>
      </c>
      <c r="K2627" s="41">
        <f>IFERROR(L2627+M2627+N2627,0)</f>
        <v>0</v>
      </c>
      <c r="L2627" s="41">
        <f>IFERROR(P2627+T2627,0)</f>
        <v>0</v>
      </c>
      <c r="M2627" s="41">
        <f>IFERROR(Q2627+U2627,0)</f>
        <v>0</v>
      </c>
      <c r="N2627" s="41">
        <f>IFERROR(R2627+V2627,0)</f>
        <v>0</v>
      </c>
      <c r="O2627" s="41">
        <f>IFERROR(P2627+Q2627+R2627,0)</f>
        <v>0</v>
      </c>
      <c r="P2627" s="41">
        <v>0</v>
      </c>
      <c r="Q2627" s="41">
        <v>0</v>
      </c>
      <c r="R2627" s="41">
        <v>0</v>
      </c>
      <c r="S2627" s="41">
        <f>IFERROR(T2627+U2627+V2627,0)</f>
        <v>0</v>
      </c>
      <c r="T2627" s="41">
        <v>0</v>
      </c>
      <c r="U2627" s="41">
        <v>0</v>
      </c>
      <c r="V2627" s="41">
        <v>0</v>
      </c>
      <c r="W2627"/>
      <c r="X2627"/>
    </row>
    <row r="2628" spans="1:24">
      <c r="A2628" s="29">
        <v>1375</v>
      </c>
      <c r="B2628" s="29" t="s">
        <v>117</v>
      </c>
      <c r="C2628" s="50">
        <v>44890</v>
      </c>
      <c r="D2628" s="29">
        <v>471</v>
      </c>
      <c r="E2628" s="40">
        <v>1</v>
      </c>
      <c r="F2628" s="41">
        <v>33.46</v>
      </c>
      <c r="G2628" s="41">
        <f>IFERROR(H2628+I2628+J2628,0)</f>
        <v>1013616.08</v>
      </c>
      <c r="H2628" s="41">
        <v>1013616.08</v>
      </c>
      <c r="I2628" s="41">
        <v>0</v>
      </c>
      <c r="J2628" s="41">
        <v>0</v>
      </c>
      <c r="K2628" s="41">
        <f>IFERROR(L2628+M2628+N2628,0)</f>
        <v>0</v>
      </c>
      <c r="L2628" s="41">
        <f>IFERROR(P2628+T2628,0)</f>
        <v>0</v>
      </c>
      <c r="M2628" s="41">
        <f>IFERROR(Q2628+U2628,0)</f>
        <v>0</v>
      </c>
      <c r="N2628" s="41">
        <f>IFERROR(R2628+V2628,0)</f>
        <v>0</v>
      </c>
      <c r="O2628" s="41">
        <f>IFERROR(P2628+Q2628+R2628,0)</f>
        <v>0</v>
      </c>
      <c r="P2628" s="41">
        <v>0</v>
      </c>
      <c r="Q2628" s="41">
        <v>0</v>
      </c>
      <c r="R2628" s="41">
        <v>0</v>
      </c>
      <c r="S2628" s="41">
        <f>IFERROR(T2628+U2628+V2628,0)</f>
        <v>0</v>
      </c>
      <c r="T2628" s="41">
        <v>0</v>
      </c>
      <c r="U2628" s="41">
        <v>0</v>
      </c>
      <c r="V2628" s="41">
        <v>0</v>
      </c>
      <c r="W2628"/>
      <c r="X2628"/>
    </row>
    <row r="2629" spans="1:24">
      <c r="A2629" s="29">
        <v>1376</v>
      </c>
      <c r="B2629" s="29" t="s">
        <v>117</v>
      </c>
      <c r="C2629" s="50">
        <v>44894</v>
      </c>
      <c r="D2629" s="29">
        <v>473</v>
      </c>
      <c r="E2629" s="40">
        <v>1</v>
      </c>
      <c r="F2629" s="41">
        <v>45.62</v>
      </c>
      <c r="G2629" s="41">
        <f>IFERROR(H2629+I2629+J2629,0)</f>
        <v>1360799.1</v>
      </c>
      <c r="H2629" s="41">
        <v>1360799.1</v>
      </c>
      <c r="I2629" s="41">
        <v>0</v>
      </c>
      <c r="J2629" s="41">
        <v>0</v>
      </c>
      <c r="K2629" s="41">
        <f>IFERROR(L2629+M2629+N2629,0)</f>
        <v>0</v>
      </c>
      <c r="L2629" s="41">
        <f>IFERROR(P2629+T2629,0)</f>
        <v>0</v>
      </c>
      <c r="M2629" s="41">
        <f>IFERROR(Q2629+U2629,0)</f>
        <v>0</v>
      </c>
      <c r="N2629" s="41">
        <f>IFERROR(R2629+V2629,0)</f>
        <v>0</v>
      </c>
      <c r="O2629" s="41">
        <f>IFERROR(P2629+Q2629+R2629,0)</f>
        <v>0</v>
      </c>
      <c r="P2629" s="41">
        <v>0</v>
      </c>
      <c r="Q2629" s="41">
        <v>0</v>
      </c>
      <c r="R2629" s="41">
        <v>0</v>
      </c>
      <c r="S2629" s="41">
        <f>IFERROR(T2629+U2629+V2629,0)</f>
        <v>0</v>
      </c>
      <c r="T2629" s="41">
        <v>0</v>
      </c>
      <c r="U2629" s="41">
        <v>0</v>
      </c>
      <c r="V2629" s="41">
        <v>0</v>
      </c>
      <c r="W2629"/>
      <c r="X2629"/>
    </row>
    <row r="2630" spans="1:24">
      <c r="A2630" s="29">
        <v>1377</v>
      </c>
      <c r="B2630" s="29" t="s">
        <v>117</v>
      </c>
      <c r="C2630" s="50">
        <v>44894</v>
      </c>
      <c r="D2630" s="29">
        <v>474</v>
      </c>
      <c r="E2630" s="40">
        <v>1</v>
      </c>
      <c r="F2630" s="41">
        <v>3.04</v>
      </c>
      <c r="G2630" s="41">
        <f>IFERROR(H2630+I2630+J2630,0)</f>
        <v>92146.92</v>
      </c>
      <c r="H2630" s="41">
        <v>92146.92</v>
      </c>
      <c r="I2630" s="41">
        <v>0</v>
      </c>
      <c r="J2630" s="41">
        <v>0</v>
      </c>
      <c r="K2630" s="41">
        <f>IFERROR(L2630+M2630+N2630,0)</f>
        <v>0</v>
      </c>
      <c r="L2630" s="41">
        <f>IFERROR(P2630+T2630,0)</f>
        <v>0</v>
      </c>
      <c r="M2630" s="41">
        <f>IFERROR(Q2630+U2630,0)</f>
        <v>0</v>
      </c>
      <c r="N2630" s="41">
        <f>IFERROR(R2630+V2630,0)</f>
        <v>0</v>
      </c>
      <c r="O2630" s="41">
        <f>IFERROR(P2630+Q2630+R2630,0)</f>
        <v>0</v>
      </c>
      <c r="P2630" s="41">
        <v>0</v>
      </c>
      <c r="Q2630" s="41">
        <v>0</v>
      </c>
      <c r="R2630" s="41">
        <v>0</v>
      </c>
      <c r="S2630" s="41">
        <f>IFERROR(T2630+U2630+V2630,0)</f>
        <v>0</v>
      </c>
      <c r="T2630" s="41">
        <v>0</v>
      </c>
      <c r="U2630" s="41">
        <v>0</v>
      </c>
      <c r="V2630" s="41">
        <v>0</v>
      </c>
      <c r="W2630"/>
      <c r="X2630"/>
    </row>
    <row r="2631" spans="1:24">
      <c r="A2631" s="29">
        <v>1378</v>
      </c>
      <c r="B2631" s="29" t="s">
        <v>117</v>
      </c>
      <c r="C2631" s="50">
        <v>44895</v>
      </c>
      <c r="D2631" s="29">
        <v>475</v>
      </c>
      <c r="E2631" s="40">
        <v>1</v>
      </c>
      <c r="F2631" s="41">
        <v>57.2</v>
      </c>
      <c r="G2631" s="41">
        <f>IFERROR(H2631+I2631+J2631,0)</f>
        <v>2572400</v>
      </c>
      <c r="H2631" s="41">
        <v>2572400</v>
      </c>
      <c r="I2631" s="41">
        <v>0</v>
      </c>
      <c r="J2631" s="41">
        <v>0</v>
      </c>
      <c r="K2631" s="41">
        <f>IFERROR(L2631+M2631+N2631,0)</f>
        <v>0</v>
      </c>
      <c r="L2631" s="41">
        <f>IFERROR(P2631+T2631,0)</f>
        <v>0</v>
      </c>
      <c r="M2631" s="41">
        <f>IFERROR(Q2631+U2631,0)</f>
        <v>0</v>
      </c>
      <c r="N2631" s="41">
        <f>IFERROR(R2631+V2631,0)</f>
        <v>0</v>
      </c>
      <c r="O2631" s="41">
        <f>IFERROR(P2631+Q2631+R2631,0)</f>
        <v>0</v>
      </c>
      <c r="P2631" s="41">
        <v>0</v>
      </c>
      <c r="Q2631" s="41">
        <v>0</v>
      </c>
      <c r="R2631" s="41">
        <v>0</v>
      </c>
      <c r="S2631" s="41">
        <f>IFERROR(T2631+U2631+V2631,0)</f>
        <v>0</v>
      </c>
      <c r="T2631" s="41">
        <v>0</v>
      </c>
      <c r="U2631" s="41">
        <v>0</v>
      </c>
      <c r="V2631" s="41">
        <v>0</v>
      </c>
      <c r="W2631"/>
      <c r="X2631"/>
    </row>
    <row r="2632" spans="1:24">
      <c r="A2632" s="29">
        <v>1379</v>
      </c>
      <c r="B2632" s="29" t="s">
        <v>117</v>
      </c>
      <c r="C2632" s="50">
        <v>44902</v>
      </c>
      <c r="D2632" s="29">
        <v>478</v>
      </c>
      <c r="E2632" s="40">
        <v>1</v>
      </c>
      <c r="F2632" s="41">
        <v>37.1</v>
      </c>
      <c r="G2632" s="41">
        <f>IFERROR(H2632+I2632+J2632,0)</f>
        <v>1315983</v>
      </c>
      <c r="H2632" s="41">
        <v>1315983</v>
      </c>
      <c r="I2632" s="41">
        <v>0</v>
      </c>
      <c r="J2632" s="41">
        <v>0</v>
      </c>
      <c r="K2632" s="41">
        <f>IFERROR(L2632+M2632+N2632,0)</f>
        <v>0</v>
      </c>
      <c r="L2632" s="41">
        <f>IFERROR(P2632+T2632,0)</f>
        <v>0</v>
      </c>
      <c r="M2632" s="41">
        <f>IFERROR(Q2632+U2632,0)</f>
        <v>0</v>
      </c>
      <c r="N2632" s="41">
        <f>IFERROR(R2632+V2632,0)</f>
        <v>0</v>
      </c>
      <c r="O2632" s="41">
        <f>IFERROR(P2632+Q2632+R2632,0)</f>
        <v>0</v>
      </c>
      <c r="P2632" s="41">
        <v>0</v>
      </c>
      <c r="Q2632" s="41">
        <v>0</v>
      </c>
      <c r="R2632" s="41">
        <v>0</v>
      </c>
      <c r="S2632" s="41">
        <f>IFERROR(T2632+U2632+V2632,0)</f>
        <v>0</v>
      </c>
      <c r="T2632" s="41">
        <v>0</v>
      </c>
      <c r="U2632" s="41">
        <v>0</v>
      </c>
      <c r="V2632" s="41">
        <v>0</v>
      </c>
      <c r="W2632"/>
      <c r="X2632"/>
    </row>
    <row r="2633" spans="1:24">
      <c r="A2633" s="29">
        <v>1380</v>
      </c>
      <c r="B2633" s="29" t="s">
        <v>117</v>
      </c>
      <c r="C2633" s="50">
        <v>44902</v>
      </c>
      <c r="D2633" s="29">
        <v>477</v>
      </c>
      <c r="E2633" s="40">
        <v>1</v>
      </c>
      <c r="F2633" s="41">
        <v>36.15</v>
      </c>
      <c r="G2633" s="41">
        <f>IFERROR(H2633+I2633+J2633,0)</f>
        <v>1552800</v>
      </c>
      <c r="H2633" s="41">
        <v>1552800</v>
      </c>
      <c r="I2633" s="41">
        <v>0</v>
      </c>
      <c r="J2633" s="41">
        <v>0</v>
      </c>
      <c r="K2633" s="41">
        <f>IFERROR(L2633+M2633+N2633,0)</f>
        <v>0</v>
      </c>
      <c r="L2633" s="41">
        <f>IFERROR(P2633+T2633,0)</f>
        <v>0</v>
      </c>
      <c r="M2633" s="41">
        <f>IFERROR(Q2633+U2633,0)</f>
        <v>0</v>
      </c>
      <c r="N2633" s="41">
        <f>IFERROR(R2633+V2633,0)</f>
        <v>0</v>
      </c>
      <c r="O2633" s="41">
        <f>IFERROR(P2633+Q2633+R2633,0)</f>
        <v>0</v>
      </c>
      <c r="P2633" s="41">
        <v>0</v>
      </c>
      <c r="Q2633" s="41">
        <v>0</v>
      </c>
      <c r="R2633" s="41">
        <v>0</v>
      </c>
      <c r="S2633" s="41">
        <f>IFERROR(T2633+U2633+V2633,0)</f>
        <v>0</v>
      </c>
      <c r="T2633" s="41">
        <v>0</v>
      </c>
      <c r="U2633" s="41">
        <v>0</v>
      </c>
      <c r="V2633" s="41">
        <v>0</v>
      </c>
      <c r="W2633"/>
      <c r="X2633"/>
    </row>
    <row r="2634" spans="1:24">
      <c r="A2634" s="29">
        <v>1381</v>
      </c>
      <c r="B2634" s="29" t="s">
        <v>117</v>
      </c>
      <c r="C2634" s="50">
        <v>44903</v>
      </c>
      <c r="D2634" s="29">
        <v>480</v>
      </c>
      <c r="E2634" s="40">
        <v>1</v>
      </c>
      <c r="F2634" s="41">
        <v>65.4</v>
      </c>
      <c r="G2634" s="41">
        <f>IFERROR(H2634+I2634+J2634,0)</f>
        <v>2444000</v>
      </c>
      <c r="H2634" s="41">
        <v>2444000</v>
      </c>
      <c r="I2634" s="41">
        <v>0</v>
      </c>
      <c r="J2634" s="41">
        <v>0</v>
      </c>
      <c r="K2634" s="41">
        <f>IFERROR(L2634+M2634+N2634,0)</f>
        <v>0</v>
      </c>
      <c r="L2634" s="41">
        <f>IFERROR(P2634+T2634,0)</f>
        <v>0</v>
      </c>
      <c r="M2634" s="41">
        <f>IFERROR(Q2634+U2634,0)</f>
        <v>0</v>
      </c>
      <c r="N2634" s="41">
        <f>IFERROR(R2634+V2634,0)</f>
        <v>0</v>
      </c>
      <c r="O2634" s="41">
        <f>IFERROR(P2634+Q2634+R2634,0)</f>
        <v>0</v>
      </c>
      <c r="P2634" s="41">
        <v>0</v>
      </c>
      <c r="Q2634" s="41">
        <v>0</v>
      </c>
      <c r="R2634" s="41">
        <v>0</v>
      </c>
      <c r="S2634" s="41">
        <f>IFERROR(T2634+U2634+V2634,0)</f>
        <v>0</v>
      </c>
      <c r="T2634" s="41">
        <v>0</v>
      </c>
      <c r="U2634" s="41">
        <v>0</v>
      </c>
      <c r="V2634" s="41">
        <v>0</v>
      </c>
      <c r="W2634"/>
      <c r="X2634"/>
    </row>
    <row r="2635" spans="1:24">
      <c r="A2635" s="29">
        <v>1382</v>
      </c>
      <c r="B2635" s="29" t="s">
        <v>117</v>
      </c>
      <c r="C2635" s="50">
        <v>44903</v>
      </c>
      <c r="D2635" s="29">
        <v>479</v>
      </c>
      <c r="E2635" s="40">
        <v>1</v>
      </c>
      <c r="F2635" s="41">
        <v>38.1</v>
      </c>
      <c r="G2635" s="41">
        <f>IFERROR(H2635+I2635+J2635,0)</f>
        <v>1129745</v>
      </c>
      <c r="H2635" s="41">
        <v>1129745</v>
      </c>
      <c r="I2635" s="41">
        <v>0</v>
      </c>
      <c r="J2635" s="41">
        <v>0</v>
      </c>
      <c r="K2635" s="41">
        <f>IFERROR(L2635+M2635+N2635,0)</f>
        <v>0</v>
      </c>
      <c r="L2635" s="41">
        <f>IFERROR(P2635+T2635,0)</f>
        <v>0</v>
      </c>
      <c r="M2635" s="41">
        <f>IFERROR(Q2635+U2635,0)</f>
        <v>0</v>
      </c>
      <c r="N2635" s="41">
        <f>IFERROR(R2635+V2635,0)</f>
        <v>0</v>
      </c>
      <c r="O2635" s="41">
        <f>IFERROR(P2635+Q2635+R2635,0)</f>
        <v>0</v>
      </c>
      <c r="P2635" s="41">
        <v>0</v>
      </c>
      <c r="Q2635" s="41">
        <v>0</v>
      </c>
      <c r="R2635" s="41">
        <v>0</v>
      </c>
      <c r="S2635" s="41">
        <f>IFERROR(T2635+U2635+V2635,0)</f>
        <v>0</v>
      </c>
      <c r="T2635" s="41">
        <v>0</v>
      </c>
      <c r="U2635" s="41">
        <v>0</v>
      </c>
      <c r="V2635" s="41">
        <v>0</v>
      </c>
      <c r="W2635"/>
      <c r="X2635"/>
    </row>
    <row r="2636" spans="1:24">
      <c r="A2636" s="29">
        <v>1383</v>
      </c>
      <c r="B2636" s="29" t="s">
        <v>117</v>
      </c>
      <c r="C2636" s="50">
        <v>44904</v>
      </c>
      <c r="D2636" s="29">
        <v>481</v>
      </c>
      <c r="E2636" s="40">
        <v>1</v>
      </c>
      <c r="F2636" s="41">
        <v>30.6</v>
      </c>
      <c r="G2636" s="41">
        <f>IFERROR(H2636+I2636+J2636,0)</f>
        <v>919402</v>
      </c>
      <c r="H2636" s="41">
        <v>919402</v>
      </c>
      <c r="I2636" s="41">
        <v>0</v>
      </c>
      <c r="J2636" s="41">
        <v>0</v>
      </c>
      <c r="K2636" s="41">
        <f>IFERROR(L2636+M2636+N2636,0)</f>
        <v>0</v>
      </c>
      <c r="L2636" s="41">
        <f>IFERROR(P2636+T2636,0)</f>
        <v>0</v>
      </c>
      <c r="M2636" s="41">
        <f>IFERROR(Q2636+U2636,0)</f>
        <v>0</v>
      </c>
      <c r="N2636" s="41">
        <f>IFERROR(R2636+V2636,0)</f>
        <v>0</v>
      </c>
      <c r="O2636" s="41">
        <f>IFERROR(P2636+Q2636+R2636,0)</f>
        <v>0</v>
      </c>
      <c r="P2636" s="41">
        <v>0</v>
      </c>
      <c r="Q2636" s="41">
        <v>0</v>
      </c>
      <c r="R2636" s="41">
        <v>0</v>
      </c>
      <c r="S2636" s="41">
        <f>IFERROR(T2636+U2636+V2636,0)</f>
        <v>0</v>
      </c>
      <c r="T2636" s="41">
        <v>0</v>
      </c>
      <c r="U2636" s="41">
        <v>0</v>
      </c>
      <c r="V2636" s="41">
        <v>0</v>
      </c>
      <c r="W2636"/>
      <c r="X2636"/>
    </row>
    <row r="2637" spans="1:24">
      <c r="A2637" s="29">
        <v>1384</v>
      </c>
      <c r="B2637" s="29" t="s">
        <v>117</v>
      </c>
      <c r="C2637" s="50">
        <v>44904</v>
      </c>
      <c r="D2637" s="29">
        <v>482</v>
      </c>
      <c r="E2637" s="40">
        <v>1</v>
      </c>
      <c r="F2637" s="41">
        <v>14.98</v>
      </c>
      <c r="G2637" s="41">
        <f>IFERROR(H2637+I2637+J2637,0)</f>
        <v>430275</v>
      </c>
      <c r="H2637" s="41">
        <v>430275</v>
      </c>
      <c r="I2637" s="41">
        <v>0</v>
      </c>
      <c r="J2637" s="41">
        <v>0</v>
      </c>
      <c r="K2637" s="41">
        <f>IFERROR(L2637+M2637+N2637,0)</f>
        <v>0</v>
      </c>
      <c r="L2637" s="41">
        <f>IFERROR(P2637+T2637,0)</f>
        <v>0</v>
      </c>
      <c r="M2637" s="41">
        <f>IFERROR(Q2637+U2637,0)</f>
        <v>0</v>
      </c>
      <c r="N2637" s="41">
        <f>IFERROR(R2637+V2637,0)</f>
        <v>0</v>
      </c>
      <c r="O2637" s="41">
        <f>IFERROR(P2637+Q2637+R2637,0)</f>
        <v>0</v>
      </c>
      <c r="P2637" s="41">
        <v>0</v>
      </c>
      <c r="Q2637" s="41">
        <v>0</v>
      </c>
      <c r="R2637" s="41">
        <v>0</v>
      </c>
      <c r="S2637" s="41">
        <f>IFERROR(T2637+U2637+V2637,0)</f>
        <v>0</v>
      </c>
      <c r="T2637" s="41">
        <v>0</v>
      </c>
      <c r="U2637" s="41">
        <v>0</v>
      </c>
      <c r="V2637" s="41">
        <v>0</v>
      </c>
      <c r="W2637"/>
      <c r="X2637"/>
    </row>
    <row r="2638" spans="1:24">
      <c r="A2638" s="29">
        <v>1385</v>
      </c>
      <c r="B2638" s="29" t="s">
        <v>117</v>
      </c>
      <c r="C2638" s="50">
        <v>44907</v>
      </c>
      <c r="D2638" s="29">
        <v>485</v>
      </c>
      <c r="E2638" s="40">
        <v>1</v>
      </c>
      <c r="F2638" s="41">
        <v>42.3</v>
      </c>
      <c r="G2638" s="41">
        <f>IFERROR(H2638+I2638+J2638,0)</f>
        <v>1847900</v>
      </c>
      <c r="H2638" s="41">
        <v>1847900</v>
      </c>
      <c r="I2638" s="41">
        <v>0</v>
      </c>
      <c r="J2638" s="41">
        <v>0</v>
      </c>
      <c r="K2638" s="41">
        <f>IFERROR(L2638+M2638+N2638,0)</f>
        <v>0</v>
      </c>
      <c r="L2638" s="41">
        <f>IFERROR(P2638+T2638,0)</f>
        <v>0</v>
      </c>
      <c r="M2638" s="41">
        <f>IFERROR(Q2638+U2638,0)</f>
        <v>0</v>
      </c>
      <c r="N2638" s="41">
        <f>IFERROR(R2638+V2638,0)</f>
        <v>0</v>
      </c>
      <c r="O2638" s="41">
        <f>IFERROR(P2638+Q2638+R2638,0)</f>
        <v>0</v>
      </c>
      <c r="P2638" s="41">
        <v>0</v>
      </c>
      <c r="Q2638" s="41">
        <v>0</v>
      </c>
      <c r="R2638" s="41">
        <v>0</v>
      </c>
      <c r="S2638" s="41">
        <f>IFERROR(T2638+U2638+V2638,0)</f>
        <v>0</v>
      </c>
      <c r="T2638" s="41">
        <v>0</v>
      </c>
      <c r="U2638" s="41">
        <v>0</v>
      </c>
      <c r="V2638" s="41">
        <v>0</v>
      </c>
      <c r="W2638"/>
      <c r="X2638"/>
    </row>
    <row r="2639" spans="1:24">
      <c r="A2639" s="29">
        <v>1386</v>
      </c>
      <c r="B2639" s="29" t="s">
        <v>117</v>
      </c>
      <c r="C2639" s="50">
        <v>44907</v>
      </c>
      <c r="D2639" s="29">
        <v>487</v>
      </c>
      <c r="E2639" s="40">
        <v>1</v>
      </c>
      <c r="F2639" s="41">
        <v>20.2</v>
      </c>
      <c r="G2639" s="41">
        <f>IFERROR(H2639+I2639+J2639,0)</f>
        <v>674382</v>
      </c>
      <c r="H2639" s="41">
        <v>674382</v>
      </c>
      <c r="I2639" s="41">
        <v>0</v>
      </c>
      <c r="J2639" s="41">
        <v>0</v>
      </c>
      <c r="K2639" s="41">
        <f>IFERROR(L2639+M2639+N2639,0)</f>
        <v>0</v>
      </c>
      <c r="L2639" s="41">
        <f>IFERROR(P2639+T2639,0)</f>
        <v>0</v>
      </c>
      <c r="M2639" s="41">
        <f>IFERROR(Q2639+U2639,0)</f>
        <v>0</v>
      </c>
      <c r="N2639" s="41">
        <f>IFERROR(R2639+V2639,0)</f>
        <v>0</v>
      </c>
      <c r="O2639" s="41">
        <f>IFERROR(P2639+Q2639+R2639,0)</f>
        <v>0</v>
      </c>
      <c r="P2639" s="41">
        <v>0</v>
      </c>
      <c r="Q2639" s="41">
        <v>0</v>
      </c>
      <c r="R2639" s="41">
        <v>0</v>
      </c>
      <c r="S2639" s="41">
        <f>IFERROR(T2639+U2639+V2639,0)</f>
        <v>0</v>
      </c>
      <c r="T2639" s="41">
        <v>0</v>
      </c>
      <c r="U2639" s="41">
        <v>0</v>
      </c>
      <c r="V2639" s="41">
        <v>0</v>
      </c>
      <c r="W2639"/>
      <c r="X2639"/>
    </row>
    <row r="2640" spans="1:24">
      <c r="A2640" s="29">
        <v>1387</v>
      </c>
      <c r="B2640" s="29" t="s">
        <v>117</v>
      </c>
      <c r="C2640" s="50">
        <v>44907</v>
      </c>
      <c r="D2640" s="29">
        <v>484</v>
      </c>
      <c r="E2640" s="40">
        <v>1</v>
      </c>
      <c r="F2640" s="41">
        <v>20.2</v>
      </c>
      <c r="G2640" s="41">
        <f>IFERROR(H2640+I2640+J2640,0)</f>
        <v>674382</v>
      </c>
      <c r="H2640" s="41">
        <v>674382</v>
      </c>
      <c r="I2640" s="41">
        <v>0</v>
      </c>
      <c r="J2640" s="41">
        <v>0</v>
      </c>
      <c r="K2640" s="41">
        <f>IFERROR(L2640+M2640+N2640,0)</f>
        <v>0</v>
      </c>
      <c r="L2640" s="41">
        <f>IFERROR(P2640+T2640,0)</f>
        <v>0</v>
      </c>
      <c r="M2640" s="41">
        <f>IFERROR(Q2640+U2640,0)</f>
        <v>0</v>
      </c>
      <c r="N2640" s="41">
        <f>IFERROR(R2640+V2640,0)</f>
        <v>0</v>
      </c>
      <c r="O2640" s="41">
        <f>IFERROR(P2640+Q2640+R2640,0)</f>
        <v>0</v>
      </c>
      <c r="P2640" s="41">
        <v>0</v>
      </c>
      <c r="Q2640" s="41">
        <v>0</v>
      </c>
      <c r="R2640" s="41">
        <v>0</v>
      </c>
      <c r="S2640" s="41">
        <f>IFERROR(T2640+U2640+V2640,0)</f>
        <v>0</v>
      </c>
      <c r="T2640" s="41">
        <v>0</v>
      </c>
      <c r="U2640" s="41">
        <v>0</v>
      </c>
      <c r="V2640" s="41">
        <v>0</v>
      </c>
      <c r="W2640"/>
      <c r="X2640"/>
    </row>
    <row r="2641" spans="1:24">
      <c r="A2641" s="29">
        <v>1388</v>
      </c>
      <c r="B2641" s="29" t="s">
        <v>117</v>
      </c>
      <c r="C2641" s="50">
        <v>44924</v>
      </c>
      <c r="D2641" s="29">
        <v>489</v>
      </c>
      <c r="E2641" s="40">
        <v>1</v>
      </c>
      <c r="F2641" s="41">
        <v>18.85</v>
      </c>
      <c r="G2641" s="41">
        <f>IFERROR(H2641+I2641+J2641,0)</f>
        <v>536101.75</v>
      </c>
      <c r="H2641" s="41">
        <v>536101.75</v>
      </c>
      <c r="I2641" s="41">
        <v>0</v>
      </c>
      <c r="J2641" s="41">
        <v>0</v>
      </c>
      <c r="K2641" s="41">
        <f>IFERROR(L2641+M2641+N2641,0)</f>
        <v>0</v>
      </c>
      <c r="L2641" s="41">
        <f>IFERROR(P2641+T2641,0)</f>
        <v>0</v>
      </c>
      <c r="M2641" s="41">
        <f>IFERROR(Q2641+U2641,0)</f>
        <v>0</v>
      </c>
      <c r="N2641" s="41">
        <f>IFERROR(R2641+V2641,0)</f>
        <v>0</v>
      </c>
      <c r="O2641" s="41">
        <f>IFERROR(P2641+Q2641+R2641,0)</f>
        <v>0</v>
      </c>
      <c r="P2641" s="41">
        <v>0</v>
      </c>
      <c r="Q2641" s="41">
        <v>0</v>
      </c>
      <c r="R2641" s="41">
        <v>0</v>
      </c>
      <c r="S2641" s="41">
        <f>IFERROR(T2641+U2641+V2641,0)</f>
        <v>0</v>
      </c>
      <c r="T2641" s="41">
        <v>0</v>
      </c>
      <c r="U2641" s="41">
        <v>0</v>
      </c>
      <c r="V2641" s="41">
        <v>0</v>
      </c>
      <c r="W2641"/>
      <c r="X2641"/>
    </row>
    <row r="2642" spans="1:24">
      <c r="A2642" s="29">
        <v>1389</v>
      </c>
      <c r="B2642" s="29" t="s">
        <v>117</v>
      </c>
      <c r="C2642" s="50">
        <v>44946</v>
      </c>
      <c r="D2642" s="29">
        <v>2</v>
      </c>
      <c r="E2642" s="40">
        <v>1</v>
      </c>
      <c r="F2642" s="41">
        <v>30.05</v>
      </c>
      <c r="G2642" s="41">
        <f>IFERROR(H2642+I2642+J2642,0)</f>
        <v>949997</v>
      </c>
      <c r="H2642" s="41">
        <v>949997</v>
      </c>
      <c r="I2642" s="41">
        <v>0</v>
      </c>
      <c r="J2642" s="41">
        <v>0</v>
      </c>
      <c r="K2642" s="41">
        <f>IFERROR(L2642+M2642+N2642,0)</f>
        <v>0</v>
      </c>
      <c r="L2642" s="41">
        <f>IFERROR(P2642+T2642,0)</f>
        <v>0</v>
      </c>
      <c r="M2642" s="41">
        <f>IFERROR(Q2642+U2642,0)</f>
        <v>0</v>
      </c>
      <c r="N2642" s="41">
        <f>IFERROR(R2642+V2642,0)</f>
        <v>0</v>
      </c>
      <c r="O2642" s="41">
        <f>IFERROR(P2642+Q2642+R2642,0)</f>
        <v>0</v>
      </c>
      <c r="P2642" s="41">
        <v>0</v>
      </c>
      <c r="Q2642" s="41">
        <v>0</v>
      </c>
      <c r="R2642" s="41">
        <v>0</v>
      </c>
      <c r="S2642" s="41">
        <f>IFERROR(T2642+U2642+V2642,0)</f>
        <v>0</v>
      </c>
      <c r="T2642" s="41">
        <v>0</v>
      </c>
      <c r="U2642" s="41">
        <v>0</v>
      </c>
      <c r="V2642" s="41">
        <v>0</v>
      </c>
      <c r="W2642"/>
      <c r="X2642"/>
    </row>
    <row r="2643" spans="1:24">
      <c r="A2643" s="29">
        <v>1390</v>
      </c>
      <c r="B2643" s="29" t="s">
        <v>117</v>
      </c>
      <c r="C2643" s="50">
        <v>44952</v>
      </c>
      <c r="D2643" s="29" t="s">
        <v>1536</v>
      </c>
      <c r="E2643" s="40">
        <v>1</v>
      </c>
      <c r="F2643" s="41">
        <v>52.8</v>
      </c>
      <c r="G2643" s="41">
        <f>IFERROR(H2643+I2643+J2643,0)</f>
        <v>2884100</v>
      </c>
      <c r="H2643" s="41">
        <v>2884100</v>
      </c>
      <c r="I2643" s="41">
        <v>0</v>
      </c>
      <c r="J2643" s="41">
        <v>0</v>
      </c>
      <c r="K2643" s="41">
        <f>IFERROR(L2643+M2643+N2643,0)</f>
        <v>0</v>
      </c>
      <c r="L2643" s="41">
        <f>IFERROR(P2643+T2643,0)</f>
        <v>0</v>
      </c>
      <c r="M2643" s="41">
        <f>IFERROR(Q2643+U2643,0)</f>
        <v>0</v>
      </c>
      <c r="N2643" s="41">
        <f>IFERROR(R2643+V2643,0)</f>
        <v>0</v>
      </c>
      <c r="O2643" s="41">
        <f>IFERROR(P2643+Q2643+R2643,0)</f>
        <v>0</v>
      </c>
      <c r="P2643" s="41">
        <v>0</v>
      </c>
      <c r="Q2643" s="41">
        <v>0</v>
      </c>
      <c r="R2643" s="41">
        <v>0</v>
      </c>
      <c r="S2643" s="41">
        <f>IFERROR(T2643+U2643+V2643,0)</f>
        <v>0</v>
      </c>
      <c r="T2643" s="41">
        <v>0</v>
      </c>
      <c r="U2643" s="41">
        <v>0</v>
      </c>
      <c r="V2643" s="41">
        <v>0</v>
      </c>
      <c r="W2643"/>
      <c r="X2643"/>
    </row>
    <row r="2644" spans="1:24">
      <c r="A2644" s="29">
        <v>1391</v>
      </c>
      <c r="B2644" s="29" t="s">
        <v>117</v>
      </c>
      <c r="C2644" s="50">
        <v>44966</v>
      </c>
      <c r="D2644" s="29">
        <v>8</v>
      </c>
      <c r="E2644" s="40">
        <v>1</v>
      </c>
      <c r="F2644" s="41">
        <v>32.18</v>
      </c>
      <c r="G2644" s="41">
        <f>IFERROR(H2644+I2644+J2644,0)</f>
        <v>1417863.5</v>
      </c>
      <c r="H2644" s="41">
        <v>1417863.5</v>
      </c>
      <c r="I2644" s="41">
        <v>0</v>
      </c>
      <c r="J2644" s="41">
        <v>0</v>
      </c>
      <c r="K2644" s="41">
        <f>IFERROR(L2644+M2644+N2644,0)</f>
        <v>0</v>
      </c>
      <c r="L2644" s="41">
        <f>IFERROR(P2644+T2644,0)</f>
        <v>0</v>
      </c>
      <c r="M2644" s="41">
        <f>IFERROR(Q2644+U2644,0)</f>
        <v>0</v>
      </c>
      <c r="N2644" s="41">
        <f>IFERROR(R2644+V2644,0)</f>
        <v>0</v>
      </c>
      <c r="O2644" s="41">
        <f>IFERROR(P2644+Q2644+R2644,0)</f>
        <v>0</v>
      </c>
      <c r="P2644" s="41">
        <v>0</v>
      </c>
      <c r="Q2644" s="41">
        <v>0</v>
      </c>
      <c r="R2644" s="41">
        <v>0</v>
      </c>
      <c r="S2644" s="41">
        <f>IFERROR(T2644+U2644+V2644,0)</f>
        <v>0</v>
      </c>
      <c r="T2644" s="41">
        <v>0</v>
      </c>
      <c r="U2644" s="41">
        <v>0</v>
      </c>
      <c r="V2644" s="41">
        <v>0</v>
      </c>
      <c r="W2644"/>
      <c r="X2644"/>
    </row>
    <row r="2645" spans="1:24">
      <c r="A2645" s="29">
        <v>1392</v>
      </c>
      <c r="B2645" s="29" t="s">
        <v>117</v>
      </c>
      <c r="C2645" s="50">
        <v>44972</v>
      </c>
      <c r="D2645" s="29">
        <v>9</v>
      </c>
      <c r="E2645" s="40">
        <v>1</v>
      </c>
      <c r="F2645" s="41">
        <v>12.05</v>
      </c>
      <c r="G2645" s="41">
        <f>IFERROR(H2645+I2645+J2645,0)</f>
        <v>407175.75</v>
      </c>
      <c r="H2645" s="41">
        <v>407175.75</v>
      </c>
      <c r="I2645" s="41">
        <v>0</v>
      </c>
      <c r="J2645" s="41">
        <v>0</v>
      </c>
      <c r="K2645" s="41">
        <f>IFERROR(L2645+M2645+N2645,0)</f>
        <v>0</v>
      </c>
      <c r="L2645" s="41">
        <f>IFERROR(P2645+T2645,0)</f>
        <v>0</v>
      </c>
      <c r="M2645" s="41">
        <f>IFERROR(Q2645+U2645,0)</f>
        <v>0</v>
      </c>
      <c r="N2645" s="41">
        <f>IFERROR(R2645+V2645,0)</f>
        <v>0</v>
      </c>
      <c r="O2645" s="41">
        <f>IFERROR(P2645+Q2645+R2645,0)</f>
        <v>0</v>
      </c>
      <c r="P2645" s="41">
        <v>0</v>
      </c>
      <c r="Q2645" s="41">
        <v>0</v>
      </c>
      <c r="R2645" s="41">
        <v>0</v>
      </c>
      <c r="S2645" s="41">
        <f>IFERROR(T2645+U2645+V2645,0)</f>
        <v>0</v>
      </c>
      <c r="T2645" s="41">
        <v>0</v>
      </c>
      <c r="U2645" s="41">
        <v>0</v>
      </c>
      <c r="V2645" s="41">
        <v>0</v>
      </c>
      <c r="W2645"/>
      <c r="X2645"/>
    </row>
    <row r="2646" spans="1:24">
      <c r="A2646" s="29">
        <v>1393</v>
      </c>
      <c r="B2646" s="29" t="s">
        <v>117</v>
      </c>
      <c r="C2646" s="50">
        <v>44978</v>
      </c>
      <c r="D2646" s="29">
        <v>13</v>
      </c>
      <c r="E2646" s="40">
        <v>1</v>
      </c>
      <c r="F2646" s="41">
        <v>15.7</v>
      </c>
      <c r="G2646" s="41">
        <f>IFERROR(H2646+I2646+J2646,0)</f>
        <v>749547</v>
      </c>
      <c r="H2646" s="41">
        <v>749547</v>
      </c>
      <c r="I2646" s="41">
        <v>0</v>
      </c>
      <c r="J2646" s="41">
        <v>0</v>
      </c>
      <c r="K2646" s="41">
        <f>IFERROR(L2646+M2646+N2646,0)</f>
        <v>0</v>
      </c>
      <c r="L2646" s="41">
        <f>IFERROR(P2646+T2646,0)</f>
        <v>0</v>
      </c>
      <c r="M2646" s="41">
        <f>IFERROR(Q2646+U2646,0)</f>
        <v>0</v>
      </c>
      <c r="N2646" s="41">
        <f>IFERROR(R2646+V2646,0)</f>
        <v>0</v>
      </c>
      <c r="O2646" s="41">
        <f>IFERROR(P2646+Q2646+R2646,0)</f>
        <v>0</v>
      </c>
      <c r="P2646" s="41">
        <v>0</v>
      </c>
      <c r="Q2646" s="41">
        <v>0</v>
      </c>
      <c r="R2646" s="41">
        <v>0</v>
      </c>
      <c r="S2646" s="41">
        <f>IFERROR(T2646+U2646+V2646,0)</f>
        <v>0</v>
      </c>
      <c r="T2646" s="41">
        <v>0</v>
      </c>
      <c r="U2646" s="41">
        <v>0</v>
      </c>
      <c r="V2646" s="41">
        <v>0</v>
      </c>
      <c r="W2646"/>
      <c r="X2646"/>
    </row>
    <row r="2647" spans="1:24">
      <c r="A2647" s="29">
        <v>1394</v>
      </c>
      <c r="B2647" s="29" t="s">
        <v>117</v>
      </c>
      <c r="C2647" s="50">
        <v>44992</v>
      </c>
      <c r="D2647" s="29">
        <v>16</v>
      </c>
      <c r="E2647" s="40">
        <v>1</v>
      </c>
      <c r="F2647" s="41">
        <v>4.9</v>
      </c>
      <c r="G2647" s="41">
        <f>IFERROR(H2647+I2647+J2647,0)</f>
        <v>134729</v>
      </c>
      <c r="H2647" s="41">
        <v>134729</v>
      </c>
      <c r="I2647" s="41">
        <v>0</v>
      </c>
      <c r="J2647" s="41">
        <v>0</v>
      </c>
      <c r="K2647" s="41">
        <f>IFERROR(L2647+M2647+N2647,0)</f>
        <v>0</v>
      </c>
      <c r="L2647" s="41">
        <f>IFERROR(P2647+T2647,0)</f>
        <v>0</v>
      </c>
      <c r="M2647" s="41">
        <f>IFERROR(Q2647+U2647,0)</f>
        <v>0</v>
      </c>
      <c r="N2647" s="41">
        <f>IFERROR(R2647+V2647,0)</f>
        <v>0</v>
      </c>
      <c r="O2647" s="41">
        <f>IFERROR(P2647+Q2647+R2647,0)</f>
        <v>0</v>
      </c>
      <c r="P2647" s="41">
        <v>0</v>
      </c>
      <c r="Q2647" s="41">
        <v>0</v>
      </c>
      <c r="R2647" s="41">
        <v>0</v>
      </c>
      <c r="S2647" s="41">
        <f>IFERROR(T2647+U2647+V2647,0)</f>
        <v>0</v>
      </c>
      <c r="T2647" s="41">
        <v>0</v>
      </c>
      <c r="U2647" s="41">
        <v>0</v>
      </c>
      <c r="V2647" s="41">
        <v>0</v>
      </c>
      <c r="W2647"/>
      <c r="X2647"/>
    </row>
    <row r="2648" spans="1:24">
      <c r="A2648" s="29">
        <v>1395</v>
      </c>
      <c r="B2648" s="29" t="s">
        <v>117</v>
      </c>
      <c r="C2648" s="50">
        <v>44992</v>
      </c>
      <c r="D2648" s="29">
        <v>17</v>
      </c>
      <c r="E2648" s="40">
        <v>1</v>
      </c>
      <c r="F2648" s="41">
        <v>12.8</v>
      </c>
      <c r="G2648" s="41">
        <f>IFERROR(H2648+I2648+J2648,0)</f>
        <v>444658.67</v>
      </c>
      <c r="H2648" s="41">
        <v>444658.67</v>
      </c>
      <c r="I2648" s="41">
        <v>0</v>
      </c>
      <c r="J2648" s="41">
        <v>0</v>
      </c>
      <c r="K2648" s="41">
        <f>IFERROR(L2648+M2648+N2648,0)</f>
        <v>0</v>
      </c>
      <c r="L2648" s="41">
        <f>IFERROR(P2648+T2648,0)</f>
        <v>0</v>
      </c>
      <c r="M2648" s="41">
        <f>IFERROR(Q2648+U2648,0)</f>
        <v>0</v>
      </c>
      <c r="N2648" s="41">
        <f>IFERROR(R2648+V2648,0)</f>
        <v>0</v>
      </c>
      <c r="O2648" s="41">
        <f>IFERROR(P2648+Q2648+R2648,0)</f>
        <v>0</v>
      </c>
      <c r="P2648" s="41">
        <v>0</v>
      </c>
      <c r="Q2648" s="41">
        <v>0</v>
      </c>
      <c r="R2648" s="41">
        <v>0</v>
      </c>
      <c r="S2648" s="41">
        <f>IFERROR(T2648+U2648+V2648,0)</f>
        <v>0</v>
      </c>
      <c r="T2648" s="41">
        <v>0</v>
      </c>
      <c r="U2648" s="41">
        <v>0</v>
      </c>
      <c r="V2648" s="41">
        <v>0</v>
      </c>
      <c r="W2648"/>
      <c r="X2648"/>
    </row>
    <row r="2649" spans="1:24">
      <c r="A2649" s="29">
        <v>1396</v>
      </c>
      <c r="B2649" s="29" t="s">
        <v>117</v>
      </c>
      <c r="C2649" s="50">
        <v>45007</v>
      </c>
      <c r="D2649" s="29">
        <v>22</v>
      </c>
      <c r="E2649" s="40">
        <v>1</v>
      </c>
      <c r="F2649" s="41">
        <v>13.5</v>
      </c>
      <c r="G2649" s="41">
        <f>IFERROR(H2649+I2649+J2649,0)</f>
        <v>539032.34</v>
      </c>
      <c r="H2649" s="41">
        <v>539032.34</v>
      </c>
      <c r="I2649" s="41">
        <v>0</v>
      </c>
      <c r="J2649" s="41">
        <v>0</v>
      </c>
      <c r="K2649" s="41">
        <f>IFERROR(L2649+M2649+N2649,0)</f>
        <v>0</v>
      </c>
      <c r="L2649" s="41">
        <f>IFERROR(P2649+T2649,0)</f>
        <v>0</v>
      </c>
      <c r="M2649" s="41">
        <f>IFERROR(Q2649+U2649,0)</f>
        <v>0</v>
      </c>
      <c r="N2649" s="41">
        <f>IFERROR(R2649+V2649,0)</f>
        <v>0</v>
      </c>
      <c r="O2649" s="41">
        <f>IFERROR(P2649+Q2649+R2649,0)</f>
        <v>0</v>
      </c>
      <c r="P2649" s="41">
        <v>0</v>
      </c>
      <c r="Q2649" s="41">
        <v>0</v>
      </c>
      <c r="R2649" s="41">
        <v>0</v>
      </c>
      <c r="S2649" s="41">
        <f>IFERROR(T2649+U2649+V2649,0)</f>
        <v>0</v>
      </c>
      <c r="T2649" s="41">
        <v>0</v>
      </c>
      <c r="U2649" s="41">
        <v>0</v>
      </c>
      <c r="V2649" s="41">
        <v>0</v>
      </c>
      <c r="W2649"/>
      <c r="X2649"/>
    </row>
    <row r="2650" spans="1:24">
      <c r="A2650" s="29">
        <v>1397</v>
      </c>
      <c r="B2650" s="29" t="s">
        <v>117</v>
      </c>
      <c r="C2650" s="50">
        <v>45014</v>
      </c>
      <c r="D2650" s="29">
        <v>24</v>
      </c>
      <c r="E2650" s="40">
        <v>1</v>
      </c>
      <c r="F2650" s="41">
        <v>10.78</v>
      </c>
      <c r="G2650" s="41">
        <f>IFERROR(H2650+I2650+J2650,0)</f>
        <v>316282.8</v>
      </c>
      <c r="H2650" s="41">
        <v>316282.8</v>
      </c>
      <c r="I2650" s="41">
        <v>0</v>
      </c>
      <c r="J2650" s="41">
        <v>0</v>
      </c>
      <c r="K2650" s="41">
        <f>IFERROR(L2650+M2650+N2650,0)</f>
        <v>0</v>
      </c>
      <c r="L2650" s="41">
        <f>IFERROR(P2650+T2650,0)</f>
        <v>0</v>
      </c>
      <c r="M2650" s="41">
        <f>IFERROR(Q2650+U2650,0)</f>
        <v>0</v>
      </c>
      <c r="N2650" s="41">
        <f>IFERROR(R2650+V2650,0)</f>
        <v>0</v>
      </c>
      <c r="O2650" s="41">
        <f>IFERROR(P2650+Q2650+R2650,0)</f>
        <v>0</v>
      </c>
      <c r="P2650" s="41">
        <v>0</v>
      </c>
      <c r="Q2650" s="41">
        <v>0</v>
      </c>
      <c r="R2650" s="41">
        <v>0</v>
      </c>
      <c r="S2650" s="41">
        <f>IFERROR(T2650+U2650+V2650,0)</f>
        <v>0</v>
      </c>
      <c r="T2650" s="41">
        <v>0</v>
      </c>
      <c r="U2650" s="41">
        <v>0</v>
      </c>
      <c r="V2650" s="41">
        <v>0</v>
      </c>
      <c r="W2650"/>
      <c r="X2650"/>
    </row>
    <row r="2651" spans="1:24">
      <c r="A2651" s="29">
        <v>1398</v>
      </c>
      <c r="B2651" s="29" t="s">
        <v>117</v>
      </c>
      <c r="C2651" s="50">
        <v>45022</v>
      </c>
      <c r="D2651" s="29">
        <v>37</v>
      </c>
      <c r="E2651" s="40">
        <v>1</v>
      </c>
      <c r="F2651" s="41">
        <v>14.3</v>
      </c>
      <c r="G2651" s="41">
        <f>IFERROR(H2651+I2651+J2651,0)</f>
        <v>475498</v>
      </c>
      <c r="H2651" s="41">
        <v>475498</v>
      </c>
      <c r="I2651" s="41">
        <v>0</v>
      </c>
      <c r="J2651" s="41">
        <v>0</v>
      </c>
      <c r="K2651" s="41">
        <f>IFERROR(L2651+M2651+N2651,0)</f>
        <v>0</v>
      </c>
      <c r="L2651" s="41">
        <f>IFERROR(P2651+T2651,0)</f>
        <v>0</v>
      </c>
      <c r="M2651" s="41">
        <f>IFERROR(Q2651+U2651,0)</f>
        <v>0</v>
      </c>
      <c r="N2651" s="41">
        <f>IFERROR(R2651+V2651,0)</f>
        <v>0</v>
      </c>
      <c r="O2651" s="41">
        <f>IFERROR(P2651+Q2651+R2651,0)</f>
        <v>0</v>
      </c>
      <c r="P2651" s="41">
        <v>0</v>
      </c>
      <c r="Q2651" s="41">
        <v>0</v>
      </c>
      <c r="R2651" s="41">
        <v>0</v>
      </c>
      <c r="S2651" s="41">
        <f>IFERROR(T2651+U2651+V2651,0)</f>
        <v>0</v>
      </c>
      <c r="T2651" s="41">
        <v>0</v>
      </c>
      <c r="U2651" s="41">
        <v>0</v>
      </c>
      <c r="V2651" s="41">
        <v>0</v>
      </c>
      <c r="W2651"/>
      <c r="X2651"/>
    </row>
    <row r="2652" spans="1:24">
      <c r="A2652" s="29">
        <v>1399</v>
      </c>
      <c r="B2652" s="29" t="s">
        <v>117</v>
      </c>
      <c r="C2652" s="50">
        <v>45022</v>
      </c>
      <c r="D2652" s="29">
        <v>36</v>
      </c>
      <c r="E2652" s="40">
        <v>1</v>
      </c>
      <c r="F2652" s="41">
        <v>9.8</v>
      </c>
      <c r="G2652" s="41">
        <f>IFERROR(H2652+I2652+J2652,0)</f>
        <v>327502.5</v>
      </c>
      <c r="H2652" s="41">
        <v>0</v>
      </c>
      <c r="I2652" s="41">
        <v>327502.5</v>
      </c>
      <c r="J2652" s="41">
        <v>0</v>
      </c>
      <c r="K2652" s="41">
        <f>IFERROR(L2652+M2652+N2652,0)</f>
        <v>0</v>
      </c>
      <c r="L2652" s="41">
        <f>IFERROR(P2652+T2652,0)</f>
        <v>0</v>
      </c>
      <c r="M2652" s="41">
        <f>IFERROR(Q2652+U2652,0)</f>
        <v>0</v>
      </c>
      <c r="N2652" s="41">
        <f>IFERROR(R2652+V2652,0)</f>
        <v>0</v>
      </c>
      <c r="O2652" s="41">
        <f>IFERROR(P2652+Q2652+R2652,0)</f>
        <v>0</v>
      </c>
      <c r="P2652" s="41">
        <v>0</v>
      </c>
      <c r="Q2652" s="41">
        <v>0</v>
      </c>
      <c r="R2652" s="41">
        <v>0</v>
      </c>
      <c r="S2652" s="41">
        <f>IFERROR(T2652+U2652+V2652,0)</f>
        <v>0</v>
      </c>
      <c r="T2652" s="41">
        <v>0</v>
      </c>
      <c r="U2652" s="41">
        <v>0</v>
      </c>
      <c r="V2652" s="41">
        <v>0</v>
      </c>
      <c r="W2652"/>
      <c r="X2652"/>
    </row>
    <row r="2653" spans="1:24">
      <c r="A2653" s="29">
        <v>1400</v>
      </c>
      <c r="B2653" s="29" t="s">
        <v>117</v>
      </c>
      <c r="C2653" s="50">
        <v>45023</v>
      </c>
      <c r="D2653" s="29">
        <v>30</v>
      </c>
      <c r="E2653" s="40">
        <v>1</v>
      </c>
      <c r="F2653" s="41">
        <v>18.03</v>
      </c>
      <c r="G2653" s="41">
        <f>IFERROR(H2653+I2653+J2653,0)</f>
        <v>529018</v>
      </c>
      <c r="H2653" s="41">
        <v>529018</v>
      </c>
      <c r="I2653" s="41">
        <v>0</v>
      </c>
      <c r="J2653" s="41">
        <v>0</v>
      </c>
      <c r="K2653" s="41">
        <f>IFERROR(L2653+M2653+N2653,0)</f>
        <v>0</v>
      </c>
      <c r="L2653" s="41">
        <f>IFERROR(P2653+T2653,0)</f>
        <v>0</v>
      </c>
      <c r="M2653" s="41">
        <f>IFERROR(Q2653+U2653,0)</f>
        <v>0</v>
      </c>
      <c r="N2653" s="41">
        <f>IFERROR(R2653+V2653,0)</f>
        <v>0</v>
      </c>
      <c r="O2653" s="41">
        <f>IFERROR(P2653+Q2653+R2653,0)</f>
        <v>0</v>
      </c>
      <c r="P2653" s="41">
        <v>0</v>
      </c>
      <c r="Q2653" s="41">
        <v>0</v>
      </c>
      <c r="R2653" s="41">
        <v>0</v>
      </c>
      <c r="S2653" s="41">
        <f>IFERROR(T2653+U2653+V2653,0)</f>
        <v>0</v>
      </c>
      <c r="T2653" s="41">
        <v>0</v>
      </c>
      <c r="U2653" s="41">
        <v>0</v>
      </c>
      <c r="V2653" s="41">
        <v>0</v>
      </c>
      <c r="W2653"/>
      <c r="X2653"/>
    </row>
    <row r="2654" spans="1:24">
      <c r="A2654" s="29">
        <v>1401</v>
      </c>
      <c r="B2654" s="29" t="s">
        <v>117</v>
      </c>
      <c r="C2654" s="50">
        <v>45026</v>
      </c>
      <c r="D2654" s="29">
        <v>31</v>
      </c>
      <c r="E2654" s="40">
        <v>1</v>
      </c>
      <c r="F2654" s="41">
        <v>39.28</v>
      </c>
      <c r="G2654" s="41">
        <f>IFERROR(H2654+I2654+J2654,0)</f>
        <v>1705120</v>
      </c>
      <c r="H2654" s="41">
        <v>1705120</v>
      </c>
      <c r="I2654" s="41">
        <v>0</v>
      </c>
      <c r="J2654" s="41">
        <v>0</v>
      </c>
      <c r="K2654" s="41">
        <f>IFERROR(L2654+M2654+N2654,0)</f>
        <v>0</v>
      </c>
      <c r="L2654" s="41">
        <f>IFERROR(P2654+T2654,0)</f>
        <v>0</v>
      </c>
      <c r="M2654" s="41">
        <f>IFERROR(Q2654+U2654,0)</f>
        <v>0</v>
      </c>
      <c r="N2654" s="41">
        <f>IFERROR(R2654+V2654,0)</f>
        <v>0</v>
      </c>
      <c r="O2654" s="41">
        <f>IFERROR(P2654+Q2654+R2654,0)</f>
        <v>0</v>
      </c>
      <c r="P2654" s="41">
        <v>0</v>
      </c>
      <c r="Q2654" s="41">
        <v>0</v>
      </c>
      <c r="R2654" s="41">
        <v>0</v>
      </c>
      <c r="S2654" s="41">
        <f>IFERROR(T2654+U2654+V2654,0)</f>
        <v>0</v>
      </c>
      <c r="T2654" s="41">
        <v>0</v>
      </c>
      <c r="U2654" s="41">
        <v>0</v>
      </c>
      <c r="V2654" s="41">
        <v>0</v>
      </c>
      <c r="W2654"/>
      <c r="X2654"/>
    </row>
    <row r="2655" spans="1:24">
      <c r="A2655" s="29">
        <v>1402</v>
      </c>
      <c r="B2655" s="29" t="s">
        <v>117</v>
      </c>
      <c r="C2655" s="50">
        <v>45033</v>
      </c>
      <c r="D2655" s="29">
        <v>35</v>
      </c>
      <c r="E2655" s="40">
        <v>1</v>
      </c>
      <c r="F2655" s="41">
        <v>6.03</v>
      </c>
      <c r="G2655" s="41">
        <f>IFERROR(H2655+I2655+J2655,0)</f>
        <v>159317.25</v>
      </c>
      <c r="H2655" s="41">
        <v>159317.25</v>
      </c>
      <c r="I2655" s="41">
        <v>0</v>
      </c>
      <c r="J2655" s="41">
        <v>0</v>
      </c>
      <c r="K2655" s="41">
        <f>IFERROR(L2655+M2655+N2655,0)</f>
        <v>0</v>
      </c>
      <c r="L2655" s="41">
        <f>IFERROR(P2655+T2655,0)</f>
        <v>0</v>
      </c>
      <c r="M2655" s="41">
        <f>IFERROR(Q2655+U2655,0)</f>
        <v>0</v>
      </c>
      <c r="N2655" s="41">
        <f>IFERROR(R2655+V2655,0)</f>
        <v>0</v>
      </c>
      <c r="O2655" s="41">
        <f>IFERROR(P2655+Q2655+R2655,0)</f>
        <v>0</v>
      </c>
      <c r="P2655" s="41">
        <v>0</v>
      </c>
      <c r="Q2655" s="41">
        <v>0</v>
      </c>
      <c r="R2655" s="41">
        <v>0</v>
      </c>
      <c r="S2655" s="41">
        <f>IFERROR(T2655+U2655+V2655,0)</f>
        <v>0</v>
      </c>
      <c r="T2655" s="41">
        <v>0</v>
      </c>
      <c r="U2655" s="41">
        <v>0</v>
      </c>
      <c r="V2655" s="41">
        <v>0</v>
      </c>
      <c r="W2655"/>
      <c r="X2655"/>
    </row>
    <row r="2656" spans="1:24">
      <c r="A2656" s="29">
        <v>1403</v>
      </c>
      <c r="B2656" s="29" t="s">
        <v>117</v>
      </c>
      <c r="C2656" s="50">
        <v>45041</v>
      </c>
      <c r="D2656" s="29" t="s">
        <v>1537</v>
      </c>
      <c r="E2656" s="40">
        <v>1</v>
      </c>
      <c r="F2656" s="41">
        <v>65.6</v>
      </c>
      <c r="G2656" s="41">
        <f>IFERROR(H2656+I2656+J2656,0)</f>
        <v>2675000</v>
      </c>
      <c r="H2656" s="41">
        <v>2675000</v>
      </c>
      <c r="I2656" s="41">
        <v>0</v>
      </c>
      <c r="J2656" s="41">
        <v>0</v>
      </c>
      <c r="K2656" s="41">
        <f>IFERROR(L2656+M2656+N2656,0)</f>
        <v>0</v>
      </c>
      <c r="L2656" s="41">
        <f>IFERROR(P2656+T2656,0)</f>
        <v>0</v>
      </c>
      <c r="M2656" s="41">
        <f>IFERROR(Q2656+U2656,0)</f>
        <v>0</v>
      </c>
      <c r="N2656" s="41">
        <f>IFERROR(R2656+V2656,0)</f>
        <v>0</v>
      </c>
      <c r="O2656" s="41">
        <f>IFERROR(P2656+Q2656+R2656,0)</f>
        <v>0</v>
      </c>
      <c r="P2656" s="41">
        <v>0</v>
      </c>
      <c r="Q2656" s="41">
        <v>0</v>
      </c>
      <c r="R2656" s="41">
        <v>0</v>
      </c>
      <c r="S2656" s="41">
        <f>IFERROR(T2656+U2656+V2656,0)</f>
        <v>0</v>
      </c>
      <c r="T2656" s="41">
        <v>0</v>
      </c>
      <c r="U2656" s="41">
        <v>0</v>
      </c>
      <c r="V2656" s="41">
        <v>0</v>
      </c>
      <c r="W2656"/>
      <c r="X2656"/>
    </row>
    <row r="2657" spans="1:24">
      <c r="A2657" s="29">
        <v>1404</v>
      </c>
      <c r="B2657" s="29" t="s">
        <v>117</v>
      </c>
      <c r="C2657" s="50">
        <v>45042</v>
      </c>
      <c r="D2657" s="29" t="s">
        <v>1538</v>
      </c>
      <c r="E2657" s="40">
        <v>1</v>
      </c>
      <c r="F2657" s="41">
        <v>66.4</v>
      </c>
      <c r="G2657" s="41">
        <f>IFERROR(H2657+I2657+J2657,0)</f>
        <v>1120000</v>
      </c>
      <c r="H2657" s="41">
        <v>1120000</v>
      </c>
      <c r="I2657" s="41">
        <v>0</v>
      </c>
      <c r="J2657" s="41">
        <v>0</v>
      </c>
      <c r="K2657" s="41">
        <f>IFERROR(L2657+M2657+N2657,0)</f>
        <v>0</v>
      </c>
      <c r="L2657" s="41">
        <f>IFERROR(P2657+T2657,0)</f>
        <v>0</v>
      </c>
      <c r="M2657" s="41">
        <f>IFERROR(Q2657+U2657,0)</f>
        <v>0</v>
      </c>
      <c r="N2657" s="41">
        <f>IFERROR(R2657+V2657,0)</f>
        <v>0</v>
      </c>
      <c r="O2657" s="41">
        <f>IFERROR(P2657+Q2657+R2657,0)</f>
        <v>0</v>
      </c>
      <c r="P2657" s="41">
        <v>0</v>
      </c>
      <c r="Q2657" s="41">
        <v>0</v>
      </c>
      <c r="R2657" s="41">
        <v>0</v>
      </c>
      <c r="S2657" s="41">
        <f>IFERROR(T2657+U2657+V2657,0)</f>
        <v>0</v>
      </c>
      <c r="T2657" s="41">
        <v>0</v>
      </c>
      <c r="U2657" s="41">
        <v>0</v>
      </c>
      <c r="V2657" s="41">
        <v>0</v>
      </c>
      <c r="W2657"/>
      <c r="X2657"/>
    </row>
    <row r="2658" spans="1:24">
      <c r="A2658" s="29">
        <v>1405</v>
      </c>
      <c r="B2658" s="29" t="s">
        <v>117</v>
      </c>
      <c r="C2658" s="50">
        <v>45057</v>
      </c>
      <c r="D2658" s="29">
        <v>47</v>
      </c>
      <c r="E2658" s="40">
        <v>1</v>
      </c>
      <c r="F2658" s="41">
        <v>18.78</v>
      </c>
      <c r="G2658" s="41">
        <f>IFERROR(H2658+I2658+J2658,0)</f>
        <v>534029.5</v>
      </c>
      <c r="H2658" s="41">
        <v>0</v>
      </c>
      <c r="I2658" s="41">
        <v>534029.5</v>
      </c>
      <c r="J2658" s="41">
        <v>0</v>
      </c>
      <c r="K2658" s="41">
        <f>IFERROR(L2658+M2658+N2658,0)</f>
        <v>0</v>
      </c>
      <c r="L2658" s="41">
        <f>IFERROR(P2658+T2658,0)</f>
        <v>0</v>
      </c>
      <c r="M2658" s="41">
        <f>IFERROR(Q2658+U2658,0)</f>
        <v>0</v>
      </c>
      <c r="N2658" s="41">
        <f>IFERROR(R2658+V2658,0)</f>
        <v>0</v>
      </c>
      <c r="O2658" s="41">
        <f>IFERROR(P2658+Q2658+R2658,0)</f>
        <v>0</v>
      </c>
      <c r="P2658" s="41">
        <v>0</v>
      </c>
      <c r="Q2658" s="41">
        <v>0</v>
      </c>
      <c r="R2658" s="41">
        <v>0</v>
      </c>
      <c r="S2658" s="41">
        <f>IFERROR(T2658+U2658+V2658,0)</f>
        <v>0</v>
      </c>
      <c r="T2658" s="41">
        <v>0</v>
      </c>
      <c r="U2658" s="41">
        <v>0</v>
      </c>
      <c r="V2658" s="41">
        <v>0</v>
      </c>
      <c r="W2658"/>
      <c r="X2658"/>
    </row>
    <row r="2659" spans="1:24">
      <c r="A2659" s="29">
        <v>1406</v>
      </c>
      <c r="B2659" s="29" t="s">
        <v>117</v>
      </c>
      <c r="C2659" s="50">
        <v>45062</v>
      </c>
      <c r="D2659" s="29">
        <v>49</v>
      </c>
      <c r="E2659" s="40">
        <v>1</v>
      </c>
      <c r="F2659" s="41">
        <v>28.2</v>
      </c>
      <c r="G2659" s="41">
        <f>IFERROR(H2659+I2659+J2659,0)</f>
        <v>1459514</v>
      </c>
      <c r="H2659" s="41">
        <v>0</v>
      </c>
      <c r="I2659" s="41">
        <v>1459514</v>
      </c>
      <c r="J2659" s="41">
        <v>0</v>
      </c>
      <c r="K2659" s="41">
        <f>IFERROR(L2659+M2659+N2659,0)</f>
        <v>0</v>
      </c>
      <c r="L2659" s="41">
        <f>IFERROR(P2659+T2659,0)</f>
        <v>0</v>
      </c>
      <c r="M2659" s="41">
        <f>IFERROR(Q2659+U2659,0)</f>
        <v>0</v>
      </c>
      <c r="N2659" s="41">
        <f>IFERROR(R2659+V2659,0)</f>
        <v>0</v>
      </c>
      <c r="O2659" s="41">
        <f>IFERROR(P2659+Q2659+R2659,0)</f>
        <v>0</v>
      </c>
      <c r="P2659" s="41">
        <v>0</v>
      </c>
      <c r="Q2659" s="41">
        <v>0</v>
      </c>
      <c r="R2659" s="41">
        <v>0</v>
      </c>
      <c r="S2659" s="41">
        <f>IFERROR(T2659+U2659+V2659,0)</f>
        <v>0</v>
      </c>
      <c r="T2659" s="41">
        <v>0</v>
      </c>
      <c r="U2659" s="41">
        <v>0</v>
      </c>
      <c r="V2659" s="41">
        <v>0</v>
      </c>
      <c r="W2659"/>
      <c r="X2659"/>
    </row>
    <row r="2660" spans="1:24">
      <c r="A2660" s="29">
        <v>1407</v>
      </c>
      <c r="B2660" s="29" t="s">
        <v>117</v>
      </c>
      <c r="C2660" s="50">
        <v>45072</v>
      </c>
      <c r="D2660" s="29">
        <v>53</v>
      </c>
      <c r="E2660" s="40">
        <v>1</v>
      </c>
      <c r="F2660" s="41">
        <v>48.2</v>
      </c>
      <c r="G2660" s="41">
        <f>IFERROR(H2660+I2660+J2660,0)</f>
        <v>2506028</v>
      </c>
      <c r="H2660" s="41">
        <v>0</v>
      </c>
      <c r="I2660" s="41">
        <v>2506028</v>
      </c>
      <c r="J2660" s="41">
        <v>0</v>
      </c>
      <c r="K2660" s="41">
        <f>IFERROR(L2660+M2660+N2660,0)</f>
        <v>0</v>
      </c>
      <c r="L2660" s="41">
        <f>IFERROR(P2660+T2660,0)</f>
        <v>0</v>
      </c>
      <c r="M2660" s="41">
        <f>IFERROR(Q2660+U2660,0)</f>
        <v>0</v>
      </c>
      <c r="N2660" s="41">
        <f>IFERROR(R2660+V2660,0)</f>
        <v>0</v>
      </c>
      <c r="O2660" s="41">
        <f>IFERROR(P2660+Q2660+R2660,0)</f>
        <v>0</v>
      </c>
      <c r="P2660" s="41">
        <v>0</v>
      </c>
      <c r="Q2660" s="41">
        <v>0</v>
      </c>
      <c r="R2660" s="41">
        <v>0</v>
      </c>
      <c r="S2660" s="41">
        <f>IFERROR(T2660+U2660+V2660,0)</f>
        <v>0</v>
      </c>
      <c r="T2660" s="41">
        <v>0</v>
      </c>
      <c r="U2660" s="41">
        <v>0</v>
      </c>
      <c r="V2660" s="41">
        <v>0</v>
      </c>
      <c r="W2660"/>
      <c r="X2660"/>
    </row>
    <row r="2661" spans="1:24">
      <c r="A2661" s="29">
        <v>1408</v>
      </c>
      <c r="B2661" s="29" t="s">
        <v>117</v>
      </c>
      <c r="C2661" s="50">
        <v>45072</v>
      </c>
      <c r="D2661" s="29">
        <v>52</v>
      </c>
      <c r="E2661" s="40">
        <v>1</v>
      </c>
      <c r="F2661" s="41">
        <v>28.2</v>
      </c>
      <c r="G2661" s="41">
        <f>IFERROR(H2661+I2661+J2661,0)</f>
        <v>1437339</v>
      </c>
      <c r="H2661" s="41">
        <v>0</v>
      </c>
      <c r="I2661" s="41">
        <v>1437339</v>
      </c>
      <c r="J2661" s="41">
        <v>0</v>
      </c>
      <c r="K2661" s="41">
        <f>IFERROR(L2661+M2661+N2661,0)</f>
        <v>0</v>
      </c>
      <c r="L2661" s="41">
        <f>IFERROR(P2661+T2661,0)</f>
        <v>0</v>
      </c>
      <c r="M2661" s="41">
        <f>IFERROR(Q2661+U2661,0)</f>
        <v>0</v>
      </c>
      <c r="N2661" s="41">
        <f>IFERROR(R2661+V2661,0)</f>
        <v>0</v>
      </c>
      <c r="O2661" s="41">
        <f>IFERROR(P2661+Q2661+R2661,0)</f>
        <v>0</v>
      </c>
      <c r="P2661" s="41">
        <v>0</v>
      </c>
      <c r="Q2661" s="41">
        <v>0</v>
      </c>
      <c r="R2661" s="41">
        <v>0</v>
      </c>
      <c r="S2661" s="41">
        <f>IFERROR(T2661+U2661+V2661,0)</f>
        <v>0</v>
      </c>
      <c r="T2661" s="41">
        <v>0</v>
      </c>
      <c r="U2661" s="41">
        <v>0</v>
      </c>
      <c r="V2661" s="41">
        <v>0</v>
      </c>
      <c r="W2661"/>
      <c r="X2661"/>
    </row>
    <row r="2662" spans="1:24">
      <c r="A2662" s="29">
        <v>1409</v>
      </c>
      <c r="B2662" s="29" t="s">
        <v>117</v>
      </c>
      <c r="C2662" s="50">
        <v>45075</v>
      </c>
      <c r="D2662" s="29">
        <v>57</v>
      </c>
      <c r="E2662" s="40">
        <v>1</v>
      </c>
      <c r="F2662" s="41">
        <v>27.05</v>
      </c>
      <c r="G2662" s="41">
        <f>IFERROR(H2662+I2662+J2662,0)</f>
        <v>1406999</v>
      </c>
      <c r="H2662" s="41">
        <v>1406999</v>
      </c>
      <c r="I2662" s="41">
        <v>0</v>
      </c>
      <c r="J2662" s="41">
        <v>0</v>
      </c>
      <c r="K2662" s="41">
        <f>IFERROR(L2662+M2662+N2662,0)</f>
        <v>0</v>
      </c>
      <c r="L2662" s="41">
        <f>IFERROR(P2662+T2662,0)</f>
        <v>0</v>
      </c>
      <c r="M2662" s="41">
        <f>IFERROR(Q2662+U2662,0)</f>
        <v>0</v>
      </c>
      <c r="N2662" s="41">
        <f>IFERROR(R2662+V2662,0)</f>
        <v>0</v>
      </c>
      <c r="O2662" s="41">
        <f>IFERROR(P2662+Q2662+R2662,0)</f>
        <v>0</v>
      </c>
      <c r="P2662" s="41">
        <v>0</v>
      </c>
      <c r="Q2662" s="41">
        <v>0</v>
      </c>
      <c r="R2662" s="41">
        <v>0</v>
      </c>
      <c r="S2662" s="41">
        <f>IFERROR(T2662+U2662+V2662,0)</f>
        <v>0</v>
      </c>
      <c r="T2662" s="41">
        <v>0</v>
      </c>
      <c r="U2662" s="41">
        <v>0</v>
      </c>
      <c r="V2662" s="41">
        <v>0</v>
      </c>
      <c r="W2662"/>
      <c r="X2662"/>
    </row>
    <row r="2663" spans="1:24">
      <c r="A2663" s="29">
        <v>1410</v>
      </c>
      <c r="B2663" s="29" t="s">
        <v>117</v>
      </c>
      <c r="C2663" s="50">
        <v>45075</v>
      </c>
      <c r="D2663" s="29">
        <v>58</v>
      </c>
      <c r="E2663" s="40">
        <v>1</v>
      </c>
      <c r="F2663" s="41">
        <v>27.05</v>
      </c>
      <c r="G2663" s="41">
        <f>IFERROR(H2663+I2663+J2663,0)</f>
        <v>1406999</v>
      </c>
      <c r="H2663" s="41">
        <v>1406999</v>
      </c>
      <c r="I2663" s="41">
        <v>0</v>
      </c>
      <c r="J2663" s="41">
        <v>0</v>
      </c>
      <c r="K2663" s="41">
        <f>IFERROR(L2663+M2663+N2663,0)</f>
        <v>0</v>
      </c>
      <c r="L2663" s="41">
        <f>IFERROR(P2663+T2663,0)</f>
        <v>0</v>
      </c>
      <c r="M2663" s="41">
        <f>IFERROR(Q2663+U2663,0)</f>
        <v>0</v>
      </c>
      <c r="N2663" s="41">
        <f>IFERROR(R2663+V2663,0)</f>
        <v>0</v>
      </c>
      <c r="O2663" s="41">
        <f>IFERROR(P2663+Q2663+R2663,0)</f>
        <v>0</v>
      </c>
      <c r="P2663" s="41">
        <v>0</v>
      </c>
      <c r="Q2663" s="41">
        <v>0</v>
      </c>
      <c r="R2663" s="41">
        <v>0</v>
      </c>
      <c r="S2663" s="41">
        <f>IFERROR(T2663+U2663+V2663,0)</f>
        <v>0</v>
      </c>
      <c r="T2663" s="41">
        <v>0</v>
      </c>
      <c r="U2663" s="41">
        <v>0</v>
      </c>
      <c r="V2663" s="41">
        <v>0</v>
      </c>
      <c r="W2663"/>
      <c r="X2663"/>
    </row>
    <row r="2664" spans="1:24">
      <c r="A2664" s="29">
        <v>1411</v>
      </c>
      <c r="B2664" s="29" t="s">
        <v>117</v>
      </c>
      <c r="C2664" s="50">
        <v>45077</v>
      </c>
      <c r="D2664" s="29" t="s">
        <v>1539</v>
      </c>
      <c r="E2664" s="40">
        <v>1</v>
      </c>
      <c r="F2664" s="41">
        <v>50.3</v>
      </c>
      <c r="G2664" s="41">
        <f>IFERROR(H2664+I2664+J2664,0)</f>
        <v>2482770</v>
      </c>
      <c r="H2664" s="41">
        <v>0</v>
      </c>
      <c r="I2664" s="41">
        <v>2482770</v>
      </c>
      <c r="J2664" s="41">
        <v>0</v>
      </c>
      <c r="K2664" s="41">
        <f>IFERROR(L2664+M2664+N2664,0)</f>
        <v>0</v>
      </c>
      <c r="L2664" s="41">
        <f>IFERROR(P2664+T2664,0)</f>
        <v>0</v>
      </c>
      <c r="M2664" s="41">
        <f>IFERROR(Q2664+U2664,0)</f>
        <v>0</v>
      </c>
      <c r="N2664" s="41">
        <f>IFERROR(R2664+V2664,0)</f>
        <v>0</v>
      </c>
      <c r="O2664" s="41">
        <f>IFERROR(P2664+Q2664+R2664,0)</f>
        <v>0</v>
      </c>
      <c r="P2664" s="41">
        <v>0</v>
      </c>
      <c r="Q2664" s="41">
        <v>0</v>
      </c>
      <c r="R2664" s="41">
        <v>0</v>
      </c>
      <c r="S2664" s="41">
        <f>IFERROR(T2664+U2664+V2664,0)</f>
        <v>0</v>
      </c>
      <c r="T2664" s="41">
        <v>0</v>
      </c>
      <c r="U2664" s="41">
        <v>0</v>
      </c>
      <c r="V2664" s="41">
        <v>0</v>
      </c>
      <c r="W2664"/>
      <c r="X2664"/>
    </row>
    <row r="2665" spans="1:24">
      <c r="A2665" s="29">
        <v>1412</v>
      </c>
      <c r="B2665" s="29" t="s">
        <v>117</v>
      </c>
      <c r="C2665" s="50">
        <v>45083</v>
      </c>
      <c r="D2665" s="29">
        <v>62</v>
      </c>
      <c r="E2665" s="40">
        <v>1</v>
      </c>
      <c r="F2665" s="41">
        <v>19.8</v>
      </c>
      <c r="G2665" s="41">
        <f>IFERROR(H2665+I2665+J2665,0)</f>
        <v>859050</v>
      </c>
      <c r="H2665" s="41">
        <v>859050</v>
      </c>
      <c r="I2665" s="41">
        <v>0</v>
      </c>
      <c r="J2665" s="41">
        <v>0</v>
      </c>
      <c r="K2665" s="41">
        <f>IFERROR(L2665+M2665+N2665,0)</f>
        <v>0</v>
      </c>
      <c r="L2665" s="41">
        <f>IFERROR(P2665+T2665,0)</f>
        <v>0</v>
      </c>
      <c r="M2665" s="41">
        <f>IFERROR(Q2665+U2665,0)</f>
        <v>0</v>
      </c>
      <c r="N2665" s="41">
        <f>IFERROR(R2665+V2665,0)</f>
        <v>0</v>
      </c>
      <c r="O2665" s="41">
        <f>IFERROR(P2665+Q2665+R2665,0)</f>
        <v>0</v>
      </c>
      <c r="P2665" s="41">
        <v>0</v>
      </c>
      <c r="Q2665" s="41">
        <v>0</v>
      </c>
      <c r="R2665" s="41">
        <v>0</v>
      </c>
      <c r="S2665" s="41">
        <f>IFERROR(T2665+U2665+V2665,0)</f>
        <v>0</v>
      </c>
      <c r="T2665" s="41">
        <v>0</v>
      </c>
      <c r="U2665" s="41">
        <v>0</v>
      </c>
      <c r="V2665" s="41">
        <v>0</v>
      </c>
      <c r="W2665"/>
      <c r="X2665"/>
    </row>
    <row r="2666" spans="1:24">
      <c r="A2666" s="29">
        <v>1413</v>
      </c>
      <c r="B2666" s="29" t="s">
        <v>117</v>
      </c>
      <c r="C2666" s="50">
        <v>45085</v>
      </c>
      <c r="D2666" s="29">
        <v>64</v>
      </c>
      <c r="E2666" s="40">
        <v>1</v>
      </c>
      <c r="F2666" s="41">
        <v>27</v>
      </c>
      <c r="G2666" s="41">
        <f>IFERROR(H2666+I2666+J2666,0)</f>
        <v>1236538.8</v>
      </c>
      <c r="H2666" s="41">
        <v>1236538.8</v>
      </c>
      <c r="I2666" s="41">
        <v>0</v>
      </c>
      <c r="J2666" s="41">
        <v>0</v>
      </c>
      <c r="K2666" s="41">
        <f>IFERROR(L2666+M2666+N2666,0)</f>
        <v>0</v>
      </c>
      <c r="L2666" s="41">
        <f>IFERROR(P2666+T2666,0)</f>
        <v>0</v>
      </c>
      <c r="M2666" s="41">
        <f>IFERROR(Q2666+U2666,0)</f>
        <v>0</v>
      </c>
      <c r="N2666" s="41">
        <f>IFERROR(R2666+V2666,0)</f>
        <v>0</v>
      </c>
      <c r="O2666" s="41">
        <f>IFERROR(P2666+Q2666+R2666,0)</f>
        <v>0</v>
      </c>
      <c r="P2666" s="41">
        <v>0</v>
      </c>
      <c r="Q2666" s="41">
        <v>0</v>
      </c>
      <c r="R2666" s="41">
        <v>0</v>
      </c>
      <c r="S2666" s="41">
        <f>IFERROR(T2666+U2666+V2666,0)</f>
        <v>0</v>
      </c>
      <c r="T2666" s="41">
        <v>0</v>
      </c>
      <c r="U2666" s="41">
        <v>0</v>
      </c>
      <c r="V2666" s="41">
        <v>0</v>
      </c>
      <c r="W2666"/>
      <c r="X2666"/>
    </row>
    <row r="2667" spans="1:24">
      <c r="A2667" s="29">
        <v>1414</v>
      </c>
      <c r="B2667" s="29" t="s">
        <v>117</v>
      </c>
      <c r="C2667" s="50">
        <v>45105</v>
      </c>
      <c r="D2667" s="29">
        <v>72</v>
      </c>
      <c r="E2667" s="40">
        <v>1</v>
      </c>
      <c r="F2667" s="41">
        <v>9.82</v>
      </c>
      <c r="G2667" s="41">
        <f>IFERROR(H2667+I2667+J2667,0)</f>
        <v>426280</v>
      </c>
      <c r="H2667" s="41">
        <v>426280</v>
      </c>
      <c r="I2667" s="41">
        <v>0</v>
      </c>
      <c r="J2667" s="41">
        <v>0</v>
      </c>
      <c r="K2667" s="41">
        <f>IFERROR(L2667+M2667+N2667,0)</f>
        <v>0</v>
      </c>
      <c r="L2667" s="41">
        <f>IFERROR(P2667+T2667,0)</f>
        <v>0</v>
      </c>
      <c r="M2667" s="41">
        <f>IFERROR(Q2667+U2667,0)</f>
        <v>0</v>
      </c>
      <c r="N2667" s="41">
        <f>IFERROR(R2667+V2667,0)</f>
        <v>0</v>
      </c>
      <c r="O2667" s="41">
        <f>IFERROR(P2667+Q2667+R2667,0)</f>
        <v>0</v>
      </c>
      <c r="P2667" s="41">
        <v>0</v>
      </c>
      <c r="Q2667" s="41">
        <v>0</v>
      </c>
      <c r="R2667" s="41">
        <v>0</v>
      </c>
      <c r="S2667" s="41">
        <f>IFERROR(T2667+U2667+V2667,0)</f>
        <v>0</v>
      </c>
      <c r="T2667" s="41">
        <v>0</v>
      </c>
      <c r="U2667" s="41">
        <v>0</v>
      </c>
      <c r="V2667" s="41">
        <v>0</v>
      </c>
      <c r="W2667"/>
      <c r="X2667"/>
    </row>
    <row r="2668" spans="1:24">
      <c r="A2668" s="29">
        <v>1415</v>
      </c>
      <c r="B2668" s="29" t="s">
        <v>117</v>
      </c>
      <c r="C2668" s="50">
        <v>45112</v>
      </c>
      <c r="D2668" s="29" t="s">
        <v>1540</v>
      </c>
      <c r="E2668" s="40">
        <v>1</v>
      </c>
      <c r="F2668" s="41">
        <v>43</v>
      </c>
      <c r="G2668" s="41">
        <f>IFERROR(H2668+I2668+J2668,0)</f>
        <v>1978000</v>
      </c>
      <c r="H2668" s="41">
        <v>1978000</v>
      </c>
      <c r="I2668" s="41">
        <v>0</v>
      </c>
      <c r="J2668" s="41">
        <v>0</v>
      </c>
      <c r="K2668" s="41">
        <f>IFERROR(L2668+M2668+N2668,0)</f>
        <v>0</v>
      </c>
      <c r="L2668" s="41">
        <f>IFERROR(P2668+T2668,0)</f>
        <v>0</v>
      </c>
      <c r="M2668" s="41">
        <f>IFERROR(Q2668+U2668,0)</f>
        <v>0</v>
      </c>
      <c r="N2668" s="41">
        <f>IFERROR(R2668+V2668,0)</f>
        <v>0</v>
      </c>
      <c r="O2668" s="41">
        <f>IFERROR(P2668+Q2668+R2668,0)</f>
        <v>0</v>
      </c>
      <c r="P2668" s="41">
        <v>0</v>
      </c>
      <c r="Q2668" s="41">
        <v>0</v>
      </c>
      <c r="R2668" s="41">
        <v>0</v>
      </c>
      <c r="S2668" s="41">
        <f>IFERROR(T2668+U2668+V2668,0)</f>
        <v>0</v>
      </c>
      <c r="T2668" s="41">
        <v>0</v>
      </c>
      <c r="U2668" s="41">
        <v>0</v>
      </c>
      <c r="V2668" s="41">
        <v>0</v>
      </c>
      <c r="W2668"/>
      <c r="X2668"/>
    </row>
    <row r="2669" spans="1:24">
      <c r="A2669" s="29">
        <v>1416</v>
      </c>
      <c r="B2669" s="29" t="s">
        <v>117</v>
      </c>
      <c r="C2669" s="50">
        <v>45112</v>
      </c>
      <c r="D2669" s="29">
        <v>76</v>
      </c>
      <c r="E2669" s="40">
        <v>1</v>
      </c>
      <c r="F2669" s="41">
        <v>18</v>
      </c>
      <c r="G2669" s="41">
        <f>IFERROR(H2669+I2669+J2669,0)</f>
        <v>824359.2</v>
      </c>
      <c r="H2669" s="41">
        <v>824359.2</v>
      </c>
      <c r="I2669" s="41">
        <v>0</v>
      </c>
      <c r="J2669" s="41">
        <v>0</v>
      </c>
      <c r="K2669" s="41">
        <f>IFERROR(L2669+M2669+N2669,0)</f>
        <v>0</v>
      </c>
      <c r="L2669" s="41">
        <f>IFERROR(P2669+T2669,0)</f>
        <v>0</v>
      </c>
      <c r="M2669" s="41">
        <f>IFERROR(Q2669+U2669,0)</f>
        <v>0</v>
      </c>
      <c r="N2669" s="41">
        <f>IFERROR(R2669+V2669,0)</f>
        <v>0</v>
      </c>
      <c r="O2669" s="41">
        <f>IFERROR(P2669+Q2669+R2669,0)</f>
        <v>0</v>
      </c>
      <c r="P2669" s="41">
        <v>0</v>
      </c>
      <c r="Q2669" s="41">
        <v>0</v>
      </c>
      <c r="R2669" s="41">
        <v>0</v>
      </c>
      <c r="S2669" s="41">
        <f>IFERROR(T2669+U2669+V2669,0)</f>
        <v>0</v>
      </c>
      <c r="T2669" s="41">
        <v>0</v>
      </c>
      <c r="U2669" s="41">
        <v>0</v>
      </c>
      <c r="V2669" s="41">
        <v>0</v>
      </c>
      <c r="W2669"/>
      <c r="X2669"/>
    </row>
    <row r="2670" spans="1:24">
      <c r="A2670" s="29">
        <v>1417</v>
      </c>
      <c r="B2670" s="29" t="s">
        <v>117</v>
      </c>
      <c r="C2670" s="50">
        <v>45126</v>
      </c>
      <c r="D2670" s="29" t="s">
        <v>1541</v>
      </c>
      <c r="E2670" s="40">
        <v>1</v>
      </c>
      <c r="F2670" s="41">
        <v>54</v>
      </c>
      <c r="G2670" s="41">
        <f>IFERROR(H2670+I2670+J2670,0)</f>
        <v>3072000</v>
      </c>
      <c r="H2670" s="41">
        <v>3072000</v>
      </c>
      <c r="I2670" s="41">
        <v>0</v>
      </c>
      <c r="J2670" s="41">
        <v>0</v>
      </c>
      <c r="K2670" s="41">
        <f>IFERROR(L2670+M2670+N2670,0)</f>
        <v>0</v>
      </c>
      <c r="L2670" s="41">
        <f>IFERROR(P2670+T2670,0)</f>
        <v>0</v>
      </c>
      <c r="M2670" s="41">
        <f>IFERROR(Q2670+U2670,0)</f>
        <v>0</v>
      </c>
      <c r="N2670" s="41">
        <f>IFERROR(R2670+V2670,0)</f>
        <v>0</v>
      </c>
      <c r="O2670" s="41">
        <f>IFERROR(P2670+Q2670+R2670,0)</f>
        <v>0</v>
      </c>
      <c r="P2670" s="41">
        <v>0</v>
      </c>
      <c r="Q2670" s="41">
        <v>0</v>
      </c>
      <c r="R2670" s="41">
        <v>0</v>
      </c>
      <c r="S2670" s="41">
        <f>IFERROR(T2670+U2670+V2670,0)</f>
        <v>0</v>
      </c>
      <c r="T2670" s="41">
        <v>0</v>
      </c>
      <c r="U2670" s="41">
        <v>0</v>
      </c>
      <c r="V2670" s="41">
        <v>0</v>
      </c>
      <c r="W2670"/>
      <c r="X2670"/>
    </row>
    <row r="2671" spans="1:24">
      <c r="A2671" s="29">
        <v>1418</v>
      </c>
      <c r="B2671" s="29" t="s">
        <v>117</v>
      </c>
      <c r="C2671" s="50">
        <v>45128</v>
      </c>
      <c r="D2671" s="29" t="s">
        <v>1542</v>
      </c>
      <c r="E2671" s="40">
        <v>1</v>
      </c>
      <c r="F2671" s="41">
        <v>52.6</v>
      </c>
      <c r="G2671" s="41">
        <f>IFERROR(H2671+I2671+J2671,0)</f>
        <v>2339200</v>
      </c>
      <c r="H2671" s="41">
        <v>2339200</v>
      </c>
      <c r="I2671" s="41">
        <v>0</v>
      </c>
      <c r="J2671" s="41">
        <v>0</v>
      </c>
      <c r="K2671" s="41">
        <f>IFERROR(L2671+M2671+N2671,0)</f>
        <v>0</v>
      </c>
      <c r="L2671" s="41">
        <f>IFERROR(P2671+T2671,0)</f>
        <v>0</v>
      </c>
      <c r="M2671" s="41">
        <f>IFERROR(Q2671+U2671,0)</f>
        <v>0</v>
      </c>
      <c r="N2671" s="41">
        <f>IFERROR(R2671+V2671,0)</f>
        <v>0</v>
      </c>
      <c r="O2671" s="41">
        <f>IFERROR(P2671+Q2671+R2671,0)</f>
        <v>0</v>
      </c>
      <c r="P2671" s="41">
        <v>0</v>
      </c>
      <c r="Q2671" s="41">
        <v>0</v>
      </c>
      <c r="R2671" s="41">
        <v>0</v>
      </c>
      <c r="S2671" s="41">
        <f>IFERROR(T2671+U2671+V2671,0)</f>
        <v>0</v>
      </c>
      <c r="T2671" s="41">
        <v>0</v>
      </c>
      <c r="U2671" s="41">
        <v>0</v>
      </c>
      <c r="V2671" s="41">
        <v>0</v>
      </c>
      <c r="W2671"/>
      <c r="X2671"/>
    </row>
    <row r="2672" spans="1:24">
      <c r="A2672" s="29">
        <v>1419</v>
      </c>
      <c r="B2672" s="29" t="s">
        <v>117</v>
      </c>
      <c r="C2672" s="50">
        <v>45133</v>
      </c>
      <c r="D2672" s="29">
        <v>78</v>
      </c>
      <c r="E2672" s="40">
        <v>1</v>
      </c>
      <c r="F2672" s="41">
        <v>10.78</v>
      </c>
      <c r="G2672" s="41">
        <f>IFERROR(H2672+I2672+J2672,0)</f>
        <v>578397</v>
      </c>
      <c r="H2672" s="41">
        <v>578397</v>
      </c>
      <c r="I2672" s="41">
        <v>0</v>
      </c>
      <c r="J2672" s="41">
        <v>0</v>
      </c>
      <c r="K2672" s="41">
        <f>IFERROR(L2672+M2672+N2672,0)</f>
        <v>0</v>
      </c>
      <c r="L2672" s="41">
        <f>IFERROR(P2672+T2672,0)</f>
        <v>0</v>
      </c>
      <c r="M2672" s="41">
        <f>IFERROR(Q2672+U2672,0)</f>
        <v>0</v>
      </c>
      <c r="N2672" s="41">
        <f>IFERROR(R2672+V2672,0)</f>
        <v>0</v>
      </c>
      <c r="O2672" s="41">
        <f>IFERROR(P2672+Q2672+R2672,0)</f>
        <v>0</v>
      </c>
      <c r="P2672" s="41">
        <v>0</v>
      </c>
      <c r="Q2672" s="41">
        <v>0</v>
      </c>
      <c r="R2672" s="41">
        <v>0</v>
      </c>
      <c r="S2672" s="41">
        <f>IFERROR(T2672+U2672+V2672,0)</f>
        <v>0</v>
      </c>
      <c r="T2672" s="41">
        <v>0</v>
      </c>
      <c r="U2672" s="41">
        <v>0</v>
      </c>
      <c r="V2672" s="41">
        <v>0</v>
      </c>
      <c r="W2672"/>
      <c r="X2672"/>
    </row>
    <row r="2673" spans="1:24">
      <c r="A2673" s="29">
        <v>1420</v>
      </c>
      <c r="B2673" s="29" t="s">
        <v>117</v>
      </c>
      <c r="C2673" s="50">
        <v>45145</v>
      </c>
      <c r="D2673" s="29">
        <v>80</v>
      </c>
      <c r="E2673" s="40">
        <v>1</v>
      </c>
      <c r="F2673" s="41">
        <v>18.85</v>
      </c>
      <c r="G2673" s="41">
        <f>IFERROR(H2673+I2673+J2673,0)</f>
        <v>994579</v>
      </c>
      <c r="H2673" s="41">
        <v>994579</v>
      </c>
      <c r="I2673" s="41">
        <v>0</v>
      </c>
      <c r="J2673" s="41">
        <v>0</v>
      </c>
      <c r="K2673" s="41">
        <f>IFERROR(L2673+M2673+N2673,0)</f>
        <v>0</v>
      </c>
      <c r="L2673" s="41">
        <f>IFERROR(P2673+T2673,0)</f>
        <v>0</v>
      </c>
      <c r="M2673" s="41">
        <f>IFERROR(Q2673+U2673,0)</f>
        <v>0</v>
      </c>
      <c r="N2673" s="41">
        <f>IFERROR(R2673+V2673,0)</f>
        <v>0</v>
      </c>
      <c r="O2673" s="41">
        <f>IFERROR(P2673+Q2673+R2673,0)</f>
        <v>0</v>
      </c>
      <c r="P2673" s="41">
        <v>0</v>
      </c>
      <c r="Q2673" s="41">
        <v>0</v>
      </c>
      <c r="R2673" s="41">
        <v>0</v>
      </c>
      <c r="S2673" s="41">
        <f>IFERROR(T2673+U2673+V2673,0)</f>
        <v>0</v>
      </c>
      <c r="T2673" s="41">
        <v>0</v>
      </c>
      <c r="U2673" s="41">
        <v>0</v>
      </c>
      <c r="V2673" s="41">
        <v>0</v>
      </c>
      <c r="W2673"/>
      <c r="X2673"/>
    </row>
    <row r="2674" spans="1:24">
      <c r="A2674" s="29">
        <v>1421</v>
      </c>
      <c r="B2674" s="29" t="s">
        <v>117</v>
      </c>
      <c r="C2674" s="50">
        <v>45146</v>
      </c>
      <c r="D2674" s="29">
        <v>81</v>
      </c>
      <c r="E2674" s="40">
        <v>1</v>
      </c>
      <c r="F2674" s="41">
        <v>19.6</v>
      </c>
      <c r="G2674" s="41">
        <f>IFERROR(H2674+I2674+J2674,0)</f>
        <v>686039</v>
      </c>
      <c r="H2674" s="41">
        <v>686039</v>
      </c>
      <c r="I2674" s="41">
        <v>0</v>
      </c>
      <c r="J2674" s="41">
        <v>0</v>
      </c>
      <c r="K2674" s="41">
        <f>IFERROR(L2674+M2674+N2674,0)</f>
        <v>0</v>
      </c>
      <c r="L2674" s="41">
        <f>IFERROR(P2674+T2674,0)</f>
        <v>0</v>
      </c>
      <c r="M2674" s="41">
        <f>IFERROR(Q2674+U2674,0)</f>
        <v>0</v>
      </c>
      <c r="N2674" s="41">
        <f>IFERROR(R2674+V2674,0)</f>
        <v>0</v>
      </c>
      <c r="O2674" s="41">
        <f>IFERROR(P2674+Q2674+R2674,0)</f>
        <v>0</v>
      </c>
      <c r="P2674" s="41">
        <v>0</v>
      </c>
      <c r="Q2674" s="41">
        <v>0</v>
      </c>
      <c r="R2674" s="41">
        <v>0</v>
      </c>
      <c r="S2674" s="41">
        <f>IFERROR(T2674+U2674+V2674,0)</f>
        <v>0</v>
      </c>
      <c r="T2674" s="41">
        <v>0</v>
      </c>
      <c r="U2674" s="41">
        <v>0</v>
      </c>
      <c r="V2674" s="41">
        <v>0</v>
      </c>
      <c r="W2674"/>
      <c r="X2674"/>
    </row>
    <row r="2675" spans="1:24">
      <c r="A2675" s="29">
        <v>1422</v>
      </c>
      <c r="B2675" s="29" t="s">
        <v>117</v>
      </c>
      <c r="C2675" s="50">
        <v>45155</v>
      </c>
      <c r="D2675" s="29">
        <v>85</v>
      </c>
      <c r="E2675" s="40">
        <v>1</v>
      </c>
      <c r="F2675" s="41">
        <v>22.4</v>
      </c>
      <c r="G2675" s="41">
        <f>IFERROR(H2675+I2675+J2675,0)</f>
        <v>1183268</v>
      </c>
      <c r="H2675" s="41">
        <v>1183268</v>
      </c>
      <c r="I2675" s="41">
        <v>0</v>
      </c>
      <c r="J2675" s="41">
        <v>0</v>
      </c>
      <c r="K2675" s="41">
        <f>IFERROR(L2675+M2675+N2675,0)</f>
        <v>0</v>
      </c>
      <c r="L2675" s="41">
        <f>IFERROR(P2675+T2675,0)</f>
        <v>0</v>
      </c>
      <c r="M2675" s="41">
        <f>IFERROR(Q2675+U2675,0)</f>
        <v>0</v>
      </c>
      <c r="N2675" s="41">
        <f>IFERROR(R2675+V2675,0)</f>
        <v>0</v>
      </c>
      <c r="O2675" s="41">
        <f>IFERROR(P2675+Q2675+R2675,0)</f>
        <v>0</v>
      </c>
      <c r="P2675" s="41">
        <v>0</v>
      </c>
      <c r="Q2675" s="41">
        <v>0</v>
      </c>
      <c r="R2675" s="41">
        <v>0</v>
      </c>
      <c r="S2675" s="41">
        <f>IFERROR(T2675+U2675+V2675,0)</f>
        <v>0</v>
      </c>
      <c r="T2675" s="41">
        <v>0</v>
      </c>
      <c r="U2675" s="41">
        <v>0</v>
      </c>
      <c r="V2675" s="41">
        <v>0</v>
      </c>
      <c r="W2675"/>
      <c r="X2675"/>
    </row>
    <row r="2676" spans="1:24">
      <c r="A2676" s="29">
        <v>1423</v>
      </c>
      <c r="B2676" s="29" t="s">
        <v>117</v>
      </c>
      <c r="C2676" s="50">
        <v>45173</v>
      </c>
      <c r="D2676" s="29">
        <v>86</v>
      </c>
      <c r="E2676" s="40">
        <v>1</v>
      </c>
      <c r="F2676" s="41">
        <v>18.2</v>
      </c>
      <c r="G2676" s="41">
        <f>IFERROR(H2676+I2676+J2676,0)</f>
        <v>941100</v>
      </c>
      <c r="H2676" s="41">
        <v>941100</v>
      </c>
      <c r="I2676" s="41">
        <v>0</v>
      </c>
      <c r="J2676" s="41">
        <v>0</v>
      </c>
      <c r="K2676" s="41">
        <f>IFERROR(L2676+M2676+N2676,0)</f>
        <v>0</v>
      </c>
      <c r="L2676" s="41">
        <f>IFERROR(P2676+T2676,0)</f>
        <v>0</v>
      </c>
      <c r="M2676" s="41">
        <f>IFERROR(Q2676+U2676,0)</f>
        <v>0</v>
      </c>
      <c r="N2676" s="41">
        <f>IFERROR(R2676+V2676,0)</f>
        <v>0</v>
      </c>
      <c r="O2676" s="41">
        <f>IFERROR(P2676+Q2676+R2676,0)</f>
        <v>0</v>
      </c>
      <c r="P2676" s="41">
        <v>0</v>
      </c>
      <c r="Q2676" s="41">
        <v>0</v>
      </c>
      <c r="R2676" s="41">
        <v>0</v>
      </c>
      <c r="S2676" s="41">
        <f>IFERROR(T2676+U2676+V2676,0)</f>
        <v>0</v>
      </c>
      <c r="T2676" s="41">
        <v>0</v>
      </c>
      <c r="U2676" s="41">
        <v>0</v>
      </c>
      <c r="V2676" s="41">
        <v>0</v>
      </c>
      <c r="W2676"/>
      <c r="X2676"/>
    </row>
    <row r="2677" spans="1:24">
      <c r="A2677" s="29">
        <v>1424</v>
      </c>
      <c r="B2677" s="29" t="s">
        <v>117</v>
      </c>
      <c r="C2677" s="50">
        <v>45177</v>
      </c>
      <c r="D2677" s="29" t="s">
        <v>1543</v>
      </c>
      <c r="E2677" s="40">
        <v>1</v>
      </c>
      <c r="F2677" s="41">
        <v>37.6</v>
      </c>
      <c r="G2677" s="41">
        <f>IFERROR(H2677+I2677+J2677,0)</f>
        <v>1974800</v>
      </c>
      <c r="H2677" s="41">
        <v>1974800</v>
      </c>
      <c r="I2677" s="41">
        <v>0</v>
      </c>
      <c r="J2677" s="41">
        <v>0</v>
      </c>
      <c r="K2677" s="41">
        <f>IFERROR(L2677+M2677+N2677,0)</f>
        <v>0</v>
      </c>
      <c r="L2677" s="41">
        <f>IFERROR(P2677+T2677,0)</f>
        <v>0</v>
      </c>
      <c r="M2677" s="41">
        <f>IFERROR(Q2677+U2677,0)</f>
        <v>0</v>
      </c>
      <c r="N2677" s="41">
        <f>IFERROR(R2677+V2677,0)</f>
        <v>0</v>
      </c>
      <c r="O2677" s="41">
        <f>IFERROR(P2677+Q2677+R2677,0)</f>
        <v>0</v>
      </c>
      <c r="P2677" s="41">
        <v>0</v>
      </c>
      <c r="Q2677" s="41">
        <v>0</v>
      </c>
      <c r="R2677" s="41">
        <v>0</v>
      </c>
      <c r="S2677" s="41">
        <f>IFERROR(T2677+U2677+V2677,0)</f>
        <v>0</v>
      </c>
      <c r="T2677" s="41">
        <v>0</v>
      </c>
      <c r="U2677" s="41">
        <v>0</v>
      </c>
      <c r="V2677" s="41">
        <v>0</v>
      </c>
      <c r="W2677"/>
      <c r="X2677"/>
    </row>
    <row r="2678" spans="1:24">
      <c r="A2678" s="29">
        <v>1425</v>
      </c>
      <c r="B2678" s="29" t="s">
        <v>117</v>
      </c>
      <c r="C2678" s="50">
        <v>45181</v>
      </c>
      <c r="D2678" s="29" t="s">
        <v>1544</v>
      </c>
      <c r="E2678" s="40">
        <v>1</v>
      </c>
      <c r="F2678" s="41">
        <v>14.7</v>
      </c>
      <c r="G2678" s="41">
        <f>IFERROR(H2678+I2678+J2678,0)</f>
        <v>601004.25</v>
      </c>
      <c r="H2678" s="41">
        <v>601004.25</v>
      </c>
      <c r="I2678" s="41">
        <v>0</v>
      </c>
      <c r="J2678" s="41">
        <v>0</v>
      </c>
      <c r="K2678" s="41">
        <f>IFERROR(L2678+M2678+N2678,0)</f>
        <v>0</v>
      </c>
      <c r="L2678" s="41">
        <f>IFERROR(P2678+T2678,0)</f>
        <v>0</v>
      </c>
      <c r="M2678" s="41">
        <f>IFERROR(Q2678+U2678,0)</f>
        <v>0</v>
      </c>
      <c r="N2678" s="41">
        <f>IFERROR(R2678+V2678,0)</f>
        <v>0</v>
      </c>
      <c r="O2678" s="41">
        <f>IFERROR(P2678+Q2678+R2678,0)</f>
        <v>0</v>
      </c>
      <c r="P2678" s="41">
        <v>0</v>
      </c>
      <c r="Q2678" s="41">
        <v>0</v>
      </c>
      <c r="R2678" s="41">
        <v>0</v>
      </c>
      <c r="S2678" s="41">
        <f>IFERROR(T2678+U2678+V2678,0)</f>
        <v>0</v>
      </c>
      <c r="T2678" s="41">
        <v>0</v>
      </c>
      <c r="U2678" s="41">
        <v>0</v>
      </c>
      <c r="V2678" s="41">
        <v>0</v>
      </c>
      <c r="W2678"/>
      <c r="X2678"/>
    </row>
    <row r="2679" spans="1:24">
      <c r="A2679" s="29">
        <v>1426</v>
      </c>
      <c r="B2679" s="29" t="s">
        <v>117</v>
      </c>
      <c r="C2679" s="50">
        <v>45188</v>
      </c>
      <c r="D2679" s="29">
        <v>87</v>
      </c>
      <c r="E2679" s="40">
        <v>1</v>
      </c>
      <c r="F2679" s="41">
        <v>40.4</v>
      </c>
      <c r="G2679" s="41">
        <f>IFERROR(H2679+I2679+J2679,0)</f>
        <v>2072525</v>
      </c>
      <c r="H2679" s="41">
        <v>2072525</v>
      </c>
      <c r="I2679" s="41">
        <v>0</v>
      </c>
      <c r="J2679" s="41">
        <v>0</v>
      </c>
      <c r="K2679" s="41">
        <f>IFERROR(L2679+M2679+N2679,0)</f>
        <v>0</v>
      </c>
      <c r="L2679" s="41">
        <f>IFERROR(P2679+T2679,0)</f>
        <v>0</v>
      </c>
      <c r="M2679" s="41">
        <f>IFERROR(Q2679+U2679,0)</f>
        <v>0</v>
      </c>
      <c r="N2679" s="41">
        <f>IFERROR(R2679+V2679,0)</f>
        <v>0</v>
      </c>
      <c r="O2679" s="41">
        <f>IFERROR(P2679+Q2679+R2679,0)</f>
        <v>0</v>
      </c>
      <c r="P2679" s="41">
        <v>0</v>
      </c>
      <c r="Q2679" s="41">
        <v>0</v>
      </c>
      <c r="R2679" s="41">
        <v>0</v>
      </c>
      <c r="S2679" s="41">
        <f>IFERROR(T2679+U2679+V2679,0)</f>
        <v>0</v>
      </c>
      <c r="T2679" s="41">
        <v>0</v>
      </c>
      <c r="U2679" s="41">
        <v>0</v>
      </c>
      <c r="V2679" s="41">
        <v>0</v>
      </c>
      <c r="W2679"/>
      <c r="X2679"/>
    </row>
    <row r="2680" spans="1:24">
      <c r="A2680" s="29">
        <v>1427</v>
      </c>
      <c r="B2680" s="29" t="s">
        <v>117</v>
      </c>
      <c r="C2680" s="50">
        <v>45191</v>
      </c>
      <c r="D2680" s="29" t="s">
        <v>1545</v>
      </c>
      <c r="E2680" s="40">
        <v>1</v>
      </c>
      <c r="F2680" s="41">
        <v>38.2</v>
      </c>
      <c r="G2680" s="41">
        <f>IFERROR(H2680+I2680+J2680,0)</f>
        <v>2040613</v>
      </c>
      <c r="H2680" s="41">
        <v>2040613</v>
      </c>
      <c r="I2680" s="41">
        <v>0</v>
      </c>
      <c r="J2680" s="41">
        <v>0</v>
      </c>
      <c r="K2680" s="41">
        <f>IFERROR(L2680+M2680+N2680,0)</f>
        <v>0</v>
      </c>
      <c r="L2680" s="41">
        <f>IFERROR(P2680+T2680,0)</f>
        <v>0</v>
      </c>
      <c r="M2680" s="41">
        <f>IFERROR(Q2680+U2680,0)</f>
        <v>0</v>
      </c>
      <c r="N2680" s="41">
        <f>IFERROR(R2680+V2680,0)</f>
        <v>0</v>
      </c>
      <c r="O2680" s="41">
        <f>IFERROR(P2680+Q2680+R2680,0)</f>
        <v>0</v>
      </c>
      <c r="P2680" s="41">
        <v>0</v>
      </c>
      <c r="Q2680" s="41">
        <v>0</v>
      </c>
      <c r="R2680" s="41">
        <v>0</v>
      </c>
      <c r="S2680" s="41">
        <f>IFERROR(T2680+U2680+V2680,0)</f>
        <v>0</v>
      </c>
      <c r="T2680" s="41">
        <v>0</v>
      </c>
      <c r="U2680" s="41">
        <v>0</v>
      </c>
      <c r="V2680" s="41">
        <v>0</v>
      </c>
      <c r="W2680"/>
      <c r="X2680"/>
    </row>
    <row r="2681" spans="1:24">
      <c r="A2681" s="29">
        <v>1428</v>
      </c>
      <c r="B2681" s="29" t="s">
        <v>117</v>
      </c>
      <c r="C2681" s="50">
        <v>45191</v>
      </c>
      <c r="D2681" s="29" t="s">
        <v>1546</v>
      </c>
      <c r="E2681" s="40">
        <v>1</v>
      </c>
      <c r="F2681" s="41">
        <v>14.8</v>
      </c>
      <c r="G2681" s="41">
        <f>IFERROR(H2681+I2681+J2681,0)</f>
        <v>715894</v>
      </c>
      <c r="H2681" s="41">
        <v>715894</v>
      </c>
      <c r="I2681" s="41">
        <v>0</v>
      </c>
      <c r="J2681" s="41">
        <v>0</v>
      </c>
      <c r="K2681" s="41">
        <f>IFERROR(L2681+M2681+N2681,0)</f>
        <v>0</v>
      </c>
      <c r="L2681" s="41">
        <f>IFERROR(P2681+T2681,0)</f>
        <v>0</v>
      </c>
      <c r="M2681" s="41">
        <f>IFERROR(Q2681+U2681,0)</f>
        <v>0</v>
      </c>
      <c r="N2681" s="41">
        <f>IFERROR(R2681+V2681,0)</f>
        <v>0</v>
      </c>
      <c r="O2681" s="41">
        <f>IFERROR(P2681+Q2681+R2681,0)</f>
        <v>0</v>
      </c>
      <c r="P2681" s="41">
        <v>0</v>
      </c>
      <c r="Q2681" s="41">
        <v>0</v>
      </c>
      <c r="R2681" s="41">
        <v>0</v>
      </c>
      <c r="S2681" s="41">
        <f>IFERROR(T2681+U2681+V2681,0)</f>
        <v>0</v>
      </c>
      <c r="T2681" s="41">
        <v>0</v>
      </c>
      <c r="U2681" s="41">
        <v>0</v>
      </c>
      <c r="V2681" s="41">
        <v>0</v>
      </c>
      <c r="W2681"/>
      <c r="X2681"/>
    </row>
    <row r="2682" spans="1:24">
      <c r="A2682" s="29">
        <v>1429</v>
      </c>
      <c r="B2682" s="29" t="s">
        <v>117</v>
      </c>
      <c r="C2682" s="50">
        <v>45191</v>
      </c>
      <c r="D2682" s="29" t="s">
        <v>1547</v>
      </c>
      <c r="E2682" s="40">
        <v>1</v>
      </c>
      <c r="F2682" s="41">
        <v>19.5</v>
      </c>
      <c r="G2682" s="41">
        <f>IFERROR(H2682+I2682+J2682,0)</f>
        <v>774000</v>
      </c>
      <c r="H2682" s="41">
        <v>774000</v>
      </c>
      <c r="I2682" s="41">
        <v>0</v>
      </c>
      <c r="J2682" s="41">
        <v>0</v>
      </c>
      <c r="K2682" s="41">
        <f>IFERROR(L2682+M2682+N2682,0)</f>
        <v>0</v>
      </c>
      <c r="L2682" s="41">
        <f>IFERROR(P2682+T2682,0)</f>
        <v>0</v>
      </c>
      <c r="M2682" s="41">
        <f>IFERROR(Q2682+U2682,0)</f>
        <v>0</v>
      </c>
      <c r="N2682" s="41">
        <f>IFERROR(R2682+V2682,0)</f>
        <v>0</v>
      </c>
      <c r="O2682" s="41">
        <f>IFERROR(P2682+Q2682+R2682,0)</f>
        <v>0</v>
      </c>
      <c r="P2682" s="41">
        <v>0</v>
      </c>
      <c r="Q2682" s="41">
        <v>0</v>
      </c>
      <c r="R2682" s="41">
        <v>0</v>
      </c>
      <c r="S2682" s="41">
        <f>IFERROR(T2682+U2682+V2682,0)</f>
        <v>0</v>
      </c>
      <c r="T2682" s="41">
        <v>0</v>
      </c>
      <c r="U2682" s="41">
        <v>0</v>
      </c>
      <c r="V2682" s="41">
        <v>0</v>
      </c>
      <c r="W2682"/>
      <c r="X2682"/>
    </row>
    <row r="2683" spans="1:24">
      <c r="A2683" s="29">
        <v>1430</v>
      </c>
      <c r="B2683" s="29" t="s">
        <v>117</v>
      </c>
      <c r="C2683" s="50">
        <v>45195</v>
      </c>
      <c r="D2683" s="29">
        <v>90</v>
      </c>
      <c r="E2683" s="40">
        <v>1</v>
      </c>
      <c r="F2683" s="41">
        <v>38.6</v>
      </c>
      <c r="G2683" s="41">
        <f>IFERROR(H2683+I2683+J2683,0)</f>
        <v>2010920</v>
      </c>
      <c r="H2683" s="41">
        <v>2010920</v>
      </c>
      <c r="I2683" s="41">
        <v>0</v>
      </c>
      <c r="J2683" s="41">
        <v>0</v>
      </c>
      <c r="K2683" s="41">
        <f>IFERROR(L2683+M2683+N2683,0)</f>
        <v>0</v>
      </c>
      <c r="L2683" s="41">
        <f>IFERROR(P2683+T2683,0)</f>
        <v>0</v>
      </c>
      <c r="M2683" s="41">
        <f>IFERROR(Q2683+U2683,0)</f>
        <v>0</v>
      </c>
      <c r="N2683" s="41">
        <f>IFERROR(R2683+V2683,0)</f>
        <v>0</v>
      </c>
      <c r="O2683" s="41">
        <f>IFERROR(P2683+Q2683+R2683,0)</f>
        <v>0</v>
      </c>
      <c r="P2683" s="41">
        <v>0</v>
      </c>
      <c r="Q2683" s="41">
        <v>0</v>
      </c>
      <c r="R2683" s="41">
        <v>0</v>
      </c>
      <c r="S2683" s="41">
        <f>IFERROR(T2683+U2683+V2683,0)</f>
        <v>0</v>
      </c>
      <c r="T2683" s="41">
        <v>0</v>
      </c>
      <c r="U2683" s="41">
        <v>0</v>
      </c>
      <c r="V2683" s="41">
        <v>0</v>
      </c>
      <c r="W2683"/>
      <c r="X2683"/>
    </row>
    <row r="2684" spans="1:24">
      <c r="A2684" s="29">
        <v>1431</v>
      </c>
      <c r="B2684" s="29" t="s">
        <v>117</v>
      </c>
      <c r="C2684" s="50">
        <v>45195</v>
      </c>
      <c r="D2684" s="29">
        <v>88</v>
      </c>
      <c r="E2684" s="40">
        <v>1</v>
      </c>
      <c r="F2684" s="41">
        <v>12.58</v>
      </c>
      <c r="G2684" s="41">
        <f>IFERROR(H2684+I2684+J2684,0)</f>
        <v>650592.43</v>
      </c>
      <c r="H2684" s="41">
        <v>650592.43</v>
      </c>
      <c r="I2684" s="41">
        <v>0</v>
      </c>
      <c r="J2684" s="41">
        <v>0</v>
      </c>
      <c r="K2684" s="41">
        <f>IFERROR(L2684+M2684+N2684,0)</f>
        <v>0</v>
      </c>
      <c r="L2684" s="41">
        <f>IFERROR(P2684+T2684,0)</f>
        <v>0</v>
      </c>
      <c r="M2684" s="41">
        <f>IFERROR(Q2684+U2684,0)</f>
        <v>0</v>
      </c>
      <c r="N2684" s="41">
        <f>IFERROR(R2684+V2684,0)</f>
        <v>0</v>
      </c>
      <c r="O2684" s="41">
        <f>IFERROR(P2684+Q2684+R2684,0)</f>
        <v>0</v>
      </c>
      <c r="P2684" s="41">
        <v>0</v>
      </c>
      <c r="Q2684" s="41">
        <v>0</v>
      </c>
      <c r="R2684" s="41">
        <v>0</v>
      </c>
      <c r="S2684" s="41">
        <f>IFERROR(T2684+U2684+V2684,0)</f>
        <v>0</v>
      </c>
      <c r="T2684" s="41">
        <v>0</v>
      </c>
      <c r="U2684" s="41">
        <v>0</v>
      </c>
      <c r="V2684" s="41">
        <v>0</v>
      </c>
      <c r="W2684"/>
      <c r="X2684"/>
    </row>
    <row r="2685" spans="1:24">
      <c r="A2685" s="29">
        <v>1432</v>
      </c>
      <c r="B2685" s="29" t="s">
        <v>117</v>
      </c>
      <c r="C2685" s="50">
        <v>45195</v>
      </c>
      <c r="D2685" s="29">
        <v>89</v>
      </c>
      <c r="E2685" s="40">
        <v>1</v>
      </c>
      <c r="F2685" s="41">
        <v>6.6</v>
      </c>
      <c r="G2685" s="41">
        <f>IFERROR(H2685+I2685+J2685,0)</f>
        <v>286350</v>
      </c>
      <c r="H2685" s="41">
        <v>286350</v>
      </c>
      <c r="I2685" s="41">
        <v>0</v>
      </c>
      <c r="J2685" s="41">
        <v>0</v>
      </c>
      <c r="K2685" s="41">
        <f>IFERROR(L2685+M2685+N2685,0)</f>
        <v>0</v>
      </c>
      <c r="L2685" s="41">
        <f>IFERROR(P2685+T2685,0)</f>
        <v>0</v>
      </c>
      <c r="M2685" s="41">
        <f>IFERROR(Q2685+U2685,0)</f>
        <v>0</v>
      </c>
      <c r="N2685" s="41">
        <f>IFERROR(R2685+V2685,0)</f>
        <v>0</v>
      </c>
      <c r="O2685" s="41">
        <f>IFERROR(P2685+Q2685+R2685,0)</f>
        <v>0</v>
      </c>
      <c r="P2685" s="41">
        <v>0</v>
      </c>
      <c r="Q2685" s="41">
        <v>0</v>
      </c>
      <c r="R2685" s="41">
        <v>0</v>
      </c>
      <c r="S2685" s="41">
        <f>IFERROR(T2685+U2685+V2685,0)</f>
        <v>0</v>
      </c>
      <c r="T2685" s="41">
        <v>0</v>
      </c>
      <c r="U2685" s="41">
        <v>0</v>
      </c>
      <c r="V2685" s="41">
        <v>0</v>
      </c>
      <c r="W2685"/>
      <c r="X2685"/>
    </row>
    <row r="2686" spans="1:24">
      <c r="A2686" s="29">
        <v>1433</v>
      </c>
      <c r="B2686" s="29" t="s">
        <v>117</v>
      </c>
      <c r="C2686" s="50">
        <v>45196</v>
      </c>
      <c r="D2686" s="29">
        <v>94</v>
      </c>
      <c r="E2686" s="40">
        <v>1</v>
      </c>
      <c r="F2686" s="41">
        <v>15.03</v>
      </c>
      <c r="G2686" s="41">
        <f>IFERROR(H2686+I2686+J2686,0)</f>
        <v>684550</v>
      </c>
      <c r="H2686" s="41">
        <v>684550</v>
      </c>
      <c r="I2686" s="41">
        <v>0</v>
      </c>
      <c r="J2686" s="41">
        <v>0</v>
      </c>
      <c r="K2686" s="41">
        <f>IFERROR(L2686+M2686+N2686,0)</f>
        <v>0</v>
      </c>
      <c r="L2686" s="41">
        <f>IFERROR(P2686+T2686,0)</f>
        <v>0</v>
      </c>
      <c r="M2686" s="41">
        <f>IFERROR(Q2686+U2686,0)</f>
        <v>0</v>
      </c>
      <c r="N2686" s="41">
        <f>IFERROR(R2686+V2686,0)</f>
        <v>0</v>
      </c>
      <c r="O2686" s="41">
        <f>IFERROR(P2686+Q2686+R2686,0)</f>
        <v>0</v>
      </c>
      <c r="P2686" s="41">
        <v>0</v>
      </c>
      <c r="Q2686" s="41">
        <v>0</v>
      </c>
      <c r="R2686" s="41">
        <v>0</v>
      </c>
      <c r="S2686" s="41">
        <f>IFERROR(T2686+U2686+V2686,0)</f>
        <v>0</v>
      </c>
      <c r="T2686" s="41">
        <v>0</v>
      </c>
      <c r="U2686" s="41">
        <v>0</v>
      </c>
      <c r="V2686" s="41">
        <v>0</v>
      </c>
      <c r="W2686"/>
      <c r="X2686"/>
    </row>
    <row r="2687" spans="1:24">
      <c r="A2687" s="29">
        <v>1434</v>
      </c>
      <c r="B2687" s="29" t="s">
        <v>117</v>
      </c>
      <c r="C2687" s="50">
        <v>45196</v>
      </c>
      <c r="D2687" s="29">
        <v>91</v>
      </c>
      <c r="E2687" s="40">
        <v>1</v>
      </c>
      <c r="F2687" s="41">
        <v>33.1</v>
      </c>
      <c r="G2687" s="41">
        <f>IFERROR(H2687+I2687+J2687,0)</f>
        <v>1727557</v>
      </c>
      <c r="H2687" s="41">
        <v>1727557</v>
      </c>
      <c r="I2687" s="41">
        <v>0</v>
      </c>
      <c r="J2687" s="41">
        <v>0</v>
      </c>
      <c r="K2687" s="41">
        <f>IFERROR(L2687+M2687+N2687,0)</f>
        <v>0</v>
      </c>
      <c r="L2687" s="41">
        <f>IFERROR(P2687+T2687,0)</f>
        <v>0</v>
      </c>
      <c r="M2687" s="41">
        <f>IFERROR(Q2687+U2687,0)</f>
        <v>0</v>
      </c>
      <c r="N2687" s="41">
        <f>IFERROR(R2687+V2687,0)</f>
        <v>0</v>
      </c>
      <c r="O2687" s="41">
        <f>IFERROR(P2687+Q2687+R2687,0)</f>
        <v>0</v>
      </c>
      <c r="P2687" s="41">
        <v>0</v>
      </c>
      <c r="Q2687" s="41">
        <v>0</v>
      </c>
      <c r="R2687" s="41">
        <v>0</v>
      </c>
      <c r="S2687" s="41">
        <f>IFERROR(T2687+U2687+V2687,0)</f>
        <v>0</v>
      </c>
      <c r="T2687" s="41">
        <v>0</v>
      </c>
      <c r="U2687" s="41">
        <v>0</v>
      </c>
      <c r="V2687" s="41">
        <v>0</v>
      </c>
      <c r="W2687"/>
      <c r="X2687"/>
    </row>
    <row r="2688" spans="1:24">
      <c r="A2688" s="29">
        <v>1435</v>
      </c>
      <c r="B2688" s="29" t="s">
        <v>117</v>
      </c>
      <c r="C2688" s="50">
        <v>45196</v>
      </c>
      <c r="D2688" s="29">
        <v>92</v>
      </c>
      <c r="E2688" s="40">
        <v>1</v>
      </c>
      <c r="F2688" s="41">
        <v>12.7</v>
      </c>
      <c r="G2688" s="41">
        <f>IFERROR(H2688+I2688+J2688,0)</f>
        <v>672182</v>
      </c>
      <c r="H2688" s="41">
        <v>672182</v>
      </c>
      <c r="I2688" s="41">
        <v>0</v>
      </c>
      <c r="J2688" s="41">
        <v>0</v>
      </c>
      <c r="K2688" s="41">
        <f>IFERROR(L2688+M2688+N2688,0)</f>
        <v>0</v>
      </c>
      <c r="L2688" s="41">
        <f>IFERROR(P2688+T2688,0)</f>
        <v>0</v>
      </c>
      <c r="M2688" s="41">
        <f>IFERROR(Q2688+U2688,0)</f>
        <v>0</v>
      </c>
      <c r="N2688" s="41">
        <f>IFERROR(R2688+V2688,0)</f>
        <v>0</v>
      </c>
      <c r="O2688" s="41">
        <f>IFERROR(P2688+Q2688+R2688,0)</f>
        <v>0</v>
      </c>
      <c r="P2688" s="41">
        <v>0</v>
      </c>
      <c r="Q2688" s="41">
        <v>0</v>
      </c>
      <c r="R2688" s="41">
        <v>0</v>
      </c>
      <c r="S2688" s="41">
        <f>IFERROR(T2688+U2688+V2688,0)</f>
        <v>0</v>
      </c>
      <c r="T2688" s="41">
        <v>0</v>
      </c>
      <c r="U2688" s="41">
        <v>0</v>
      </c>
      <c r="V2688" s="41">
        <v>0</v>
      </c>
      <c r="W2688"/>
      <c r="X2688"/>
    </row>
    <row r="2689" spans="1:24">
      <c r="A2689" s="29">
        <v>1436</v>
      </c>
      <c r="B2689" s="29" t="s">
        <v>117</v>
      </c>
      <c r="C2689" s="50">
        <v>45196</v>
      </c>
      <c r="D2689" s="29">
        <v>93</v>
      </c>
      <c r="E2689" s="40">
        <v>1</v>
      </c>
      <c r="F2689" s="41">
        <v>4.98</v>
      </c>
      <c r="G2689" s="41">
        <f>IFERROR(H2689+I2689+J2689,0)</f>
        <v>255448.16</v>
      </c>
      <c r="H2689" s="41">
        <v>255448.16</v>
      </c>
      <c r="I2689" s="41">
        <v>0</v>
      </c>
      <c r="J2689" s="41">
        <v>0</v>
      </c>
      <c r="K2689" s="41">
        <f>IFERROR(L2689+M2689+N2689,0)</f>
        <v>0</v>
      </c>
      <c r="L2689" s="41">
        <f>IFERROR(P2689+T2689,0)</f>
        <v>0</v>
      </c>
      <c r="M2689" s="41">
        <f>IFERROR(Q2689+U2689,0)</f>
        <v>0</v>
      </c>
      <c r="N2689" s="41">
        <f>IFERROR(R2689+V2689,0)</f>
        <v>0</v>
      </c>
      <c r="O2689" s="41">
        <f>IFERROR(P2689+Q2689+R2689,0)</f>
        <v>0</v>
      </c>
      <c r="P2689" s="41">
        <v>0</v>
      </c>
      <c r="Q2689" s="41">
        <v>0</v>
      </c>
      <c r="R2689" s="41">
        <v>0</v>
      </c>
      <c r="S2689" s="41">
        <f>IFERROR(T2689+U2689+V2689,0)</f>
        <v>0</v>
      </c>
      <c r="T2689" s="41">
        <v>0</v>
      </c>
      <c r="U2689" s="41">
        <v>0</v>
      </c>
      <c r="V2689" s="41">
        <v>0</v>
      </c>
      <c r="W2689"/>
      <c r="X2689"/>
    </row>
    <row r="2690" spans="1:24">
      <c r="A2690" s="29">
        <v>1437</v>
      </c>
      <c r="B2690" s="29" t="s">
        <v>117</v>
      </c>
      <c r="C2690" s="50">
        <v>45197</v>
      </c>
      <c r="D2690" s="29">
        <v>95</v>
      </c>
      <c r="E2690" s="40">
        <v>1</v>
      </c>
      <c r="F2690" s="41">
        <v>15.8</v>
      </c>
      <c r="G2690" s="41">
        <f>IFERROR(H2690+I2690+J2690,0)</f>
        <v>810793</v>
      </c>
      <c r="H2690" s="41">
        <v>810793</v>
      </c>
      <c r="I2690" s="41">
        <v>0</v>
      </c>
      <c r="J2690" s="41">
        <v>0</v>
      </c>
      <c r="K2690" s="41">
        <f>IFERROR(L2690+M2690+N2690,0)</f>
        <v>0</v>
      </c>
      <c r="L2690" s="41">
        <f>IFERROR(P2690+T2690,0)</f>
        <v>0</v>
      </c>
      <c r="M2690" s="41">
        <f>IFERROR(Q2690+U2690,0)</f>
        <v>0</v>
      </c>
      <c r="N2690" s="41">
        <f>IFERROR(R2690+V2690,0)</f>
        <v>0</v>
      </c>
      <c r="O2690" s="41">
        <f>IFERROR(P2690+Q2690+R2690,0)</f>
        <v>0</v>
      </c>
      <c r="P2690" s="41">
        <v>0</v>
      </c>
      <c r="Q2690" s="41">
        <v>0</v>
      </c>
      <c r="R2690" s="41">
        <v>0</v>
      </c>
      <c r="S2690" s="41">
        <f>IFERROR(T2690+U2690+V2690,0)</f>
        <v>0</v>
      </c>
      <c r="T2690" s="41">
        <v>0</v>
      </c>
      <c r="U2690" s="41">
        <v>0</v>
      </c>
      <c r="V2690" s="41">
        <v>0</v>
      </c>
      <c r="W2690"/>
      <c r="X2690"/>
    </row>
    <row r="2691" spans="1:24">
      <c r="A2691" s="29">
        <v>1438</v>
      </c>
      <c r="B2691" s="29" t="s">
        <v>117</v>
      </c>
      <c r="C2691" s="50">
        <v>45198</v>
      </c>
      <c r="D2691" s="29">
        <v>96</v>
      </c>
      <c r="E2691" s="40">
        <v>1</v>
      </c>
      <c r="F2691" s="41">
        <v>27.3</v>
      </c>
      <c r="G2691" s="41">
        <f>IFERROR(H2691+I2691+J2691,0)</f>
        <v>1426539</v>
      </c>
      <c r="H2691" s="41">
        <v>1426539</v>
      </c>
      <c r="I2691" s="41">
        <v>0</v>
      </c>
      <c r="J2691" s="41">
        <v>0</v>
      </c>
      <c r="K2691" s="41">
        <f>IFERROR(L2691+M2691+N2691,0)</f>
        <v>0</v>
      </c>
      <c r="L2691" s="41">
        <f>IFERROR(P2691+T2691,0)</f>
        <v>0</v>
      </c>
      <c r="M2691" s="41">
        <f>IFERROR(Q2691+U2691,0)</f>
        <v>0</v>
      </c>
      <c r="N2691" s="41">
        <f>IFERROR(R2691+V2691,0)</f>
        <v>0</v>
      </c>
      <c r="O2691" s="41">
        <f>IFERROR(P2691+Q2691+R2691,0)</f>
        <v>0</v>
      </c>
      <c r="P2691" s="41">
        <v>0</v>
      </c>
      <c r="Q2691" s="41">
        <v>0</v>
      </c>
      <c r="R2691" s="41">
        <v>0</v>
      </c>
      <c r="S2691" s="41">
        <f>IFERROR(T2691+U2691+V2691,0)</f>
        <v>0</v>
      </c>
      <c r="T2691" s="41">
        <v>0</v>
      </c>
      <c r="U2691" s="41">
        <v>0</v>
      </c>
      <c r="V2691" s="41">
        <v>0</v>
      </c>
      <c r="W2691"/>
      <c r="X2691"/>
    </row>
    <row r="2692" spans="1:24">
      <c r="A2692" s="29">
        <v>1439</v>
      </c>
      <c r="B2692" s="29" t="s">
        <v>117</v>
      </c>
      <c r="C2692" s="50">
        <v>45203</v>
      </c>
      <c r="D2692" s="29" t="s">
        <v>1548</v>
      </c>
      <c r="E2692" s="40">
        <v>1</v>
      </c>
      <c r="F2692" s="41">
        <v>19.8</v>
      </c>
      <c r="G2692" s="41">
        <f>IFERROR(H2692+I2692+J2692,0)</f>
        <v>30000</v>
      </c>
      <c r="H2692" s="41">
        <v>30000</v>
      </c>
      <c r="I2692" s="41">
        <v>0</v>
      </c>
      <c r="J2692" s="41">
        <v>0</v>
      </c>
      <c r="K2692" s="41">
        <f>IFERROR(L2692+M2692+N2692,0)</f>
        <v>0</v>
      </c>
      <c r="L2692" s="41">
        <f>IFERROR(P2692+T2692,0)</f>
        <v>0</v>
      </c>
      <c r="M2692" s="41">
        <f>IFERROR(Q2692+U2692,0)</f>
        <v>0</v>
      </c>
      <c r="N2692" s="41">
        <f>IFERROR(R2692+V2692,0)</f>
        <v>0</v>
      </c>
      <c r="O2692" s="41">
        <f>IFERROR(P2692+Q2692+R2692,0)</f>
        <v>0</v>
      </c>
      <c r="P2692" s="41">
        <v>0</v>
      </c>
      <c r="Q2692" s="41">
        <v>0</v>
      </c>
      <c r="R2692" s="41">
        <v>0</v>
      </c>
      <c r="S2692" s="41">
        <f>IFERROR(T2692+U2692+V2692,0)</f>
        <v>0</v>
      </c>
      <c r="T2692" s="41">
        <v>0</v>
      </c>
      <c r="U2692" s="41">
        <v>0</v>
      </c>
      <c r="V2692" s="41">
        <v>0</v>
      </c>
      <c r="W2692"/>
      <c r="X2692"/>
    </row>
    <row r="2693" spans="1:24">
      <c r="A2693" s="29">
        <v>1440</v>
      </c>
      <c r="B2693" s="29" t="s">
        <v>117</v>
      </c>
      <c r="C2693" s="50">
        <v>45208</v>
      </c>
      <c r="D2693" s="29" t="s">
        <v>1549</v>
      </c>
      <c r="E2693" s="40">
        <v>1</v>
      </c>
      <c r="F2693" s="41">
        <v>50.2</v>
      </c>
      <c r="G2693" s="41">
        <f>IFERROR(H2693+I2693+J2693,0)</f>
        <v>2697600</v>
      </c>
      <c r="H2693" s="41">
        <v>2697600</v>
      </c>
      <c r="I2693" s="41">
        <v>0</v>
      </c>
      <c r="J2693" s="41">
        <v>0</v>
      </c>
      <c r="K2693" s="41">
        <f>IFERROR(L2693+M2693+N2693,0)</f>
        <v>0</v>
      </c>
      <c r="L2693" s="41">
        <f>IFERROR(P2693+T2693,0)</f>
        <v>0</v>
      </c>
      <c r="M2693" s="41">
        <f>IFERROR(Q2693+U2693,0)</f>
        <v>0</v>
      </c>
      <c r="N2693" s="41">
        <f>IFERROR(R2693+V2693,0)</f>
        <v>0</v>
      </c>
      <c r="O2693" s="41">
        <f>IFERROR(P2693+Q2693+R2693,0)</f>
        <v>0</v>
      </c>
      <c r="P2693" s="41">
        <v>0</v>
      </c>
      <c r="Q2693" s="41">
        <v>0</v>
      </c>
      <c r="R2693" s="41">
        <v>0</v>
      </c>
      <c r="S2693" s="41">
        <f>IFERROR(T2693+U2693+V2693,0)</f>
        <v>0</v>
      </c>
      <c r="T2693" s="41">
        <v>0</v>
      </c>
      <c r="U2693" s="41">
        <v>0</v>
      </c>
      <c r="V2693" s="41">
        <v>0</v>
      </c>
      <c r="W2693"/>
      <c r="X2693"/>
    </row>
    <row r="2694" spans="1:24">
      <c r="A2694" s="29">
        <v>1441</v>
      </c>
      <c r="B2694" s="29" t="s">
        <v>117</v>
      </c>
      <c r="C2694" s="50">
        <v>45211</v>
      </c>
      <c r="D2694" s="29">
        <v>97</v>
      </c>
      <c r="E2694" s="40">
        <v>1</v>
      </c>
      <c r="F2694" s="41">
        <v>19.97</v>
      </c>
      <c r="G2694" s="41">
        <f>IFERROR(H2694+I2694+J2694,0)</f>
        <v>1021792.67</v>
      </c>
      <c r="H2694" s="41">
        <v>1021792.67</v>
      </c>
      <c r="I2694" s="41">
        <v>0</v>
      </c>
      <c r="J2694" s="41">
        <v>0</v>
      </c>
      <c r="K2694" s="41">
        <f>IFERROR(L2694+M2694+N2694,0)</f>
        <v>0</v>
      </c>
      <c r="L2694" s="41">
        <f>IFERROR(P2694+T2694,0)</f>
        <v>0</v>
      </c>
      <c r="M2694" s="41">
        <f>IFERROR(Q2694+U2694,0)</f>
        <v>0</v>
      </c>
      <c r="N2694" s="41">
        <f>IFERROR(R2694+V2694,0)</f>
        <v>0</v>
      </c>
      <c r="O2694" s="41">
        <f>IFERROR(P2694+Q2694+R2694,0)</f>
        <v>0</v>
      </c>
      <c r="P2694" s="41">
        <v>0</v>
      </c>
      <c r="Q2694" s="41">
        <v>0</v>
      </c>
      <c r="R2694" s="41">
        <v>0</v>
      </c>
      <c r="S2694" s="41">
        <f>IFERROR(T2694+U2694+V2694,0)</f>
        <v>0</v>
      </c>
      <c r="T2694" s="41">
        <v>0</v>
      </c>
      <c r="U2694" s="41">
        <v>0</v>
      </c>
      <c r="V2694" s="41">
        <v>0</v>
      </c>
      <c r="W2694"/>
      <c r="X2694"/>
    </row>
    <row r="2695" spans="1:24">
      <c r="A2695" s="29">
        <v>1442</v>
      </c>
      <c r="B2695" s="29" t="s">
        <v>117</v>
      </c>
      <c r="C2695" s="50">
        <v>45212</v>
      </c>
      <c r="D2695" s="29">
        <v>98</v>
      </c>
      <c r="E2695" s="40">
        <v>1</v>
      </c>
      <c r="F2695" s="41">
        <v>19.97</v>
      </c>
      <c r="G2695" s="41">
        <f>IFERROR(H2695+I2695+J2695,0)</f>
        <v>1041792.67</v>
      </c>
      <c r="H2695" s="41">
        <v>1041792.67</v>
      </c>
      <c r="I2695" s="41">
        <v>0</v>
      </c>
      <c r="J2695" s="41">
        <v>0</v>
      </c>
      <c r="K2695" s="41">
        <f>IFERROR(L2695+M2695+N2695,0)</f>
        <v>0</v>
      </c>
      <c r="L2695" s="41">
        <f>IFERROR(P2695+T2695,0)</f>
        <v>0</v>
      </c>
      <c r="M2695" s="41">
        <f>IFERROR(Q2695+U2695,0)</f>
        <v>0</v>
      </c>
      <c r="N2695" s="41">
        <f>IFERROR(R2695+V2695,0)</f>
        <v>0</v>
      </c>
      <c r="O2695" s="41">
        <f>IFERROR(P2695+Q2695+R2695,0)</f>
        <v>0</v>
      </c>
      <c r="P2695" s="41">
        <v>0</v>
      </c>
      <c r="Q2695" s="41">
        <v>0</v>
      </c>
      <c r="R2695" s="41">
        <v>0</v>
      </c>
      <c r="S2695" s="41">
        <f>IFERROR(T2695+U2695+V2695,0)</f>
        <v>0</v>
      </c>
      <c r="T2695" s="41">
        <v>0</v>
      </c>
      <c r="U2695" s="41">
        <v>0</v>
      </c>
      <c r="V2695" s="41">
        <v>0</v>
      </c>
      <c r="W2695"/>
      <c r="X2695"/>
    </row>
    <row r="2696" spans="1:24">
      <c r="A2696" s="29">
        <v>1443</v>
      </c>
      <c r="B2696" s="29" t="s">
        <v>117</v>
      </c>
      <c r="C2696" s="50">
        <v>45216</v>
      </c>
      <c r="D2696" s="29" t="s">
        <v>1550</v>
      </c>
      <c r="E2696" s="40">
        <v>1</v>
      </c>
      <c r="F2696" s="41">
        <v>16.2</v>
      </c>
      <c r="G2696" s="41">
        <f>IFERROR(H2696+I2696+J2696,0)</f>
        <v>546000</v>
      </c>
      <c r="H2696" s="41">
        <v>546000</v>
      </c>
      <c r="I2696" s="41">
        <v>0</v>
      </c>
      <c r="J2696" s="41">
        <v>0</v>
      </c>
      <c r="K2696" s="41">
        <f>IFERROR(L2696+M2696+N2696,0)</f>
        <v>0</v>
      </c>
      <c r="L2696" s="41">
        <f>IFERROR(P2696+T2696,0)</f>
        <v>0</v>
      </c>
      <c r="M2696" s="41">
        <f>IFERROR(Q2696+U2696,0)</f>
        <v>0</v>
      </c>
      <c r="N2696" s="41">
        <f>IFERROR(R2696+V2696,0)</f>
        <v>0</v>
      </c>
      <c r="O2696" s="41">
        <f>IFERROR(P2696+Q2696+R2696,0)</f>
        <v>0</v>
      </c>
      <c r="P2696" s="41">
        <v>0</v>
      </c>
      <c r="Q2696" s="41">
        <v>0</v>
      </c>
      <c r="R2696" s="41">
        <v>0</v>
      </c>
      <c r="S2696" s="41">
        <f>IFERROR(T2696+U2696+V2696,0)</f>
        <v>0</v>
      </c>
      <c r="T2696" s="41">
        <v>0</v>
      </c>
      <c r="U2696" s="41">
        <v>0</v>
      </c>
      <c r="V2696" s="41">
        <v>0</v>
      </c>
      <c r="W2696"/>
      <c r="X2696"/>
    </row>
    <row r="2697" spans="1:24">
      <c r="A2697" s="29">
        <v>1444</v>
      </c>
      <c r="B2697" s="29" t="s">
        <v>117</v>
      </c>
      <c r="C2697" s="50">
        <v>45222</v>
      </c>
      <c r="D2697" s="29" t="s">
        <v>1551</v>
      </c>
      <c r="E2697" s="40">
        <v>1</v>
      </c>
      <c r="F2697" s="41">
        <v>6.6</v>
      </c>
      <c r="G2697" s="41">
        <f>IFERROR(H2697+I2697+J2697,0)</f>
        <v>280862</v>
      </c>
      <c r="H2697" s="41">
        <v>280862</v>
      </c>
      <c r="I2697" s="41">
        <v>0</v>
      </c>
      <c r="J2697" s="41">
        <v>0</v>
      </c>
      <c r="K2697" s="41">
        <f>IFERROR(L2697+M2697+N2697,0)</f>
        <v>0</v>
      </c>
      <c r="L2697" s="41">
        <f>IFERROR(P2697+T2697,0)</f>
        <v>0</v>
      </c>
      <c r="M2697" s="41">
        <f>IFERROR(Q2697+U2697,0)</f>
        <v>0</v>
      </c>
      <c r="N2697" s="41">
        <f>IFERROR(R2697+V2697,0)</f>
        <v>0</v>
      </c>
      <c r="O2697" s="41">
        <f>IFERROR(P2697+Q2697+R2697,0)</f>
        <v>0</v>
      </c>
      <c r="P2697" s="41">
        <v>0</v>
      </c>
      <c r="Q2697" s="41">
        <v>0</v>
      </c>
      <c r="R2697" s="41">
        <v>0</v>
      </c>
      <c r="S2697" s="41">
        <f>IFERROR(T2697+U2697+V2697,0)</f>
        <v>0</v>
      </c>
      <c r="T2697" s="41">
        <v>0</v>
      </c>
      <c r="U2697" s="41">
        <v>0</v>
      </c>
      <c r="V2697" s="41">
        <v>0</v>
      </c>
      <c r="W2697"/>
      <c r="X2697"/>
    </row>
    <row r="2698" spans="1:24">
      <c r="A2698" s="29">
        <v>1445</v>
      </c>
      <c r="B2698" s="29" t="s">
        <v>117</v>
      </c>
      <c r="C2698" s="50">
        <v>45223</v>
      </c>
      <c r="D2698" s="29" t="s">
        <v>1552</v>
      </c>
      <c r="E2698" s="40">
        <v>1</v>
      </c>
      <c r="F2698" s="41">
        <v>50.8</v>
      </c>
      <c r="G2698" s="41">
        <f>IFERROR(H2698+I2698+J2698,0)</f>
        <v>2377000</v>
      </c>
      <c r="H2698" s="41">
        <v>2377000</v>
      </c>
      <c r="I2698" s="41">
        <v>0</v>
      </c>
      <c r="J2698" s="41">
        <v>0</v>
      </c>
      <c r="K2698" s="41">
        <f>IFERROR(L2698+M2698+N2698,0)</f>
        <v>0</v>
      </c>
      <c r="L2698" s="41">
        <f>IFERROR(P2698+T2698,0)</f>
        <v>0</v>
      </c>
      <c r="M2698" s="41">
        <f>IFERROR(Q2698+U2698,0)</f>
        <v>0</v>
      </c>
      <c r="N2698" s="41">
        <f>IFERROR(R2698+V2698,0)</f>
        <v>0</v>
      </c>
      <c r="O2698" s="41">
        <f>IFERROR(P2698+Q2698+R2698,0)</f>
        <v>0</v>
      </c>
      <c r="P2698" s="41">
        <v>0</v>
      </c>
      <c r="Q2698" s="41">
        <v>0</v>
      </c>
      <c r="R2698" s="41">
        <v>0</v>
      </c>
      <c r="S2698" s="41">
        <f>IFERROR(T2698+U2698+V2698,0)</f>
        <v>0</v>
      </c>
      <c r="T2698" s="41">
        <v>0</v>
      </c>
      <c r="U2698" s="41">
        <v>0</v>
      </c>
      <c r="V2698" s="41">
        <v>0</v>
      </c>
      <c r="W2698"/>
      <c r="X2698"/>
    </row>
    <row r="2699" spans="1:24">
      <c r="A2699" s="29">
        <v>1446</v>
      </c>
      <c r="B2699" s="29" t="s">
        <v>117</v>
      </c>
      <c r="C2699" s="50">
        <v>45224</v>
      </c>
      <c r="D2699" s="29" t="s">
        <v>1553</v>
      </c>
      <c r="E2699" s="40">
        <v>1</v>
      </c>
      <c r="F2699" s="41">
        <v>9.3</v>
      </c>
      <c r="G2699" s="41">
        <f>IFERROR(H2699+I2699+J2699,0)</f>
        <v>397000</v>
      </c>
      <c r="H2699" s="41">
        <v>397000</v>
      </c>
      <c r="I2699" s="41">
        <v>0</v>
      </c>
      <c r="J2699" s="41">
        <v>0</v>
      </c>
      <c r="K2699" s="41">
        <f>IFERROR(L2699+M2699+N2699,0)</f>
        <v>0</v>
      </c>
      <c r="L2699" s="41">
        <f>IFERROR(P2699+T2699,0)</f>
        <v>0</v>
      </c>
      <c r="M2699" s="41">
        <f>IFERROR(Q2699+U2699,0)</f>
        <v>0</v>
      </c>
      <c r="N2699" s="41">
        <f>IFERROR(R2699+V2699,0)</f>
        <v>0</v>
      </c>
      <c r="O2699" s="41">
        <f>IFERROR(P2699+Q2699+R2699,0)</f>
        <v>0</v>
      </c>
      <c r="P2699" s="41">
        <v>0</v>
      </c>
      <c r="Q2699" s="41">
        <v>0</v>
      </c>
      <c r="R2699" s="41">
        <v>0</v>
      </c>
      <c r="S2699" s="41">
        <f>IFERROR(T2699+U2699+V2699,0)</f>
        <v>0</v>
      </c>
      <c r="T2699" s="41">
        <v>0</v>
      </c>
      <c r="U2699" s="41">
        <v>0</v>
      </c>
      <c r="V2699" s="41">
        <v>0</v>
      </c>
      <c r="W2699"/>
      <c r="X2699"/>
    </row>
    <row r="2700" spans="1:24">
      <c r="A2700" s="29">
        <v>1447</v>
      </c>
      <c r="B2700" s="29" t="s">
        <v>117</v>
      </c>
      <c r="C2700" s="50">
        <v>45245</v>
      </c>
      <c r="D2700" s="29" t="s">
        <v>1554</v>
      </c>
      <c r="E2700" s="40">
        <v>1</v>
      </c>
      <c r="F2700" s="41">
        <v>10.9</v>
      </c>
      <c r="G2700" s="41">
        <f>IFERROR(H2700+I2700+J2700,0)</f>
        <v>492250</v>
      </c>
      <c r="H2700" s="41">
        <v>492250</v>
      </c>
      <c r="I2700" s="41">
        <v>0</v>
      </c>
      <c r="J2700" s="41">
        <v>0</v>
      </c>
      <c r="K2700" s="41">
        <f>IFERROR(L2700+M2700+N2700,0)</f>
        <v>0</v>
      </c>
      <c r="L2700" s="41">
        <f>IFERROR(P2700+T2700,0)</f>
        <v>0</v>
      </c>
      <c r="M2700" s="41">
        <f>IFERROR(Q2700+U2700,0)</f>
        <v>0</v>
      </c>
      <c r="N2700" s="41">
        <f>IFERROR(R2700+V2700,0)</f>
        <v>0</v>
      </c>
      <c r="O2700" s="41">
        <f>IFERROR(P2700+Q2700+R2700,0)</f>
        <v>0</v>
      </c>
      <c r="P2700" s="41">
        <v>0</v>
      </c>
      <c r="Q2700" s="41">
        <v>0</v>
      </c>
      <c r="R2700" s="41">
        <v>0</v>
      </c>
      <c r="S2700" s="41">
        <f>IFERROR(T2700+U2700+V2700,0)</f>
        <v>0</v>
      </c>
      <c r="T2700" s="41">
        <v>0</v>
      </c>
      <c r="U2700" s="41">
        <v>0</v>
      </c>
      <c r="V2700" s="41">
        <v>0</v>
      </c>
      <c r="W2700"/>
      <c r="X2700"/>
    </row>
    <row r="2701" spans="1:24">
      <c r="A2701" s="29">
        <v>1448</v>
      </c>
      <c r="B2701" s="29" t="s">
        <v>117</v>
      </c>
      <c r="C2701" s="50">
        <v>45279</v>
      </c>
      <c r="D2701" s="29">
        <v>99</v>
      </c>
      <c r="E2701" s="40">
        <v>1</v>
      </c>
      <c r="F2701" s="41">
        <v>24.5</v>
      </c>
      <c r="G2701" s="41">
        <f>IFERROR(H2701+I2701+J2701,0)</f>
        <v>1046200</v>
      </c>
      <c r="H2701" s="41">
        <v>1046200</v>
      </c>
      <c r="I2701" s="41">
        <v>0</v>
      </c>
      <c r="J2701" s="41">
        <v>0</v>
      </c>
      <c r="K2701" s="41">
        <f>IFERROR(L2701+M2701+N2701,0)</f>
        <v>0</v>
      </c>
      <c r="L2701" s="41">
        <f>IFERROR(P2701+T2701,0)</f>
        <v>0</v>
      </c>
      <c r="M2701" s="41">
        <f>IFERROR(Q2701+U2701,0)</f>
        <v>0</v>
      </c>
      <c r="N2701" s="41">
        <f>IFERROR(R2701+V2701,0)</f>
        <v>0</v>
      </c>
      <c r="O2701" s="41">
        <f>IFERROR(P2701+Q2701+R2701,0)</f>
        <v>0</v>
      </c>
      <c r="P2701" s="41">
        <v>0</v>
      </c>
      <c r="Q2701" s="41">
        <v>0</v>
      </c>
      <c r="R2701" s="41">
        <v>0</v>
      </c>
      <c r="S2701" s="41">
        <f>IFERROR(T2701+U2701+V2701,0)</f>
        <v>0</v>
      </c>
      <c r="T2701" s="41">
        <v>0</v>
      </c>
      <c r="U2701" s="41">
        <v>0</v>
      </c>
      <c r="V2701" s="41">
        <v>0</v>
      </c>
      <c r="W2701"/>
      <c r="X2701"/>
    </row>
    <row r="2702" spans="1:24">
      <c r="A2702" s="29">
        <v>1449</v>
      </c>
      <c r="B2702" s="29" t="s">
        <v>117</v>
      </c>
      <c r="C2702" s="50">
        <v>45280</v>
      </c>
      <c r="D2702" s="29">
        <v>100</v>
      </c>
      <c r="E2702" s="40">
        <v>1</v>
      </c>
      <c r="F2702" s="41">
        <v>11.45</v>
      </c>
      <c r="G2702" s="41">
        <f>IFERROR(H2702+I2702+J2702,0)</f>
        <v>569050</v>
      </c>
      <c r="H2702" s="41">
        <v>569050</v>
      </c>
      <c r="I2702" s="41">
        <v>0</v>
      </c>
      <c r="J2702" s="41">
        <v>0</v>
      </c>
      <c r="K2702" s="41">
        <f>IFERROR(L2702+M2702+N2702,0)</f>
        <v>0</v>
      </c>
      <c r="L2702" s="41">
        <f>IFERROR(P2702+T2702,0)</f>
        <v>0</v>
      </c>
      <c r="M2702" s="41">
        <f>IFERROR(Q2702+U2702,0)</f>
        <v>0</v>
      </c>
      <c r="N2702" s="41">
        <f>IFERROR(R2702+V2702,0)</f>
        <v>0</v>
      </c>
      <c r="O2702" s="41">
        <f>IFERROR(P2702+Q2702+R2702,0)</f>
        <v>0</v>
      </c>
      <c r="P2702" s="41">
        <v>0</v>
      </c>
      <c r="Q2702" s="41">
        <v>0</v>
      </c>
      <c r="R2702" s="41">
        <v>0</v>
      </c>
      <c r="S2702" s="41">
        <f>IFERROR(T2702+U2702+V2702,0)</f>
        <v>0</v>
      </c>
      <c r="T2702" s="41">
        <v>0</v>
      </c>
      <c r="U2702" s="41">
        <v>0</v>
      </c>
      <c r="V2702" s="41">
        <v>0</v>
      </c>
      <c r="W2702"/>
      <c r="X2702"/>
    </row>
    <row r="2703" spans="1:24">
      <c r="A2703" s="29">
        <v>1450</v>
      </c>
      <c r="B2703" s="29" t="s">
        <v>117</v>
      </c>
      <c r="C2703" s="50">
        <v>45352</v>
      </c>
      <c r="D2703" s="29" t="s">
        <v>1555</v>
      </c>
      <c r="E2703" s="40">
        <v>1</v>
      </c>
      <c r="F2703" s="41">
        <v>10.66</v>
      </c>
      <c r="G2703" s="41">
        <f>IFERROR(H2703+I2703+J2703,0)</f>
        <v>343666.66</v>
      </c>
      <c r="H2703" s="41">
        <v>0</v>
      </c>
      <c r="I2703" s="41">
        <v>343666.66</v>
      </c>
      <c r="J2703" s="41">
        <v>0</v>
      </c>
      <c r="K2703" s="41">
        <f>IFERROR(L2703+M2703+N2703,0)</f>
        <v>0</v>
      </c>
      <c r="L2703" s="41">
        <f>IFERROR(P2703+T2703,0)</f>
        <v>0</v>
      </c>
      <c r="M2703" s="41">
        <f>IFERROR(Q2703+U2703,0)</f>
        <v>0</v>
      </c>
      <c r="N2703" s="41">
        <f>IFERROR(R2703+V2703,0)</f>
        <v>0</v>
      </c>
      <c r="O2703" s="41">
        <f>IFERROR(P2703+Q2703+R2703,0)</f>
        <v>0</v>
      </c>
      <c r="P2703" s="41">
        <v>0</v>
      </c>
      <c r="Q2703" s="41">
        <v>0</v>
      </c>
      <c r="R2703" s="41">
        <v>0</v>
      </c>
      <c r="S2703" s="41">
        <f>IFERROR(T2703+U2703+V2703,0)</f>
        <v>0</v>
      </c>
      <c r="T2703" s="41">
        <v>0</v>
      </c>
      <c r="U2703" s="41">
        <v>0</v>
      </c>
      <c r="V2703" s="41">
        <v>0</v>
      </c>
      <c r="W2703"/>
      <c r="X2703"/>
    </row>
    <row r="2704" spans="1:24">
      <c r="A2704" s="29">
        <v>1451</v>
      </c>
      <c r="B2704" s="29" t="s">
        <v>117</v>
      </c>
      <c r="C2704" s="50">
        <v>45363</v>
      </c>
      <c r="D2704" s="29">
        <v>1</v>
      </c>
      <c r="E2704" s="40">
        <v>1</v>
      </c>
      <c r="F2704" s="41">
        <v>4.9</v>
      </c>
      <c r="G2704" s="41">
        <f>IFERROR(H2704+I2704+J2704,0)</f>
        <v>163751.25</v>
      </c>
      <c r="H2704" s="41">
        <v>161062.89</v>
      </c>
      <c r="I2704" s="41">
        <v>2688.36</v>
      </c>
      <c r="J2704" s="41">
        <v>0</v>
      </c>
      <c r="K2704" s="41">
        <f>IFERROR(L2704+M2704+N2704,0)</f>
        <v>0</v>
      </c>
      <c r="L2704" s="41">
        <f>IFERROR(P2704+T2704,0)</f>
        <v>0</v>
      </c>
      <c r="M2704" s="41">
        <f>IFERROR(Q2704+U2704,0)</f>
        <v>0</v>
      </c>
      <c r="N2704" s="41">
        <f>IFERROR(R2704+V2704,0)</f>
        <v>0</v>
      </c>
      <c r="O2704" s="41">
        <f>IFERROR(P2704+Q2704+R2704,0)</f>
        <v>0</v>
      </c>
      <c r="P2704" s="41">
        <v>0</v>
      </c>
      <c r="Q2704" s="41">
        <v>0</v>
      </c>
      <c r="R2704" s="41">
        <v>0</v>
      </c>
      <c r="S2704" s="41">
        <f>IFERROR(T2704+U2704+V2704,0)</f>
        <v>0</v>
      </c>
      <c r="T2704" s="41">
        <v>0</v>
      </c>
      <c r="U2704" s="41">
        <v>0</v>
      </c>
      <c r="V2704" s="41">
        <v>0</v>
      </c>
      <c r="W2704"/>
      <c r="X2704"/>
    </row>
    <row r="2705" spans="1:24">
      <c r="A2705" s="29">
        <v>1452</v>
      </c>
      <c r="B2705" s="29" t="s">
        <v>117</v>
      </c>
      <c r="C2705" s="50">
        <v>45397</v>
      </c>
      <c r="D2705" s="29">
        <v>6</v>
      </c>
      <c r="E2705" s="40">
        <v>1</v>
      </c>
      <c r="F2705" s="41">
        <v>4.77</v>
      </c>
      <c r="G2705" s="41">
        <f>IFERROR(H2705+I2705+J2705,0)</f>
        <v>158499.34</v>
      </c>
      <c r="H2705" s="41">
        <v>0</v>
      </c>
      <c r="I2705" s="41">
        <v>158499.34</v>
      </c>
      <c r="J2705" s="41">
        <v>0</v>
      </c>
      <c r="K2705" s="41">
        <f>IFERROR(L2705+M2705+N2705,0)</f>
        <v>0</v>
      </c>
      <c r="L2705" s="41">
        <f>IFERROR(P2705+T2705,0)</f>
        <v>0</v>
      </c>
      <c r="M2705" s="41">
        <f>IFERROR(Q2705+U2705,0)</f>
        <v>0</v>
      </c>
      <c r="N2705" s="41">
        <f>IFERROR(R2705+V2705,0)</f>
        <v>0</v>
      </c>
      <c r="O2705" s="41">
        <f>IFERROR(P2705+Q2705+R2705,0)</f>
        <v>0</v>
      </c>
      <c r="P2705" s="41">
        <v>0</v>
      </c>
      <c r="Q2705" s="41">
        <v>0</v>
      </c>
      <c r="R2705" s="41">
        <v>0</v>
      </c>
      <c r="S2705" s="41">
        <f>IFERROR(T2705+U2705+V2705,0)</f>
        <v>0</v>
      </c>
      <c r="T2705" s="41">
        <v>0</v>
      </c>
      <c r="U2705" s="41">
        <v>0</v>
      </c>
      <c r="V2705" s="41">
        <v>0</v>
      </c>
      <c r="W2705"/>
      <c r="X2705"/>
    </row>
    <row r="2706" spans="1:24">
      <c r="A2706" s="29">
        <v>1453</v>
      </c>
      <c r="B2706" s="29" t="s">
        <v>117</v>
      </c>
      <c r="C2706" s="50">
        <v>45397</v>
      </c>
      <c r="D2706" s="29">
        <v>5</v>
      </c>
      <c r="E2706" s="40">
        <v>1</v>
      </c>
      <c r="F2706" s="41">
        <v>3.27</v>
      </c>
      <c r="G2706" s="41">
        <f>IFERROR(H2706+I2706+J2706,0)</f>
        <v>109167.5</v>
      </c>
      <c r="H2706" s="41">
        <v>0</v>
      </c>
      <c r="I2706" s="41">
        <v>109167.5</v>
      </c>
      <c r="J2706" s="41">
        <v>0</v>
      </c>
      <c r="K2706" s="41">
        <f>IFERROR(L2706+M2706+N2706,0)</f>
        <v>0</v>
      </c>
      <c r="L2706" s="41">
        <f>IFERROR(P2706+T2706,0)</f>
        <v>0</v>
      </c>
      <c r="M2706" s="41">
        <f>IFERROR(Q2706+U2706,0)</f>
        <v>0</v>
      </c>
      <c r="N2706" s="41">
        <f>IFERROR(R2706+V2706,0)</f>
        <v>0</v>
      </c>
      <c r="O2706" s="41">
        <f>IFERROR(P2706+Q2706+R2706,0)</f>
        <v>0</v>
      </c>
      <c r="P2706" s="41">
        <v>0</v>
      </c>
      <c r="Q2706" s="41">
        <v>0</v>
      </c>
      <c r="R2706" s="41">
        <v>0</v>
      </c>
      <c r="S2706" s="41">
        <f>IFERROR(T2706+U2706+V2706,0)</f>
        <v>0</v>
      </c>
      <c r="T2706" s="41">
        <v>0</v>
      </c>
      <c r="U2706" s="41">
        <v>0</v>
      </c>
      <c r="V2706" s="41">
        <v>0</v>
      </c>
      <c r="W2706"/>
      <c r="X2706"/>
    </row>
    <row r="2707" spans="1:24">
      <c r="A2707" s="29">
        <v>1454</v>
      </c>
      <c r="B2707" s="29" t="s">
        <v>117</v>
      </c>
      <c r="C2707" s="50">
        <v>45432</v>
      </c>
      <c r="D2707" s="29">
        <v>7</v>
      </c>
      <c r="E2707" s="40">
        <v>1</v>
      </c>
      <c r="F2707" s="41">
        <v>39.7</v>
      </c>
      <c r="G2707" s="41">
        <f>IFERROR(H2707+I2707+J2707,0)</f>
        <v>2026398</v>
      </c>
      <c r="H2707" s="41">
        <v>0</v>
      </c>
      <c r="I2707" s="41">
        <v>2026398</v>
      </c>
      <c r="J2707" s="41">
        <v>0</v>
      </c>
      <c r="K2707" s="41">
        <f>IFERROR(L2707+M2707+N2707,0)</f>
        <v>0</v>
      </c>
      <c r="L2707" s="41">
        <f>IFERROR(P2707+T2707,0)</f>
        <v>0</v>
      </c>
      <c r="M2707" s="41">
        <f>IFERROR(Q2707+U2707,0)</f>
        <v>0</v>
      </c>
      <c r="N2707" s="41">
        <f>IFERROR(R2707+V2707,0)</f>
        <v>0</v>
      </c>
      <c r="O2707" s="41">
        <f>IFERROR(P2707+Q2707+R2707,0)</f>
        <v>0</v>
      </c>
      <c r="P2707" s="41">
        <v>0</v>
      </c>
      <c r="Q2707" s="41">
        <v>0</v>
      </c>
      <c r="R2707" s="41">
        <v>0</v>
      </c>
      <c r="S2707" s="41">
        <f>IFERROR(T2707+U2707+V2707,0)</f>
        <v>0</v>
      </c>
      <c r="T2707" s="41">
        <v>0</v>
      </c>
      <c r="U2707" s="41">
        <v>0</v>
      </c>
      <c r="V2707" s="41">
        <v>0</v>
      </c>
      <c r="W2707"/>
      <c r="X2707"/>
    </row>
    <row r="2708" spans="1:24">
      <c r="A2708" s="29">
        <v>1455</v>
      </c>
      <c r="B2708" s="29" t="s">
        <v>117</v>
      </c>
      <c r="C2708" s="50">
        <v>45432</v>
      </c>
      <c r="D2708" s="29">
        <v>9</v>
      </c>
      <c r="E2708" s="40">
        <v>1</v>
      </c>
      <c r="F2708" s="41">
        <v>2.38</v>
      </c>
      <c r="G2708" s="41">
        <f>IFERROR(H2708+I2708+J2708,0)</f>
        <v>79249.66</v>
      </c>
      <c r="H2708" s="41">
        <v>0</v>
      </c>
      <c r="I2708" s="41">
        <v>79249.66</v>
      </c>
      <c r="J2708" s="41">
        <v>0</v>
      </c>
      <c r="K2708" s="41">
        <f>IFERROR(L2708+M2708+N2708,0)</f>
        <v>0</v>
      </c>
      <c r="L2708" s="41">
        <f>IFERROR(P2708+T2708,0)</f>
        <v>0</v>
      </c>
      <c r="M2708" s="41">
        <f>IFERROR(Q2708+U2708,0)</f>
        <v>0</v>
      </c>
      <c r="N2708" s="41">
        <f>IFERROR(R2708+V2708,0)</f>
        <v>0</v>
      </c>
      <c r="O2708" s="41">
        <f>IFERROR(P2708+Q2708+R2708,0)</f>
        <v>0</v>
      </c>
      <c r="P2708" s="41">
        <v>0</v>
      </c>
      <c r="Q2708" s="41">
        <v>0</v>
      </c>
      <c r="R2708" s="41">
        <v>0</v>
      </c>
      <c r="S2708" s="41">
        <f>IFERROR(T2708+U2708+V2708,0)</f>
        <v>0</v>
      </c>
      <c r="T2708" s="41">
        <v>0</v>
      </c>
      <c r="U2708" s="41">
        <v>0</v>
      </c>
      <c r="V2708" s="41">
        <v>0</v>
      </c>
      <c r="W2708"/>
      <c r="X2708"/>
    </row>
    <row r="2709" spans="1:24">
      <c r="A2709" s="29">
        <v>1456</v>
      </c>
      <c r="B2709" s="29" t="s">
        <v>117</v>
      </c>
      <c r="C2709" s="50">
        <v>45432</v>
      </c>
      <c r="D2709" s="29">
        <v>8</v>
      </c>
      <c r="E2709" s="40">
        <v>1</v>
      </c>
      <c r="F2709" s="41">
        <v>1.63</v>
      </c>
      <c r="G2709" s="41">
        <f>IFERROR(H2709+I2709+J2709,0)</f>
        <v>54583.75</v>
      </c>
      <c r="H2709" s="41">
        <v>0</v>
      </c>
      <c r="I2709" s="41">
        <v>54583.75</v>
      </c>
      <c r="J2709" s="41">
        <v>0</v>
      </c>
      <c r="K2709" s="41">
        <f>IFERROR(L2709+M2709+N2709,0)</f>
        <v>0</v>
      </c>
      <c r="L2709" s="41">
        <f>IFERROR(P2709+T2709,0)</f>
        <v>0</v>
      </c>
      <c r="M2709" s="41">
        <f>IFERROR(Q2709+U2709,0)</f>
        <v>0</v>
      </c>
      <c r="N2709" s="41">
        <f>IFERROR(R2709+V2709,0)</f>
        <v>0</v>
      </c>
      <c r="O2709" s="41">
        <f>IFERROR(P2709+Q2709+R2709,0)</f>
        <v>0</v>
      </c>
      <c r="P2709" s="41">
        <v>0</v>
      </c>
      <c r="Q2709" s="41">
        <v>0</v>
      </c>
      <c r="R2709" s="41">
        <v>0</v>
      </c>
      <c r="S2709" s="41">
        <f>IFERROR(T2709+U2709+V2709,0)</f>
        <v>0</v>
      </c>
      <c r="T2709" s="41">
        <v>0</v>
      </c>
      <c r="U2709" s="41">
        <v>0</v>
      </c>
      <c r="V2709" s="41">
        <v>0</v>
      </c>
      <c r="W2709"/>
      <c r="X2709"/>
    </row>
    <row r="2710" spans="1:24">
      <c r="A2710" s="29">
        <v>1457</v>
      </c>
      <c r="B2710" s="29" t="s">
        <v>117</v>
      </c>
      <c r="C2710" s="50">
        <v>45442</v>
      </c>
      <c r="D2710" s="29">
        <v>10</v>
      </c>
      <c r="E2710" s="40">
        <v>1</v>
      </c>
      <c r="F2710" s="41">
        <v>7.15</v>
      </c>
      <c r="G2710" s="41">
        <f>IFERROR(H2710+I2710+J2710,0)</f>
        <v>237749</v>
      </c>
      <c r="H2710" s="41">
        <v>0</v>
      </c>
      <c r="I2710" s="41">
        <v>237749</v>
      </c>
      <c r="J2710" s="41">
        <v>0</v>
      </c>
      <c r="K2710" s="41">
        <f>IFERROR(L2710+M2710+N2710,0)</f>
        <v>0</v>
      </c>
      <c r="L2710" s="41">
        <f>IFERROR(P2710+T2710,0)</f>
        <v>0</v>
      </c>
      <c r="M2710" s="41">
        <f>IFERROR(Q2710+U2710,0)</f>
        <v>0</v>
      </c>
      <c r="N2710" s="41">
        <f>IFERROR(R2710+V2710,0)</f>
        <v>0</v>
      </c>
      <c r="O2710" s="41">
        <f>IFERROR(P2710+Q2710+R2710,0)</f>
        <v>0</v>
      </c>
      <c r="P2710" s="41">
        <v>0</v>
      </c>
      <c r="Q2710" s="41">
        <v>0</v>
      </c>
      <c r="R2710" s="41">
        <v>0</v>
      </c>
      <c r="S2710" s="41">
        <f>IFERROR(T2710+U2710+V2710,0)</f>
        <v>0</v>
      </c>
      <c r="T2710" s="41">
        <v>0</v>
      </c>
      <c r="U2710" s="41">
        <v>0</v>
      </c>
      <c r="V2710" s="41">
        <v>0</v>
      </c>
      <c r="W2710"/>
      <c r="X2710"/>
    </row>
    <row r="2711" spans="1:24">
      <c r="A2711" s="29">
        <v>1458</v>
      </c>
      <c r="B2711" s="29" t="s">
        <v>117</v>
      </c>
      <c r="C2711" s="50">
        <v>45446</v>
      </c>
      <c r="D2711" s="29" t="s">
        <v>1556</v>
      </c>
      <c r="E2711" s="40">
        <v>1</v>
      </c>
      <c r="F2711" s="41">
        <v>10.78</v>
      </c>
      <c r="G2711" s="41">
        <f>IFERROR(H2711+I2711+J2711,0)</f>
        <v>684560</v>
      </c>
      <c r="H2711" s="41">
        <v>0</v>
      </c>
      <c r="I2711" s="41">
        <v>684560</v>
      </c>
      <c r="J2711" s="41">
        <v>0</v>
      </c>
      <c r="K2711" s="41">
        <f>IFERROR(L2711+M2711+N2711,0)</f>
        <v>0</v>
      </c>
      <c r="L2711" s="41">
        <f>IFERROR(P2711+T2711,0)</f>
        <v>0</v>
      </c>
      <c r="M2711" s="41">
        <f>IFERROR(Q2711+U2711,0)</f>
        <v>0</v>
      </c>
      <c r="N2711" s="41">
        <f>IFERROR(R2711+V2711,0)</f>
        <v>0</v>
      </c>
      <c r="O2711" s="41">
        <f>IFERROR(P2711+Q2711+R2711,0)</f>
        <v>0</v>
      </c>
      <c r="P2711" s="41">
        <v>0</v>
      </c>
      <c r="Q2711" s="41">
        <v>0</v>
      </c>
      <c r="R2711" s="41">
        <v>0</v>
      </c>
      <c r="S2711" s="41">
        <f>IFERROR(T2711+U2711+V2711,0)</f>
        <v>0</v>
      </c>
      <c r="T2711" s="41">
        <v>0</v>
      </c>
      <c r="U2711" s="41">
        <v>0</v>
      </c>
      <c r="V2711" s="41">
        <v>0</v>
      </c>
      <c r="W2711"/>
      <c r="X2711"/>
    </row>
    <row r="2712" spans="1:24">
      <c r="A2712" s="29">
        <v>1459</v>
      </c>
      <c r="B2712" s="29" t="s">
        <v>117</v>
      </c>
      <c r="C2712" s="50">
        <v>45450</v>
      </c>
      <c r="D2712" s="29" t="s">
        <v>1557</v>
      </c>
      <c r="E2712" s="40">
        <v>1</v>
      </c>
      <c r="F2712" s="41">
        <v>10.3</v>
      </c>
      <c r="G2712" s="41">
        <f>IFERROR(H2712+I2712+J2712,0)</f>
        <v>541633.33</v>
      </c>
      <c r="H2712" s="41">
        <v>0</v>
      </c>
      <c r="I2712" s="41">
        <v>541633.33</v>
      </c>
      <c r="J2712" s="41">
        <v>0</v>
      </c>
      <c r="K2712" s="41">
        <f>IFERROR(L2712+M2712+N2712,0)</f>
        <v>0</v>
      </c>
      <c r="L2712" s="41">
        <f>IFERROR(P2712+T2712,0)</f>
        <v>0</v>
      </c>
      <c r="M2712" s="41">
        <f>IFERROR(Q2712+U2712,0)</f>
        <v>0</v>
      </c>
      <c r="N2712" s="41">
        <f>IFERROR(R2712+V2712,0)</f>
        <v>0</v>
      </c>
      <c r="O2712" s="41">
        <f>IFERROR(P2712+Q2712+R2712,0)</f>
        <v>0</v>
      </c>
      <c r="P2712" s="41">
        <v>0</v>
      </c>
      <c r="Q2712" s="41">
        <v>0</v>
      </c>
      <c r="R2712" s="41">
        <v>0</v>
      </c>
      <c r="S2712" s="41">
        <f>IFERROR(T2712+U2712+V2712,0)</f>
        <v>0</v>
      </c>
      <c r="T2712" s="41">
        <v>0</v>
      </c>
      <c r="U2712" s="41">
        <v>0</v>
      </c>
      <c r="V2712" s="41">
        <v>0</v>
      </c>
      <c r="W2712"/>
      <c r="X2712"/>
    </row>
    <row r="2713" spans="1:24">
      <c r="A2713" s="29">
        <v>1460</v>
      </c>
      <c r="B2713" s="29" t="s">
        <v>117</v>
      </c>
      <c r="C2713" s="50">
        <v>45471</v>
      </c>
      <c r="D2713" s="29" t="s">
        <v>1558</v>
      </c>
      <c r="E2713" s="40">
        <v>1</v>
      </c>
      <c r="F2713" s="41">
        <v>10.67</v>
      </c>
      <c r="G2713" s="41">
        <f>IFERROR(H2713+I2713+J2713,0)</f>
        <v>343666.66</v>
      </c>
      <c r="H2713" s="41">
        <v>0</v>
      </c>
      <c r="I2713" s="41">
        <v>343666.66</v>
      </c>
      <c r="J2713" s="41">
        <v>0</v>
      </c>
      <c r="K2713" s="41">
        <f>IFERROR(L2713+M2713+N2713,0)</f>
        <v>0</v>
      </c>
      <c r="L2713" s="41">
        <f>IFERROR(P2713+T2713,0)</f>
        <v>0</v>
      </c>
      <c r="M2713" s="41">
        <f>IFERROR(Q2713+U2713,0)</f>
        <v>0</v>
      </c>
      <c r="N2713" s="41">
        <f>IFERROR(R2713+V2713,0)</f>
        <v>0</v>
      </c>
      <c r="O2713" s="41">
        <f>IFERROR(P2713+Q2713+R2713,0)</f>
        <v>0</v>
      </c>
      <c r="P2713" s="41">
        <v>0</v>
      </c>
      <c r="Q2713" s="41">
        <v>0</v>
      </c>
      <c r="R2713" s="41">
        <v>0</v>
      </c>
      <c r="S2713" s="41">
        <f>IFERROR(T2713+U2713+V2713,0)</f>
        <v>0</v>
      </c>
      <c r="T2713" s="41">
        <v>0</v>
      </c>
      <c r="U2713" s="41">
        <v>0</v>
      </c>
      <c r="V2713" s="41">
        <v>0</v>
      </c>
      <c r="W2713"/>
      <c r="X2713"/>
    </row>
    <row r="2714" spans="1:24">
      <c r="A2714" s="29">
        <v>1461</v>
      </c>
      <c r="B2714" s="29" t="s">
        <v>117</v>
      </c>
      <c r="C2714" s="50">
        <v>45623</v>
      </c>
      <c r="D2714" s="29">
        <v>12</v>
      </c>
      <c r="E2714" s="40">
        <v>1</v>
      </c>
      <c r="F2714" s="41">
        <v>40.3</v>
      </c>
      <c r="G2714" s="41">
        <f>IFERROR(H2714+I2714+J2714,0)</f>
        <v>2117129</v>
      </c>
      <c r="H2714" s="41">
        <v>0</v>
      </c>
      <c r="I2714" s="41">
        <v>2117129</v>
      </c>
      <c r="J2714" s="41">
        <v>0</v>
      </c>
      <c r="K2714" s="41">
        <f>IFERROR(L2714+M2714+N2714,0)</f>
        <v>0</v>
      </c>
      <c r="L2714" s="41">
        <f>IFERROR(P2714+T2714,0)</f>
        <v>0</v>
      </c>
      <c r="M2714" s="41">
        <f>IFERROR(Q2714+U2714,0)</f>
        <v>0</v>
      </c>
      <c r="N2714" s="41">
        <f>IFERROR(R2714+V2714,0)</f>
        <v>0</v>
      </c>
      <c r="O2714" s="41">
        <f>IFERROR(P2714+Q2714+R2714,0)</f>
        <v>0</v>
      </c>
      <c r="P2714" s="41">
        <v>0</v>
      </c>
      <c r="Q2714" s="41">
        <v>0</v>
      </c>
      <c r="R2714" s="41">
        <v>0</v>
      </c>
      <c r="S2714" s="41">
        <f>IFERROR(T2714+U2714+V2714,0)</f>
        <v>0</v>
      </c>
      <c r="T2714" s="41">
        <v>0</v>
      </c>
      <c r="U2714" s="41">
        <v>0</v>
      </c>
      <c r="V2714" s="41">
        <v>0</v>
      </c>
      <c r="W2714"/>
      <c r="X2714"/>
    </row>
    <row r="2715" spans="1:24">
      <c r="A2715" s="29">
        <v>1462</v>
      </c>
      <c r="B2715" s="29" t="s">
        <v>543</v>
      </c>
      <c r="C2715" s="50">
        <v>44643</v>
      </c>
      <c r="D2715" s="29" t="s">
        <v>545</v>
      </c>
      <c r="E2715" s="40">
        <v>1</v>
      </c>
      <c r="F2715" s="41">
        <v>45.9</v>
      </c>
      <c r="G2715" s="41">
        <f>IFERROR(H2715+I2715+J2715,0)</f>
        <v>1524051</v>
      </c>
      <c r="H2715" s="41">
        <v>1524051</v>
      </c>
      <c r="I2715" s="41">
        <v>0</v>
      </c>
      <c r="J2715" s="41">
        <v>0</v>
      </c>
      <c r="K2715" s="41">
        <f>IFERROR(L2715+M2715+N2715,0)</f>
        <v>780220.8</v>
      </c>
      <c r="L2715" s="41">
        <f>IFERROR(P2715+T2715,0)</f>
        <v>780220.8</v>
      </c>
      <c r="M2715" s="41">
        <f>IFERROR(Q2715+U2715,0)</f>
        <v>0</v>
      </c>
      <c r="N2715" s="41">
        <f>IFERROR(R2715+V2715,0)</f>
        <v>0</v>
      </c>
      <c r="O2715" s="41">
        <f>IFERROR(P2715+Q2715+R2715,0)</f>
        <v>780220.8</v>
      </c>
      <c r="P2715" s="41">
        <v>780220.8</v>
      </c>
      <c r="Q2715" s="41">
        <v>0</v>
      </c>
      <c r="R2715" s="41">
        <v>0</v>
      </c>
      <c r="S2715" s="41">
        <f>IFERROR(T2715+U2715+V2715,0)</f>
        <v>0</v>
      </c>
      <c r="T2715" s="41">
        <v>0</v>
      </c>
      <c r="U2715" s="41">
        <v>0</v>
      </c>
      <c r="V2715" s="41">
        <v>0</v>
      </c>
      <c r="W2715"/>
      <c r="X2715"/>
    </row>
    <row r="2716" spans="1:24">
      <c r="A2716" s="29">
        <v>1463</v>
      </c>
      <c r="B2716" s="29" t="s">
        <v>543</v>
      </c>
      <c r="C2716" s="50">
        <v>44666</v>
      </c>
      <c r="D2716" s="29" t="s">
        <v>545</v>
      </c>
      <c r="E2716" s="40">
        <v>1</v>
      </c>
      <c r="F2716" s="41">
        <v>24.4</v>
      </c>
      <c r="G2716" s="41">
        <f>IFERROR(H2716+I2716+J2716,0)</f>
        <v>746313</v>
      </c>
      <c r="H2716" s="41">
        <v>746313</v>
      </c>
      <c r="I2716" s="41">
        <v>0</v>
      </c>
      <c r="J2716" s="41">
        <v>0</v>
      </c>
      <c r="K2716" s="41">
        <f>IFERROR(L2716+M2716+N2716,0)</f>
        <v>478615.8</v>
      </c>
      <c r="L2716" s="41">
        <f>IFERROR(P2716+T2716,0)</f>
        <v>478615.8</v>
      </c>
      <c r="M2716" s="41">
        <f>IFERROR(Q2716+U2716,0)</f>
        <v>0</v>
      </c>
      <c r="N2716" s="41">
        <f>IFERROR(R2716+V2716,0)</f>
        <v>0</v>
      </c>
      <c r="O2716" s="41">
        <f>IFERROR(P2716+Q2716+R2716,0)</f>
        <v>478615.8</v>
      </c>
      <c r="P2716" s="41">
        <v>478615.8</v>
      </c>
      <c r="Q2716" s="41">
        <v>0</v>
      </c>
      <c r="R2716" s="41">
        <v>0</v>
      </c>
      <c r="S2716" s="41">
        <f>IFERROR(T2716+U2716+V2716,0)</f>
        <v>0</v>
      </c>
      <c r="T2716" s="41">
        <v>0</v>
      </c>
      <c r="U2716" s="41">
        <v>0</v>
      </c>
      <c r="V2716" s="41">
        <v>0</v>
      </c>
      <c r="W2716"/>
      <c r="X2716"/>
    </row>
    <row r="2717" spans="1:24">
      <c r="A2717" s="29">
        <v>1464</v>
      </c>
      <c r="B2717" s="29" t="s">
        <v>543</v>
      </c>
      <c r="C2717" s="50">
        <v>44671</v>
      </c>
      <c r="D2717" s="29" t="s">
        <v>545</v>
      </c>
      <c r="E2717" s="40">
        <v>1</v>
      </c>
      <c r="F2717" s="41">
        <v>37.1</v>
      </c>
      <c r="G2717" s="41">
        <f>IFERROR(H2717+I2717+J2717,0)</f>
        <v>896200</v>
      </c>
      <c r="H2717" s="41">
        <v>896200</v>
      </c>
      <c r="I2717" s="41">
        <v>0</v>
      </c>
      <c r="J2717" s="41">
        <v>0</v>
      </c>
      <c r="K2717" s="41">
        <f>IFERROR(L2717+M2717+N2717,0)</f>
        <v>966294.2</v>
      </c>
      <c r="L2717" s="41">
        <f>IFERROR(P2717+T2717,0)</f>
        <v>966294.2</v>
      </c>
      <c r="M2717" s="41">
        <f>IFERROR(Q2717+U2717,0)</f>
        <v>0</v>
      </c>
      <c r="N2717" s="41">
        <f>IFERROR(R2717+V2717,0)</f>
        <v>0</v>
      </c>
      <c r="O2717" s="41">
        <f>IFERROR(P2717+Q2717+R2717,0)</f>
        <v>966294.2</v>
      </c>
      <c r="P2717" s="41">
        <v>966294.2</v>
      </c>
      <c r="Q2717" s="41">
        <v>0</v>
      </c>
      <c r="R2717" s="41">
        <v>0</v>
      </c>
      <c r="S2717" s="41">
        <f>IFERROR(T2717+U2717+V2717,0)</f>
        <v>0</v>
      </c>
      <c r="T2717" s="41">
        <v>0</v>
      </c>
      <c r="U2717" s="41">
        <v>0</v>
      </c>
      <c r="V2717" s="41">
        <v>0</v>
      </c>
      <c r="W2717"/>
      <c r="X2717"/>
    </row>
    <row r="2718" spans="1:24">
      <c r="A2718" s="29">
        <v>1465</v>
      </c>
      <c r="B2718" s="29" t="s">
        <v>543</v>
      </c>
      <c r="C2718" s="50">
        <v>44673</v>
      </c>
      <c r="D2718" s="29" t="s">
        <v>545</v>
      </c>
      <c r="E2718" s="40">
        <v>1</v>
      </c>
      <c r="F2718" s="41">
        <v>27.3</v>
      </c>
      <c r="G2718" s="41">
        <f>IFERROR(H2718+I2718+J2718,0)</f>
        <v>909799.33</v>
      </c>
      <c r="H2718" s="41">
        <v>909799.33</v>
      </c>
      <c r="I2718" s="41">
        <v>0</v>
      </c>
      <c r="J2718" s="41">
        <v>0</v>
      </c>
      <c r="K2718" s="41">
        <f>IFERROR(L2718+M2718+N2718,0)</f>
        <v>459041.86</v>
      </c>
      <c r="L2718" s="41">
        <f>IFERROR(P2718+T2718,0)</f>
        <v>459041.86</v>
      </c>
      <c r="M2718" s="41">
        <f>IFERROR(Q2718+U2718,0)</f>
        <v>0</v>
      </c>
      <c r="N2718" s="41">
        <f>IFERROR(R2718+V2718,0)</f>
        <v>0</v>
      </c>
      <c r="O2718" s="41">
        <f>IFERROR(P2718+Q2718+R2718,0)</f>
        <v>459041.86</v>
      </c>
      <c r="P2718" s="41">
        <v>459041.86</v>
      </c>
      <c r="Q2718" s="41">
        <v>0</v>
      </c>
      <c r="R2718" s="41">
        <v>0</v>
      </c>
      <c r="S2718" s="41">
        <f>IFERROR(T2718+U2718+V2718,0)</f>
        <v>0</v>
      </c>
      <c r="T2718" s="41">
        <v>0</v>
      </c>
      <c r="U2718" s="41">
        <v>0</v>
      </c>
      <c r="V2718" s="41">
        <v>0</v>
      </c>
      <c r="W2718"/>
      <c r="X2718"/>
    </row>
    <row r="2719" spans="1:24">
      <c r="A2719" s="29">
        <v>1466</v>
      </c>
      <c r="B2719" s="29" t="s">
        <v>543</v>
      </c>
      <c r="C2719" s="50">
        <v>44673</v>
      </c>
      <c r="D2719" s="29" t="s">
        <v>545</v>
      </c>
      <c r="E2719" s="40">
        <v>1</v>
      </c>
      <c r="F2719" s="41">
        <v>61.3</v>
      </c>
      <c r="G2719" s="41">
        <f>IFERROR(H2719+I2719+J2719,0)</f>
        <v>1790126</v>
      </c>
      <c r="H2719" s="41">
        <v>1790126</v>
      </c>
      <c r="I2719" s="41">
        <v>0</v>
      </c>
      <c r="J2719" s="41">
        <v>0</v>
      </c>
      <c r="K2719" s="41">
        <f>IFERROR(L2719+M2719+N2719,0)</f>
        <v>1287256.6</v>
      </c>
      <c r="L2719" s="41">
        <f>IFERROR(P2719+T2719,0)</f>
        <v>1287256.6</v>
      </c>
      <c r="M2719" s="41">
        <f>IFERROR(Q2719+U2719,0)</f>
        <v>0</v>
      </c>
      <c r="N2719" s="41">
        <f>IFERROR(R2719+V2719,0)</f>
        <v>0</v>
      </c>
      <c r="O2719" s="41">
        <f>IFERROR(P2719+Q2719+R2719,0)</f>
        <v>1287256.6</v>
      </c>
      <c r="P2719" s="41">
        <v>1287256.6</v>
      </c>
      <c r="Q2719" s="41">
        <v>0</v>
      </c>
      <c r="R2719" s="41">
        <v>0</v>
      </c>
      <c r="S2719" s="41">
        <f>IFERROR(T2719+U2719+V2719,0)</f>
        <v>0</v>
      </c>
      <c r="T2719" s="41">
        <v>0</v>
      </c>
      <c r="U2719" s="41">
        <v>0</v>
      </c>
      <c r="V2719" s="41">
        <v>0</v>
      </c>
      <c r="W2719"/>
      <c r="X2719"/>
    </row>
    <row r="2720" spans="1:24">
      <c r="A2720" s="29">
        <v>1467</v>
      </c>
      <c r="B2720" s="29" t="s">
        <v>543</v>
      </c>
      <c r="C2720" s="50">
        <v>44673</v>
      </c>
      <c r="D2720" s="29" t="s">
        <v>545</v>
      </c>
      <c r="E2720" s="40">
        <v>1</v>
      </c>
      <c r="F2720" s="41">
        <v>46.6</v>
      </c>
      <c r="G2720" s="41">
        <f>IFERROR(H2720+I2720+J2720,0)</f>
        <v>1546360</v>
      </c>
      <c r="H2720" s="41">
        <v>1546360</v>
      </c>
      <c r="I2720" s="41">
        <v>0</v>
      </c>
      <c r="J2720" s="41">
        <v>0</v>
      </c>
      <c r="K2720" s="41">
        <f>IFERROR(L2720+M2720+N2720,0)</f>
        <v>793053.2</v>
      </c>
      <c r="L2720" s="41">
        <f>IFERROR(P2720+T2720,0)</f>
        <v>793053.2</v>
      </c>
      <c r="M2720" s="41">
        <f>IFERROR(Q2720+U2720,0)</f>
        <v>0</v>
      </c>
      <c r="N2720" s="41">
        <f>IFERROR(R2720+V2720,0)</f>
        <v>0</v>
      </c>
      <c r="O2720" s="41">
        <f>IFERROR(P2720+Q2720+R2720,0)</f>
        <v>793053.2</v>
      </c>
      <c r="P2720" s="41">
        <v>793053.2</v>
      </c>
      <c r="Q2720" s="41">
        <v>0</v>
      </c>
      <c r="R2720" s="41">
        <v>0</v>
      </c>
      <c r="S2720" s="41">
        <f>IFERROR(T2720+U2720+V2720,0)</f>
        <v>0</v>
      </c>
      <c r="T2720" s="41">
        <v>0</v>
      </c>
      <c r="U2720" s="41">
        <v>0</v>
      </c>
      <c r="V2720" s="41">
        <v>0</v>
      </c>
      <c r="W2720"/>
      <c r="X2720"/>
    </row>
    <row r="2721" spans="1:24">
      <c r="A2721" s="29">
        <v>1468</v>
      </c>
      <c r="B2721" s="29" t="s">
        <v>543</v>
      </c>
      <c r="C2721" s="50">
        <v>44677</v>
      </c>
      <c r="D2721" s="29" t="s">
        <v>545</v>
      </c>
      <c r="E2721" s="40">
        <v>1</v>
      </c>
      <c r="F2721" s="41">
        <v>62.1</v>
      </c>
      <c r="G2721" s="41">
        <f>IFERROR(H2721+I2721+J2721,0)</f>
        <v>1812689</v>
      </c>
      <c r="H2721" s="41">
        <v>1812689</v>
      </c>
      <c r="I2721" s="41">
        <v>0</v>
      </c>
      <c r="J2721" s="41">
        <v>0</v>
      </c>
      <c r="K2721" s="41">
        <f>IFERROR(L2721+M2721+N2721,0)</f>
        <v>1304855.2</v>
      </c>
      <c r="L2721" s="41">
        <f>IFERROR(P2721+T2721,0)</f>
        <v>1304855.2</v>
      </c>
      <c r="M2721" s="41">
        <f>IFERROR(Q2721+U2721,0)</f>
        <v>0</v>
      </c>
      <c r="N2721" s="41">
        <f>IFERROR(R2721+V2721,0)</f>
        <v>0</v>
      </c>
      <c r="O2721" s="41">
        <f>IFERROR(P2721+Q2721+R2721,0)</f>
        <v>1304855.2</v>
      </c>
      <c r="P2721" s="41">
        <v>1304855.2</v>
      </c>
      <c r="Q2721" s="41">
        <v>0</v>
      </c>
      <c r="R2721" s="41">
        <v>0</v>
      </c>
      <c r="S2721" s="41">
        <f>IFERROR(T2721+U2721+V2721,0)</f>
        <v>0</v>
      </c>
      <c r="T2721" s="41">
        <v>0</v>
      </c>
      <c r="U2721" s="41">
        <v>0</v>
      </c>
      <c r="V2721" s="41">
        <v>0</v>
      </c>
      <c r="W2721"/>
      <c r="X2721"/>
    </row>
    <row r="2722" spans="1:24">
      <c r="A2722" s="29">
        <v>1469</v>
      </c>
      <c r="B2722" s="29" t="s">
        <v>543</v>
      </c>
      <c r="C2722" s="50">
        <v>44678</v>
      </c>
      <c r="D2722" s="29" t="s">
        <v>545</v>
      </c>
      <c r="E2722" s="40">
        <v>1</v>
      </c>
      <c r="F2722" s="41">
        <v>48</v>
      </c>
      <c r="G2722" s="41">
        <f>IFERROR(H2722+I2722+J2722,0)</f>
        <v>1590979</v>
      </c>
      <c r="H2722" s="41">
        <v>1590979</v>
      </c>
      <c r="I2722" s="41">
        <v>0</v>
      </c>
      <c r="J2722" s="41">
        <v>0</v>
      </c>
      <c r="K2722" s="41">
        <f>IFERROR(L2722+M2722+N2722,0)</f>
        <v>818717</v>
      </c>
      <c r="L2722" s="41">
        <f>IFERROR(P2722+T2722,0)</f>
        <v>818717</v>
      </c>
      <c r="M2722" s="41">
        <f>IFERROR(Q2722+U2722,0)</f>
        <v>0</v>
      </c>
      <c r="N2722" s="41">
        <f>IFERROR(R2722+V2722,0)</f>
        <v>0</v>
      </c>
      <c r="O2722" s="41">
        <f>IFERROR(P2722+Q2722+R2722,0)</f>
        <v>818717</v>
      </c>
      <c r="P2722" s="41">
        <v>818717</v>
      </c>
      <c r="Q2722" s="41">
        <v>0</v>
      </c>
      <c r="R2722" s="41">
        <v>0</v>
      </c>
      <c r="S2722" s="41">
        <f>IFERROR(T2722+U2722+V2722,0)</f>
        <v>0</v>
      </c>
      <c r="T2722" s="41">
        <v>0</v>
      </c>
      <c r="U2722" s="41">
        <v>0</v>
      </c>
      <c r="V2722" s="41">
        <v>0</v>
      </c>
      <c r="W2722"/>
      <c r="X2722"/>
    </row>
    <row r="2723" spans="1:24">
      <c r="A2723" s="29">
        <v>1470</v>
      </c>
      <c r="B2723" s="29" t="s">
        <v>543</v>
      </c>
      <c r="C2723" s="50">
        <v>44678</v>
      </c>
      <c r="D2723" s="29" t="s">
        <v>545</v>
      </c>
      <c r="E2723" s="40">
        <v>1</v>
      </c>
      <c r="F2723" s="41">
        <v>34.4</v>
      </c>
      <c r="G2723" s="41">
        <f>IFERROR(H2723+I2723+J2723,0)</f>
        <v>846162</v>
      </c>
      <c r="H2723" s="41">
        <v>846162</v>
      </c>
      <c r="I2723" s="41">
        <v>0</v>
      </c>
      <c r="J2723" s="41">
        <v>0</v>
      </c>
      <c r="K2723" s="41">
        <f>IFERROR(L2723+M2723+N2723,0)</f>
        <v>880786.8</v>
      </c>
      <c r="L2723" s="41">
        <f>IFERROR(P2723+T2723,0)</f>
        <v>880786.8</v>
      </c>
      <c r="M2723" s="41">
        <f>IFERROR(Q2723+U2723,0)</f>
        <v>0</v>
      </c>
      <c r="N2723" s="41">
        <f>IFERROR(R2723+V2723,0)</f>
        <v>0</v>
      </c>
      <c r="O2723" s="41">
        <f>IFERROR(P2723+Q2723+R2723,0)</f>
        <v>880786.8</v>
      </c>
      <c r="P2723" s="41">
        <v>880786.8</v>
      </c>
      <c r="Q2723" s="41">
        <v>0</v>
      </c>
      <c r="R2723" s="41">
        <v>0</v>
      </c>
      <c r="S2723" s="41">
        <f>IFERROR(T2723+U2723+V2723,0)</f>
        <v>0</v>
      </c>
      <c r="T2723" s="41">
        <v>0</v>
      </c>
      <c r="U2723" s="41">
        <v>0</v>
      </c>
      <c r="V2723" s="41">
        <v>0</v>
      </c>
      <c r="W2723"/>
      <c r="X2723"/>
    </row>
    <row r="2724" spans="1:24">
      <c r="A2724" s="29">
        <v>1471</v>
      </c>
      <c r="B2724" s="29" t="s">
        <v>543</v>
      </c>
      <c r="C2724" s="50">
        <v>44678</v>
      </c>
      <c r="D2724" s="29" t="s">
        <v>545</v>
      </c>
      <c r="E2724" s="40">
        <v>1</v>
      </c>
      <c r="F2724" s="41">
        <v>38.8</v>
      </c>
      <c r="G2724" s="41">
        <f>IFERROR(H2724+I2724+J2724,0)</f>
        <v>1285531.2</v>
      </c>
      <c r="H2724" s="41">
        <v>1285531.2</v>
      </c>
      <c r="I2724" s="41">
        <v>0</v>
      </c>
      <c r="J2724" s="41">
        <v>0</v>
      </c>
      <c r="K2724" s="41">
        <f>IFERROR(L2724+M2724+N2724,0)</f>
        <v>662306.4</v>
      </c>
      <c r="L2724" s="41">
        <f>IFERROR(P2724+T2724,0)</f>
        <v>662306.4</v>
      </c>
      <c r="M2724" s="41">
        <f>IFERROR(Q2724+U2724,0)</f>
        <v>0</v>
      </c>
      <c r="N2724" s="41">
        <f>IFERROR(R2724+V2724,0)</f>
        <v>0</v>
      </c>
      <c r="O2724" s="41">
        <f>IFERROR(P2724+Q2724+R2724,0)</f>
        <v>662306.4</v>
      </c>
      <c r="P2724" s="41">
        <v>662306.4</v>
      </c>
      <c r="Q2724" s="41">
        <v>0</v>
      </c>
      <c r="R2724" s="41">
        <v>0</v>
      </c>
      <c r="S2724" s="41">
        <f>IFERROR(T2724+U2724+V2724,0)</f>
        <v>0</v>
      </c>
      <c r="T2724" s="41">
        <v>0</v>
      </c>
      <c r="U2724" s="41">
        <v>0</v>
      </c>
      <c r="V2724" s="41">
        <v>0</v>
      </c>
      <c r="W2724"/>
      <c r="X2724"/>
    </row>
    <row r="2725" spans="1:24">
      <c r="A2725" s="29">
        <v>1472</v>
      </c>
      <c r="B2725" s="29" t="s">
        <v>543</v>
      </c>
      <c r="C2725" s="50">
        <v>44679</v>
      </c>
      <c r="D2725" s="29" t="s">
        <v>545</v>
      </c>
      <c r="E2725" s="40">
        <v>1</v>
      </c>
      <c r="F2725" s="41">
        <v>60.4</v>
      </c>
      <c r="G2725" s="41">
        <f>IFERROR(H2725+I2725+J2725,0)</f>
        <v>1799508</v>
      </c>
      <c r="H2725" s="41">
        <v>1799508</v>
      </c>
      <c r="I2725" s="41">
        <v>0</v>
      </c>
      <c r="J2725" s="41">
        <v>0</v>
      </c>
      <c r="K2725" s="41">
        <f>IFERROR(L2725+M2725+N2725,0)</f>
        <v>1232692.8</v>
      </c>
      <c r="L2725" s="41">
        <f>IFERROR(P2725+T2725,0)</f>
        <v>1232692.8</v>
      </c>
      <c r="M2725" s="41">
        <f>IFERROR(Q2725+U2725,0)</f>
        <v>0</v>
      </c>
      <c r="N2725" s="41">
        <f>IFERROR(R2725+V2725,0)</f>
        <v>0</v>
      </c>
      <c r="O2725" s="41">
        <f>IFERROR(P2725+Q2725+R2725,0)</f>
        <v>1232692.8</v>
      </c>
      <c r="P2725" s="41">
        <v>1232692.8</v>
      </c>
      <c r="Q2725" s="41">
        <v>0</v>
      </c>
      <c r="R2725" s="41">
        <v>0</v>
      </c>
      <c r="S2725" s="41">
        <f>IFERROR(T2725+U2725+V2725,0)</f>
        <v>0</v>
      </c>
      <c r="T2725" s="41">
        <v>0</v>
      </c>
      <c r="U2725" s="41">
        <v>0</v>
      </c>
      <c r="V2725" s="41">
        <v>0</v>
      </c>
      <c r="W2725"/>
      <c r="X2725"/>
    </row>
    <row r="2726" spans="1:24">
      <c r="A2726" s="29">
        <v>1473</v>
      </c>
      <c r="B2726" s="29" t="s">
        <v>543</v>
      </c>
      <c r="C2726" s="50">
        <v>44680</v>
      </c>
      <c r="D2726" s="29" t="s">
        <v>545</v>
      </c>
      <c r="E2726" s="40">
        <v>1</v>
      </c>
      <c r="F2726" s="41">
        <v>65.7</v>
      </c>
      <c r="G2726" s="41">
        <f>IFERROR(H2726+I2726+J2726,0)</f>
        <v>2071329</v>
      </c>
      <c r="H2726" s="41">
        <v>2071329</v>
      </c>
      <c r="I2726" s="41">
        <v>0</v>
      </c>
      <c r="J2726" s="41">
        <v>0</v>
      </c>
      <c r="K2726" s="41">
        <f>IFERROR(L2726+M2726+N2726,0)</f>
        <v>1226942.4</v>
      </c>
      <c r="L2726" s="41">
        <f>IFERROR(P2726+T2726,0)</f>
        <v>1226942.4</v>
      </c>
      <c r="M2726" s="41">
        <f>IFERROR(Q2726+U2726,0)</f>
        <v>0</v>
      </c>
      <c r="N2726" s="41">
        <f>IFERROR(R2726+V2726,0)</f>
        <v>0</v>
      </c>
      <c r="O2726" s="41">
        <f>IFERROR(P2726+Q2726+R2726,0)</f>
        <v>1226942.4</v>
      </c>
      <c r="P2726" s="41">
        <v>1226942.4</v>
      </c>
      <c r="Q2726" s="41">
        <v>0</v>
      </c>
      <c r="R2726" s="41">
        <v>0</v>
      </c>
      <c r="S2726" s="41">
        <f>IFERROR(T2726+U2726+V2726,0)</f>
        <v>0</v>
      </c>
      <c r="T2726" s="41">
        <v>0</v>
      </c>
      <c r="U2726" s="41">
        <v>0</v>
      </c>
      <c r="V2726" s="41">
        <v>0</v>
      </c>
      <c r="W2726"/>
      <c r="X2726"/>
    </row>
    <row r="2727" spans="1:24">
      <c r="A2727" s="29">
        <v>1474</v>
      </c>
      <c r="B2727" s="29" t="s">
        <v>543</v>
      </c>
      <c r="C2727" s="50">
        <v>44680</v>
      </c>
      <c r="D2727" s="29" t="s">
        <v>545</v>
      </c>
      <c r="E2727" s="40">
        <v>1</v>
      </c>
      <c r="F2727" s="41">
        <v>28.3</v>
      </c>
      <c r="G2727" s="41">
        <f>IFERROR(H2727+I2727+J2727,0)</f>
        <v>895391</v>
      </c>
      <c r="H2727" s="41">
        <v>895391</v>
      </c>
      <c r="I2727" s="41">
        <v>0</v>
      </c>
      <c r="J2727" s="41">
        <v>0</v>
      </c>
      <c r="K2727" s="41">
        <f>IFERROR(L2727+M2727+N2727,0)</f>
        <v>525325.6</v>
      </c>
      <c r="L2727" s="41">
        <f>IFERROR(P2727+T2727,0)</f>
        <v>525325.6</v>
      </c>
      <c r="M2727" s="41">
        <f>IFERROR(Q2727+U2727,0)</f>
        <v>0</v>
      </c>
      <c r="N2727" s="41">
        <f>IFERROR(R2727+V2727,0)</f>
        <v>0</v>
      </c>
      <c r="O2727" s="41">
        <f>IFERROR(P2727+Q2727+R2727,0)</f>
        <v>525325.6</v>
      </c>
      <c r="P2727" s="41">
        <v>525325.6</v>
      </c>
      <c r="Q2727" s="41">
        <v>0</v>
      </c>
      <c r="R2727" s="41">
        <v>0</v>
      </c>
      <c r="S2727" s="41">
        <f>IFERROR(T2727+U2727+V2727,0)</f>
        <v>0</v>
      </c>
      <c r="T2727" s="41">
        <v>0</v>
      </c>
      <c r="U2727" s="41">
        <v>0</v>
      </c>
      <c r="V2727" s="41">
        <v>0</v>
      </c>
      <c r="W2727"/>
      <c r="X2727"/>
    </row>
    <row r="2728" spans="1:24">
      <c r="A2728" s="29">
        <v>1475</v>
      </c>
      <c r="B2728" s="29" t="s">
        <v>543</v>
      </c>
      <c r="C2728" s="50">
        <v>44680</v>
      </c>
      <c r="D2728" s="29" t="s">
        <v>545</v>
      </c>
      <c r="E2728" s="40">
        <v>1</v>
      </c>
      <c r="F2728" s="41">
        <v>61.9</v>
      </c>
      <c r="G2728" s="41">
        <f>IFERROR(H2728+I2728+J2728,0)</f>
        <v>1842678</v>
      </c>
      <c r="H2728" s="41">
        <v>1842678</v>
      </c>
      <c r="I2728" s="41">
        <v>0</v>
      </c>
      <c r="J2728" s="41">
        <v>0</v>
      </c>
      <c r="K2728" s="41">
        <f>IFERROR(L2728+M2728+N2728,0)</f>
        <v>1264825.8</v>
      </c>
      <c r="L2728" s="41">
        <f>IFERROR(P2728+T2728,0)</f>
        <v>1264825.8</v>
      </c>
      <c r="M2728" s="41">
        <f>IFERROR(Q2728+U2728,0)</f>
        <v>0</v>
      </c>
      <c r="N2728" s="41">
        <f>IFERROR(R2728+V2728,0)</f>
        <v>0</v>
      </c>
      <c r="O2728" s="41">
        <f>IFERROR(P2728+Q2728+R2728,0)</f>
        <v>1264825.8</v>
      </c>
      <c r="P2728" s="41">
        <v>1264825.8</v>
      </c>
      <c r="Q2728" s="41">
        <v>0</v>
      </c>
      <c r="R2728" s="41">
        <v>0</v>
      </c>
      <c r="S2728" s="41">
        <f>IFERROR(T2728+U2728+V2728,0)</f>
        <v>0</v>
      </c>
      <c r="T2728" s="41">
        <v>0</v>
      </c>
      <c r="U2728" s="41">
        <v>0</v>
      </c>
      <c r="V2728" s="41">
        <v>0</v>
      </c>
      <c r="W2728"/>
      <c r="X2728"/>
    </row>
    <row r="2729" spans="1:24">
      <c r="A2729" s="29">
        <v>1476</v>
      </c>
      <c r="B2729" s="29" t="s">
        <v>543</v>
      </c>
      <c r="C2729" s="50">
        <v>44680</v>
      </c>
      <c r="D2729" s="29" t="s">
        <v>545</v>
      </c>
      <c r="E2729" s="40">
        <v>1</v>
      </c>
      <c r="F2729" s="41">
        <v>38.8</v>
      </c>
      <c r="G2729" s="41">
        <f>IFERROR(H2729+I2729+J2729,0)</f>
        <v>1373479</v>
      </c>
      <c r="H2729" s="41">
        <v>1373479</v>
      </c>
      <c r="I2729" s="41">
        <v>0</v>
      </c>
      <c r="J2729" s="41">
        <v>0</v>
      </c>
      <c r="K2729" s="41">
        <f>IFERROR(L2729+M2729+N2729,0)</f>
        <v>574358.6</v>
      </c>
      <c r="L2729" s="41">
        <f>IFERROR(P2729+T2729,0)</f>
        <v>574358.6</v>
      </c>
      <c r="M2729" s="41">
        <f>IFERROR(Q2729+U2729,0)</f>
        <v>0</v>
      </c>
      <c r="N2729" s="41">
        <f>IFERROR(R2729+V2729,0)</f>
        <v>0</v>
      </c>
      <c r="O2729" s="41">
        <f>IFERROR(P2729+Q2729+R2729,0)</f>
        <v>574358.6</v>
      </c>
      <c r="P2729" s="41">
        <v>574358.6</v>
      </c>
      <c r="Q2729" s="41">
        <v>0</v>
      </c>
      <c r="R2729" s="41">
        <v>0</v>
      </c>
      <c r="S2729" s="41">
        <f>IFERROR(T2729+U2729+V2729,0)</f>
        <v>0</v>
      </c>
      <c r="T2729" s="41">
        <v>0</v>
      </c>
      <c r="U2729" s="41">
        <v>0</v>
      </c>
      <c r="V2729" s="41">
        <v>0</v>
      </c>
      <c r="W2729"/>
      <c r="X2729"/>
    </row>
    <row r="2730" spans="1:24">
      <c r="A2730" s="29">
        <v>1477</v>
      </c>
      <c r="B2730" s="29" t="s">
        <v>543</v>
      </c>
      <c r="C2730" s="50">
        <v>44686</v>
      </c>
      <c r="D2730" s="29" t="s">
        <v>545</v>
      </c>
      <c r="E2730" s="40">
        <v>1</v>
      </c>
      <c r="F2730" s="41">
        <v>15.85</v>
      </c>
      <c r="G2730" s="41">
        <f>IFERROR(H2730+I2730+J2730,0)</f>
        <v>471462</v>
      </c>
      <c r="H2730" s="41">
        <v>471462</v>
      </c>
      <c r="I2730" s="41">
        <v>0</v>
      </c>
      <c r="J2730" s="41">
        <v>0</v>
      </c>
      <c r="K2730" s="41">
        <f>IFERROR(L2730+M2730+N2730,0)</f>
        <v>324239.7</v>
      </c>
      <c r="L2730" s="41">
        <f>IFERROR(P2730+T2730,0)</f>
        <v>324239.7</v>
      </c>
      <c r="M2730" s="41">
        <f>IFERROR(Q2730+U2730,0)</f>
        <v>0</v>
      </c>
      <c r="N2730" s="41">
        <f>IFERROR(R2730+V2730,0)</f>
        <v>0</v>
      </c>
      <c r="O2730" s="41">
        <f>IFERROR(P2730+Q2730+R2730,0)</f>
        <v>324239.7</v>
      </c>
      <c r="P2730" s="41">
        <v>324239.7</v>
      </c>
      <c r="Q2730" s="41">
        <v>0</v>
      </c>
      <c r="R2730" s="41">
        <v>0</v>
      </c>
      <c r="S2730" s="41">
        <f>IFERROR(T2730+U2730+V2730,0)</f>
        <v>0</v>
      </c>
      <c r="T2730" s="41">
        <v>0</v>
      </c>
      <c r="U2730" s="41">
        <v>0</v>
      </c>
      <c r="V2730" s="41">
        <v>0</v>
      </c>
      <c r="W2730"/>
      <c r="X2730"/>
    </row>
    <row r="2731" spans="1:24">
      <c r="A2731" s="29">
        <v>1478</v>
      </c>
      <c r="B2731" s="29" t="s">
        <v>543</v>
      </c>
      <c r="C2731" s="50">
        <v>44693</v>
      </c>
      <c r="D2731" s="29" t="s">
        <v>545</v>
      </c>
      <c r="E2731" s="40">
        <v>1</v>
      </c>
      <c r="F2731" s="41">
        <v>50.3</v>
      </c>
      <c r="G2731" s="41">
        <f>IFERROR(H2731+I2731+J2731,0)</f>
        <v>1508831</v>
      </c>
      <c r="H2731" s="41">
        <v>1508831</v>
      </c>
      <c r="I2731" s="41">
        <v>0</v>
      </c>
      <c r="J2731" s="41">
        <v>0</v>
      </c>
      <c r="K2731" s="41">
        <f>IFERROR(L2731+M2731+N2731,0)</f>
        <v>1016329.6</v>
      </c>
      <c r="L2731" s="41">
        <f>IFERROR(P2731+T2731,0)</f>
        <v>1016329.6</v>
      </c>
      <c r="M2731" s="41">
        <f>IFERROR(Q2731+U2731,0)</f>
        <v>0</v>
      </c>
      <c r="N2731" s="41">
        <f>IFERROR(R2731+V2731,0)</f>
        <v>0</v>
      </c>
      <c r="O2731" s="41">
        <f>IFERROR(P2731+Q2731+R2731,0)</f>
        <v>1016329.6</v>
      </c>
      <c r="P2731" s="41">
        <v>1016329.6</v>
      </c>
      <c r="Q2731" s="41">
        <v>0</v>
      </c>
      <c r="R2731" s="41">
        <v>0</v>
      </c>
      <c r="S2731" s="41">
        <f>IFERROR(T2731+U2731+V2731,0)</f>
        <v>0</v>
      </c>
      <c r="T2731" s="41">
        <v>0</v>
      </c>
      <c r="U2731" s="41">
        <v>0</v>
      </c>
      <c r="V2731" s="41">
        <v>0</v>
      </c>
      <c r="W2731"/>
      <c r="X2731"/>
    </row>
    <row r="2732" spans="1:24">
      <c r="A2732" s="29">
        <v>1479</v>
      </c>
      <c r="B2732" s="29" t="s">
        <v>543</v>
      </c>
      <c r="C2732" s="50">
        <v>44694</v>
      </c>
      <c r="D2732" s="29" t="s">
        <v>545</v>
      </c>
      <c r="E2732" s="40">
        <v>1</v>
      </c>
      <c r="F2732" s="41">
        <v>48.6</v>
      </c>
      <c r="G2732" s="41">
        <f>IFERROR(H2732+I2732+J2732,0)</f>
        <v>1641711</v>
      </c>
      <c r="H2732" s="41">
        <v>1641711</v>
      </c>
      <c r="I2732" s="41">
        <v>0</v>
      </c>
      <c r="J2732" s="41">
        <v>0</v>
      </c>
      <c r="K2732" s="41">
        <f>IFERROR(L2732+M2732+N2732,0)</f>
        <v>798106.2</v>
      </c>
      <c r="L2732" s="41">
        <f>IFERROR(P2732+T2732,0)</f>
        <v>798106.2</v>
      </c>
      <c r="M2732" s="41">
        <f>IFERROR(Q2732+U2732,0)</f>
        <v>0</v>
      </c>
      <c r="N2732" s="41">
        <f>IFERROR(R2732+V2732,0)</f>
        <v>0</v>
      </c>
      <c r="O2732" s="41">
        <f>IFERROR(P2732+Q2732+R2732,0)</f>
        <v>798106.2</v>
      </c>
      <c r="P2732" s="41">
        <v>798106.2</v>
      </c>
      <c r="Q2732" s="41">
        <v>0</v>
      </c>
      <c r="R2732" s="41">
        <v>0</v>
      </c>
      <c r="S2732" s="41">
        <f>IFERROR(T2732+U2732+V2732,0)</f>
        <v>0</v>
      </c>
      <c r="T2732" s="41">
        <v>0</v>
      </c>
      <c r="U2732" s="41">
        <v>0</v>
      </c>
      <c r="V2732" s="41">
        <v>0</v>
      </c>
      <c r="W2732"/>
      <c r="X2732"/>
    </row>
    <row r="2733" spans="1:24">
      <c r="A2733" s="29">
        <v>1480</v>
      </c>
      <c r="B2733" s="29" t="s">
        <v>543</v>
      </c>
      <c r="C2733" s="50">
        <v>44694</v>
      </c>
      <c r="D2733" s="29">
        <v>5</v>
      </c>
      <c r="E2733" s="40">
        <v>1</v>
      </c>
      <c r="F2733" s="41">
        <v>34.4</v>
      </c>
      <c r="G2733" s="41">
        <f>IFERROR(H2733+I2733+J2733,0)</f>
        <v>1011029.34</v>
      </c>
      <c r="H2733" s="41">
        <v>1011029.34</v>
      </c>
      <c r="I2733" s="41">
        <v>0</v>
      </c>
      <c r="J2733" s="41">
        <v>0</v>
      </c>
      <c r="K2733" s="41">
        <f>IFERROR(L2733+M2733+N2733,0)</f>
        <v>715919.46</v>
      </c>
      <c r="L2733" s="41">
        <f>IFERROR(P2733+T2733,0)</f>
        <v>715919.46</v>
      </c>
      <c r="M2733" s="41">
        <f>IFERROR(Q2733+U2733,0)</f>
        <v>0</v>
      </c>
      <c r="N2733" s="41">
        <f>IFERROR(R2733+V2733,0)</f>
        <v>0</v>
      </c>
      <c r="O2733" s="41">
        <f>IFERROR(P2733+Q2733+R2733,0)</f>
        <v>715919.46</v>
      </c>
      <c r="P2733" s="41">
        <v>715919.46</v>
      </c>
      <c r="Q2733" s="41">
        <v>0</v>
      </c>
      <c r="R2733" s="41">
        <v>0</v>
      </c>
      <c r="S2733" s="41">
        <f>IFERROR(T2733+U2733+V2733,0)</f>
        <v>0</v>
      </c>
      <c r="T2733" s="41">
        <v>0</v>
      </c>
      <c r="U2733" s="41">
        <v>0</v>
      </c>
      <c r="V2733" s="41">
        <v>0</v>
      </c>
      <c r="W2733"/>
      <c r="X2733"/>
    </row>
    <row r="2734" spans="1:24">
      <c r="A2734" s="29">
        <v>1481</v>
      </c>
      <c r="B2734" s="29" t="s">
        <v>543</v>
      </c>
      <c r="C2734" s="50">
        <v>44699</v>
      </c>
      <c r="D2734" s="29" t="s">
        <v>545</v>
      </c>
      <c r="E2734" s="40">
        <v>1</v>
      </c>
      <c r="F2734" s="41">
        <v>38.1</v>
      </c>
      <c r="G2734" s="41">
        <f>IFERROR(H2734+I2734+J2734,0)</f>
        <v>1151552</v>
      </c>
      <c r="H2734" s="41">
        <v>1151552</v>
      </c>
      <c r="I2734" s="41">
        <v>0</v>
      </c>
      <c r="J2734" s="41">
        <v>0</v>
      </c>
      <c r="K2734" s="41">
        <f>IFERROR(L2734+M2734+N2734,0)</f>
        <v>761144.2</v>
      </c>
      <c r="L2734" s="41">
        <f>IFERROR(P2734+T2734,0)</f>
        <v>761144.2</v>
      </c>
      <c r="M2734" s="41">
        <f>IFERROR(Q2734+U2734,0)</f>
        <v>0</v>
      </c>
      <c r="N2734" s="41">
        <f>IFERROR(R2734+V2734,0)</f>
        <v>0</v>
      </c>
      <c r="O2734" s="41">
        <f>IFERROR(P2734+Q2734+R2734,0)</f>
        <v>761144.2</v>
      </c>
      <c r="P2734" s="41">
        <v>761144.2</v>
      </c>
      <c r="Q2734" s="41">
        <v>0</v>
      </c>
      <c r="R2734" s="41">
        <v>0</v>
      </c>
      <c r="S2734" s="41">
        <f>IFERROR(T2734+U2734+V2734,0)</f>
        <v>0</v>
      </c>
      <c r="T2734" s="41">
        <v>0</v>
      </c>
      <c r="U2734" s="41">
        <v>0</v>
      </c>
      <c r="V2734" s="41">
        <v>0</v>
      </c>
      <c r="W2734"/>
      <c r="X2734"/>
    </row>
    <row r="2735" spans="1:24">
      <c r="A2735" s="29">
        <v>1482</v>
      </c>
      <c r="B2735" s="29" t="s">
        <v>543</v>
      </c>
      <c r="C2735" s="50">
        <v>44699</v>
      </c>
      <c r="D2735" s="29" t="s">
        <v>545</v>
      </c>
      <c r="E2735" s="40">
        <v>1</v>
      </c>
      <c r="F2735" s="41">
        <v>39.8</v>
      </c>
      <c r="G2735" s="41">
        <f>IFERROR(H2735+I2735+J2735,0)</f>
        <v>1380379</v>
      </c>
      <c r="H2735" s="41">
        <v>1380379</v>
      </c>
      <c r="I2735" s="41">
        <v>0</v>
      </c>
      <c r="J2735" s="41">
        <v>0</v>
      </c>
      <c r="K2735" s="41">
        <f>IFERROR(L2735+M2735+N2735,0)</f>
        <v>617660.6</v>
      </c>
      <c r="L2735" s="41">
        <f>IFERROR(P2735+T2735,0)</f>
        <v>617660.6</v>
      </c>
      <c r="M2735" s="41">
        <f>IFERROR(Q2735+U2735,0)</f>
        <v>0</v>
      </c>
      <c r="N2735" s="41">
        <f>IFERROR(R2735+V2735,0)</f>
        <v>0</v>
      </c>
      <c r="O2735" s="41">
        <f>IFERROR(P2735+Q2735+R2735,0)</f>
        <v>617660.6</v>
      </c>
      <c r="P2735" s="41">
        <v>617660.6</v>
      </c>
      <c r="Q2735" s="41">
        <v>0</v>
      </c>
      <c r="R2735" s="41">
        <v>0</v>
      </c>
      <c r="S2735" s="41">
        <f>IFERROR(T2735+U2735+V2735,0)</f>
        <v>0</v>
      </c>
      <c r="T2735" s="41">
        <v>0</v>
      </c>
      <c r="U2735" s="41">
        <v>0</v>
      </c>
      <c r="V2735" s="41">
        <v>0</v>
      </c>
      <c r="W2735"/>
      <c r="X2735"/>
    </row>
    <row r="2736" spans="1:24">
      <c r="A2736" s="29">
        <v>1483</v>
      </c>
      <c r="B2736" s="29" t="s">
        <v>543</v>
      </c>
      <c r="C2736" s="50">
        <v>44700</v>
      </c>
      <c r="D2736" s="29" t="s">
        <v>545</v>
      </c>
      <c r="E2736" s="40">
        <v>1</v>
      </c>
      <c r="F2736" s="41">
        <v>46.3</v>
      </c>
      <c r="G2736" s="41">
        <f>IFERROR(H2736+I2736+J2736,0)</f>
        <v>1536799</v>
      </c>
      <c r="H2736" s="41">
        <v>1536799</v>
      </c>
      <c r="I2736" s="41">
        <v>0</v>
      </c>
      <c r="J2736" s="41">
        <v>0</v>
      </c>
      <c r="K2736" s="41">
        <f>IFERROR(L2736+M2736+N2736,0)</f>
        <v>787553.6</v>
      </c>
      <c r="L2736" s="41">
        <f>IFERROR(P2736+T2736,0)</f>
        <v>787553.6</v>
      </c>
      <c r="M2736" s="41">
        <f>IFERROR(Q2736+U2736,0)</f>
        <v>0</v>
      </c>
      <c r="N2736" s="41">
        <f>IFERROR(R2736+V2736,0)</f>
        <v>0</v>
      </c>
      <c r="O2736" s="41">
        <f>IFERROR(P2736+Q2736+R2736,0)</f>
        <v>787553.6</v>
      </c>
      <c r="P2736" s="41">
        <v>787553.6</v>
      </c>
      <c r="Q2736" s="41">
        <v>0</v>
      </c>
      <c r="R2736" s="41">
        <v>0</v>
      </c>
      <c r="S2736" s="41">
        <f>IFERROR(T2736+U2736+V2736,0)</f>
        <v>0</v>
      </c>
      <c r="T2736" s="41">
        <v>0</v>
      </c>
      <c r="U2736" s="41">
        <v>0</v>
      </c>
      <c r="V2736" s="41">
        <v>0</v>
      </c>
      <c r="W2736"/>
      <c r="X2736"/>
    </row>
    <row r="2737" spans="1:24">
      <c r="A2737" s="29">
        <v>1484</v>
      </c>
      <c r="B2737" s="29" t="s">
        <v>543</v>
      </c>
      <c r="C2737" s="50">
        <v>44719</v>
      </c>
      <c r="D2737" s="29" t="s">
        <v>545</v>
      </c>
      <c r="E2737" s="40">
        <v>1</v>
      </c>
      <c r="F2737" s="41">
        <v>25.8</v>
      </c>
      <c r="G2737" s="41">
        <f>IFERROR(H2737+I2737+J2737,0)</f>
        <v>913398</v>
      </c>
      <c r="H2737" s="41">
        <v>913398</v>
      </c>
      <c r="I2737" s="41">
        <v>0</v>
      </c>
      <c r="J2737" s="41">
        <v>0</v>
      </c>
      <c r="K2737" s="41">
        <f>IFERROR(L2737+M2737+N2737,0)</f>
        <v>381813.6</v>
      </c>
      <c r="L2737" s="41">
        <f>IFERROR(P2737+T2737,0)</f>
        <v>381813.6</v>
      </c>
      <c r="M2737" s="41">
        <f>IFERROR(Q2737+U2737,0)</f>
        <v>0</v>
      </c>
      <c r="N2737" s="41">
        <f>IFERROR(R2737+V2737,0)</f>
        <v>0</v>
      </c>
      <c r="O2737" s="41">
        <f>IFERROR(P2737+Q2737+R2737,0)</f>
        <v>381813.6</v>
      </c>
      <c r="P2737" s="41">
        <v>381813.6</v>
      </c>
      <c r="Q2737" s="41">
        <v>0</v>
      </c>
      <c r="R2737" s="41">
        <v>0</v>
      </c>
      <c r="S2737" s="41">
        <f>IFERROR(T2737+U2737+V2737,0)</f>
        <v>0</v>
      </c>
      <c r="T2737" s="41">
        <v>0</v>
      </c>
      <c r="U2737" s="41">
        <v>0</v>
      </c>
      <c r="V2737" s="41">
        <v>0</v>
      </c>
      <c r="W2737"/>
      <c r="X2737"/>
    </row>
    <row r="2738" spans="1:24">
      <c r="A2738" s="29">
        <v>1485</v>
      </c>
      <c r="B2738" s="29" t="s">
        <v>543</v>
      </c>
      <c r="C2738" s="50">
        <v>44721</v>
      </c>
      <c r="D2738" s="29" t="s">
        <v>545</v>
      </c>
      <c r="E2738" s="40">
        <v>1</v>
      </c>
      <c r="F2738" s="41">
        <v>54.9</v>
      </c>
      <c r="G2738" s="41">
        <f>IFERROR(H2738+I2738+J2738,0)</f>
        <v>1609618</v>
      </c>
      <c r="H2738" s="41">
        <v>1609618</v>
      </c>
      <c r="I2738" s="41">
        <v>0</v>
      </c>
      <c r="J2738" s="41">
        <v>0</v>
      </c>
      <c r="K2738" s="41">
        <f>IFERROR(L2738+M2738+N2738,0)</f>
        <v>1146471.8</v>
      </c>
      <c r="L2738" s="41">
        <f>IFERROR(P2738+T2738,0)</f>
        <v>1146471.8</v>
      </c>
      <c r="M2738" s="41">
        <f>IFERROR(Q2738+U2738,0)</f>
        <v>0</v>
      </c>
      <c r="N2738" s="41">
        <f>IFERROR(R2738+V2738,0)</f>
        <v>0</v>
      </c>
      <c r="O2738" s="41">
        <f>IFERROR(P2738+Q2738+R2738,0)</f>
        <v>1146471.8</v>
      </c>
      <c r="P2738" s="41">
        <v>1146471.8</v>
      </c>
      <c r="Q2738" s="41">
        <v>0</v>
      </c>
      <c r="R2738" s="41">
        <v>0</v>
      </c>
      <c r="S2738" s="41">
        <f>IFERROR(T2738+U2738+V2738,0)</f>
        <v>0</v>
      </c>
      <c r="T2738" s="41">
        <v>0</v>
      </c>
      <c r="U2738" s="41">
        <v>0</v>
      </c>
      <c r="V2738" s="41">
        <v>0</v>
      </c>
      <c r="W2738"/>
      <c r="X2738"/>
    </row>
    <row r="2739" spans="1:24">
      <c r="A2739" s="29">
        <v>1486</v>
      </c>
      <c r="B2739" s="29" t="s">
        <v>543</v>
      </c>
      <c r="C2739" s="50">
        <v>44722</v>
      </c>
      <c r="D2739" s="29" t="s">
        <v>545</v>
      </c>
      <c r="E2739" s="40">
        <v>1</v>
      </c>
      <c r="F2739" s="41">
        <v>23.85</v>
      </c>
      <c r="G2739" s="41">
        <f>IFERROR(H2739+I2739+J2739,0)</f>
        <v>806221</v>
      </c>
      <c r="H2739" s="41">
        <v>806221</v>
      </c>
      <c r="I2739" s="41">
        <v>0</v>
      </c>
      <c r="J2739" s="41">
        <v>0</v>
      </c>
      <c r="K2739" s="41">
        <f>IFERROR(L2739+M2739+N2739,0)</f>
        <v>391096.7</v>
      </c>
      <c r="L2739" s="41">
        <f>IFERROR(P2739+T2739,0)</f>
        <v>391096.7</v>
      </c>
      <c r="M2739" s="41">
        <f>IFERROR(Q2739+U2739,0)</f>
        <v>0</v>
      </c>
      <c r="N2739" s="41">
        <f>IFERROR(R2739+V2739,0)</f>
        <v>0</v>
      </c>
      <c r="O2739" s="41">
        <f>IFERROR(P2739+Q2739+R2739,0)</f>
        <v>391096.7</v>
      </c>
      <c r="P2739" s="41">
        <v>391096.7</v>
      </c>
      <c r="Q2739" s="41">
        <v>0</v>
      </c>
      <c r="R2739" s="41">
        <v>0</v>
      </c>
      <c r="S2739" s="41">
        <f>IFERROR(T2739+U2739+V2739,0)</f>
        <v>0</v>
      </c>
      <c r="T2739" s="41">
        <v>0</v>
      </c>
      <c r="U2739" s="41">
        <v>0</v>
      </c>
      <c r="V2739" s="41">
        <v>0</v>
      </c>
      <c r="W2739"/>
      <c r="X2739"/>
    </row>
    <row r="2740" spans="1:24">
      <c r="A2740" s="29">
        <v>1487</v>
      </c>
      <c r="B2740" s="29" t="s">
        <v>543</v>
      </c>
      <c r="C2740" s="50">
        <v>44729</v>
      </c>
      <c r="D2740" s="29" t="s">
        <v>545</v>
      </c>
      <c r="E2740" s="40">
        <v>1</v>
      </c>
      <c r="F2740" s="41">
        <v>26</v>
      </c>
      <c r="G2740" s="41">
        <f>IFERROR(H2740+I2740+J2740,0)</f>
        <v>902575.33</v>
      </c>
      <c r="H2740" s="41">
        <v>902575.33</v>
      </c>
      <c r="I2740" s="41">
        <v>0</v>
      </c>
      <c r="J2740" s="41">
        <v>0</v>
      </c>
      <c r="K2740" s="41">
        <f>IFERROR(L2740+M2740+N2740,0)</f>
        <v>402676.67</v>
      </c>
      <c r="L2740" s="41">
        <f>IFERROR(P2740+T2740,0)</f>
        <v>402676.67</v>
      </c>
      <c r="M2740" s="41">
        <f>IFERROR(Q2740+U2740,0)</f>
        <v>0</v>
      </c>
      <c r="N2740" s="41">
        <f>IFERROR(R2740+V2740,0)</f>
        <v>0</v>
      </c>
      <c r="O2740" s="41">
        <f>IFERROR(P2740+Q2740+R2740,0)</f>
        <v>402676.67</v>
      </c>
      <c r="P2740" s="41">
        <v>402676.67</v>
      </c>
      <c r="Q2740" s="41">
        <v>0</v>
      </c>
      <c r="R2740" s="41">
        <v>0</v>
      </c>
      <c r="S2740" s="41">
        <f>IFERROR(T2740+U2740+V2740,0)</f>
        <v>0</v>
      </c>
      <c r="T2740" s="41">
        <v>0</v>
      </c>
      <c r="U2740" s="41">
        <v>0</v>
      </c>
      <c r="V2740" s="41">
        <v>0</v>
      </c>
      <c r="W2740"/>
      <c r="X2740"/>
    </row>
    <row r="2741" spans="1:24">
      <c r="A2741" s="29">
        <v>1488</v>
      </c>
      <c r="B2741" s="29" t="s">
        <v>543</v>
      </c>
      <c r="C2741" s="50">
        <v>44743</v>
      </c>
      <c r="D2741" s="29" t="s">
        <v>545</v>
      </c>
      <c r="E2741" s="40">
        <v>1</v>
      </c>
      <c r="F2741" s="41">
        <v>23.6</v>
      </c>
      <c r="G2741" s="41">
        <f>IFERROR(H2741+I2741+J2741,0)</f>
        <v>704009</v>
      </c>
      <c r="H2741" s="41">
        <v>704009</v>
      </c>
      <c r="I2741" s="41">
        <v>0</v>
      </c>
      <c r="J2741" s="41">
        <v>0</v>
      </c>
      <c r="K2741" s="41">
        <f>IFERROR(L2741+M2741+N2741,0)</f>
        <v>474991</v>
      </c>
      <c r="L2741" s="41">
        <f>IFERROR(P2741+T2741,0)</f>
        <v>474991</v>
      </c>
      <c r="M2741" s="41">
        <f>IFERROR(Q2741+U2741,0)</f>
        <v>0</v>
      </c>
      <c r="N2741" s="41">
        <f>IFERROR(R2741+V2741,0)</f>
        <v>0</v>
      </c>
      <c r="O2741" s="41">
        <f>IFERROR(P2741+Q2741+R2741,0)</f>
        <v>474991</v>
      </c>
      <c r="P2741" s="41">
        <v>474991</v>
      </c>
      <c r="Q2741" s="41">
        <v>0</v>
      </c>
      <c r="R2741" s="41">
        <v>0</v>
      </c>
      <c r="S2741" s="41">
        <f>IFERROR(T2741+U2741+V2741,0)</f>
        <v>0</v>
      </c>
      <c r="T2741" s="41">
        <v>0</v>
      </c>
      <c r="U2741" s="41">
        <v>0</v>
      </c>
      <c r="V2741" s="41">
        <v>0</v>
      </c>
      <c r="W2741"/>
      <c r="X2741"/>
    </row>
    <row r="2742" spans="1:24">
      <c r="A2742" s="29">
        <v>1489</v>
      </c>
      <c r="B2742" s="29" t="s">
        <v>543</v>
      </c>
      <c r="C2742" s="50">
        <v>44749</v>
      </c>
      <c r="D2742" s="29" t="s">
        <v>545</v>
      </c>
      <c r="E2742" s="40">
        <v>1</v>
      </c>
      <c r="F2742" s="41">
        <v>45.9</v>
      </c>
      <c r="G2742" s="41">
        <f>IFERROR(H2742+I2742+J2742,0)</f>
        <v>1356412</v>
      </c>
      <c r="H2742" s="41">
        <v>1356412</v>
      </c>
      <c r="I2742" s="41">
        <v>0</v>
      </c>
      <c r="J2742" s="41">
        <v>0</v>
      </c>
      <c r="K2742" s="41">
        <f>IFERROR(L2742+M2742+N2742,0)</f>
        <v>947859.8</v>
      </c>
      <c r="L2742" s="41">
        <f>IFERROR(P2742+T2742,0)</f>
        <v>947859.8</v>
      </c>
      <c r="M2742" s="41">
        <f>IFERROR(Q2742+U2742,0)</f>
        <v>0</v>
      </c>
      <c r="N2742" s="41">
        <f>IFERROR(R2742+V2742,0)</f>
        <v>0</v>
      </c>
      <c r="O2742" s="41">
        <f>IFERROR(P2742+Q2742+R2742,0)</f>
        <v>947859.8</v>
      </c>
      <c r="P2742" s="41">
        <v>947859.8</v>
      </c>
      <c r="Q2742" s="41">
        <v>0</v>
      </c>
      <c r="R2742" s="41">
        <v>0</v>
      </c>
      <c r="S2742" s="41">
        <f>IFERROR(T2742+U2742+V2742,0)</f>
        <v>0</v>
      </c>
      <c r="T2742" s="41">
        <v>0</v>
      </c>
      <c r="U2742" s="41">
        <v>0</v>
      </c>
      <c r="V2742" s="41">
        <v>0</v>
      </c>
      <c r="W2742"/>
      <c r="X2742"/>
    </row>
    <row r="2743" spans="1:24">
      <c r="A2743" s="29">
        <v>1490</v>
      </c>
      <c r="B2743" s="29" t="s">
        <v>543</v>
      </c>
      <c r="C2743" s="50">
        <v>44750</v>
      </c>
      <c r="D2743" s="29" t="s">
        <v>545</v>
      </c>
      <c r="E2743" s="40">
        <v>1</v>
      </c>
      <c r="F2743" s="41">
        <v>21.45</v>
      </c>
      <c r="G2743" s="41">
        <f>IFERROR(H2743+I2743+J2743,0)</f>
        <v>678175.5</v>
      </c>
      <c r="H2743" s="41">
        <v>678175.5</v>
      </c>
      <c r="I2743" s="41">
        <v>0</v>
      </c>
      <c r="J2743" s="41">
        <v>0</v>
      </c>
      <c r="K2743" s="41">
        <f>IFERROR(L2743+M2743+N2743,0)</f>
        <v>398657.4</v>
      </c>
      <c r="L2743" s="41">
        <f>IFERROR(P2743+T2743,0)</f>
        <v>398657.4</v>
      </c>
      <c r="M2743" s="41">
        <f>IFERROR(Q2743+U2743,0)</f>
        <v>0</v>
      </c>
      <c r="N2743" s="41">
        <f>IFERROR(R2743+V2743,0)</f>
        <v>0</v>
      </c>
      <c r="O2743" s="41">
        <f>IFERROR(P2743+Q2743+R2743,0)</f>
        <v>398657.4</v>
      </c>
      <c r="P2743" s="41">
        <v>398657.4</v>
      </c>
      <c r="Q2743" s="41">
        <v>0</v>
      </c>
      <c r="R2743" s="41">
        <v>0</v>
      </c>
      <c r="S2743" s="41">
        <f>IFERROR(T2743+U2743+V2743,0)</f>
        <v>0</v>
      </c>
      <c r="T2743" s="41">
        <v>0</v>
      </c>
      <c r="U2743" s="41">
        <v>0</v>
      </c>
      <c r="V2743" s="41">
        <v>0</v>
      </c>
      <c r="W2743"/>
      <c r="X2743"/>
    </row>
    <row r="2744" spans="1:24">
      <c r="A2744" s="29">
        <v>1491</v>
      </c>
      <c r="B2744" s="29" t="s">
        <v>543</v>
      </c>
      <c r="C2744" s="50">
        <v>44756</v>
      </c>
      <c r="D2744" s="29" t="s">
        <v>545</v>
      </c>
      <c r="E2744" s="40">
        <v>1</v>
      </c>
      <c r="F2744" s="41">
        <v>19.2</v>
      </c>
      <c r="G2744" s="41">
        <f>IFERROR(H2744+I2744+J2744,0)</f>
        <v>666988</v>
      </c>
      <c r="H2744" s="41">
        <v>666988</v>
      </c>
      <c r="I2744" s="41">
        <v>0</v>
      </c>
      <c r="J2744" s="41">
        <v>0</v>
      </c>
      <c r="K2744" s="41">
        <f>IFERROR(L2744+M2744+N2744,0)</f>
        <v>296890.4</v>
      </c>
      <c r="L2744" s="41">
        <f>IFERROR(P2744+T2744,0)</f>
        <v>296890.4</v>
      </c>
      <c r="M2744" s="41">
        <f>IFERROR(Q2744+U2744,0)</f>
        <v>0</v>
      </c>
      <c r="N2744" s="41">
        <f>IFERROR(R2744+V2744,0)</f>
        <v>0</v>
      </c>
      <c r="O2744" s="41">
        <f>IFERROR(P2744+Q2744+R2744,0)</f>
        <v>296890.4</v>
      </c>
      <c r="P2744" s="41">
        <v>296890.4</v>
      </c>
      <c r="Q2744" s="41">
        <v>0</v>
      </c>
      <c r="R2744" s="41">
        <v>0</v>
      </c>
      <c r="S2744" s="41">
        <f>IFERROR(T2744+U2744+V2744,0)</f>
        <v>0</v>
      </c>
      <c r="T2744" s="41">
        <v>0</v>
      </c>
      <c r="U2744" s="41">
        <v>0</v>
      </c>
      <c r="V2744" s="41">
        <v>0</v>
      </c>
      <c r="W2744"/>
      <c r="X2744"/>
    </row>
    <row r="2745" spans="1:24">
      <c r="A2745" s="29">
        <v>1492</v>
      </c>
      <c r="B2745" s="29" t="s">
        <v>543</v>
      </c>
      <c r="C2745" s="50">
        <v>44756</v>
      </c>
      <c r="D2745" s="29" t="s">
        <v>545</v>
      </c>
      <c r="E2745" s="40">
        <v>1</v>
      </c>
      <c r="F2745" s="41">
        <v>74.1</v>
      </c>
      <c r="G2745" s="41">
        <f>IFERROR(H2745+I2745+J2745,0)</f>
        <v>2108489</v>
      </c>
      <c r="H2745" s="41">
        <v>2108489</v>
      </c>
      <c r="I2745" s="41">
        <v>0</v>
      </c>
      <c r="J2745" s="41">
        <v>0</v>
      </c>
      <c r="K2745" s="41">
        <f>IFERROR(L2745+M2745+N2745,0)</f>
        <v>1611479.2</v>
      </c>
      <c r="L2745" s="41">
        <f>IFERROR(P2745+T2745,0)</f>
        <v>1611479.2</v>
      </c>
      <c r="M2745" s="41">
        <f>IFERROR(Q2745+U2745,0)</f>
        <v>0</v>
      </c>
      <c r="N2745" s="41">
        <f>IFERROR(R2745+V2745,0)</f>
        <v>0</v>
      </c>
      <c r="O2745" s="41">
        <f>IFERROR(P2745+Q2745+R2745,0)</f>
        <v>1611479.2</v>
      </c>
      <c r="P2745" s="41">
        <v>1611479.2</v>
      </c>
      <c r="Q2745" s="41">
        <v>0</v>
      </c>
      <c r="R2745" s="41">
        <v>0</v>
      </c>
      <c r="S2745" s="41">
        <f>IFERROR(T2745+U2745+V2745,0)</f>
        <v>0</v>
      </c>
      <c r="T2745" s="41">
        <v>0</v>
      </c>
      <c r="U2745" s="41">
        <v>0</v>
      </c>
      <c r="V2745" s="41">
        <v>0</v>
      </c>
      <c r="W2745"/>
      <c r="X2745"/>
    </row>
    <row r="2746" spans="1:24">
      <c r="A2746" s="29">
        <v>1493</v>
      </c>
      <c r="B2746" s="29" t="s">
        <v>543</v>
      </c>
      <c r="C2746" s="50">
        <v>44756</v>
      </c>
      <c r="D2746" s="29" t="s">
        <v>545</v>
      </c>
      <c r="E2746" s="40">
        <v>1</v>
      </c>
      <c r="F2746" s="41">
        <v>46.54</v>
      </c>
      <c r="G2746" s="41">
        <f>IFERROR(H2746+I2746+J2746,0)</f>
        <v>1365669.94</v>
      </c>
      <c r="H2746" s="41">
        <v>1365669.94</v>
      </c>
      <c r="I2746" s="41">
        <v>0</v>
      </c>
      <c r="J2746" s="41">
        <v>0</v>
      </c>
      <c r="K2746" s="41">
        <f>IFERROR(L2746+M2746+N2746,0)</f>
        <v>970731.16</v>
      </c>
      <c r="L2746" s="41">
        <f>IFERROR(P2746+T2746,0)</f>
        <v>970731.16</v>
      </c>
      <c r="M2746" s="41">
        <f>IFERROR(Q2746+U2746,0)</f>
        <v>0</v>
      </c>
      <c r="N2746" s="41">
        <f>IFERROR(R2746+V2746,0)</f>
        <v>0</v>
      </c>
      <c r="O2746" s="41">
        <f>IFERROR(P2746+Q2746+R2746,0)</f>
        <v>970731.16</v>
      </c>
      <c r="P2746" s="41">
        <v>970731.16</v>
      </c>
      <c r="Q2746" s="41">
        <v>0</v>
      </c>
      <c r="R2746" s="41">
        <v>0</v>
      </c>
      <c r="S2746" s="41">
        <f>IFERROR(T2746+U2746+V2746,0)</f>
        <v>0</v>
      </c>
      <c r="T2746" s="41">
        <v>0</v>
      </c>
      <c r="U2746" s="41">
        <v>0</v>
      </c>
      <c r="V2746" s="41">
        <v>0</v>
      </c>
      <c r="W2746"/>
      <c r="X2746"/>
    </row>
    <row r="2747" spans="1:24">
      <c r="A2747" s="29">
        <v>1494</v>
      </c>
      <c r="B2747" s="29" t="s">
        <v>543</v>
      </c>
      <c r="C2747" s="50">
        <v>44757</v>
      </c>
      <c r="D2747" s="29" t="s">
        <v>545</v>
      </c>
      <c r="E2747" s="40">
        <v>1</v>
      </c>
      <c r="F2747" s="41">
        <v>37.3</v>
      </c>
      <c r="G2747" s="41">
        <f>IFERROR(H2747+I2747+J2747,0)</f>
        <v>1107309</v>
      </c>
      <c r="H2747" s="41">
        <v>1107309</v>
      </c>
      <c r="I2747" s="41">
        <v>0</v>
      </c>
      <c r="J2747" s="41">
        <v>0</v>
      </c>
      <c r="K2747" s="41">
        <f>IFERROR(L2747+M2747+N2747,0)</f>
        <v>382612.8</v>
      </c>
      <c r="L2747" s="41">
        <f>IFERROR(P2747+T2747,0)</f>
        <v>382612.8</v>
      </c>
      <c r="M2747" s="41">
        <f>IFERROR(Q2747+U2747,0)</f>
        <v>0</v>
      </c>
      <c r="N2747" s="41">
        <f>IFERROR(R2747+V2747,0)</f>
        <v>0</v>
      </c>
      <c r="O2747" s="41">
        <f>IFERROR(P2747+Q2747+R2747,0)</f>
        <v>382612.8</v>
      </c>
      <c r="P2747" s="41">
        <v>382612.8</v>
      </c>
      <c r="Q2747" s="41">
        <v>0</v>
      </c>
      <c r="R2747" s="41">
        <v>0</v>
      </c>
      <c r="S2747" s="41">
        <f>IFERROR(T2747+U2747+V2747,0)</f>
        <v>0</v>
      </c>
      <c r="T2747" s="41">
        <v>0</v>
      </c>
      <c r="U2747" s="41">
        <v>0</v>
      </c>
      <c r="V2747" s="41">
        <v>0</v>
      </c>
      <c r="W2747"/>
      <c r="X2747"/>
    </row>
    <row r="2748" spans="1:24">
      <c r="A2748" s="29">
        <v>1495</v>
      </c>
      <c r="B2748" s="29" t="s">
        <v>543</v>
      </c>
      <c r="C2748" s="50">
        <v>44764</v>
      </c>
      <c r="D2748" s="29" t="s">
        <v>545</v>
      </c>
      <c r="E2748" s="40">
        <v>1</v>
      </c>
      <c r="F2748" s="41">
        <v>46.9</v>
      </c>
      <c r="G2748" s="41">
        <f>IFERROR(H2748+I2748+J2748,0)</f>
        <v>1586426</v>
      </c>
      <c r="H2748" s="41">
        <v>1586426</v>
      </c>
      <c r="I2748" s="41">
        <v>0</v>
      </c>
      <c r="J2748" s="41">
        <v>0</v>
      </c>
      <c r="K2748" s="41">
        <f>IFERROR(L2748+M2748+N2748,0)</f>
        <v>768047.8</v>
      </c>
      <c r="L2748" s="41">
        <f>IFERROR(P2748+T2748,0)</f>
        <v>768047.8</v>
      </c>
      <c r="M2748" s="41">
        <f>IFERROR(Q2748+U2748,0)</f>
        <v>0</v>
      </c>
      <c r="N2748" s="41">
        <f>IFERROR(R2748+V2748,0)</f>
        <v>0</v>
      </c>
      <c r="O2748" s="41">
        <f>IFERROR(P2748+Q2748+R2748,0)</f>
        <v>768047.8</v>
      </c>
      <c r="P2748" s="41">
        <v>768047.8</v>
      </c>
      <c r="Q2748" s="41">
        <v>0</v>
      </c>
      <c r="R2748" s="41">
        <v>0</v>
      </c>
      <c r="S2748" s="41">
        <f>IFERROR(T2748+U2748+V2748,0)</f>
        <v>0</v>
      </c>
      <c r="T2748" s="41">
        <v>0</v>
      </c>
      <c r="U2748" s="41">
        <v>0</v>
      </c>
      <c r="V2748" s="41">
        <v>0</v>
      </c>
      <c r="W2748"/>
      <c r="X2748"/>
    </row>
    <row r="2749" spans="1:24">
      <c r="A2749" s="29">
        <v>1496</v>
      </c>
      <c r="B2749" s="29" t="s">
        <v>543</v>
      </c>
      <c r="C2749" s="50">
        <v>44767</v>
      </c>
      <c r="D2749" s="29" t="s">
        <v>545</v>
      </c>
      <c r="E2749" s="40">
        <v>1</v>
      </c>
      <c r="F2749" s="41">
        <v>20.6</v>
      </c>
      <c r="G2749" s="41">
        <f>IFERROR(H2749+I2749+J2749,0)</f>
        <v>567692</v>
      </c>
      <c r="H2749" s="41">
        <v>567692</v>
      </c>
      <c r="I2749" s="41">
        <v>0</v>
      </c>
      <c r="J2749" s="41">
        <v>0</v>
      </c>
      <c r="K2749" s="41">
        <f>IFERROR(L2749+M2749+N2749,0)</f>
        <v>466469.2</v>
      </c>
      <c r="L2749" s="41">
        <f>IFERROR(P2749+T2749,0)</f>
        <v>466469.2</v>
      </c>
      <c r="M2749" s="41">
        <f>IFERROR(Q2749+U2749,0)</f>
        <v>0</v>
      </c>
      <c r="N2749" s="41">
        <f>IFERROR(R2749+V2749,0)</f>
        <v>0</v>
      </c>
      <c r="O2749" s="41">
        <f>IFERROR(P2749+Q2749+R2749,0)</f>
        <v>466469.2</v>
      </c>
      <c r="P2749" s="41">
        <v>466469.2</v>
      </c>
      <c r="Q2749" s="41">
        <v>0</v>
      </c>
      <c r="R2749" s="41">
        <v>0</v>
      </c>
      <c r="S2749" s="41">
        <f>IFERROR(T2749+U2749+V2749,0)</f>
        <v>0</v>
      </c>
      <c r="T2749" s="41">
        <v>0</v>
      </c>
      <c r="U2749" s="41">
        <v>0</v>
      </c>
      <c r="V2749" s="41">
        <v>0</v>
      </c>
      <c r="W2749"/>
      <c r="X2749"/>
    </row>
    <row r="2750" spans="1:24">
      <c r="A2750" s="29">
        <v>1497</v>
      </c>
      <c r="B2750" s="29" t="s">
        <v>543</v>
      </c>
      <c r="C2750" s="50">
        <v>44769</v>
      </c>
      <c r="D2750" s="29" t="s">
        <v>545</v>
      </c>
      <c r="E2750" s="40">
        <v>1</v>
      </c>
      <c r="F2750" s="41">
        <v>23.3</v>
      </c>
      <c r="G2750" s="41">
        <f>IFERROR(H2750+I2750+J2750,0)</f>
        <v>773180</v>
      </c>
      <c r="H2750" s="41">
        <v>773180</v>
      </c>
      <c r="I2750" s="41">
        <v>0</v>
      </c>
      <c r="J2750" s="41">
        <v>0</v>
      </c>
      <c r="K2750" s="41">
        <f>IFERROR(L2750+M2750+N2750,0)</f>
        <v>396526.6</v>
      </c>
      <c r="L2750" s="41">
        <f>IFERROR(P2750+T2750,0)</f>
        <v>396526.6</v>
      </c>
      <c r="M2750" s="41">
        <f>IFERROR(Q2750+U2750,0)</f>
        <v>0</v>
      </c>
      <c r="N2750" s="41">
        <f>IFERROR(R2750+V2750,0)</f>
        <v>0</v>
      </c>
      <c r="O2750" s="41">
        <f>IFERROR(P2750+Q2750+R2750,0)</f>
        <v>396526.6</v>
      </c>
      <c r="P2750" s="41">
        <v>396526.6</v>
      </c>
      <c r="Q2750" s="41">
        <v>0</v>
      </c>
      <c r="R2750" s="41">
        <v>0</v>
      </c>
      <c r="S2750" s="41">
        <f>IFERROR(T2750+U2750+V2750,0)</f>
        <v>0</v>
      </c>
      <c r="T2750" s="41">
        <v>0</v>
      </c>
      <c r="U2750" s="41">
        <v>0</v>
      </c>
      <c r="V2750" s="41">
        <v>0</v>
      </c>
      <c r="W2750"/>
      <c r="X2750"/>
    </row>
    <row r="2751" spans="1:24">
      <c r="A2751" s="29">
        <v>1498</v>
      </c>
      <c r="B2751" s="29" t="s">
        <v>543</v>
      </c>
      <c r="C2751" s="50">
        <v>44770</v>
      </c>
      <c r="D2751" s="29" t="s">
        <v>545</v>
      </c>
      <c r="E2751" s="40">
        <v>1</v>
      </c>
      <c r="F2751" s="41">
        <v>21.06</v>
      </c>
      <c r="G2751" s="41">
        <f>IFERROR(H2751+I2751+J2751,0)</f>
        <v>698730.3</v>
      </c>
      <c r="H2751" s="41">
        <v>698730.3</v>
      </c>
      <c r="I2751" s="41">
        <v>0</v>
      </c>
      <c r="J2751" s="41">
        <v>0</v>
      </c>
      <c r="K2751" s="41">
        <f>IFERROR(L2751+M2751+N2751,0)</f>
        <v>358523.82</v>
      </c>
      <c r="L2751" s="41">
        <f>IFERROR(P2751+T2751,0)</f>
        <v>358523.82</v>
      </c>
      <c r="M2751" s="41">
        <f>IFERROR(Q2751+U2751,0)</f>
        <v>0</v>
      </c>
      <c r="N2751" s="41">
        <f>IFERROR(R2751+V2751,0)</f>
        <v>0</v>
      </c>
      <c r="O2751" s="41">
        <f>IFERROR(P2751+Q2751+R2751,0)</f>
        <v>358523.82</v>
      </c>
      <c r="P2751" s="41">
        <v>358523.82</v>
      </c>
      <c r="Q2751" s="41">
        <v>0</v>
      </c>
      <c r="R2751" s="41">
        <v>0</v>
      </c>
      <c r="S2751" s="41">
        <f>IFERROR(T2751+U2751+V2751,0)</f>
        <v>0</v>
      </c>
      <c r="T2751" s="41">
        <v>0</v>
      </c>
      <c r="U2751" s="41">
        <v>0</v>
      </c>
      <c r="V2751" s="41">
        <v>0</v>
      </c>
      <c r="W2751"/>
      <c r="X2751"/>
    </row>
    <row r="2752" spans="1:24">
      <c r="A2752" s="29">
        <v>1499</v>
      </c>
      <c r="B2752" s="29" t="s">
        <v>543</v>
      </c>
      <c r="C2752" s="50">
        <v>44771</v>
      </c>
      <c r="D2752" s="29" t="s">
        <v>545</v>
      </c>
      <c r="E2752" s="40">
        <v>1</v>
      </c>
      <c r="F2752" s="41">
        <v>15.85</v>
      </c>
      <c r="G2752" s="41">
        <f>IFERROR(H2752+I2752+J2752,0)</f>
        <v>471462</v>
      </c>
      <c r="H2752" s="41">
        <v>471462</v>
      </c>
      <c r="I2752" s="41">
        <v>0</v>
      </c>
      <c r="J2752" s="41">
        <v>0</v>
      </c>
      <c r="K2752" s="41">
        <f>IFERROR(L2752+M2752+N2752,0)</f>
        <v>324239.7</v>
      </c>
      <c r="L2752" s="41">
        <f>IFERROR(P2752+T2752,0)</f>
        <v>324239.7</v>
      </c>
      <c r="M2752" s="41">
        <f>IFERROR(Q2752+U2752,0)</f>
        <v>0</v>
      </c>
      <c r="N2752" s="41">
        <f>IFERROR(R2752+V2752,0)</f>
        <v>0</v>
      </c>
      <c r="O2752" s="41">
        <f>IFERROR(P2752+Q2752+R2752,0)</f>
        <v>324239.7</v>
      </c>
      <c r="P2752" s="41">
        <v>324239.7</v>
      </c>
      <c r="Q2752" s="41">
        <v>0</v>
      </c>
      <c r="R2752" s="41">
        <v>0</v>
      </c>
      <c r="S2752" s="41">
        <f>IFERROR(T2752+U2752+V2752,0)</f>
        <v>0</v>
      </c>
      <c r="T2752" s="41">
        <v>0</v>
      </c>
      <c r="U2752" s="41">
        <v>0</v>
      </c>
      <c r="V2752" s="41">
        <v>0</v>
      </c>
      <c r="W2752"/>
      <c r="X2752"/>
    </row>
    <row r="2753" spans="1:24">
      <c r="A2753" s="29">
        <v>1500</v>
      </c>
      <c r="B2753" s="29" t="s">
        <v>543</v>
      </c>
      <c r="C2753" s="50">
        <v>44771</v>
      </c>
      <c r="D2753" s="29" t="s">
        <v>545</v>
      </c>
      <c r="E2753" s="40">
        <v>1</v>
      </c>
      <c r="F2753" s="41">
        <v>31.1</v>
      </c>
      <c r="G2753" s="41">
        <f>IFERROR(H2753+I2753+J2753,0)</f>
        <v>982122.5</v>
      </c>
      <c r="H2753" s="41">
        <v>982122.5</v>
      </c>
      <c r="I2753" s="41">
        <v>0</v>
      </c>
      <c r="J2753" s="41">
        <v>0</v>
      </c>
      <c r="K2753" s="41">
        <f>IFERROR(L2753+M2753+N2753,0)</f>
        <v>579159.7</v>
      </c>
      <c r="L2753" s="41">
        <f>IFERROR(P2753+T2753,0)</f>
        <v>579159.7</v>
      </c>
      <c r="M2753" s="41">
        <f>IFERROR(Q2753+U2753,0)</f>
        <v>0</v>
      </c>
      <c r="N2753" s="41">
        <f>IFERROR(R2753+V2753,0)</f>
        <v>0</v>
      </c>
      <c r="O2753" s="41">
        <f>IFERROR(P2753+Q2753+R2753,0)</f>
        <v>579159.7</v>
      </c>
      <c r="P2753" s="41">
        <v>579159.7</v>
      </c>
      <c r="Q2753" s="41">
        <v>0</v>
      </c>
      <c r="R2753" s="41">
        <v>0</v>
      </c>
      <c r="S2753" s="41">
        <f>IFERROR(T2753+U2753+V2753,0)</f>
        <v>0</v>
      </c>
      <c r="T2753" s="41">
        <v>0</v>
      </c>
      <c r="U2753" s="41">
        <v>0</v>
      </c>
      <c r="V2753" s="41">
        <v>0</v>
      </c>
      <c r="W2753"/>
      <c r="X2753"/>
    </row>
    <row r="2754" spans="1:24">
      <c r="A2754" s="29">
        <v>1501</v>
      </c>
      <c r="B2754" s="29" t="s">
        <v>543</v>
      </c>
      <c r="C2754" s="50">
        <v>44771</v>
      </c>
      <c r="D2754" s="29" t="s">
        <v>545</v>
      </c>
      <c r="E2754" s="40">
        <v>1</v>
      </c>
      <c r="F2754" s="41">
        <v>18.3</v>
      </c>
      <c r="G2754" s="41">
        <f>IFERROR(H2754+I2754+J2754,0)</f>
        <v>560432.4</v>
      </c>
      <c r="H2754" s="41">
        <v>560432.4</v>
      </c>
      <c r="I2754" s="41">
        <v>0</v>
      </c>
      <c r="J2754" s="41">
        <v>0</v>
      </c>
      <c r="K2754" s="41">
        <f>IFERROR(L2754+M2754+N2754,0)</f>
        <v>358264.2</v>
      </c>
      <c r="L2754" s="41">
        <f>IFERROR(P2754+T2754,0)</f>
        <v>358264.2</v>
      </c>
      <c r="M2754" s="41">
        <f>IFERROR(Q2754+U2754,0)</f>
        <v>0</v>
      </c>
      <c r="N2754" s="41">
        <f>IFERROR(R2754+V2754,0)</f>
        <v>0</v>
      </c>
      <c r="O2754" s="41">
        <f>IFERROR(P2754+Q2754+R2754,0)</f>
        <v>358264.2</v>
      </c>
      <c r="P2754" s="41">
        <v>358264.2</v>
      </c>
      <c r="Q2754" s="41">
        <v>0</v>
      </c>
      <c r="R2754" s="41">
        <v>0</v>
      </c>
      <c r="S2754" s="41">
        <f>IFERROR(T2754+U2754+V2754,0)</f>
        <v>0</v>
      </c>
      <c r="T2754" s="41">
        <v>0</v>
      </c>
      <c r="U2754" s="41">
        <v>0</v>
      </c>
      <c r="V2754" s="41">
        <v>0</v>
      </c>
      <c r="W2754"/>
      <c r="X2754"/>
    </row>
    <row r="2755" spans="1:24">
      <c r="A2755" s="29">
        <v>1502</v>
      </c>
      <c r="B2755" s="29" t="s">
        <v>543</v>
      </c>
      <c r="C2755" s="50">
        <v>44772</v>
      </c>
      <c r="D2755" s="29">
        <v>5</v>
      </c>
      <c r="E2755" s="40">
        <v>1</v>
      </c>
      <c r="F2755" s="41">
        <v>26.3</v>
      </c>
      <c r="G2755" s="41">
        <f>IFERROR(H2755+I2755+J2755,0)</f>
        <v>836438</v>
      </c>
      <c r="H2755" s="41">
        <v>836438</v>
      </c>
      <c r="I2755" s="41">
        <v>0</v>
      </c>
      <c r="J2755" s="41">
        <v>0</v>
      </c>
      <c r="K2755" s="41">
        <f>IFERROR(L2755+M2755+N2755,0)</f>
        <v>483874.6</v>
      </c>
      <c r="L2755" s="41">
        <f>IFERROR(P2755+T2755,0)</f>
        <v>483874.6</v>
      </c>
      <c r="M2755" s="41">
        <f>IFERROR(Q2755+U2755,0)</f>
        <v>0</v>
      </c>
      <c r="N2755" s="41">
        <f>IFERROR(R2755+V2755,0)</f>
        <v>0</v>
      </c>
      <c r="O2755" s="41">
        <f>IFERROR(P2755+Q2755+R2755,0)</f>
        <v>483874.6</v>
      </c>
      <c r="P2755" s="41">
        <v>483874.6</v>
      </c>
      <c r="Q2755" s="41">
        <v>0</v>
      </c>
      <c r="R2755" s="41">
        <v>0</v>
      </c>
      <c r="S2755" s="41">
        <f>IFERROR(T2755+U2755+V2755,0)</f>
        <v>0</v>
      </c>
      <c r="T2755" s="41">
        <v>0</v>
      </c>
      <c r="U2755" s="41">
        <v>0</v>
      </c>
      <c r="V2755" s="41">
        <v>0</v>
      </c>
      <c r="W2755"/>
      <c r="X2755"/>
    </row>
    <row r="2756" spans="1:24">
      <c r="A2756" s="29">
        <v>1503</v>
      </c>
      <c r="B2756" s="29" t="s">
        <v>543</v>
      </c>
      <c r="C2756" s="50">
        <v>44772</v>
      </c>
      <c r="D2756" s="29" t="s">
        <v>545</v>
      </c>
      <c r="E2756" s="40">
        <v>1</v>
      </c>
      <c r="F2756" s="41">
        <v>73.7</v>
      </c>
      <c r="G2756" s="41">
        <f>IFERROR(H2756+I2756+J2756,0)</f>
        <v>2191200</v>
      </c>
      <c r="H2756" s="41">
        <v>2191200</v>
      </c>
      <c r="I2756" s="41">
        <v>0</v>
      </c>
      <c r="J2756" s="41">
        <v>0</v>
      </c>
      <c r="K2756" s="41">
        <f>IFERROR(L2756+M2756+N2756,0)</f>
        <v>1508687.4</v>
      </c>
      <c r="L2756" s="41">
        <f>IFERROR(P2756+T2756,0)</f>
        <v>1508687.4</v>
      </c>
      <c r="M2756" s="41">
        <f>IFERROR(Q2756+U2756,0)</f>
        <v>0</v>
      </c>
      <c r="N2756" s="41">
        <f>IFERROR(R2756+V2756,0)</f>
        <v>0</v>
      </c>
      <c r="O2756" s="41">
        <f>IFERROR(P2756+Q2756+R2756,0)</f>
        <v>1508687.4</v>
      </c>
      <c r="P2756" s="41">
        <v>1508687.4</v>
      </c>
      <c r="Q2756" s="41">
        <v>0</v>
      </c>
      <c r="R2756" s="41">
        <v>0</v>
      </c>
      <c r="S2756" s="41">
        <f>IFERROR(T2756+U2756+V2756,0)</f>
        <v>0</v>
      </c>
      <c r="T2756" s="41">
        <v>0</v>
      </c>
      <c r="U2756" s="41">
        <v>0</v>
      </c>
      <c r="V2756" s="41">
        <v>0</v>
      </c>
      <c r="W2756"/>
      <c r="X2756"/>
    </row>
    <row r="2757" spans="1:24">
      <c r="A2757" s="29">
        <v>1504</v>
      </c>
      <c r="B2757" s="29" t="s">
        <v>543</v>
      </c>
      <c r="C2757" s="50">
        <v>44773</v>
      </c>
      <c r="D2757" s="29" t="s">
        <v>545</v>
      </c>
      <c r="E2757" s="40">
        <v>1</v>
      </c>
      <c r="F2757" s="41">
        <v>36.8</v>
      </c>
      <c r="G2757" s="41">
        <f>IFERROR(H2757+I2757+J2757,0)</f>
        <v>985018</v>
      </c>
      <c r="H2757" s="41">
        <v>985018</v>
      </c>
      <c r="I2757" s="41">
        <v>0</v>
      </c>
      <c r="J2757" s="41">
        <v>0</v>
      </c>
      <c r="K2757" s="41">
        <f>IFERROR(L2757+M2757+N2757,0)</f>
        <v>862415.6</v>
      </c>
      <c r="L2757" s="41">
        <f>IFERROR(P2757+T2757,0)</f>
        <v>862415.6</v>
      </c>
      <c r="M2757" s="41">
        <f>IFERROR(Q2757+U2757,0)</f>
        <v>0</v>
      </c>
      <c r="N2757" s="41">
        <f>IFERROR(R2757+V2757,0)</f>
        <v>0</v>
      </c>
      <c r="O2757" s="41">
        <f>IFERROR(P2757+Q2757+R2757,0)</f>
        <v>862415.6</v>
      </c>
      <c r="P2757" s="41">
        <v>862415.6</v>
      </c>
      <c r="Q2757" s="41">
        <v>0</v>
      </c>
      <c r="R2757" s="41">
        <v>0</v>
      </c>
      <c r="S2757" s="41">
        <f>IFERROR(T2757+U2757+V2757,0)</f>
        <v>0</v>
      </c>
      <c r="T2757" s="41">
        <v>0</v>
      </c>
      <c r="U2757" s="41">
        <v>0</v>
      </c>
      <c r="V2757" s="41">
        <v>0</v>
      </c>
      <c r="W2757"/>
      <c r="X2757"/>
    </row>
    <row r="2758" spans="1:24">
      <c r="A2758" s="29">
        <v>1505</v>
      </c>
      <c r="B2758" s="29" t="s">
        <v>543</v>
      </c>
      <c r="C2758" s="50">
        <v>44774</v>
      </c>
      <c r="D2758" s="29" t="s">
        <v>545</v>
      </c>
      <c r="E2758" s="40">
        <v>1</v>
      </c>
      <c r="F2758" s="41">
        <v>18.3</v>
      </c>
      <c r="G2758" s="41">
        <f>IFERROR(H2758+I2758+J2758,0)</f>
        <v>493252</v>
      </c>
      <c r="H2758" s="41">
        <v>493252</v>
      </c>
      <c r="I2758" s="41">
        <v>0</v>
      </c>
      <c r="J2758" s="41">
        <v>0</v>
      </c>
      <c r="K2758" s="41">
        <f>IFERROR(L2758+M2758+N2758,0)</f>
        <v>425444.6</v>
      </c>
      <c r="L2758" s="41">
        <f>IFERROR(P2758+T2758,0)</f>
        <v>425444.6</v>
      </c>
      <c r="M2758" s="41">
        <f>IFERROR(Q2758+U2758,0)</f>
        <v>0</v>
      </c>
      <c r="N2758" s="41">
        <f>IFERROR(R2758+V2758,0)</f>
        <v>0</v>
      </c>
      <c r="O2758" s="41">
        <f>IFERROR(P2758+Q2758+R2758,0)</f>
        <v>425444.6</v>
      </c>
      <c r="P2758" s="41">
        <v>425444.6</v>
      </c>
      <c r="Q2758" s="41">
        <v>0</v>
      </c>
      <c r="R2758" s="41">
        <v>0</v>
      </c>
      <c r="S2758" s="41">
        <f>IFERROR(T2758+U2758+V2758,0)</f>
        <v>0</v>
      </c>
      <c r="T2758" s="41">
        <v>0</v>
      </c>
      <c r="U2758" s="41">
        <v>0</v>
      </c>
      <c r="V2758" s="41">
        <v>0</v>
      </c>
      <c r="W2758"/>
      <c r="X2758"/>
    </row>
    <row r="2759" spans="1:24">
      <c r="A2759" s="29">
        <v>1506</v>
      </c>
      <c r="B2759" s="29" t="s">
        <v>543</v>
      </c>
      <c r="C2759" s="50">
        <v>44778</v>
      </c>
      <c r="D2759" s="29" t="s">
        <v>545</v>
      </c>
      <c r="E2759" s="40">
        <v>1</v>
      </c>
      <c r="F2759" s="41">
        <v>23.1</v>
      </c>
      <c r="G2759" s="41">
        <f>IFERROR(H2759+I2759+J2759,0)</f>
        <v>781830.5</v>
      </c>
      <c r="H2759" s="41">
        <v>781830.5</v>
      </c>
      <c r="I2759" s="41">
        <v>0</v>
      </c>
      <c r="J2759" s="41">
        <v>0</v>
      </c>
      <c r="K2759" s="41">
        <f>IFERROR(L2759+M2759+N2759,0)</f>
        <v>377835.7</v>
      </c>
      <c r="L2759" s="41">
        <f>IFERROR(P2759+T2759,0)</f>
        <v>377835.7</v>
      </c>
      <c r="M2759" s="41">
        <f>IFERROR(Q2759+U2759,0)</f>
        <v>0</v>
      </c>
      <c r="N2759" s="41">
        <f>IFERROR(R2759+V2759,0)</f>
        <v>0</v>
      </c>
      <c r="O2759" s="41">
        <f>IFERROR(P2759+Q2759+R2759,0)</f>
        <v>377835.7</v>
      </c>
      <c r="P2759" s="41">
        <v>377835.7</v>
      </c>
      <c r="Q2759" s="41">
        <v>0</v>
      </c>
      <c r="R2759" s="41">
        <v>0</v>
      </c>
      <c r="S2759" s="41">
        <f>IFERROR(T2759+U2759+V2759,0)</f>
        <v>0</v>
      </c>
      <c r="T2759" s="41">
        <v>0</v>
      </c>
      <c r="U2759" s="41">
        <v>0</v>
      </c>
      <c r="V2759" s="41">
        <v>0</v>
      </c>
      <c r="W2759"/>
      <c r="X2759"/>
    </row>
    <row r="2760" spans="1:24">
      <c r="A2760" s="29">
        <v>1507</v>
      </c>
      <c r="B2760" s="29" t="s">
        <v>543</v>
      </c>
      <c r="C2760" s="50">
        <v>44781</v>
      </c>
      <c r="D2760" s="29" t="s">
        <v>545</v>
      </c>
      <c r="E2760" s="40">
        <v>1</v>
      </c>
      <c r="F2760" s="41">
        <v>18.35</v>
      </c>
      <c r="G2760" s="41">
        <f>IFERROR(H2760+I2760+J2760,0)</f>
        <v>555743.5</v>
      </c>
      <c r="H2760" s="41">
        <v>555743.5</v>
      </c>
      <c r="I2760" s="41">
        <v>0</v>
      </c>
      <c r="J2760" s="41">
        <v>0</v>
      </c>
      <c r="K2760" s="41">
        <f>IFERROR(L2760+M2760+N2760,0)</f>
        <v>365463.2</v>
      </c>
      <c r="L2760" s="41">
        <f>IFERROR(P2760+T2760,0)</f>
        <v>365463.2</v>
      </c>
      <c r="M2760" s="41">
        <f>IFERROR(Q2760+U2760,0)</f>
        <v>0</v>
      </c>
      <c r="N2760" s="41">
        <f>IFERROR(R2760+V2760,0)</f>
        <v>0</v>
      </c>
      <c r="O2760" s="41">
        <f>IFERROR(P2760+Q2760+R2760,0)</f>
        <v>365463.2</v>
      </c>
      <c r="P2760" s="41">
        <v>365463.2</v>
      </c>
      <c r="Q2760" s="41">
        <v>0</v>
      </c>
      <c r="R2760" s="41">
        <v>0</v>
      </c>
      <c r="S2760" s="41">
        <f>IFERROR(T2760+U2760+V2760,0)</f>
        <v>0</v>
      </c>
      <c r="T2760" s="41">
        <v>0</v>
      </c>
      <c r="U2760" s="41">
        <v>0</v>
      </c>
      <c r="V2760" s="41">
        <v>0</v>
      </c>
      <c r="W2760"/>
      <c r="X2760"/>
    </row>
    <row r="2761" spans="1:24">
      <c r="A2761" s="29">
        <v>1508</v>
      </c>
      <c r="B2761" s="29" t="s">
        <v>543</v>
      </c>
      <c r="C2761" s="50">
        <v>44785</v>
      </c>
      <c r="D2761" s="29" t="s">
        <v>545</v>
      </c>
      <c r="E2761" s="40">
        <v>1</v>
      </c>
      <c r="F2761" s="41">
        <v>22.8</v>
      </c>
      <c r="G2761" s="41">
        <f>IFERROR(H2761+I2761+J2761,0)</f>
        <v>772074.5</v>
      </c>
      <c r="H2761" s="41">
        <v>772074.5</v>
      </c>
      <c r="I2761" s="41">
        <v>0</v>
      </c>
      <c r="J2761" s="41">
        <v>0</v>
      </c>
      <c r="K2761" s="41">
        <f>IFERROR(L2761+M2761+N2761,0)</f>
        <v>372531.1</v>
      </c>
      <c r="L2761" s="41">
        <f>IFERROR(P2761+T2761,0)</f>
        <v>372531.1</v>
      </c>
      <c r="M2761" s="41">
        <f>IFERROR(Q2761+U2761,0)</f>
        <v>0</v>
      </c>
      <c r="N2761" s="41">
        <f>IFERROR(R2761+V2761,0)</f>
        <v>0</v>
      </c>
      <c r="O2761" s="41">
        <f>IFERROR(P2761+Q2761+R2761,0)</f>
        <v>372531.1</v>
      </c>
      <c r="P2761" s="41">
        <v>372531.1</v>
      </c>
      <c r="Q2761" s="41">
        <v>0</v>
      </c>
      <c r="R2761" s="41">
        <v>0</v>
      </c>
      <c r="S2761" s="41">
        <f>IFERROR(T2761+U2761+V2761,0)</f>
        <v>0</v>
      </c>
      <c r="T2761" s="41">
        <v>0</v>
      </c>
      <c r="U2761" s="41">
        <v>0</v>
      </c>
      <c r="V2761" s="41">
        <v>0</v>
      </c>
      <c r="W2761"/>
      <c r="X2761"/>
    </row>
    <row r="2762" spans="1:24">
      <c r="A2762" s="29">
        <v>1509</v>
      </c>
      <c r="B2762" s="29" t="s">
        <v>543</v>
      </c>
      <c r="C2762" s="50">
        <v>44786</v>
      </c>
      <c r="D2762" s="29" t="s">
        <v>545</v>
      </c>
      <c r="E2762" s="40">
        <v>1</v>
      </c>
      <c r="F2762" s="41">
        <v>39.1</v>
      </c>
      <c r="G2762" s="41">
        <f>IFERROR(H2762+I2762+J2762,0)</f>
        <v>1141670</v>
      </c>
      <c r="H2762" s="41">
        <v>1141670</v>
      </c>
      <c r="I2762" s="41">
        <v>0</v>
      </c>
      <c r="J2762" s="41">
        <v>0</v>
      </c>
      <c r="K2762" s="41">
        <f>IFERROR(L2762+M2762+N2762,0)</f>
        <v>821228.2</v>
      </c>
      <c r="L2762" s="41">
        <f>IFERROR(P2762+T2762,0)</f>
        <v>821228.2</v>
      </c>
      <c r="M2762" s="41">
        <f>IFERROR(Q2762+U2762,0)</f>
        <v>0</v>
      </c>
      <c r="N2762" s="41">
        <f>IFERROR(R2762+V2762,0)</f>
        <v>0</v>
      </c>
      <c r="O2762" s="41">
        <f>IFERROR(P2762+Q2762+R2762,0)</f>
        <v>821228.2</v>
      </c>
      <c r="P2762" s="41">
        <v>821228.2</v>
      </c>
      <c r="Q2762" s="41">
        <v>0</v>
      </c>
      <c r="R2762" s="41">
        <v>0</v>
      </c>
      <c r="S2762" s="41">
        <f>IFERROR(T2762+U2762+V2762,0)</f>
        <v>0</v>
      </c>
      <c r="T2762" s="41">
        <v>0</v>
      </c>
      <c r="U2762" s="41">
        <v>0</v>
      </c>
      <c r="V2762" s="41">
        <v>0</v>
      </c>
      <c r="W2762"/>
      <c r="X2762"/>
    </row>
    <row r="2763" spans="1:24">
      <c r="A2763" s="29">
        <v>1510</v>
      </c>
      <c r="B2763" s="29" t="s">
        <v>543</v>
      </c>
      <c r="C2763" s="50">
        <v>44789</v>
      </c>
      <c r="D2763" s="29" t="s">
        <v>545</v>
      </c>
      <c r="E2763" s="40">
        <v>1</v>
      </c>
      <c r="F2763" s="41">
        <v>38.54</v>
      </c>
      <c r="G2763" s="41">
        <f>IFERROR(H2763+I2763+J2763,0)</f>
        <v>1127607.33</v>
      </c>
      <c r="H2763" s="41">
        <v>1127607.33</v>
      </c>
      <c r="I2763" s="41">
        <v>0</v>
      </c>
      <c r="J2763" s="41">
        <v>0</v>
      </c>
      <c r="K2763" s="41">
        <f>IFERROR(L2763+M2763+N2763,0)</f>
        <v>806843.07</v>
      </c>
      <c r="L2763" s="41">
        <f>IFERROR(P2763+T2763,0)</f>
        <v>806843.07</v>
      </c>
      <c r="M2763" s="41">
        <f>IFERROR(Q2763+U2763,0)</f>
        <v>0</v>
      </c>
      <c r="N2763" s="41">
        <f>IFERROR(R2763+V2763,0)</f>
        <v>0</v>
      </c>
      <c r="O2763" s="41">
        <f>IFERROR(P2763+Q2763+R2763,0)</f>
        <v>806843.07</v>
      </c>
      <c r="P2763" s="41">
        <v>806843.07</v>
      </c>
      <c r="Q2763" s="41">
        <v>0</v>
      </c>
      <c r="R2763" s="41">
        <v>0</v>
      </c>
      <c r="S2763" s="41">
        <f>IFERROR(T2763+U2763+V2763,0)</f>
        <v>0</v>
      </c>
      <c r="T2763" s="41">
        <v>0</v>
      </c>
      <c r="U2763" s="41">
        <v>0</v>
      </c>
      <c r="V2763" s="41">
        <v>0</v>
      </c>
      <c r="W2763"/>
      <c r="X2763"/>
    </row>
    <row r="2764" spans="1:24">
      <c r="A2764" s="29">
        <v>1511</v>
      </c>
      <c r="B2764" s="29" t="s">
        <v>543</v>
      </c>
      <c r="C2764" s="50">
        <v>44792</v>
      </c>
      <c r="D2764" s="29" t="s">
        <v>545</v>
      </c>
      <c r="E2764" s="40">
        <v>1</v>
      </c>
      <c r="F2764" s="41">
        <v>22.9</v>
      </c>
      <c r="G2764" s="41">
        <f>IFERROR(H2764+I2764+J2764,0)</f>
        <v>775326.5</v>
      </c>
      <c r="H2764" s="41">
        <v>775326.5</v>
      </c>
      <c r="I2764" s="41">
        <v>0</v>
      </c>
      <c r="J2764" s="41">
        <v>0</v>
      </c>
      <c r="K2764" s="41">
        <f>IFERROR(L2764+M2764+N2764,0)</f>
        <v>374299.3</v>
      </c>
      <c r="L2764" s="41">
        <f>IFERROR(P2764+T2764,0)</f>
        <v>374299.3</v>
      </c>
      <c r="M2764" s="41">
        <f>IFERROR(Q2764+U2764,0)</f>
        <v>0</v>
      </c>
      <c r="N2764" s="41">
        <f>IFERROR(R2764+V2764,0)</f>
        <v>0</v>
      </c>
      <c r="O2764" s="41">
        <f>IFERROR(P2764+Q2764+R2764,0)</f>
        <v>374299.3</v>
      </c>
      <c r="P2764" s="41">
        <v>374299.3</v>
      </c>
      <c r="Q2764" s="41">
        <v>0</v>
      </c>
      <c r="R2764" s="41">
        <v>0</v>
      </c>
      <c r="S2764" s="41">
        <f>IFERROR(T2764+U2764+V2764,0)</f>
        <v>0</v>
      </c>
      <c r="T2764" s="41">
        <v>0</v>
      </c>
      <c r="U2764" s="41">
        <v>0</v>
      </c>
      <c r="V2764" s="41">
        <v>0</v>
      </c>
      <c r="W2764"/>
      <c r="X2764"/>
    </row>
    <row r="2765" spans="1:24">
      <c r="A2765" s="29">
        <v>1512</v>
      </c>
      <c r="B2765" s="29" t="s">
        <v>543</v>
      </c>
      <c r="C2765" s="50">
        <v>44795</v>
      </c>
      <c r="D2765" s="29" t="s">
        <v>545</v>
      </c>
      <c r="E2765" s="40">
        <v>1</v>
      </c>
      <c r="F2765" s="41">
        <v>25.75</v>
      </c>
      <c r="G2765" s="41">
        <f>IFERROR(H2765+I2765+J2765,0)</f>
        <v>771683.5</v>
      </c>
      <c r="H2765" s="41">
        <v>771683.5</v>
      </c>
      <c r="I2765" s="41">
        <v>0</v>
      </c>
      <c r="J2765" s="41">
        <v>0</v>
      </c>
      <c r="K2765" s="41">
        <f>IFERROR(L2765+M2765+N2765,0)</f>
        <v>521018</v>
      </c>
      <c r="L2765" s="41">
        <f>IFERROR(P2765+T2765,0)</f>
        <v>521018</v>
      </c>
      <c r="M2765" s="41">
        <f>IFERROR(Q2765+U2765,0)</f>
        <v>0</v>
      </c>
      <c r="N2765" s="41">
        <f>IFERROR(R2765+V2765,0)</f>
        <v>0</v>
      </c>
      <c r="O2765" s="41">
        <f>IFERROR(P2765+Q2765+R2765,0)</f>
        <v>521018</v>
      </c>
      <c r="P2765" s="41">
        <v>521018</v>
      </c>
      <c r="Q2765" s="41">
        <v>0</v>
      </c>
      <c r="R2765" s="41">
        <v>0</v>
      </c>
      <c r="S2765" s="41">
        <f>IFERROR(T2765+U2765+V2765,0)</f>
        <v>0</v>
      </c>
      <c r="T2765" s="41">
        <v>0</v>
      </c>
      <c r="U2765" s="41">
        <v>0</v>
      </c>
      <c r="V2765" s="41">
        <v>0</v>
      </c>
      <c r="W2765"/>
      <c r="X2765"/>
    </row>
    <row r="2766" spans="1:24">
      <c r="A2766" s="29">
        <v>1513</v>
      </c>
      <c r="B2766" s="29" t="s">
        <v>543</v>
      </c>
      <c r="C2766" s="50">
        <v>44796</v>
      </c>
      <c r="D2766" s="29" t="s">
        <v>545</v>
      </c>
      <c r="E2766" s="40">
        <v>1</v>
      </c>
      <c r="F2766" s="41">
        <v>14.65</v>
      </c>
      <c r="G2766" s="41">
        <f>IFERROR(H2766+I2766+J2766,0)</f>
        <v>472672.5</v>
      </c>
      <c r="H2766" s="41">
        <v>472672.5</v>
      </c>
      <c r="I2766" s="41">
        <v>0</v>
      </c>
      <c r="J2766" s="41">
        <v>0</v>
      </c>
      <c r="K2766" s="41">
        <f>IFERROR(L2766+M2766+N2766,0)</f>
        <v>262786.8</v>
      </c>
      <c r="L2766" s="41">
        <f>IFERROR(P2766+T2766,0)</f>
        <v>262786.8</v>
      </c>
      <c r="M2766" s="41">
        <f>IFERROR(Q2766+U2766,0)</f>
        <v>0</v>
      </c>
      <c r="N2766" s="41">
        <f>IFERROR(R2766+V2766,0)</f>
        <v>0</v>
      </c>
      <c r="O2766" s="41">
        <f>IFERROR(P2766+Q2766+R2766,0)</f>
        <v>262786.8</v>
      </c>
      <c r="P2766" s="41">
        <v>262786.8</v>
      </c>
      <c r="Q2766" s="41">
        <v>0</v>
      </c>
      <c r="R2766" s="41">
        <v>0</v>
      </c>
      <c r="S2766" s="41">
        <f>IFERROR(T2766+U2766+V2766,0)</f>
        <v>0</v>
      </c>
      <c r="T2766" s="41">
        <v>0</v>
      </c>
      <c r="U2766" s="41">
        <v>0</v>
      </c>
      <c r="V2766" s="41">
        <v>0</v>
      </c>
      <c r="W2766"/>
      <c r="X2766"/>
    </row>
    <row r="2767" spans="1:24">
      <c r="A2767" s="29">
        <v>1514</v>
      </c>
      <c r="B2767" s="29" t="s">
        <v>543</v>
      </c>
      <c r="C2767" s="50">
        <v>44796</v>
      </c>
      <c r="D2767" s="29" t="s">
        <v>545</v>
      </c>
      <c r="E2767" s="40">
        <v>1</v>
      </c>
      <c r="F2767" s="41">
        <v>52.11</v>
      </c>
      <c r="G2767" s="41">
        <f>IFERROR(H2767+I2767+J2767,0)</f>
        <v>1554802.2</v>
      </c>
      <c r="H2767" s="41">
        <v>1554802.2</v>
      </c>
      <c r="I2767" s="41">
        <v>0</v>
      </c>
      <c r="J2767" s="41">
        <v>0</v>
      </c>
      <c r="K2767" s="41">
        <f>IFERROR(L2767+M2767+N2767,0)</f>
        <v>1061224.02</v>
      </c>
      <c r="L2767" s="41">
        <f>IFERROR(P2767+T2767,0)</f>
        <v>1061224.02</v>
      </c>
      <c r="M2767" s="41">
        <f>IFERROR(Q2767+U2767,0)</f>
        <v>0</v>
      </c>
      <c r="N2767" s="41">
        <f>IFERROR(R2767+V2767,0)</f>
        <v>0</v>
      </c>
      <c r="O2767" s="41">
        <f>IFERROR(P2767+Q2767+R2767,0)</f>
        <v>1061224.02</v>
      </c>
      <c r="P2767" s="41">
        <v>1061224.02</v>
      </c>
      <c r="Q2767" s="41">
        <v>0</v>
      </c>
      <c r="R2767" s="41">
        <v>0</v>
      </c>
      <c r="S2767" s="41">
        <f>IFERROR(T2767+U2767+V2767,0)</f>
        <v>0</v>
      </c>
      <c r="T2767" s="41">
        <v>0</v>
      </c>
      <c r="U2767" s="41">
        <v>0</v>
      </c>
      <c r="V2767" s="41">
        <v>0</v>
      </c>
      <c r="W2767"/>
      <c r="X2767"/>
    </row>
    <row r="2768" spans="1:24">
      <c r="A2768" s="29">
        <v>1515</v>
      </c>
      <c r="B2768" s="29" t="s">
        <v>543</v>
      </c>
      <c r="C2768" s="50">
        <v>44798</v>
      </c>
      <c r="D2768" s="29" t="s">
        <v>545</v>
      </c>
      <c r="E2768" s="40">
        <v>1</v>
      </c>
      <c r="F2768" s="41">
        <v>3.16</v>
      </c>
      <c r="G2768" s="41">
        <f>IFERROR(H2768+I2768+J2768,0)</f>
        <v>96553.4</v>
      </c>
      <c r="H2768" s="41">
        <v>96553.4</v>
      </c>
      <c r="I2768" s="41">
        <v>0</v>
      </c>
      <c r="J2768" s="41">
        <v>0</v>
      </c>
      <c r="K2768" s="41">
        <f>IFERROR(L2768+M2768+N2768,0)</f>
        <v>62084.92</v>
      </c>
      <c r="L2768" s="41">
        <f>IFERROR(P2768+T2768,0)</f>
        <v>62084.92</v>
      </c>
      <c r="M2768" s="41">
        <f>IFERROR(Q2768+U2768,0)</f>
        <v>0</v>
      </c>
      <c r="N2768" s="41">
        <f>IFERROR(R2768+V2768,0)</f>
        <v>0</v>
      </c>
      <c r="O2768" s="41">
        <f>IFERROR(P2768+Q2768+R2768,0)</f>
        <v>62084.92</v>
      </c>
      <c r="P2768" s="41">
        <v>62084.92</v>
      </c>
      <c r="Q2768" s="41">
        <v>0</v>
      </c>
      <c r="R2768" s="41">
        <v>0</v>
      </c>
      <c r="S2768" s="41">
        <f>IFERROR(T2768+U2768+V2768,0)</f>
        <v>0</v>
      </c>
      <c r="T2768" s="41">
        <v>0</v>
      </c>
      <c r="U2768" s="41">
        <v>0</v>
      </c>
      <c r="V2768" s="41">
        <v>0</v>
      </c>
      <c r="W2768"/>
      <c r="X2768"/>
    </row>
    <row r="2769" spans="1:24">
      <c r="A2769" s="29">
        <v>1516</v>
      </c>
      <c r="B2769" s="29" t="s">
        <v>543</v>
      </c>
      <c r="C2769" s="50">
        <v>44799</v>
      </c>
      <c r="D2769" s="29" t="s">
        <v>545</v>
      </c>
      <c r="E2769" s="40">
        <v>1</v>
      </c>
      <c r="F2769" s="41">
        <v>12.87</v>
      </c>
      <c r="G2769" s="41">
        <f>IFERROR(H2769+I2769+J2769,0)</f>
        <v>385841.75</v>
      </c>
      <c r="H2769" s="41">
        <v>385841.75</v>
      </c>
      <c r="I2769" s="41">
        <v>0</v>
      </c>
      <c r="J2769" s="41">
        <v>0</v>
      </c>
      <c r="K2769" s="41">
        <f>IFERROR(L2769+M2769+N2769,0)</f>
        <v>260509</v>
      </c>
      <c r="L2769" s="41">
        <f>IFERROR(P2769+T2769,0)</f>
        <v>260509</v>
      </c>
      <c r="M2769" s="41">
        <f>IFERROR(Q2769+U2769,0)</f>
        <v>0</v>
      </c>
      <c r="N2769" s="41">
        <f>IFERROR(R2769+V2769,0)</f>
        <v>0</v>
      </c>
      <c r="O2769" s="41">
        <f>IFERROR(P2769+Q2769+R2769,0)</f>
        <v>260509</v>
      </c>
      <c r="P2769" s="41">
        <v>260509</v>
      </c>
      <c r="Q2769" s="41">
        <v>0</v>
      </c>
      <c r="R2769" s="41">
        <v>0</v>
      </c>
      <c r="S2769" s="41">
        <f>IFERROR(T2769+U2769+V2769,0)</f>
        <v>0</v>
      </c>
      <c r="T2769" s="41">
        <v>0</v>
      </c>
      <c r="U2769" s="41">
        <v>0</v>
      </c>
      <c r="V2769" s="41">
        <v>0</v>
      </c>
      <c r="W2769"/>
      <c r="X2769"/>
    </row>
    <row r="2770" spans="1:24">
      <c r="A2770" s="29">
        <v>1517</v>
      </c>
      <c r="B2770" s="29" t="s">
        <v>543</v>
      </c>
      <c r="C2770" s="50">
        <v>44802</v>
      </c>
      <c r="D2770" s="29" t="s">
        <v>545</v>
      </c>
      <c r="E2770" s="40">
        <v>1</v>
      </c>
      <c r="F2770" s="41">
        <v>30.4</v>
      </c>
      <c r="G2770" s="41">
        <f>IFERROR(H2770+I2770+J2770,0)</f>
        <v>931192</v>
      </c>
      <c r="H2770" s="41">
        <v>931192</v>
      </c>
      <c r="I2770" s="41">
        <v>0</v>
      </c>
      <c r="J2770" s="41">
        <v>0</v>
      </c>
      <c r="K2770" s="41">
        <f>IFERROR(L2770+M2770+N2770,0)</f>
        <v>594948.8</v>
      </c>
      <c r="L2770" s="41">
        <f>IFERROR(P2770+T2770,0)</f>
        <v>594948.8</v>
      </c>
      <c r="M2770" s="41">
        <f>IFERROR(Q2770+U2770,0)</f>
        <v>0</v>
      </c>
      <c r="N2770" s="41">
        <f>IFERROR(R2770+V2770,0)</f>
        <v>0</v>
      </c>
      <c r="O2770" s="41">
        <f>IFERROR(P2770+Q2770+R2770,0)</f>
        <v>594948.8</v>
      </c>
      <c r="P2770" s="41">
        <v>594948.8</v>
      </c>
      <c r="Q2770" s="41">
        <v>0</v>
      </c>
      <c r="R2770" s="41">
        <v>0</v>
      </c>
      <c r="S2770" s="41">
        <f>IFERROR(T2770+U2770+V2770,0)</f>
        <v>0</v>
      </c>
      <c r="T2770" s="41">
        <v>0</v>
      </c>
      <c r="U2770" s="41">
        <v>0</v>
      </c>
      <c r="V2770" s="41">
        <v>0</v>
      </c>
      <c r="W2770"/>
      <c r="X2770"/>
    </row>
    <row r="2771" spans="1:24">
      <c r="A2771" s="29">
        <v>1518</v>
      </c>
      <c r="B2771" s="29" t="s">
        <v>543</v>
      </c>
      <c r="C2771" s="50">
        <v>44802</v>
      </c>
      <c r="D2771" s="29" t="s">
        <v>545</v>
      </c>
      <c r="E2771" s="40">
        <v>1</v>
      </c>
      <c r="F2771" s="41">
        <v>19.9</v>
      </c>
      <c r="G2771" s="41">
        <f>IFERROR(H2771+I2771+J2771,0)</f>
        <v>703650.5</v>
      </c>
      <c r="H2771" s="41">
        <v>703650.5</v>
      </c>
      <c r="I2771" s="41">
        <v>0</v>
      </c>
      <c r="J2771" s="41">
        <v>0</v>
      </c>
      <c r="K2771" s="41">
        <f>IFERROR(L2771+M2771+N2771,0)</f>
        <v>295369.3</v>
      </c>
      <c r="L2771" s="41">
        <f>IFERROR(P2771+T2771,0)</f>
        <v>295369.3</v>
      </c>
      <c r="M2771" s="41">
        <f>IFERROR(Q2771+U2771,0)</f>
        <v>0</v>
      </c>
      <c r="N2771" s="41">
        <f>IFERROR(R2771+V2771,0)</f>
        <v>0</v>
      </c>
      <c r="O2771" s="41">
        <f>IFERROR(P2771+Q2771+R2771,0)</f>
        <v>295369.3</v>
      </c>
      <c r="P2771" s="41">
        <v>295369.3</v>
      </c>
      <c r="Q2771" s="41">
        <v>0</v>
      </c>
      <c r="R2771" s="41">
        <v>0</v>
      </c>
      <c r="S2771" s="41">
        <f>IFERROR(T2771+U2771+V2771,0)</f>
        <v>0</v>
      </c>
      <c r="T2771" s="41">
        <v>0</v>
      </c>
      <c r="U2771" s="41">
        <v>0</v>
      </c>
      <c r="V2771" s="41">
        <v>0</v>
      </c>
      <c r="W2771"/>
      <c r="X2771"/>
    </row>
    <row r="2772" spans="1:24">
      <c r="A2772" s="29">
        <v>1519</v>
      </c>
      <c r="B2772" s="29" t="s">
        <v>543</v>
      </c>
      <c r="C2772" s="50">
        <v>44809</v>
      </c>
      <c r="D2772" s="29" t="s">
        <v>545</v>
      </c>
      <c r="E2772" s="40">
        <v>1</v>
      </c>
      <c r="F2772" s="41">
        <v>22.65</v>
      </c>
      <c r="G2772" s="41">
        <f>IFERROR(H2772+I2772+J2772,0)</f>
        <v>767196</v>
      </c>
      <c r="H2772" s="41">
        <v>767196</v>
      </c>
      <c r="I2772" s="41">
        <v>0</v>
      </c>
      <c r="J2772" s="41">
        <v>0</v>
      </c>
      <c r="K2772" s="41">
        <f>IFERROR(L2772+M2772+N2772,0)</f>
        <v>369879.3</v>
      </c>
      <c r="L2772" s="41">
        <f>IFERROR(P2772+T2772,0)</f>
        <v>369879.3</v>
      </c>
      <c r="M2772" s="41">
        <f>IFERROR(Q2772+U2772,0)</f>
        <v>0</v>
      </c>
      <c r="N2772" s="41">
        <f>IFERROR(R2772+V2772,0)</f>
        <v>0</v>
      </c>
      <c r="O2772" s="41">
        <f>IFERROR(P2772+Q2772+R2772,0)</f>
        <v>369879.3</v>
      </c>
      <c r="P2772" s="41">
        <v>369879.3</v>
      </c>
      <c r="Q2772" s="41">
        <v>0</v>
      </c>
      <c r="R2772" s="41">
        <v>0</v>
      </c>
      <c r="S2772" s="41">
        <f>IFERROR(T2772+U2772+V2772,0)</f>
        <v>0</v>
      </c>
      <c r="T2772" s="41">
        <v>0</v>
      </c>
      <c r="U2772" s="41">
        <v>0</v>
      </c>
      <c r="V2772" s="41">
        <v>0</v>
      </c>
      <c r="W2772"/>
      <c r="X2772"/>
    </row>
    <row r="2773" spans="1:24">
      <c r="A2773" s="29">
        <v>1520</v>
      </c>
      <c r="B2773" s="29" t="s">
        <v>543</v>
      </c>
      <c r="C2773" s="50">
        <v>44810</v>
      </c>
      <c r="D2773" s="29" t="s">
        <v>545</v>
      </c>
      <c r="E2773" s="40">
        <v>1</v>
      </c>
      <c r="F2773" s="41">
        <v>23.2</v>
      </c>
      <c r="G2773" s="41">
        <f>IFERROR(H2773+I2773+J2773,0)</f>
        <v>769993</v>
      </c>
      <c r="H2773" s="41">
        <v>769993</v>
      </c>
      <c r="I2773" s="41">
        <v>0</v>
      </c>
      <c r="J2773" s="41">
        <v>0</v>
      </c>
      <c r="K2773" s="41">
        <f>IFERROR(L2773+M2773+N2773,0)</f>
        <v>394693.4</v>
      </c>
      <c r="L2773" s="41">
        <f>IFERROR(P2773+T2773,0)</f>
        <v>394693.4</v>
      </c>
      <c r="M2773" s="41">
        <f>IFERROR(Q2773+U2773,0)</f>
        <v>0</v>
      </c>
      <c r="N2773" s="41">
        <f>IFERROR(R2773+V2773,0)</f>
        <v>0</v>
      </c>
      <c r="O2773" s="41">
        <f>IFERROR(P2773+Q2773+R2773,0)</f>
        <v>394693.4</v>
      </c>
      <c r="P2773" s="41">
        <v>394693.4</v>
      </c>
      <c r="Q2773" s="41">
        <v>0</v>
      </c>
      <c r="R2773" s="41">
        <v>0</v>
      </c>
      <c r="S2773" s="41">
        <f>IFERROR(T2773+U2773+V2773,0)</f>
        <v>0</v>
      </c>
      <c r="T2773" s="41">
        <v>0</v>
      </c>
      <c r="U2773" s="41">
        <v>0</v>
      </c>
      <c r="V2773" s="41">
        <v>0</v>
      </c>
      <c r="W2773"/>
      <c r="X2773"/>
    </row>
    <row r="2774" spans="1:24">
      <c r="A2774" s="29">
        <v>1521</v>
      </c>
      <c r="B2774" s="29" t="s">
        <v>543</v>
      </c>
      <c r="C2774" s="50">
        <v>44810</v>
      </c>
      <c r="D2774" s="29" t="s">
        <v>545</v>
      </c>
      <c r="E2774" s="40">
        <v>1</v>
      </c>
      <c r="F2774" s="41">
        <v>39.97</v>
      </c>
      <c r="G2774" s="41">
        <f>IFERROR(H2774+I2774+J2774,0)</f>
        <v>1196377.5</v>
      </c>
      <c r="H2774" s="41">
        <v>1196377.5</v>
      </c>
      <c r="I2774" s="41">
        <v>0</v>
      </c>
      <c r="J2774" s="41">
        <v>0</v>
      </c>
      <c r="K2774" s="41">
        <f>IFERROR(L2774+M2774+N2774,0)</f>
        <v>810447.45</v>
      </c>
      <c r="L2774" s="41">
        <f>IFERROR(P2774+T2774,0)</f>
        <v>810447.45</v>
      </c>
      <c r="M2774" s="41">
        <f>IFERROR(Q2774+U2774,0)</f>
        <v>0</v>
      </c>
      <c r="N2774" s="41">
        <f>IFERROR(R2774+V2774,0)</f>
        <v>0</v>
      </c>
      <c r="O2774" s="41">
        <f>IFERROR(P2774+Q2774+R2774,0)</f>
        <v>810447.45</v>
      </c>
      <c r="P2774" s="41">
        <v>810447.45</v>
      </c>
      <c r="Q2774" s="41">
        <v>0</v>
      </c>
      <c r="R2774" s="41">
        <v>0</v>
      </c>
      <c r="S2774" s="41">
        <f>IFERROR(T2774+U2774+V2774,0)</f>
        <v>0</v>
      </c>
      <c r="T2774" s="41">
        <v>0</v>
      </c>
      <c r="U2774" s="41">
        <v>0</v>
      </c>
      <c r="V2774" s="41">
        <v>0</v>
      </c>
      <c r="W2774"/>
      <c r="X2774"/>
    </row>
    <row r="2775" spans="1:24">
      <c r="A2775" s="29">
        <v>1522</v>
      </c>
      <c r="B2775" s="29" t="s">
        <v>543</v>
      </c>
      <c r="C2775" s="50">
        <v>44810</v>
      </c>
      <c r="D2775" s="29" t="s">
        <v>545</v>
      </c>
      <c r="E2775" s="40">
        <v>1</v>
      </c>
      <c r="F2775" s="41">
        <v>40.9</v>
      </c>
      <c r="G2775" s="41">
        <f>IFERROR(H2775+I2775+J2775,0)</f>
        <v>1154412</v>
      </c>
      <c r="H2775" s="41">
        <v>1154412</v>
      </c>
      <c r="I2775" s="41">
        <v>0</v>
      </c>
      <c r="J2775" s="41">
        <v>0</v>
      </c>
      <c r="K2775" s="41">
        <f>IFERROR(L2775+M2775+N2775,0)</f>
        <v>898849.8</v>
      </c>
      <c r="L2775" s="41">
        <f>IFERROR(P2775+T2775,0)</f>
        <v>898849.8</v>
      </c>
      <c r="M2775" s="41">
        <f>IFERROR(Q2775+U2775,0)</f>
        <v>0</v>
      </c>
      <c r="N2775" s="41">
        <f>IFERROR(R2775+V2775,0)</f>
        <v>0</v>
      </c>
      <c r="O2775" s="41">
        <f>IFERROR(P2775+Q2775+R2775,0)</f>
        <v>898849.8</v>
      </c>
      <c r="P2775" s="41">
        <v>898849.8</v>
      </c>
      <c r="Q2775" s="41">
        <v>0</v>
      </c>
      <c r="R2775" s="41">
        <v>0</v>
      </c>
      <c r="S2775" s="41">
        <f>IFERROR(T2775+U2775+V2775,0)</f>
        <v>0</v>
      </c>
      <c r="T2775" s="41">
        <v>0</v>
      </c>
      <c r="U2775" s="41">
        <v>0</v>
      </c>
      <c r="V2775" s="41">
        <v>0</v>
      </c>
      <c r="W2775"/>
      <c r="X2775"/>
    </row>
    <row r="2776" spans="1:24">
      <c r="A2776" s="29">
        <v>1523</v>
      </c>
      <c r="B2776" s="29" t="s">
        <v>543</v>
      </c>
      <c r="C2776" s="50">
        <v>44812</v>
      </c>
      <c r="D2776" s="29" t="s">
        <v>545</v>
      </c>
      <c r="E2776" s="40">
        <v>1</v>
      </c>
      <c r="F2776" s="41">
        <v>39.37</v>
      </c>
      <c r="G2776" s="41">
        <f>IFERROR(H2776+I2776+J2776,0)</f>
        <v>1179109.5</v>
      </c>
      <c r="H2776" s="41">
        <v>1179109.5</v>
      </c>
      <c r="I2776" s="41">
        <v>0</v>
      </c>
      <c r="J2776" s="41">
        <v>0</v>
      </c>
      <c r="K2776" s="41">
        <f>IFERROR(L2776+M2776+N2776,0)</f>
        <v>797594.25</v>
      </c>
      <c r="L2776" s="41">
        <f>IFERROR(P2776+T2776,0)</f>
        <v>797594.25</v>
      </c>
      <c r="M2776" s="41">
        <f>IFERROR(Q2776+U2776,0)</f>
        <v>0</v>
      </c>
      <c r="N2776" s="41">
        <f>IFERROR(R2776+V2776,0)</f>
        <v>0</v>
      </c>
      <c r="O2776" s="41">
        <f>IFERROR(P2776+Q2776+R2776,0)</f>
        <v>797594.25</v>
      </c>
      <c r="P2776" s="41">
        <v>797594.25</v>
      </c>
      <c r="Q2776" s="41">
        <v>0</v>
      </c>
      <c r="R2776" s="41">
        <v>0</v>
      </c>
      <c r="S2776" s="41">
        <f>IFERROR(T2776+U2776+V2776,0)</f>
        <v>0</v>
      </c>
      <c r="T2776" s="41">
        <v>0</v>
      </c>
      <c r="U2776" s="41">
        <v>0</v>
      </c>
      <c r="V2776" s="41">
        <v>0</v>
      </c>
      <c r="W2776"/>
      <c r="X2776"/>
    </row>
    <row r="2777" spans="1:24">
      <c r="A2777" s="29">
        <v>1524</v>
      </c>
      <c r="B2777" s="29" t="s">
        <v>543</v>
      </c>
      <c r="C2777" s="50">
        <v>44812</v>
      </c>
      <c r="D2777" s="29" t="s">
        <v>545</v>
      </c>
      <c r="E2777" s="40">
        <v>1</v>
      </c>
      <c r="F2777" s="41">
        <v>18.22</v>
      </c>
      <c r="G2777" s="41">
        <f>IFERROR(H2777+I2777+J2777,0)</f>
        <v>389700</v>
      </c>
      <c r="H2777" s="41">
        <v>389700</v>
      </c>
      <c r="I2777" s="41">
        <v>0</v>
      </c>
      <c r="J2777" s="41">
        <v>0</v>
      </c>
      <c r="K2777" s="41">
        <f>IFERROR(L2777+M2777+N2777,0)</f>
        <v>525231.45</v>
      </c>
      <c r="L2777" s="41">
        <f>IFERROR(P2777+T2777,0)</f>
        <v>525231.45</v>
      </c>
      <c r="M2777" s="41">
        <f>IFERROR(Q2777+U2777,0)</f>
        <v>0</v>
      </c>
      <c r="N2777" s="41">
        <f>IFERROR(R2777+V2777,0)</f>
        <v>0</v>
      </c>
      <c r="O2777" s="41">
        <f>IFERROR(P2777+Q2777+R2777,0)</f>
        <v>525231.45</v>
      </c>
      <c r="P2777" s="41">
        <v>525231.45</v>
      </c>
      <c r="Q2777" s="41">
        <v>0</v>
      </c>
      <c r="R2777" s="41">
        <v>0</v>
      </c>
      <c r="S2777" s="41">
        <f>IFERROR(T2777+U2777+V2777,0)</f>
        <v>0</v>
      </c>
      <c r="T2777" s="41">
        <v>0</v>
      </c>
      <c r="U2777" s="41">
        <v>0</v>
      </c>
      <c r="V2777" s="41">
        <v>0</v>
      </c>
      <c r="W2777"/>
      <c r="X2777"/>
    </row>
    <row r="2778" spans="1:24">
      <c r="A2778" s="29">
        <v>1525</v>
      </c>
      <c r="B2778" s="29" t="s">
        <v>543</v>
      </c>
      <c r="C2778" s="50">
        <v>44814</v>
      </c>
      <c r="D2778" s="29" t="s">
        <v>545</v>
      </c>
      <c r="E2778" s="40">
        <v>1</v>
      </c>
      <c r="F2778" s="41">
        <v>15.7</v>
      </c>
      <c r="G2778" s="41">
        <f>IFERROR(H2778+I2778+J2778,0)</f>
        <v>466226</v>
      </c>
      <c r="H2778" s="41">
        <v>466226</v>
      </c>
      <c r="I2778" s="41">
        <v>0</v>
      </c>
      <c r="J2778" s="41">
        <v>0</v>
      </c>
      <c r="K2778" s="41">
        <f>IFERROR(L2778+M2778+N2778,0)</f>
        <v>321774</v>
      </c>
      <c r="L2778" s="41">
        <f>IFERROR(P2778+T2778,0)</f>
        <v>321774</v>
      </c>
      <c r="M2778" s="41">
        <f>IFERROR(Q2778+U2778,0)</f>
        <v>0</v>
      </c>
      <c r="N2778" s="41">
        <f>IFERROR(R2778+V2778,0)</f>
        <v>0</v>
      </c>
      <c r="O2778" s="41">
        <f>IFERROR(P2778+Q2778+R2778,0)</f>
        <v>321774</v>
      </c>
      <c r="P2778" s="41">
        <v>321774</v>
      </c>
      <c r="Q2778" s="41">
        <v>0</v>
      </c>
      <c r="R2778" s="41">
        <v>0</v>
      </c>
      <c r="S2778" s="41">
        <f>IFERROR(T2778+U2778+V2778,0)</f>
        <v>0</v>
      </c>
      <c r="T2778" s="41">
        <v>0</v>
      </c>
      <c r="U2778" s="41">
        <v>0</v>
      </c>
      <c r="V2778" s="41">
        <v>0</v>
      </c>
      <c r="W2778"/>
      <c r="X2778"/>
    </row>
    <row r="2779" spans="1:24">
      <c r="A2779" s="29">
        <v>1526</v>
      </c>
      <c r="B2779" s="29" t="s">
        <v>543</v>
      </c>
      <c r="C2779" s="50">
        <v>44818</v>
      </c>
      <c r="D2779" s="29" t="s">
        <v>545</v>
      </c>
      <c r="E2779" s="40">
        <v>1</v>
      </c>
      <c r="F2779" s="41">
        <v>29.77</v>
      </c>
      <c r="G2779" s="41">
        <f>IFERROR(H2779+I2779+J2779,0)</f>
        <v>1052939.25</v>
      </c>
      <c r="H2779" s="41">
        <v>1052939.25</v>
      </c>
      <c r="I2779" s="41">
        <v>0</v>
      </c>
      <c r="J2779" s="41">
        <v>0</v>
      </c>
      <c r="K2779" s="41">
        <f>IFERROR(L2779+M2779+N2779,0)</f>
        <v>441825.3</v>
      </c>
      <c r="L2779" s="41">
        <f>IFERROR(P2779+T2779,0)</f>
        <v>441825.3</v>
      </c>
      <c r="M2779" s="41">
        <f>IFERROR(Q2779+U2779,0)</f>
        <v>0</v>
      </c>
      <c r="N2779" s="41">
        <f>IFERROR(R2779+V2779,0)</f>
        <v>0</v>
      </c>
      <c r="O2779" s="41">
        <f>IFERROR(P2779+Q2779+R2779,0)</f>
        <v>441825.3</v>
      </c>
      <c r="P2779" s="41">
        <v>441825.3</v>
      </c>
      <c r="Q2779" s="41">
        <v>0</v>
      </c>
      <c r="R2779" s="41">
        <v>0</v>
      </c>
      <c r="S2779" s="41">
        <f>IFERROR(T2779+U2779+V2779,0)</f>
        <v>0</v>
      </c>
      <c r="T2779" s="41">
        <v>0</v>
      </c>
      <c r="U2779" s="41">
        <v>0</v>
      </c>
      <c r="V2779" s="41">
        <v>0</v>
      </c>
      <c r="W2779"/>
      <c r="X2779"/>
    </row>
    <row r="2780" spans="1:24">
      <c r="A2780" s="29">
        <v>1527</v>
      </c>
      <c r="B2780" s="29" t="s">
        <v>543</v>
      </c>
      <c r="C2780" s="50">
        <v>44820</v>
      </c>
      <c r="D2780" s="29" t="s">
        <v>545</v>
      </c>
      <c r="E2780" s="40">
        <v>1</v>
      </c>
      <c r="F2780" s="41">
        <v>13.92</v>
      </c>
      <c r="G2780" s="41">
        <f>IFERROR(H2780+I2780+J2780,0)</f>
        <v>396812.5</v>
      </c>
      <c r="H2780" s="41">
        <v>396812.5</v>
      </c>
      <c r="I2780" s="41">
        <v>0</v>
      </c>
      <c r="J2780" s="41">
        <v>0</v>
      </c>
      <c r="K2780" s="41">
        <f>IFERROR(L2780+M2780+N2780,0)</f>
        <v>301832</v>
      </c>
      <c r="L2780" s="41">
        <f>IFERROR(P2780+T2780,0)</f>
        <v>301832</v>
      </c>
      <c r="M2780" s="41">
        <f>IFERROR(Q2780+U2780,0)</f>
        <v>0</v>
      </c>
      <c r="N2780" s="41">
        <f>IFERROR(R2780+V2780,0)</f>
        <v>0</v>
      </c>
      <c r="O2780" s="41">
        <f>IFERROR(P2780+Q2780+R2780,0)</f>
        <v>301832</v>
      </c>
      <c r="P2780" s="41">
        <v>301832</v>
      </c>
      <c r="Q2780" s="41">
        <v>0</v>
      </c>
      <c r="R2780" s="41">
        <v>0</v>
      </c>
      <c r="S2780" s="41">
        <f>IFERROR(T2780+U2780+V2780,0)</f>
        <v>0</v>
      </c>
      <c r="T2780" s="41">
        <v>0</v>
      </c>
      <c r="U2780" s="41">
        <v>0</v>
      </c>
      <c r="V2780" s="41">
        <v>0</v>
      </c>
      <c r="W2780"/>
      <c r="X2780"/>
    </row>
    <row r="2781" spans="1:24">
      <c r="A2781" s="29">
        <v>1528</v>
      </c>
      <c r="B2781" s="29" t="s">
        <v>543</v>
      </c>
      <c r="C2781" s="50">
        <v>44821</v>
      </c>
      <c r="D2781" s="29" t="s">
        <v>545</v>
      </c>
      <c r="E2781" s="40">
        <v>1</v>
      </c>
      <c r="F2781" s="41">
        <v>29.4</v>
      </c>
      <c r="G2781" s="41">
        <f>IFERROR(H2781+I2781+J2781,0)</f>
        <v>876730</v>
      </c>
      <c r="H2781" s="41">
        <v>876730</v>
      </c>
      <c r="I2781" s="41">
        <v>0</v>
      </c>
      <c r="J2781" s="41">
        <v>0</v>
      </c>
      <c r="K2781" s="41">
        <f>IFERROR(L2781+M2781+N2781,0)</f>
        <v>599208.8</v>
      </c>
      <c r="L2781" s="41">
        <f>IFERROR(P2781+T2781,0)</f>
        <v>599208.8</v>
      </c>
      <c r="M2781" s="41">
        <f>IFERROR(Q2781+U2781,0)</f>
        <v>0</v>
      </c>
      <c r="N2781" s="41">
        <f>IFERROR(R2781+V2781,0)</f>
        <v>0</v>
      </c>
      <c r="O2781" s="41">
        <f>IFERROR(P2781+Q2781+R2781,0)</f>
        <v>599208.8</v>
      </c>
      <c r="P2781" s="41">
        <v>599208.8</v>
      </c>
      <c r="Q2781" s="41">
        <v>0</v>
      </c>
      <c r="R2781" s="41">
        <v>0</v>
      </c>
      <c r="S2781" s="41">
        <f>IFERROR(T2781+U2781+V2781,0)</f>
        <v>0</v>
      </c>
      <c r="T2781" s="41">
        <v>0</v>
      </c>
      <c r="U2781" s="41">
        <v>0</v>
      </c>
      <c r="V2781" s="41">
        <v>0</v>
      </c>
      <c r="W2781"/>
      <c r="X2781"/>
    </row>
    <row r="2782" spans="1:24">
      <c r="A2782" s="29">
        <v>1529</v>
      </c>
      <c r="B2782" s="29" t="s">
        <v>543</v>
      </c>
      <c r="C2782" s="50">
        <v>44821</v>
      </c>
      <c r="D2782" s="29" t="s">
        <v>545</v>
      </c>
      <c r="E2782" s="40">
        <v>1</v>
      </c>
      <c r="F2782" s="41">
        <v>29.27</v>
      </c>
      <c r="G2782" s="41">
        <f>IFERROR(H2782+I2782+J2782,0)</f>
        <v>884792</v>
      </c>
      <c r="H2782" s="41">
        <v>884792</v>
      </c>
      <c r="I2782" s="41">
        <v>0</v>
      </c>
      <c r="J2782" s="41">
        <v>0</v>
      </c>
      <c r="K2782" s="41">
        <f>IFERROR(L2782+M2782+N2782,0)</f>
        <v>584453.2</v>
      </c>
      <c r="L2782" s="41">
        <f>IFERROR(P2782+T2782,0)</f>
        <v>584453.2</v>
      </c>
      <c r="M2782" s="41">
        <f>IFERROR(Q2782+U2782,0)</f>
        <v>0</v>
      </c>
      <c r="N2782" s="41">
        <f>IFERROR(R2782+V2782,0)</f>
        <v>0</v>
      </c>
      <c r="O2782" s="41">
        <f>IFERROR(P2782+Q2782+R2782,0)</f>
        <v>584453.2</v>
      </c>
      <c r="P2782" s="41">
        <v>584453.2</v>
      </c>
      <c r="Q2782" s="41">
        <v>0</v>
      </c>
      <c r="R2782" s="41">
        <v>0</v>
      </c>
      <c r="S2782" s="41">
        <f>IFERROR(T2782+U2782+V2782,0)</f>
        <v>0</v>
      </c>
      <c r="T2782" s="41">
        <v>0</v>
      </c>
      <c r="U2782" s="41">
        <v>0</v>
      </c>
      <c r="V2782" s="41">
        <v>0</v>
      </c>
      <c r="W2782"/>
      <c r="X2782"/>
    </row>
    <row r="2783" spans="1:24">
      <c r="A2783" s="29">
        <v>1530</v>
      </c>
      <c r="B2783" s="29" t="s">
        <v>543</v>
      </c>
      <c r="C2783" s="50">
        <v>44826</v>
      </c>
      <c r="D2783" s="29" t="s">
        <v>545</v>
      </c>
      <c r="E2783" s="40">
        <v>1</v>
      </c>
      <c r="F2783" s="41">
        <v>18.8</v>
      </c>
      <c r="G2783" s="41">
        <f>IFERROR(H2783+I2783+J2783,0)</f>
        <v>594962</v>
      </c>
      <c r="H2783" s="41">
        <v>594962</v>
      </c>
      <c r="I2783" s="41">
        <v>0</v>
      </c>
      <c r="J2783" s="41">
        <v>0</v>
      </c>
      <c r="K2783" s="41">
        <f>IFERROR(L2783+M2783+N2783,0)</f>
        <v>348835.6</v>
      </c>
      <c r="L2783" s="41">
        <f>IFERROR(P2783+T2783,0)</f>
        <v>348835.6</v>
      </c>
      <c r="M2783" s="41">
        <f>IFERROR(Q2783+U2783,0)</f>
        <v>0</v>
      </c>
      <c r="N2783" s="41">
        <f>IFERROR(R2783+V2783,0)</f>
        <v>0</v>
      </c>
      <c r="O2783" s="41">
        <f>IFERROR(P2783+Q2783+R2783,0)</f>
        <v>348835.6</v>
      </c>
      <c r="P2783" s="41">
        <v>348835.6</v>
      </c>
      <c r="Q2783" s="41">
        <v>0</v>
      </c>
      <c r="R2783" s="41">
        <v>0</v>
      </c>
      <c r="S2783" s="41">
        <f>IFERROR(T2783+U2783+V2783,0)</f>
        <v>0</v>
      </c>
      <c r="T2783" s="41">
        <v>0</v>
      </c>
      <c r="U2783" s="41">
        <v>0</v>
      </c>
      <c r="V2783" s="41">
        <v>0</v>
      </c>
      <c r="W2783"/>
      <c r="X2783"/>
    </row>
    <row r="2784" spans="1:24">
      <c r="A2784" s="29">
        <v>1531</v>
      </c>
      <c r="B2784" s="29" t="s">
        <v>543</v>
      </c>
      <c r="C2784" s="50">
        <v>44827</v>
      </c>
      <c r="D2784" s="29" t="s">
        <v>545</v>
      </c>
      <c r="E2784" s="40">
        <v>1</v>
      </c>
      <c r="F2784" s="41">
        <v>38</v>
      </c>
      <c r="G2784" s="41">
        <f>IFERROR(H2784+I2784+J2784,0)</f>
        <v>1126941</v>
      </c>
      <c r="H2784" s="41">
        <v>1126941</v>
      </c>
      <c r="I2784" s="41">
        <v>0</v>
      </c>
      <c r="J2784" s="41">
        <v>0</v>
      </c>
      <c r="K2784" s="41">
        <f>IFERROR(L2784+M2784+N2784,0)</f>
        <v>780735</v>
      </c>
      <c r="L2784" s="41">
        <f>IFERROR(P2784+T2784,0)</f>
        <v>780735</v>
      </c>
      <c r="M2784" s="41">
        <f>IFERROR(Q2784+U2784,0)</f>
        <v>0</v>
      </c>
      <c r="N2784" s="41">
        <f>IFERROR(R2784+V2784,0)</f>
        <v>0</v>
      </c>
      <c r="O2784" s="41">
        <f>IFERROR(P2784+Q2784+R2784,0)</f>
        <v>780735</v>
      </c>
      <c r="P2784" s="41">
        <v>780735</v>
      </c>
      <c r="Q2784" s="41">
        <v>0</v>
      </c>
      <c r="R2784" s="41">
        <v>0</v>
      </c>
      <c r="S2784" s="41">
        <f>IFERROR(T2784+U2784+V2784,0)</f>
        <v>0</v>
      </c>
      <c r="T2784" s="41">
        <v>0</v>
      </c>
      <c r="U2784" s="41">
        <v>0</v>
      </c>
      <c r="V2784" s="41">
        <v>0</v>
      </c>
      <c r="W2784"/>
      <c r="X2784"/>
    </row>
    <row r="2785" spans="1:24">
      <c r="A2785" s="29">
        <v>1532</v>
      </c>
      <c r="B2785" s="29" t="s">
        <v>543</v>
      </c>
      <c r="C2785" s="50">
        <v>44827</v>
      </c>
      <c r="D2785" s="29" t="s">
        <v>545</v>
      </c>
      <c r="E2785" s="40">
        <v>1</v>
      </c>
      <c r="F2785" s="41">
        <v>26.35</v>
      </c>
      <c r="G2785" s="41">
        <f>IFERROR(H2785+I2785+J2785,0)</f>
        <v>675165</v>
      </c>
      <c r="H2785" s="41">
        <v>675165</v>
      </c>
      <c r="I2785" s="41">
        <v>0</v>
      </c>
      <c r="J2785" s="41">
        <v>0</v>
      </c>
      <c r="K2785" s="41">
        <f>IFERROR(L2785+M2785+N2785,0)</f>
        <v>647657.7</v>
      </c>
      <c r="L2785" s="41">
        <f>IFERROR(P2785+T2785,0)</f>
        <v>647657.7</v>
      </c>
      <c r="M2785" s="41">
        <f>IFERROR(Q2785+U2785,0)</f>
        <v>0</v>
      </c>
      <c r="N2785" s="41">
        <f>IFERROR(R2785+V2785,0)</f>
        <v>0</v>
      </c>
      <c r="O2785" s="41">
        <f>IFERROR(P2785+Q2785+R2785,0)</f>
        <v>647657.7</v>
      </c>
      <c r="P2785" s="41">
        <v>647657.7</v>
      </c>
      <c r="Q2785" s="41">
        <v>0</v>
      </c>
      <c r="R2785" s="41">
        <v>0</v>
      </c>
      <c r="S2785" s="41">
        <f>IFERROR(T2785+U2785+V2785,0)</f>
        <v>0</v>
      </c>
      <c r="T2785" s="41">
        <v>0</v>
      </c>
      <c r="U2785" s="41">
        <v>0</v>
      </c>
      <c r="V2785" s="41">
        <v>0</v>
      </c>
      <c r="W2785"/>
      <c r="X2785"/>
    </row>
    <row r="2786" spans="1:24">
      <c r="A2786" s="29">
        <v>1533</v>
      </c>
      <c r="B2786" s="29" t="s">
        <v>543</v>
      </c>
      <c r="C2786" s="50">
        <v>44828</v>
      </c>
      <c r="D2786" s="29" t="s">
        <v>545</v>
      </c>
      <c r="E2786" s="40">
        <v>1</v>
      </c>
      <c r="F2786" s="41">
        <v>15.65</v>
      </c>
      <c r="G2786" s="41">
        <f>IFERROR(H2786+I2786+J2786,0)</f>
        <v>441002.5</v>
      </c>
      <c r="H2786" s="41">
        <v>441002.5</v>
      </c>
      <c r="I2786" s="41">
        <v>0</v>
      </c>
      <c r="J2786" s="41">
        <v>0</v>
      </c>
      <c r="K2786" s="41">
        <f>IFERROR(L2786+M2786+N2786,0)</f>
        <v>343997.5</v>
      </c>
      <c r="L2786" s="41">
        <f>IFERROR(P2786+T2786,0)</f>
        <v>343997.5</v>
      </c>
      <c r="M2786" s="41">
        <f>IFERROR(Q2786+U2786,0)</f>
        <v>0</v>
      </c>
      <c r="N2786" s="41">
        <f>IFERROR(R2786+V2786,0)</f>
        <v>0</v>
      </c>
      <c r="O2786" s="41">
        <f>IFERROR(P2786+Q2786+R2786,0)</f>
        <v>343997.5</v>
      </c>
      <c r="P2786" s="41">
        <v>343997.5</v>
      </c>
      <c r="Q2786" s="41">
        <v>0</v>
      </c>
      <c r="R2786" s="41">
        <v>0</v>
      </c>
      <c r="S2786" s="41">
        <f>IFERROR(T2786+U2786+V2786,0)</f>
        <v>0</v>
      </c>
      <c r="T2786" s="41">
        <v>0</v>
      </c>
      <c r="U2786" s="41">
        <v>0</v>
      </c>
      <c r="V2786" s="41">
        <v>0</v>
      </c>
      <c r="W2786"/>
      <c r="X2786"/>
    </row>
    <row r="2787" spans="1:24">
      <c r="A2787" s="29">
        <v>1534</v>
      </c>
      <c r="B2787" s="29" t="s">
        <v>543</v>
      </c>
      <c r="C2787" s="50">
        <v>44828</v>
      </c>
      <c r="D2787" s="29" t="s">
        <v>545</v>
      </c>
      <c r="E2787" s="40">
        <v>1</v>
      </c>
      <c r="F2787" s="41">
        <v>26.3</v>
      </c>
      <c r="G2787" s="41">
        <f>IFERROR(H2787+I2787+J2787,0)</f>
        <v>731464</v>
      </c>
      <c r="H2787" s="41">
        <v>731464</v>
      </c>
      <c r="I2787" s="41">
        <v>0</v>
      </c>
      <c r="J2787" s="41">
        <v>0</v>
      </c>
      <c r="K2787" s="41">
        <f>IFERROR(L2787+M2787+N2787,0)</f>
        <v>588848.6</v>
      </c>
      <c r="L2787" s="41">
        <f>IFERROR(P2787+T2787,0)</f>
        <v>588848.6</v>
      </c>
      <c r="M2787" s="41">
        <f>IFERROR(Q2787+U2787,0)</f>
        <v>0</v>
      </c>
      <c r="N2787" s="41">
        <f>IFERROR(R2787+V2787,0)</f>
        <v>0</v>
      </c>
      <c r="O2787" s="41">
        <f>IFERROR(P2787+Q2787+R2787,0)</f>
        <v>588848.6</v>
      </c>
      <c r="P2787" s="41">
        <v>588848.6</v>
      </c>
      <c r="Q2787" s="41">
        <v>0</v>
      </c>
      <c r="R2787" s="41">
        <v>0</v>
      </c>
      <c r="S2787" s="41">
        <f>IFERROR(T2787+U2787+V2787,0)</f>
        <v>0</v>
      </c>
      <c r="T2787" s="41">
        <v>0</v>
      </c>
      <c r="U2787" s="41">
        <v>0</v>
      </c>
      <c r="V2787" s="41">
        <v>0</v>
      </c>
      <c r="W2787"/>
      <c r="X2787"/>
    </row>
    <row r="2788" spans="1:24">
      <c r="A2788" s="29">
        <v>1535</v>
      </c>
      <c r="B2788" s="29" t="s">
        <v>543</v>
      </c>
      <c r="C2788" s="50">
        <v>44831</v>
      </c>
      <c r="D2788" s="29" t="s">
        <v>545</v>
      </c>
      <c r="E2788" s="40">
        <v>1</v>
      </c>
      <c r="F2788" s="41">
        <v>20.8</v>
      </c>
      <c r="G2788" s="41">
        <f>IFERROR(H2788+I2788+J2788,0)</f>
        <v>563002</v>
      </c>
      <c r="H2788" s="41">
        <v>563002</v>
      </c>
      <c r="I2788" s="41">
        <v>0</v>
      </c>
      <c r="J2788" s="41">
        <v>0</v>
      </c>
      <c r="K2788" s="41">
        <f>IFERROR(L2788+M2788+N2788,0)</f>
        <v>481199.6</v>
      </c>
      <c r="L2788" s="41">
        <f>IFERROR(P2788+T2788,0)</f>
        <v>481199.6</v>
      </c>
      <c r="M2788" s="41">
        <f>IFERROR(Q2788+U2788,0)</f>
        <v>0</v>
      </c>
      <c r="N2788" s="41">
        <f>IFERROR(R2788+V2788,0)</f>
        <v>0</v>
      </c>
      <c r="O2788" s="41">
        <f>IFERROR(P2788+Q2788+R2788,0)</f>
        <v>481199.6</v>
      </c>
      <c r="P2788" s="41">
        <v>481199.6</v>
      </c>
      <c r="Q2788" s="41">
        <v>0</v>
      </c>
      <c r="R2788" s="41">
        <v>0</v>
      </c>
      <c r="S2788" s="41">
        <f>IFERROR(T2788+U2788+V2788,0)</f>
        <v>0</v>
      </c>
      <c r="T2788" s="41">
        <v>0</v>
      </c>
      <c r="U2788" s="41">
        <v>0</v>
      </c>
      <c r="V2788" s="41">
        <v>0</v>
      </c>
      <c r="W2788"/>
      <c r="X2788"/>
    </row>
    <row r="2789" spans="1:24">
      <c r="A2789" s="29">
        <v>1536</v>
      </c>
      <c r="B2789" s="29" t="s">
        <v>543</v>
      </c>
      <c r="C2789" s="50">
        <v>44832</v>
      </c>
      <c r="D2789" s="29" t="s">
        <v>545</v>
      </c>
      <c r="E2789" s="40">
        <v>1</v>
      </c>
      <c r="F2789" s="41">
        <v>14.35</v>
      </c>
      <c r="G2789" s="41">
        <f>IFERROR(H2789+I2789+J2789,0)</f>
        <v>453591</v>
      </c>
      <c r="H2789" s="41">
        <v>453591</v>
      </c>
      <c r="I2789" s="41">
        <v>0</v>
      </c>
      <c r="J2789" s="41">
        <v>0</v>
      </c>
      <c r="K2789" s="41">
        <f>IFERROR(L2789+M2789+N2789,0)</f>
        <v>266807.7</v>
      </c>
      <c r="L2789" s="41">
        <f>IFERROR(P2789+T2789,0)</f>
        <v>266807.7</v>
      </c>
      <c r="M2789" s="41">
        <f>IFERROR(Q2789+U2789,0)</f>
        <v>0</v>
      </c>
      <c r="N2789" s="41">
        <f>IFERROR(R2789+V2789,0)</f>
        <v>0</v>
      </c>
      <c r="O2789" s="41">
        <f>IFERROR(P2789+Q2789+R2789,0)</f>
        <v>266807.7</v>
      </c>
      <c r="P2789" s="41">
        <v>266807.7</v>
      </c>
      <c r="Q2789" s="41">
        <v>0</v>
      </c>
      <c r="R2789" s="41">
        <v>0</v>
      </c>
      <c r="S2789" s="41">
        <f>IFERROR(T2789+U2789+V2789,0)</f>
        <v>0</v>
      </c>
      <c r="T2789" s="41">
        <v>0</v>
      </c>
      <c r="U2789" s="41">
        <v>0</v>
      </c>
      <c r="V2789" s="41">
        <v>0</v>
      </c>
      <c r="W2789"/>
      <c r="X2789"/>
    </row>
    <row r="2790" spans="1:24">
      <c r="A2790" s="29">
        <v>1537</v>
      </c>
      <c r="B2790" s="29" t="s">
        <v>543</v>
      </c>
      <c r="C2790" s="50">
        <v>44834</v>
      </c>
      <c r="D2790" s="29" t="s">
        <v>545</v>
      </c>
      <c r="E2790" s="40">
        <v>1</v>
      </c>
      <c r="F2790" s="41">
        <v>57.8</v>
      </c>
      <c r="G2790" s="41">
        <f>IFERROR(H2790+I2790+J2790,0)</f>
        <v>1691411</v>
      </c>
      <c r="H2790" s="41">
        <v>1691411</v>
      </c>
      <c r="I2790" s="41">
        <v>0</v>
      </c>
      <c r="J2790" s="41">
        <v>0</v>
      </c>
      <c r="K2790" s="41">
        <f>IFERROR(L2790+M2790+N2790,0)</f>
        <v>1210264.6</v>
      </c>
      <c r="L2790" s="41">
        <f>IFERROR(P2790+T2790,0)</f>
        <v>1210264.6</v>
      </c>
      <c r="M2790" s="41">
        <f>IFERROR(Q2790+U2790,0)</f>
        <v>0</v>
      </c>
      <c r="N2790" s="41">
        <f>IFERROR(R2790+V2790,0)</f>
        <v>0</v>
      </c>
      <c r="O2790" s="41">
        <f>IFERROR(P2790+Q2790+R2790,0)</f>
        <v>1210264.6</v>
      </c>
      <c r="P2790" s="41">
        <v>1210264.6</v>
      </c>
      <c r="Q2790" s="41">
        <v>0</v>
      </c>
      <c r="R2790" s="41">
        <v>0</v>
      </c>
      <c r="S2790" s="41">
        <f>IFERROR(T2790+U2790+V2790,0)</f>
        <v>0</v>
      </c>
      <c r="T2790" s="41">
        <v>0</v>
      </c>
      <c r="U2790" s="41">
        <v>0</v>
      </c>
      <c r="V2790" s="41">
        <v>0</v>
      </c>
      <c r="W2790"/>
      <c r="X2790"/>
    </row>
    <row r="2791" spans="1:24">
      <c r="A2791" s="29">
        <v>1538</v>
      </c>
      <c r="B2791" s="29" t="s">
        <v>543</v>
      </c>
      <c r="C2791" s="50">
        <v>44834</v>
      </c>
      <c r="D2791" s="29" t="s">
        <v>545</v>
      </c>
      <c r="E2791" s="40">
        <v>1</v>
      </c>
      <c r="F2791" s="41">
        <v>35.7</v>
      </c>
      <c r="G2791" s="41">
        <f>IFERROR(H2791+I2791+J2791,0)</f>
        <v>1049734.7</v>
      </c>
      <c r="H2791" s="41">
        <v>1049734.7</v>
      </c>
      <c r="I2791" s="41">
        <v>0</v>
      </c>
      <c r="J2791" s="41">
        <v>0</v>
      </c>
      <c r="K2791" s="41">
        <f>IFERROR(L2791+M2791+N2791,0)</f>
        <v>742476.7</v>
      </c>
      <c r="L2791" s="41">
        <f>IFERROR(P2791+T2791,0)</f>
        <v>742476.7</v>
      </c>
      <c r="M2791" s="41">
        <f>IFERROR(Q2791+U2791,0)</f>
        <v>0</v>
      </c>
      <c r="N2791" s="41">
        <f>IFERROR(R2791+V2791,0)</f>
        <v>0</v>
      </c>
      <c r="O2791" s="41">
        <f>IFERROR(P2791+Q2791+R2791,0)</f>
        <v>742476.7</v>
      </c>
      <c r="P2791" s="41">
        <v>742476.7</v>
      </c>
      <c r="Q2791" s="41">
        <v>0</v>
      </c>
      <c r="R2791" s="41">
        <v>0</v>
      </c>
      <c r="S2791" s="41">
        <f>IFERROR(T2791+U2791+V2791,0)</f>
        <v>0</v>
      </c>
      <c r="T2791" s="41">
        <v>0</v>
      </c>
      <c r="U2791" s="41">
        <v>0</v>
      </c>
      <c r="V2791" s="41">
        <v>0</v>
      </c>
      <c r="W2791"/>
      <c r="X2791"/>
    </row>
    <row r="2792" spans="1:24">
      <c r="A2792" s="29">
        <v>1539</v>
      </c>
      <c r="B2792" s="29" t="s">
        <v>543</v>
      </c>
      <c r="C2792" s="50">
        <v>44841</v>
      </c>
      <c r="D2792" s="29" t="s">
        <v>545</v>
      </c>
      <c r="E2792" s="40">
        <v>1</v>
      </c>
      <c r="F2792" s="41">
        <v>28.1</v>
      </c>
      <c r="G2792" s="41">
        <f>IFERROR(H2792+I2792+J2792,0)</f>
        <v>889496</v>
      </c>
      <c r="H2792" s="41">
        <v>889496</v>
      </c>
      <c r="I2792" s="41">
        <v>0</v>
      </c>
      <c r="J2792" s="41">
        <v>0</v>
      </c>
      <c r="K2792" s="41">
        <f>IFERROR(L2792+M2792+N2792,0)</f>
        <v>521180.2</v>
      </c>
      <c r="L2792" s="41">
        <f>IFERROR(P2792+T2792,0)</f>
        <v>521180.2</v>
      </c>
      <c r="M2792" s="41">
        <f>IFERROR(Q2792+U2792,0)</f>
        <v>0</v>
      </c>
      <c r="N2792" s="41">
        <f>IFERROR(R2792+V2792,0)</f>
        <v>0</v>
      </c>
      <c r="O2792" s="41">
        <f>IFERROR(P2792+Q2792+R2792,0)</f>
        <v>521180.2</v>
      </c>
      <c r="P2792" s="41">
        <v>521180.2</v>
      </c>
      <c r="Q2792" s="41">
        <v>0</v>
      </c>
      <c r="R2792" s="41">
        <v>0</v>
      </c>
      <c r="S2792" s="41">
        <f>IFERROR(T2792+U2792+V2792,0)</f>
        <v>0</v>
      </c>
      <c r="T2792" s="41">
        <v>0</v>
      </c>
      <c r="U2792" s="41">
        <v>0</v>
      </c>
      <c r="V2792" s="41">
        <v>0</v>
      </c>
      <c r="W2792"/>
      <c r="X2792"/>
    </row>
    <row r="2793" spans="1:24">
      <c r="A2793" s="29">
        <v>1540</v>
      </c>
      <c r="B2793" s="29" t="s">
        <v>543</v>
      </c>
      <c r="C2793" s="50">
        <v>44841</v>
      </c>
      <c r="D2793" s="29" t="s">
        <v>545</v>
      </c>
      <c r="E2793" s="40">
        <v>1</v>
      </c>
      <c r="F2793" s="41">
        <v>22</v>
      </c>
      <c r="G2793" s="41">
        <f>IFERROR(H2793+I2793+J2793,0)</f>
        <v>691504</v>
      </c>
      <c r="H2793" s="41">
        <v>691504</v>
      </c>
      <c r="I2793" s="41">
        <v>0</v>
      </c>
      <c r="J2793" s="41">
        <v>0</v>
      </c>
      <c r="K2793" s="41">
        <f>IFERROR(L2793+M2793+N2793,0)</f>
        <v>412940</v>
      </c>
      <c r="L2793" s="41">
        <f>IFERROR(P2793+T2793,0)</f>
        <v>412940</v>
      </c>
      <c r="M2793" s="41">
        <f>IFERROR(Q2793+U2793,0)</f>
        <v>0</v>
      </c>
      <c r="N2793" s="41">
        <f>IFERROR(R2793+V2793,0)</f>
        <v>0</v>
      </c>
      <c r="O2793" s="41">
        <f>IFERROR(P2793+Q2793+R2793,0)</f>
        <v>412940</v>
      </c>
      <c r="P2793" s="41">
        <v>412940</v>
      </c>
      <c r="Q2793" s="41">
        <v>0</v>
      </c>
      <c r="R2793" s="41">
        <v>0</v>
      </c>
      <c r="S2793" s="41">
        <f>IFERROR(T2793+U2793+V2793,0)</f>
        <v>0</v>
      </c>
      <c r="T2793" s="41">
        <v>0</v>
      </c>
      <c r="U2793" s="41">
        <v>0</v>
      </c>
      <c r="V2793" s="41">
        <v>0</v>
      </c>
      <c r="W2793"/>
      <c r="X2793"/>
    </row>
    <row r="2794" spans="1:24">
      <c r="A2794" s="29">
        <v>1541</v>
      </c>
      <c r="B2794" s="29" t="s">
        <v>543</v>
      </c>
      <c r="C2794" s="50">
        <v>44841</v>
      </c>
      <c r="D2794" s="29" t="s">
        <v>545</v>
      </c>
      <c r="E2794" s="40">
        <v>1</v>
      </c>
      <c r="F2794" s="41">
        <v>14.15</v>
      </c>
      <c r="G2794" s="41">
        <f>IFERROR(H2794+I2794+J2794,0)</f>
        <v>447695.5</v>
      </c>
      <c r="H2794" s="41">
        <v>447695.5</v>
      </c>
      <c r="I2794" s="41">
        <v>0</v>
      </c>
      <c r="J2794" s="41">
        <v>0</v>
      </c>
      <c r="K2794" s="41">
        <f>IFERROR(L2794+M2794+N2794,0)</f>
        <v>262662.8</v>
      </c>
      <c r="L2794" s="41">
        <f>IFERROR(P2794+T2794,0)</f>
        <v>262662.8</v>
      </c>
      <c r="M2794" s="41">
        <f>IFERROR(Q2794+U2794,0)</f>
        <v>0</v>
      </c>
      <c r="N2794" s="41">
        <f>IFERROR(R2794+V2794,0)</f>
        <v>0</v>
      </c>
      <c r="O2794" s="41">
        <f>IFERROR(P2794+Q2794+R2794,0)</f>
        <v>262662.8</v>
      </c>
      <c r="P2794" s="41">
        <v>262662.8</v>
      </c>
      <c r="Q2794" s="41">
        <v>0</v>
      </c>
      <c r="R2794" s="41">
        <v>0</v>
      </c>
      <c r="S2794" s="41">
        <f>IFERROR(T2794+U2794+V2794,0)</f>
        <v>0</v>
      </c>
      <c r="T2794" s="41">
        <v>0</v>
      </c>
      <c r="U2794" s="41">
        <v>0</v>
      </c>
      <c r="V2794" s="41">
        <v>0</v>
      </c>
      <c r="W2794"/>
      <c r="X2794"/>
    </row>
    <row r="2795" spans="1:24">
      <c r="A2795" s="29">
        <v>1542</v>
      </c>
      <c r="B2795" s="29" t="s">
        <v>543</v>
      </c>
      <c r="C2795" s="50">
        <v>44845</v>
      </c>
      <c r="D2795" s="29" t="s">
        <v>545</v>
      </c>
      <c r="E2795" s="40">
        <v>1</v>
      </c>
      <c r="F2795" s="41">
        <v>25.4</v>
      </c>
      <c r="G2795" s="41">
        <f>IFERROR(H2795+I2795+J2795,0)</f>
        <v>755490.4</v>
      </c>
      <c r="H2795" s="41">
        <v>755490.4</v>
      </c>
      <c r="I2795" s="41">
        <v>0</v>
      </c>
      <c r="J2795" s="41">
        <v>0</v>
      </c>
      <c r="K2795" s="41">
        <f>IFERROR(L2795+M2795+N2795,0)</f>
        <v>519640.4</v>
      </c>
      <c r="L2795" s="41">
        <f>IFERROR(P2795+T2795,0)</f>
        <v>519640.4</v>
      </c>
      <c r="M2795" s="41">
        <f>IFERROR(Q2795+U2795,0)</f>
        <v>0</v>
      </c>
      <c r="N2795" s="41">
        <f>IFERROR(R2795+V2795,0)</f>
        <v>0</v>
      </c>
      <c r="O2795" s="41">
        <f>IFERROR(P2795+Q2795+R2795,0)</f>
        <v>519640.4</v>
      </c>
      <c r="P2795" s="41">
        <v>519640.4</v>
      </c>
      <c r="Q2795" s="41">
        <v>0</v>
      </c>
      <c r="R2795" s="41">
        <v>0</v>
      </c>
      <c r="S2795" s="41">
        <f>IFERROR(T2795+U2795+V2795,0)</f>
        <v>0</v>
      </c>
      <c r="T2795" s="41">
        <v>0</v>
      </c>
      <c r="U2795" s="41">
        <v>0</v>
      </c>
      <c r="V2795" s="41">
        <v>0</v>
      </c>
      <c r="W2795"/>
      <c r="X2795"/>
    </row>
    <row r="2796" spans="1:24">
      <c r="A2796" s="29">
        <v>1543</v>
      </c>
      <c r="B2796" s="29" t="s">
        <v>543</v>
      </c>
      <c r="C2796" s="50">
        <v>44847</v>
      </c>
      <c r="D2796" s="29" t="s">
        <v>545</v>
      </c>
      <c r="E2796" s="40">
        <v>1</v>
      </c>
      <c r="F2796" s="41">
        <v>18.3</v>
      </c>
      <c r="G2796" s="41">
        <f>IFERROR(H2796+I2796+J2796,0)</f>
        <v>637157</v>
      </c>
      <c r="H2796" s="41">
        <v>637157</v>
      </c>
      <c r="I2796" s="41">
        <v>0</v>
      </c>
      <c r="J2796" s="41">
        <v>0</v>
      </c>
      <c r="K2796" s="41">
        <f>IFERROR(L2796+M2796+N2796,0)</f>
        <v>281539.6</v>
      </c>
      <c r="L2796" s="41">
        <f>IFERROR(P2796+T2796,0)</f>
        <v>281539.6</v>
      </c>
      <c r="M2796" s="41">
        <f>IFERROR(Q2796+U2796,0)</f>
        <v>0</v>
      </c>
      <c r="N2796" s="41">
        <f>IFERROR(R2796+V2796,0)</f>
        <v>0</v>
      </c>
      <c r="O2796" s="41">
        <f>IFERROR(P2796+Q2796+R2796,0)</f>
        <v>281539.6</v>
      </c>
      <c r="P2796" s="41">
        <v>281539.6</v>
      </c>
      <c r="Q2796" s="41">
        <v>0</v>
      </c>
      <c r="R2796" s="41">
        <v>0</v>
      </c>
      <c r="S2796" s="41">
        <f>IFERROR(T2796+U2796+V2796,0)</f>
        <v>0</v>
      </c>
      <c r="T2796" s="41">
        <v>0</v>
      </c>
      <c r="U2796" s="41">
        <v>0</v>
      </c>
      <c r="V2796" s="41">
        <v>0</v>
      </c>
      <c r="W2796"/>
      <c r="X2796"/>
    </row>
    <row r="2797" spans="1:24">
      <c r="A2797" s="29">
        <v>1544</v>
      </c>
      <c r="B2797" s="29" t="s">
        <v>543</v>
      </c>
      <c r="C2797" s="50">
        <v>44851</v>
      </c>
      <c r="D2797" s="29" t="s">
        <v>545</v>
      </c>
      <c r="E2797" s="40">
        <v>1</v>
      </c>
      <c r="F2797" s="41">
        <v>5.62</v>
      </c>
      <c r="G2797" s="41">
        <f>IFERROR(H2797+I2797+J2797,0)</f>
        <v>173009.25</v>
      </c>
      <c r="H2797" s="41">
        <v>173009.25</v>
      </c>
      <c r="I2797" s="41">
        <v>0</v>
      </c>
      <c r="J2797" s="41">
        <v>0</v>
      </c>
      <c r="K2797" s="41">
        <f>IFERROR(L2797+M2797+N2797,0)</f>
        <v>109377</v>
      </c>
      <c r="L2797" s="41">
        <f>IFERROR(P2797+T2797,0)</f>
        <v>109377</v>
      </c>
      <c r="M2797" s="41">
        <f>IFERROR(Q2797+U2797,0)</f>
        <v>0</v>
      </c>
      <c r="N2797" s="41">
        <f>IFERROR(R2797+V2797,0)</f>
        <v>0</v>
      </c>
      <c r="O2797" s="41">
        <f>IFERROR(P2797+Q2797+R2797,0)</f>
        <v>109377</v>
      </c>
      <c r="P2797" s="41">
        <v>109377</v>
      </c>
      <c r="Q2797" s="41">
        <v>0</v>
      </c>
      <c r="R2797" s="41">
        <v>0</v>
      </c>
      <c r="S2797" s="41">
        <f>IFERROR(T2797+U2797+V2797,0)</f>
        <v>0</v>
      </c>
      <c r="T2797" s="41">
        <v>0</v>
      </c>
      <c r="U2797" s="41">
        <v>0</v>
      </c>
      <c r="V2797" s="41">
        <v>0</v>
      </c>
      <c r="W2797"/>
      <c r="X2797"/>
    </row>
    <row r="2798" spans="1:24">
      <c r="A2798" s="29">
        <v>1545</v>
      </c>
      <c r="B2798" s="29" t="s">
        <v>543</v>
      </c>
      <c r="C2798" s="50">
        <v>44853</v>
      </c>
      <c r="D2798" s="29" t="s">
        <v>545</v>
      </c>
      <c r="E2798" s="40">
        <v>1</v>
      </c>
      <c r="F2798" s="41">
        <v>57.7</v>
      </c>
      <c r="G2798" s="41">
        <f>IFERROR(H2798+I2798+J2798,0)</f>
        <v>1688590</v>
      </c>
      <c r="H2798" s="41">
        <v>1688590</v>
      </c>
      <c r="I2798" s="41">
        <v>0</v>
      </c>
      <c r="J2798" s="41">
        <v>0</v>
      </c>
      <c r="K2798" s="41">
        <f>IFERROR(L2798+M2798+N2798,0)</f>
        <v>1208065.4</v>
      </c>
      <c r="L2798" s="41">
        <f>IFERROR(P2798+T2798,0)</f>
        <v>1208065.4</v>
      </c>
      <c r="M2798" s="41">
        <f>IFERROR(Q2798+U2798,0)</f>
        <v>0</v>
      </c>
      <c r="N2798" s="41">
        <f>IFERROR(R2798+V2798,0)</f>
        <v>0</v>
      </c>
      <c r="O2798" s="41">
        <f>IFERROR(P2798+Q2798+R2798,0)</f>
        <v>1208065.4</v>
      </c>
      <c r="P2798" s="41">
        <v>1208065.4</v>
      </c>
      <c r="Q2798" s="41">
        <v>0</v>
      </c>
      <c r="R2798" s="41">
        <v>0</v>
      </c>
      <c r="S2798" s="41">
        <f>IFERROR(T2798+U2798+V2798,0)</f>
        <v>0</v>
      </c>
      <c r="T2798" s="41">
        <v>0</v>
      </c>
      <c r="U2798" s="41">
        <v>0</v>
      </c>
      <c r="V2798" s="41">
        <v>0</v>
      </c>
      <c r="W2798"/>
      <c r="X2798"/>
    </row>
    <row r="2799" spans="1:24">
      <c r="A2799" s="29">
        <v>1546</v>
      </c>
      <c r="B2799" s="29" t="s">
        <v>543</v>
      </c>
      <c r="C2799" s="50">
        <v>44853</v>
      </c>
      <c r="D2799" s="29" t="s">
        <v>545</v>
      </c>
      <c r="E2799" s="40">
        <v>1</v>
      </c>
      <c r="F2799" s="41">
        <v>31.05</v>
      </c>
      <c r="G2799" s="41">
        <f>IFERROR(H2799+I2799+J2799,0)</f>
        <v>924217</v>
      </c>
      <c r="H2799" s="41">
        <v>924217</v>
      </c>
      <c r="I2799" s="41">
        <v>0</v>
      </c>
      <c r="J2799" s="41">
        <v>0</v>
      </c>
      <c r="K2799" s="41">
        <f>IFERROR(L2799+M2799+N2799,0)</f>
        <v>634555.1</v>
      </c>
      <c r="L2799" s="41">
        <f>IFERROR(P2799+T2799,0)</f>
        <v>634555.1</v>
      </c>
      <c r="M2799" s="41">
        <f>IFERROR(Q2799+U2799,0)</f>
        <v>0</v>
      </c>
      <c r="N2799" s="41">
        <f>IFERROR(R2799+V2799,0)</f>
        <v>0</v>
      </c>
      <c r="O2799" s="41">
        <f>IFERROR(P2799+Q2799+R2799,0)</f>
        <v>634555.1</v>
      </c>
      <c r="P2799" s="41">
        <v>634555.1</v>
      </c>
      <c r="Q2799" s="41">
        <v>0</v>
      </c>
      <c r="R2799" s="41">
        <v>0</v>
      </c>
      <c r="S2799" s="41">
        <f>IFERROR(T2799+U2799+V2799,0)</f>
        <v>0</v>
      </c>
      <c r="T2799" s="41">
        <v>0</v>
      </c>
      <c r="U2799" s="41">
        <v>0</v>
      </c>
      <c r="V2799" s="41">
        <v>0</v>
      </c>
      <c r="W2799"/>
      <c r="X2799"/>
    </row>
    <row r="2800" spans="1:24">
      <c r="A2800" s="29">
        <v>1547</v>
      </c>
      <c r="B2800" s="29" t="s">
        <v>543</v>
      </c>
      <c r="C2800" s="50">
        <v>44854</v>
      </c>
      <c r="D2800" s="29" t="s">
        <v>545</v>
      </c>
      <c r="E2800" s="40">
        <v>1</v>
      </c>
      <c r="F2800" s="41">
        <v>38.5</v>
      </c>
      <c r="G2800" s="41">
        <f>IFERROR(H2800+I2800+J2800,0)</f>
        <v>1163000</v>
      </c>
      <c r="H2800" s="41">
        <v>1163000</v>
      </c>
      <c r="I2800" s="41">
        <v>0</v>
      </c>
      <c r="J2800" s="41">
        <v>0</v>
      </c>
      <c r="K2800" s="41">
        <f>IFERROR(L2800+M2800+N2800,0)</f>
        <v>769777</v>
      </c>
      <c r="L2800" s="41">
        <f>IFERROR(P2800+T2800,0)</f>
        <v>769777</v>
      </c>
      <c r="M2800" s="41">
        <f>IFERROR(Q2800+U2800,0)</f>
        <v>0</v>
      </c>
      <c r="N2800" s="41">
        <f>IFERROR(R2800+V2800,0)</f>
        <v>0</v>
      </c>
      <c r="O2800" s="41">
        <f>IFERROR(P2800+Q2800+R2800,0)</f>
        <v>769777</v>
      </c>
      <c r="P2800" s="41">
        <v>769777</v>
      </c>
      <c r="Q2800" s="41">
        <v>0</v>
      </c>
      <c r="R2800" s="41">
        <v>0</v>
      </c>
      <c r="S2800" s="41">
        <f>IFERROR(T2800+U2800+V2800,0)</f>
        <v>0</v>
      </c>
      <c r="T2800" s="41">
        <v>0</v>
      </c>
      <c r="U2800" s="41">
        <v>0</v>
      </c>
      <c r="V2800" s="41">
        <v>0</v>
      </c>
      <c r="W2800"/>
      <c r="X2800"/>
    </row>
    <row r="2801" spans="1:24">
      <c r="A2801" s="29">
        <v>1548</v>
      </c>
      <c r="B2801" s="29" t="s">
        <v>543</v>
      </c>
      <c r="C2801" s="50">
        <v>44854</v>
      </c>
      <c r="D2801" s="29" t="s">
        <v>545</v>
      </c>
      <c r="E2801" s="40">
        <v>1</v>
      </c>
      <c r="F2801" s="41">
        <v>15.65</v>
      </c>
      <c r="G2801" s="41">
        <f>IFERROR(H2801+I2801+J2801,0)</f>
        <v>469517</v>
      </c>
      <c r="H2801" s="41">
        <v>469517</v>
      </c>
      <c r="I2801" s="41">
        <v>0</v>
      </c>
      <c r="J2801" s="41">
        <v>0</v>
      </c>
      <c r="K2801" s="41">
        <f>IFERROR(L2801+M2801+N2801,0)</f>
        <v>316144.3</v>
      </c>
      <c r="L2801" s="41">
        <f>IFERROR(P2801+T2801,0)</f>
        <v>316144.3</v>
      </c>
      <c r="M2801" s="41">
        <f>IFERROR(Q2801+U2801,0)</f>
        <v>0</v>
      </c>
      <c r="N2801" s="41">
        <f>IFERROR(R2801+V2801,0)</f>
        <v>0</v>
      </c>
      <c r="O2801" s="41">
        <f>IFERROR(P2801+Q2801+R2801,0)</f>
        <v>316144.3</v>
      </c>
      <c r="P2801" s="41">
        <v>316144.3</v>
      </c>
      <c r="Q2801" s="41">
        <v>0</v>
      </c>
      <c r="R2801" s="41">
        <v>0</v>
      </c>
      <c r="S2801" s="41">
        <f>IFERROR(T2801+U2801+V2801,0)</f>
        <v>0</v>
      </c>
      <c r="T2801" s="41">
        <v>0</v>
      </c>
      <c r="U2801" s="41">
        <v>0</v>
      </c>
      <c r="V2801" s="41">
        <v>0</v>
      </c>
      <c r="W2801"/>
      <c r="X2801"/>
    </row>
    <row r="2802" spans="1:24">
      <c r="A2802" s="29">
        <v>1549</v>
      </c>
      <c r="B2802" s="29" t="s">
        <v>543</v>
      </c>
      <c r="C2802" s="50">
        <v>44855</v>
      </c>
      <c r="D2802" s="29" t="s">
        <v>545</v>
      </c>
      <c r="E2802" s="40">
        <v>1</v>
      </c>
      <c r="F2802" s="41">
        <v>21.9</v>
      </c>
      <c r="G2802" s="41">
        <f>IFERROR(H2802+I2802+J2802,0)</f>
        <v>610900</v>
      </c>
      <c r="H2802" s="41">
        <v>610900</v>
      </c>
      <c r="I2802" s="41">
        <v>0</v>
      </c>
      <c r="J2802" s="41">
        <v>0</v>
      </c>
      <c r="K2802" s="41">
        <f>IFERROR(L2802+M2802+N2802,0)</f>
        <v>488523.8</v>
      </c>
      <c r="L2802" s="41">
        <f>IFERROR(P2802+T2802,0)</f>
        <v>488523.8</v>
      </c>
      <c r="M2802" s="41">
        <f>IFERROR(Q2802+U2802,0)</f>
        <v>0</v>
      </c>
      <c r="N2802" s="41">
        <f>IFERROR(R2802+V2802,0)</f>
        <v>0</v>
      </c>
      <c r="O2802" s="41">
        <f>IFERROR(P2802+Q2802+R2802,0)</f>
        <v>488523.8</v>
      </c>
      <c r="P2802" s="41">
        <v>488523.8</v>
      </c>
      <c r="Q2802" s="41">
        <v>0</v>
      </c>
      <c r="R2802" s="41">
        <v>0</v>
      </c>
      <c r="S2802" s="41">
        <f>IFERROR(T2802+U2802+V2802,0)</f>
        <v>0</v>
      </c>
      <c r="T2802" s="41">
        <v>0</v>
      </c>
      <c r="U2802" s="41">
        <v>0</v>
      </c>
      <c r="V2802" s="41">
        <v>0</v>
      </c>
      <c r="W2802"/>
      <c r="X2802"/>
    </row>
    <row r="2803" spans="1:24">
      <c r="A2803" s="29">
        <v>1550</v>
      </c>
      <c r="B2803" s="29" t="s">
        <v>543</v>
      </c>
      <c r="C2803" s="50">
        <v>44855</v>
      </c>
      <c r="D2803" s="29" t="s">
        <v>545</v>
      </c>
      <c r="E2803" s="40">
        <v>1</v>
      </c>
      <c r="F2803" s="41">
        <v>17.8</v>
      </c>
      <c r="G2803" s="41">
        <f>IFERROR(H2803+I2803+J2803,0)</f>
        <v>517840</v>
      </c>
      <c r="H2803" s="41">
        <v>517840</v>
      </c>
      <c r="I2803" s="41">
        <v>0</v>
      </c>
      <c r="J2803" s="41">
        <v>0</v>
      </c>
      <c r="K2803" s="41">
        <f>IFERROR(L2803+M2803+N2803,0)</f>
        <v>375755.6</v>
      </c>
      <c r="L2803" s="41">
        <f>IFERROR(P2803+T2803,0)</f>
        <v>375755.6</v>
      </c>
      <c r="M2803" s="41">
        <f>IFERROR(Q2803+U2803,0)</f>
        <v>0</v>
      </c>
      <c r="N2803" s="41">
        <f>IFERROR(R2803+V2803,0)</f>
        <v>0</v>
      </c>
      <c r="O2803" s="41">
        <f>IFERROR(P2803+Q2803+R2803,0)</f>
        <v>375755.6</v>
      </c>
      <c r="P2803" s="41">
        <v>375755.6</v>
      </c>
      <c r="Q2803" s="41">
        <v>0</v>
      </c>
      <c r="R2803" s="41">
        <v>0</v>
      </c>
      <c r="S2803" s="41">
        <f>IFERROR(T2803+U2803+V2803,0)</f>
        <v>0</v>
      </c>
      <c r="T2803" s="41">
        <v>0</v>
      </c>
      <c r="U2803" s="41">
        <v>0</v>
      </c>
      <c r="V2803" s="41">
        <v>0</v>
      </c>
      <c r="W2803"/>
      <c r="X2803"/>
    </row>
    <row r="2804" spans="1:24">
      <c r="A2804" s="29">
        <v>1551</v>
      </c>
      <c r="B2804" s="29" t="s">
        <v>543</v>
      </c>
      <c r="C2804" s="50">
        <v>44858</v>
      </c>
      <c r="D2804" s="29" t="s">
        <v>545</v>
      </c>
      <c r="E2804" s="40">
        <v>1</v>
      </c>
      <c r="F2804" s="41">
        <v>26.9</v>
      </c>
      <c r="G2804" s="41">
        <f>IFERROR(H2804+I2804+J2804,0)</f>
        <v>815364</v>
      </c>
      <c r="H2804" s="41">
        <v>815364</v>
      </c>
      <c r="I2804" s="41">
        <v>0</v>
      </c>
      <c r="J2804" s="41">
        <v>0</v>
      </c>
      <c r="K2804" s="41">
        <f>IFERROR(L2804+M2804+N2804,0)</f>
        <v>535069.8</v>
      </c>
      <c r="L2804" s="41">
        <f>IFERROR(P2804+T2804,0)</f>
        <v>535069.8</v>
      </c>
      <c r="M2804" s="41">
        <f>IFERROR(Q2804+U2804,0)</f>
        <v>0</v>
      </c>
      <c r="N2804" s="41">
        <f>IFERROR(R2804+V2804,0)</f>
        <v>0</v>
      </c>
      <c r="O2804" s="41">
        <f>IFERROR(P2804+Q2804+R2804,0)</f>
        <v>535069.8</v>
      </c>
      <c r="P2804" s="41">
        <v>535069.8</v>
      </c>
      <c r="Q2804" s="41">
        <v>0</v>
      </c>
      <c r="R2804" s="41">
        <v>0</v>
      </c>
      <c r="S2804" s="41">
        <f>IFERROR(T2804+U2804+V2804,0)</f>
        <v>0</v>
      </c>
      <c r="T2804" s="41">
        <v>0</v>
      </c>
      <c r="U2804" s="41">
        <v>0</v>
      </c>
      <c r="V2804" s="41">
        <v>0</v>
      </c>
      <c r="W2804"/>
      <c r="X2804"/>
    </row>
    <row r="2805" spans="1:24">
      <c r="A2805" s="29">
        <v>1552</v>
      </c>
      <c r="B2805" s="29" t="s">
        <v>543</v>
      </c>
      <c r="C2805" s="50">
        <v>44859</v>
      </c>
      <c r="D2805" s="29" t="s">
        <v>545</v>
      </c>
      <c r="E2805" s="40">
        <v>1</v>
      </c>
      <c r="F2805" s="41">
        <v>22.75</v>
      </c>
      <c r="G2805" s="41">
        <f>IFERROR(H2805+I2805+J2805,0)</f>
        <v>980350</v>
      </c>
      <c r="H2805" s="41">
        <v>980350</v>
      </c>
      <c r="I2805" s="41">
        <v>0</v>
      </c>
      <c r="J2805" s="41">
        <v>0</v>
      </c>
      <c r="K2805" s="41">
        <f>IFERROR(L2805+M2805+N2805,0)</f>
        <v>161745.5</v>
      </c>
      <c r="L2805" s="41">
        <f>IFERROR(P2805+T2805,0)</f>
        <v>161745.5</v>
      </c>
      <c r="M2805" s="41">
        <f>IFERROR(Q2805+U2805,0)</f>
        <v>0</v>
      </c>
      <c r="N2805" s="41">
        <f>IFERROR(R2805+V2805,0)</f>
        <v>0</v>
      </c>
      <c r="O2805" s="41">
        <f>IFERROR(P2805+Q2805+R2805,0)</f>
        <v>161745.5</v>
      </c>
      <c r="P2805" s="41">
        <v>161745.5</v>
      </c>
      <c r="Q2805" s="41">
        <v>0</v>
      </c>
      <c r="R2805" s="41">
        <v>0</v>
      </c>
      <c r="S2805" s="41">
        <f>IFERROR(T2805+U2805+V2805,0)</f>
        <v>0</v>
      </c>
      <c r="T2805" s="41">
        <v>0</v>
      </c>
      <c r="U2805" s="41">
        <v>0</v>
      </c>
      <c r="V2805" s="41">
        <v>0</v>
      </c>
      <c r="W2805"/>
      <c r="X2805"/>
    </row>
    <row r="2806" spans="1:24">
      <c r="A2806" s="29">
        <v>1553</v>
      </c>
      <c r="B2806" s="29" t="s">
        <v>543</v>
      </c>
      <c r="C2806" s="50">
        <v>44859</v>
      </c>
      <c r="D2806" s="29" t="s">
        <v>545</v>
      </c>
      <c r="E2806" s="40">
        <v>1</v>
      </c>
      <c r="F2806" s="41">
        <v>22.7</v>
      </c>
      <c r="G2806" s="41">
        <f>IFERROR(H2806+I2806+J2806,0)</f>
        <v>644117</v>
      </c>
      <c r="H2806" s="41">
        <v>644117</v>
      </c>
      <c r="I2806" s="41">
        <v>0</v>
      </c>
      <c r="J2806" s="41">
        <v>0</v>
      </c>
      <c r="K2806" s="41">
        <f>IFERROR(L2806+M2806+N2806,0)</f>
        <v>495468.4</v>
      </c>
      <c r="L2806" s="41">
        <f>IFERROR(P2806+T2806,0)</f>
        <v>495468.4</v>
      </c>
      <c r="M2806" s="41">
        <f>IFERROR(Q2806+U2806,0)</f>
        <v>0</v>
      </c>
      <c r="N2806" s="41">
        <f>IFERROR(R2806+V2806,0)</f>
        <v>0</v>
      </c>
      <c r="O2806" s="41">
        <f>IFERROR(P2806+Q2806+R2806,0)</f>
        <v>495468.4</v>
      </c>
      <c r="P2806" s="41">
        <v>495468.4</v>
      </c>
      <c r="Q2806" s="41">
        <v>0</v>
      </c>
      <c r="R2806" s="41">
        <v>0</v>
      </c>
      <c r="S2806" s="41">
        <f>IFERROR(T2806+U2806+V2806,0)</f>
        <v>0</v>
      </c>
      <c r="T2806" s="41">
        <v>0</v>
      </c>
      <c r="U2806" s="41">
        <v>0</v>
      </c>
      <c r="V2806" s="41">
        <v>0</v>
      </c>
      <c r="W2806"/>
      <c r="X2806"/>
    </row>
    <row r="2807" spans="1:24">
      <c r="A2807" s="29">
        <v>1554</v>
      </c>
      <c r="B2807" s="29" t="s">
        <v>543</v>
      </c>
      <c r="C2807" s="50">
        <v>44859</v>
      </c>
      <c r="D2807" s="29" t="s">
        <v>545</v>
      </c>
      <c r="E2807" s="40">
        <v>1</v>
      </c>
      <c r="F2807" s="41">
        <v>10.9</v>
      </c>
      <c r="G2807" s="41">
        <f>IFERROR(H2807+I2807+J2807,0)</f>
        <v>324512.5</v>
      </c>
      <c r="H2807" s="41">
        <v>324512.5</v>
      </c>
      <c r="I2807" s="41">
        <v>0</v>
      </c>
      <c r="J2807" s="41">
        <v>0</v>
      </c>
      <c r="K2807" s="41">
        <f>IFERROR(L2807+M2807+N2807,0)</f>
        <v>222689.3</v>
      </c>
      <c r="L2807" s="41">
        <f>IFERROR(P2807+T2807,0)</f>
        <v>222689.3</v>
      </c>
      <c r="M2807" s="41">
        <f>IFERROR(Q2807+U2807,0)</f>
        <v>0</v>
      </c>
      <c r="N2807" s="41">
        <f>IFERROR(R2807+V2807,0)</f>
        <v>0</v>
      </c>
      <c r="O2807" s="41">
        <f>IFERROR(P2807+Q2807+R2807,0)</f>
        <v>222689.3</v>
      </c>
      <c r="P2807" s="41">
        <v>222689.3</v>
      </c>
      <c r="Q2807" s="41">
        <v>0</v>
      </c>
      <c r="R2807" s="41">
        <v>0</v>
      </c>
      <c r="S2807" s="41">
        <f>IFERROR(T2807+U2807+V2807,0)</f>
        <v>0</v>
      </c>
      <c r="T2807" s="41">
        <v>0</v>
      </c>
      <c r="U2807" s="41">
        <v>0</v>
      </c>
      <c r="V2807" s="41">
        <v>0</v>
      </c>
      <c r="W2807"/>
      <c r="X2807"/>
    </row>
    <row r="2808" spans="1:24">
      <c r="A2808" s="29">
        <v>1555</v>
      </c>
      <c r="B2808" s="29" t="s">
        <v>543</v>
      </c>
      <c r="C2808" s="50">
        <v>44859</v>
      </c>
      <c r="D2808" s="29" t="s">
        <v>545</v>
      </c>
      <c r="E2808" s="40">
        <v>1</v>
      </c>
      <c r="F2808" s="41">
        <v>18.2</v>
      </c>
      <c r="G2808" s="41">
        <f>IFERROR(H2808+I2808+J2808,0)</f>
        <v>646153.5</v>
      </c>
      <c r="H2808" s="41">
        <v>646153.5</v>
      </c>
      <c r="I2808" s="41">
        <v>0</v>
      </c>
      <c r="J2808" s="41">
        <v>0</v>
      </c>
      <c r="K2808" s="41">
        <f>IFERROR(L2808+M2808+N2808,0)</f>
        <v>267522.9</v>
      </c>
      <c r="L2808" s="41">
        <f>IFERROR(P2808+T2808,0)</f>
        <v>267522.9</v>
      </c>
      <c r="M2808" s="41">
        <f>IFERROR(Q2808+U2808,0)</f>
        <v>0</v>
      </c>
      <c r="N2808" s="41">
        <f>IFERROR(R2808+V2808,0)</f>
        <v>0</v>
      </c>
      <c r="O2808" s="41">
        <f>IFERROR(P2808+Q2808+R2808,0)</f>
        <v>267522.9</v>
      </c>
      <c r="P2808" s="41">
        <v>267522.9</v>
      </c>
      <c r="Q2808" s="41">
        <v>0</v>
      </c>
      <c r="R2808" s="41">
        <v>0</v>
      </c>
      <c r="S2808" s="41">
        <f>IFERROR(T2808+U2808+V2808,0)</f>
        <v>0</v>
      </c>
      <c r="T2808" s="41">
        <v>0</v>
      </c>
      <c r="U2808" s="41">
        <v>0</v>
      </c>
      <c r="V2808" s="41">
        <v>0</v>
      </c>
      <c r="W2808"/>
      <c r="X2808"/>
    </row>
    <row r="2809" spans="1:24">
      <c r="A2809" s="29">
        <v>1556</v>
      </c>
      <c r="B2809" s="29" t="s">
        <v>543</v>
      </c>
      <c r="C2809" s="50">
        <v>44860</v>
      </c>
      <c r="D2809" s="29" t="s">
        <v>545</v>
      </c>
      <c r="E2809" s="40">
        <v>1</v>
      </c>
      <c r="F2809" s="41">
        <v>15.83</v>
      </c>
      <c r="G2809" s="41">
        <f>IFERROR(H2809+I2809+J2809,0)</f>
        <v>561058.33</v>
      </c>
      <c r="H2809" s="41">
        <v>561058.33</v>
      </c>
      <c r="I2809" s="41">
        <v>0</v>
      </c>
      <c r="J2809" s="41">
        <v>0</v>
      </c>
      <c r="K2809" s="41">
        <f>IFERROR(L2809+M2809+N2809,0)</f>
        <v>208941.67</v>
      </c>
      <c r="L2809" s="41">
        <f>IFERROR(P2809+T2809,0)</f>
        <v>208941.67</v>
      </c>
      <c r="M2809" s="41">
        <f>IFERROR(Q2809+U2809,0)</f>
        <v>0</v>
      </c>
      <c r="N2809" s="41">
        <f>IFERROR(R2809+V2809,0)</f>
        <v>0</v>
      </c>
      <c r="O2809" s="41">
        <f>IFERROR(P2809+Q2809+R2809,0)</f>
        <v>208941.67</v>
      </c>
      <c r="P2809" s="41">
        <v>208941.67</v>
      </c>
      <c r="Q2809" s="41">
        <v>0</v>
      </c>
      <c r="R2809" s="41">
        <v>0</v>
      </c>
      <c r="S2809" s="41">
        <f>IFERROR(T2809+U2809+V2809,0)</f>
        <v>0</v>
      </c>
      <c r="T2809" s="41">
        <v>0</v>
      </c>
      <c r="U2809" s="41">
        <v>0</v>
      </c>
      <c r="V2809" s="41">
        <v>0</v>
      </c>
      <c r="W2809"/>
      <c r="X2809"/>
    </row>
    <row r="2810" spans="1:24">
      <c r="A2810" s="29">
        <v>1557</v>
      </c>
      <c r="B2810" s="29" t="s">
        <v>543</v>
      </c>
      <c r="C2810" s="50">
        <v>44860</v>
      </c>
      <c r="D2810" s="29" t="s">
        <v>545</v>
      </c>
      <c r="E2810" s="40">
        <v>1</v>
      </c>
      <c r="F2810" s="41">
        <v>18.25</v>
      </c>
      <c r="G2810" s="41">
        <f>IFERROR(H2810+I2810+J2810,0)</f>
        <v>635500</v>
      </c>
      <c r="H2810" s="41">
        <v>635500</v>
      </c>
      <c r="I2810" s="41">
        <v>0</v>
      </c>
      <c r="J2810" s="41">
        <v>0</v>
      </c>
      <c r="K2810" s="41">
        <f>IFERROR(L2810+M2810+N2810,0)</f>
        <v>280686.5</v>
      </c>
      <c r="L2810" s="41">
        <f>IFERROR(P2810+T2810,0)</f>
        <v>280686.5</v>
      </c>
      <c r="M2810" s="41">
        <f>IFERROR(Q2810+U2810,0)</f>
        <v>0</v>
      </c>
      <c r="N2810" s="41">
        <f>IFERROR(R2810+V2810,0)</f>
        <v>0</v>
      </c>
      <c r="O2810" s="41">
        <f>IFERROR(P2810+Q2810+R2810,0)</f>
        <v>280686.5</v>
      </c>
      <c r="P2810" s="41">
        <v>280686.5</v>
      </c>
      <c r="Q2810" s="41">
        <v>0</v>
      </c>
      <c r="R2810" s="41">
        <v>0</v>
      </c>
      <c r="S2810" s="41">
        <f>IFERROR(T2810+U2810+V2810,0)</f>
        <v>0</v>
      </c>
      <c r="T2810" s="41">
        <v>0</v>
      </c>
      <c r="U2810" s="41">
        <v>0</v>
      </c>
      <c r="V2810" s="41">
        <v>0</v>
      </c>
      <c r="W2810"/>
      <c r="X2810"/>
    </row>
    <row r="2811" spans="1:24">
      <c r="A2811" s="29">
        <v>1558</v>
      </c>
      <c r="B2811" s="29" t="s">
        <v>543</v>
      </c>
      <c r="C2811" s="50">
        <v>44860</v>
      </c>
      <c r="D2811" s="29" t="s">
        <v>545</v>
      </c>
      <c r="E2811" s="40">
        <v>1</v>
      </c>
      <c r="F2811" s="41">
        <v>25.04</v>
      </c>
      <c r="G2811" s="41">
        <f>IFERROR(H2811+I2811+J2811,0)</f>
        <v>714262.5</v>
      </c>
      <c r="H2811" s="41">
        <v>714262.5</v>
      </c>
      <c r="I2811" s="41">
        <v>0</v>
      </c>
      <c r="J2811" s="41">
        <v>0</v>
      </c>
      <c r="K2811" s="41">
        <f>IFERROR(L2811+M2811+N2811,0)</f>
        <v>543297.6</v>
      </c>
      <c r="L2811" s="41">
        <f>IFERROR(P2811+T2811,0)</f>
        <v>543297.6</v>
      </c>
      <c r="M2811" s="41">
        <f>IFERROR(Q2811+U2811,0)</f>
        <v>0</v>
      </c>
      <c r="N2811" s="41">
        <f>IFERROR(R2811+V2811,0)</f>
        <v>0</v>
      </c>
      <c r="O2811" s="41">
        <f>IFERROR(P2811+Q2811+R2811,0)</f>
        <v>543297.6</v>
      </c>
      <c r="P2811" s="41">
        <v>543297.6</v>
      </c>
      <c r="Q2811" s="41">
        <v>0</v>
      </c>
      <c r="R2811" s="41">
        <v>0</v>
      </c>
      <c r="S2811" s="41">
        <f>IFERROR(T2811+U2811+V2811,0)</f>
        <v>0</v>
      </c>
      <c r="T2811" s="41">
        <v>0</v>
      </c>
      <c r="U2811" s="41">
        <v>0</v>
      </c>
      <c r="V2811" s="41">
        <v>0</v>
      </c>
      <c r="W2811"/>
      <c r="X2811"/>
    </row>
    <row r="2812" spans="1:24">
      <c r="A2812" s="29">
        <v>1559</v>
      </c>
      <c r="B2812" s="29" t="s">
        <v>543</v>
      </c>
      <c r="C2812" s="50">
        <v>44860</v>
      </c>
      <c r="D2812" s="29" t="s">
        <v>545</v>
      </c>
      <c r="E2812" s="40">
        <v>1</v>
      </c>
      <c r="F2812" s="41">
        <v>29.4</v>
      </c>
      <c r="G2812" s="41">
        <f>IFERROR(H2812+I2812+J2812,0)</f>
        <v>876730</v>
      </c>
      <c r="H2812" s="41">
        <v>876730</v>
      </c>
      <c r="I2812" s="41">
        <v>0</v>
      </c>
      <c r="J2812" s="41">
        <v>0</v>
      </c>
      <c r="K2812" s="41">
        <f>IFERROR(L2812+M2812+N2812,0)</f>
        <v>599208.8</v>
      </c>
      <c r="L2812" s="41">
        <f>IFERROR(P2812+T2812,0)</f>
        <v>599208.8</v>
      </c>
      <c r="M2812" s="41">
        <f>IFERROR(Q2812+U2812,0)</f>
        <v>0</v>
      </c>
      <c r="N2812" s="41">
        <f>IFERROR(R2812+V2812,0)</f>
        <v>0</v>
      </c>
      <c r="O2812" s="41">
        <f>IFERROR(P2812+Q2812+R2812,0)</f>
        <v>599208.8</v>
      </c>
      <c r="P2812" s="41">
        <v>599208.8</v>
      </c>
      <c r="Q2812" s="41">
        <v>0</v>
      </c>
      <c r="R2812" s="41">
        <v>0</v>
      </c>
      <c r="S2812" s="41">
        <f>IFERROR(T2812+U2812+V2812,0)</f>
        <v>0</v>
      </c>
      <c r="T2812" s="41">
        <v>0</v>
      </c>
      <c r="U2812" s="41">
        <v>0</v>
      </c>
      <c r="V2812" s="41">
        <v>0</v>
      </c>
      <c r="W2812"/>
      <c r="X2812"/>
    </row>
    <row r="2813" spans="1:24">
      <c r="A2813" s="29">
        <v>1560</v>
      </c>
      <c r="B2813" s="29" t="s">
        <v>543</v>
      </c>
      <c r="C2813" s="50">
        <v>44860</v>
      </c>
      <c r="D2813" s="29" t="s">
        <v>545</v>
      </c>
      <c r="E2813" s="40">
        <v>1</v>
      </c>
      <c r="F2813" s="41">
        <v>19.9</v>
      </c>
      <c r="G2813" s="41">
        <f>IFERROR(H2813+I2813+J2813,0)</f>
        <v>703650.5</v>
      </c>
      <c r="H2813" s="41">
        <v>703650.5</v>
      </c>
      <c r="I2813" s="41">
        <v>0</v>
      </c>
      <c r="J2813" s="41">
        <v>0</v>
      </c>
      <c r="K2813" s="41">
        <f>IFERROR(L2813+M2813+N2813,0)</f>
        <v>295369.3</v>
      </c>
      <c r="L2813" s="41">
        <f>IFERROR(P2813+T2813,0)</f>
        <v>295369.3</v>
      </c>
      <c r="M2813" s="41">
        <f>IFERROR(Q2813+U2813,0)</f>
        <v>0</v>
      </c>
      <c r="N2813" s="41">
        <f>IFERROR(R2813+V2813,0)</f>
        <v>0</v>
      </c>
      <c r="O2813" s="41">
        <f>IFERROR(P2813+Q2813+R2813,0)</f>
        <v>295369.3</v>
      </c>
      <c r="P2813" s="41">
        <v>295369.3</v>
      </c>
      <c r="Q2813" s="41">
        <v>0</v>
      </c>
      <c r="R2813" s="41">
        <v>0</v>
      </c>
      <c r="S2813" s="41">
        <f>IFERROR(T2813+U2813+V2813,0)</f>
        <v>0</v>
      </c>
      <c r="T2813" s="41">
        <v>0</v>
      </c>
      <c r="U2813" s="41">
        <v>0</v>
      </c>
      <c r="V2813" s="41">
        <v>0</v>
      </c>
      <c r="W2813"/>
      <c r="X2813"/>
    </row>
    <row r="2814" spans="1:24">
      <c r="A2814" s="29">
        <v>1561</v>
      </c>
      <c r="B2814" s="29" t="s">
        <v>543</v>
      </c>
      <c r="C2814" s="50">
        <v>44861</v>
      </c>
      <c r="D2814" s="29" t="s">
        <v>545</v>
      </c>
      <c r="E2814" s="40">
        <v>1</v>
      </c>
      <c r="F2814" s="41">
        <v>35.48</v>
      </c>
      <c r="G2814" s="41">
        <f>IFERROR(H2814+I2814+J2814,0)</f>
        <v>1231925.76</v>
      </c>
      <c r="H2814" s="41">
        <v>1231925.76</v>
      </c>
      <c r="I2814" s="41">
        <v>0</v>
      </c>
      <c r="J2814" s="41">
        <v>0</v>
      </c>
      <c r="K2814" s="41">
        <f>IFERROR(L2814+M2814+N2814,0)</f>
        <v>548990.2</v>
      </c>
      <c r="L2814" s="41">
        <f>IFERROR(P2814+T2814,0)</f>
        <v>548990.2</v>
      </c>
      <c r="M2814" s="41">
        <f>IFERROR(Q2814+U2814,0)</f>
        <v>0</v>
      </c>
      <c r="N2814" s="41">
        <f>IFERROR(R2814+V2814,0)</f>
        <v>0</v>
      </c>
      <c r="O2814" s="41">
        <f>IFERROR(P2814+Q2814+R2814,0)</f>
        <v>548990.2</v>
      </c>
      <c r="P2814" s="41">
        <v>548990.2</v>
      </c>
      <c r="Q2814" s="41">
        <v>0</v>
      </c>
      <c r="R2814" s="41">
        <v>0</v>
      </c>
      <c r="S2814" s="41">
        <f>IFERROR(T2814+U2814+V2814,0)</f>
        <v>0</v>
      </c>
      <c r="T2814" s="41">
        <v>0</v>
      </c>
      <c r="U2814" s="41">
        <v>0</v>
      </c>
      <c r="V2814" s="41">
        <v>0</v>
      </c>
      <c r="W2814"/>
      <c r="X2814"/>
    </row>
    <row r="2815" spans="1:24">
      <c r="A2815" s="29">
        <v>1562</v>
      </c>
      <c r="B2815" s="29" t="s">
        <v>543</v>
      </c>
      <c r="C2815" s="50">
        <v>44861</v>
      </c>
      <c r="D2815" s="29" t="s">
        <v>545</v>
      </c>
      <c r="E2815" s="40">
        <v>1</v>
      </c>
      <c r="F2815" s="41">
        <v>23.8</v>
      </c>
      <c r="G2815" s="41">
        <f>IFERROR(H2815+I2815+J2815,0)</f>
        <v>581067</v>
      </c>
      <c r="H2815" s="41">
        <v>581067</v>
      </c>
      <c r="I2815" s="41">
        <v>0</v>
      </c>
      <c r="J2815" s="41">
        <v>0</v>
      </c>
      <c r="K2815" s="41">
        <f>IFERROR(L2815+M2815+N2815,0)</f>
        <v>613740.6</v>
      </c>
      <c r="L2815" s="41">
        <f>IFERROR(P2815+T2815,0)</f>
        <v>613740.6</v>
      </c>
      <c r="M2815" s="41">
        <f>IFERROR(Q2815+U2815,0)</f>
        <v>0</v>
      </c>
      <c r="N2815" s="41">
        <f>IFERROR(R2815+V2815,0)</f>
        <v>0</v>
      </c>
      <c r="O2815" s="41">
        <f>IFERROR(P2815+Q2815+R2815,0)</f>
        <v>613740.6</v>
      </c>
      <c r="P2815" s="41">
        <v>613740.6</v>
      </c>
      <c r="Q2815" s="41">
        <v>0</v>
      </c>
      <c r="R2815" s="41">
        <v>0</v>
      </c>
      <c r="S2815" s="41">
        <f>IFERROR(T2815+U2815+V2815,0)</f>
        <v>0</v>
      </c>
      <c r="T2815" s="41">
        <v>0</v>
      </c>
      <c r="U2815" s="41">
        <v>0</v>
      </c>
      <c r="V2815" s="41">
        <v>0</v>
      </c>
      <c r="W2815"/>
      <c r="X2815"/>
    </row>
    <row r="2816" spans="1:24">
      <c r="A2816" s="29">
        <v>1563</v>
      </c>
      <c r="B2816" s="29" t="s">
        <v>543</v>
      </c>
      <c r="C2816" s="50">
        <v>44862</v>
      </c>
      <c r="D2816" s="29" t="s">
        <v>545</v>
      </c>
      <c r="E2816" s="40">
        <v>1</v>
      </c>
      <c r="F2816" s="41">
        <v>28.6</v>
      </c>
      <c r="G2816" s="41">
        <f>IFERROR(H2816+I2816+J2816,0)</f>
        <v>706374</v>
      </c>
      <c r="H2816" s="41">
        <v>706374</v>
      </c>
      <c r="I2816" s="41">
        <v>0</v>
      </c>
      <c r="J2816" s="41">
        <v>0</v>
      </c>
      <c r="K2816" s="41">
        <f>IFERROR(L2816+M2816+N2816,0)</f>
        <v>729403.2</v>
      </c>
      <c r="L2816" s="41">
        <f>IFERROR(P2816+T2816,0)</f>
        <v>729403.2</v>
      </c>
      <c r="M2816" s="41">
        <f>IFERROR(Q2816+U2816,0)</f>
        <v>0</v>
      </c>
      <c r="N2816" s="41">
        <f>IFERROR(R2816+V2816,0)</f>
        <v>0</v>
      </c>
      <c r="O2816" s="41">
        <f>IFERROR(P2816+Q2816+R2816,0)</f>
        <v>729403.2</v>
      </c>
      <c r="P2816" s="41">
        <v>729403.2</v>
      </c>
      <c r="Q2816" s="41">
        <v>0</v>
      </c>
      <c r="R2816" s="41">
        <v>0</v>
      </c>
      <c r="S2816" s="41">
        <f>IFERROR(T2816+U2816+V2816,0)</f>
        <v>0</v>
      </c>
      <c r="T2816" s="41">
        <v>0</v>
      </c>
      <c r="U2816" s="41">
        <v>0</v>
      </c>
      <c r="V2816" s="41">
        <v>0</v>
      </c>
      <c r="W2816"/>
      <c r="X2816"/>
    </row>
    <row r="2817" spans="1:24">
      <c r="A2817" s="29">
        <v>1564</v>
      </c>
      <c r="B2817" s="29" t="s">
        <v>543</v>
      </c>
      <c r="C2817" s="50">
        <v>44863</v>
      </c>
      <c r="D2817" s="29" t="s">
        <v>545</v>
      </c>
      <c r="E2817" s="40">
        <v>1</v>
      </c>
      <c r="F2817" s="41">
        <v>27.12</v>
      </c>
      <c r="G2817" s="41">
        <f>IFERROR(H2817+I2817+J2817,0)</f>
        <v>830100</v>
      </c>
      <c r="H2817" s="41">
        <v>830100</v>
      </c>
      <c r="I2817" s="41">
        <v>0</v>
      </c>
      <c r="J2817" s="41">
        <v>0</v>
      </c>
      <c r="K2817" s="41">
        <f>IFERROR(L2817+M2817+N2817,0)</f>
        <v>531378.24</v>
      </c>
      <c r="L2817" s="41">
        <f>IFERROR(P2817+T2817,0)</f>
        <v>531378.24</v>
      </c>
      <c r="M2817" s="41">
        <f>IFERROR(Q2817+U2817,0)</f>
        <v>0</v>
      </c>
      <c r="N2817" s="41">
        <f>IFERROR(R2817+V2817,0)</f>
        <v>0</v>
      </c>
      <c r="O2817" s="41">
        <f>IFERROR(P2817+Q2817+R2817,0)</f>
        <v>531378.24</v>
      </c>
      <c r="P2817" s="41">
        <v>531378.24</v>
      </c>
      <c r="Q2817" s="41">
        <v>0</v>
      </c>
      <c r="R2817" s="41">
        <v>0</v>
      </c>
      <c r="S2817" s="41">
        <f>IFERROR(T2817+U2817+V2817,0)</f>
        <v>0</v>
      </c>
      <c r="T2817" s="41">
        <v>0</v>
      </c>
      <c r="U2817" s="41">
        <v>0</v>
      </c>
      <c r="V2817" s="41">
        <v>0</v>
      </c>
      <c r="W2817"/>
      <c r="X2817"/>
    </row>
    <row r="2818" spans="1:24">
      <c r="A2818" s="29">
        <v>1565</v>
      </c>
      <c r="B2818" s="29" t="s">
        <v>543</v>
      </c>
      <c r="C2818" s="50">
        <v>44864</v>
      </c>
      <c r="D2818" s="29" t="s">
        <v>545</v>
      </c>
      <c r="E2818" s="40">
        <v>1</v>
      </c>
      <c r="F2818" s="41">
        <v>24.9</v>
      </c>
      <c r="G2818" s="41">
        <f>IFERROR(H2818+I2818+J2818,0)</f>
        <v>654832</v>
      </c>
      <c r="H2818" s="41">
        <v>654832</v>
      </c>
      <c r="I2818" s="41">
        <v>0</v>
      </c>
      <c r="J2818" s="41">
        <v>0</v>
      </c>
      <c r="K2818" s="41">
        <f>IFERROR(L2818+M2818+N2818,0)</f>
        <v>595197.8</v>
      </c>
      <c r="L2818" s="41">
        <f>IFERROR(P2818+T2818,0)</f>
        <v>595197.8</v>
      </c>
      <c r="M2818" s="41">
        <f>IFERROR(Q2818+U2818,0)</f>
        <v>0</v>
      </c>
      <c r="N2818" s="41">
        <f>IFERROR(R2818+V2818,0)</f>
        <v>0</v>
      </c>
      <c r="O2818" s="41">
        <f>IFERROR(P2818+Q2818+R2818,0)</f>
        <v>595197.8</v>
      </c>
      <c r="P2818" s="41">
        <v>595197.8</v>
      </c>
      <c r="Q2818" s="41">
        <v>0</v>
      </c>
      <c r="R2818" s="41">
        <v>0</v>
      </c>
      <c r="S2818" s="41">
        <f>IFERROR(T2818+U2818+V2818,0)</f>
        <v>0</v>
      </c>
      <c r="T2818" s="41">
        <v>0</v>
      </c>
      <c r="U2818" s="41">
        <v>0</v>
      </c>
      <c r="V2818" s="41">
        <v>0</v>
      </c>
      <c r="W2818"/>
      <c r="X2818"/>
    </row>
    <row r="2819" spans="1:24">
      <c r="A2819" s="29">
        <v>1566</v>
      </c>
      <c r="B2819" s="29" t="s">
        <v>543</v>
      </c>
      <c r="C2819" s="50">
        <v>44865</v>
      </c>
      <c r="D2819" s="29" t="s">
        <v>545</v>
      </c>
      <c r="E2819" s="40">
        <v>1</v>
      </c>
      <c r="F2819" s="41">
        <v>4.6</v>
      </c>
      <c r="G2819" s="41">
        <f>IFERROR(H2819+I2819+J2819,0)</f>
        <v>130263.8</v>
      </c>
      <c r="H2819" s="41">
        <v>130263.8</v>
      </c>
      <c r="I2819" s="41">
        <v>0</v>
      </c>
      <c r="J2819" s="41">
        <v>0</v>
      </c>
      <c r="K2819" s="41">
        <f>IFERROR(L2819+M2819+N2819,0)</f>
        <v>100665.4</v>
      </c>
      <c r="L2819" s="41">
        <f>IFERROR(P2819+T2819,0)</f>
        <v>100665.4</v>
      </c>
      <c r="M2819" s="41">
        <f>IFERROR(Q2819+U2819,0)</f>
        <v>0</v>
      </c>
      <c r="N2819" s="41">
        <f>IFERROR(R2819+V2819,0)</f>
        <v>0</v>
      </c>
      <c r="O2819" s="41">
        <f>IFERROR(P2819+Q2819+R2819,0)</f>
        <v>100665.4</v>
      </c>
      <c r="P2819" s="41">
        <v>100665.4</v>
      </c>
      <c r="Q2819" s="41">
        <v>0</v>
      </c>
      <c r="R2819" s="41">
        <v>0</v>
      </c>
      <c r="S2819" s="41">
        <f>IFERROR(T2819+U2819+V2819,0)</f>
        <v>0</v>
      </c>
      <c r="T2819" s="41">
        <v>0</v>
      </c>
      <c r="U2819" s="41">
        <v>0</v>
      </c>
      <c r="V2819" s="41">
        <v>0</v>
      </c>
      <c r="W2819"/>
      <c r="X2819"/>
    </row>
    <row r="2820" spans="1:24">
      <c r="A2820" s="29">
        <v>1567</v>
      </c>
      <c r="B2820" s="29" t="s">
        <v>543</v>
      </c>
      <c r="C2820" s="50">
        <v>44865</v>
      </c>
      <c r="D2820" s="29" t="s">
        <v>545</v>
      </c>
      <c r="E2820" s="40">
        <v>1</v>
      </c>
      <c r="F2820" s="41">
        <v>9.34</v>
      </c>
      <c r="G2820" s="41">
        <f>IFERROR(H2820+I2820+J2820,0)</f>
        <v>294548.13</v>
      </c>
      <c r="H2820" s="41">
        <v>294548.13</v>
      </c>
      <c r="I2820" s="41">
        <v>0</v>
      </c>
      <c r="J2820" s="41">
        <v>0</v>
      </c>
      <c r="K2820" s="41">
        <f>IFERROR(L2820+M2820+N2820,0)</f>
        <v>174526.81</v>
      </c>
      <c r="L2820" s="41">
        <f>IFERROR(P2820+T2820,0)</f>
        <v>174526.81</v>
      </c>
      <c r="M2820" s="41">
        <f>IFERROR(Q2820+U2820,0)</f>
        <v>0</v>
      </c>
      <c r="N2820" s="41">
        <f>IFERROR(R2820+V2820,0)</f>
        <v>0</v>
      </c>
      <c r="O2820" s="41">
        <f>IFERROR(P2820+Q2820+R2820,0)</f>
        <v>174526.81</v>
      </c>
      <c r="P2820" s="41">
        <v>174526.81</v>
      </c>
      <c r="Q2820" s="41">
        <v>0</v>
      </c>
      <c r="R2820" s="41">
        <v>0</v>
      </c>
      <c r="S2820" s="41">
        <f>IFERROR(T2820+U2820+V2820,0)</f>
        <v>0</v>
      </c>
      <c r="T2820" s="41">
        <v>0</v>
      </c>
      <c r="U2820" s="41">
        <v>0</v>
      </c>
      <c r="V2820" s="41">
        <v>0</v>
      </c>
      <c r="W2820"/>
      <c r="X2820"/>
    </row>
    <row r="2821" spans="1:24">
      <c r="A2821" s="29">
        <v>1568</v>
      </c>
      <c r="B2821" s="29" t="s">
        <v>543</v>
      </c>
      <c r="C2821" s="50">
        <v>44866</v>
      </c>
      <c r="D2821" s="29" t="s">
        <v>545</v>
      </c>
      <c r="E2821" s="40">
        <v>1</v>
      </c>
      <c r="F2821" s="41">
        <v>13.92</v>
      </c>
      <c r="G2821" s="41">
        <f>IFERROR(H2821+I2821+J2821,0)</f>
        <v>396812.5</v>
      </c>
      <c r="H2821" s="41">
        <v>396812.5</v>
      </c>
      <c r="I2821" s="41">
        <v>0</v>
      </c>
      <c r="J2821" s="41">
        <v>0</v>
      </c>
      <c r="K2821" s="41">
        <f>IFERROR(L2821+M2821+N2821,0)</f>
        <v>301832</v>
      </c>
      <c r="L2821" s="41">
        <f>IFERROR(P2821+T2821,0)</f>
        <v>301832</v>
      </c>
      <c r="M2821" s="41">
        <f>IFERROR(Q2821+U2821,0)</f>
        <v>0</v>
      </c>
      <c r="N2821" s="41">
        <f>IFERROR(R2821+V2821,0)</f>
        <v>0</v>
      </c>
      <c r="O2821" s="41">
        <f>IFERROR(P2821+Q2821+R2821,0)</f>
        <v>301832</v>
      </c>
      <c r="P2821" s="41">
        <v>301832</v>
      </c>
      <c r="Q2821" s="41">
        <v>0</v>
      </c>
      <c r="R2821" s="41">
        <v>0</v>
      </c>
      <c r="S2821" s="41">
        <f>IFERROR(T2821+U2821+V2821,0)</f>
        <v>0</v>
      </c>
      <c r="T2821" s="41">
        <v>0</v>
      </c>
      <c r="U2821" s="41">
        <v>0</v>
      </c>
      <c r="V2821" s="41">
        <v>0</v>
      </c>
      <c r="W2821"/>
      <c r="X2821"/>
    </row>
    <row r="2822" spans="1:24">
      <c r="A2822" s="29">
        <v>1569</v>
      </c>
      <c r="B2822" s="29" t="s">
        <v>543</v>
      </c>
      <c r="C2822" s="50">
        <v>44866</v>
      </c>
      <c r="D2822" s="29" t="s">
        <v>545</v>
      </c>
      <c r="E2822" s="40">
        <v>1</v>
      </c>
      <c r="F2822" s="41">
        <v>9.63</v>
      </c>
      <c r="G2822" s="41">
        <f>IFERROR(H2822+I2822+J2822,0)</f>
        <v>304359</v>
      </c>
      <c r="H2822" s="41">
        <v>304359</v>
      </c>
      <c r="I2822" s="41">
        <v>0</v>
      </c>
      <c r="J2822" s="41">
        <v>0</v>
      </c>
      <c r="K2822" s="41">
        <f>IFERROR(L2822+M2822+N2822,0)</f>
        <v>179253.6</v>
      </c>
      <c r="L2822" s="41">
        <f>IFERROR(P2822+T2822,0)</f>
        <v>179253.6</v>
      </c>
      <c r="M2822" s="41">
        <f>IFERROR(Q2822+U2822,0)</f>
        <v>0</v>
      </c>
      <c r="N2822" s="41">
        <f>IFERROR(R2822+V2822,0)</f>
        <v>0</v>
      </c>
      <c r="O2822" s="41">
        <f>IFERROR(P2822+Q2822+R2822,0)</f>
        <v>179253.6</v>
      </c>
      <c r="P2822" s="41">
        <v>179253.6</v>
      </c>
      <c r="Q2822" s="41">
        <v>0</v>
      </c>
      <c r="R2822" s="41">
        <v>0</v>
      </c>
      <c r="S2822" s="41">
        <f>IFERROR(T2822+U2822+V2822,0)</f>
        <v>0</v>
      </c>
      <c r="T2822" s="41">
        <v>0</v>
      </c>
      <c r="U2822" s="41">
        <v>0</v>
      </c>
      <c r="V2822" s="41">
        <v>0</v>
      </c>
      <c r="W2822"/>
      <c r="X2822"/>
    </row>
    <row r="2823" spans="1:24">
      <c r="A2823" s="29">
        <v>1570</v>
      </c>
      <c r="B2823" s="29" t="s">
        <v>543</v>
      </c>
      <c r="C2823" s="50">
        <v>45044</v>
      </c>
      <c r="D2823" s="29" t="s">
        <v>545</v>
      </c>
      <c r="E2823" s="40">
        <v>1</v>
      </c>
      <c r="F2823" s="41">
        <v>14.4</v>
      </c>
      <c r="G2823" s="41">
        <f>IFERROR(H2823+I2823+J2823,0)</f>
        <v>702142</v>
      </c>
      <c r="H2823" s="41">
        <v>702142</v>
      </c>
      <c r="I2823" s="41">
        <v>0</v>
      </c>
      <c r="J2823" s="41">
        <v>0</v>
      </c>
      <c r="K2823" s="41">
        <f>IFERROR(L2823+M2823+N2823,0)</f>
        <v>46398.8</v>
      </c>
      <c r="L2823" s="41">
        <f>IFERROR(P2823+T2823,0)</f>
        <v>46398.8</v>
      </c>
      <c r="M2823" s="41">
        <f>IFERROR(Q2823+U2823,0)</f>
        <v>0</v>
      </c>
      <c r="N2823" s="41">
        <f>IFERROR(R2823+V2823,0)</f>
        <v>0</v>
      </c>
      <c r="O2823" s="41">
        <f>IFERROR(P2823+Q2823+R2823,0)</f>
        <v>46398.8</v>
      </c>
      <c r="P2823" s="41">
        <v>46398.8</v>
      </c>
      <c r="Q2823" s="41">
        <v>0</v>
      </c>
      <c r="R2823" s="41">
        <v>0</v>
      </c>
      <c r="S2823" s="41">
        <f>IFERROR(T2823+U2823+V2823,0)</f>
        <v>0</v>
      </c>
      <c r="T2823" s="41">
        <v>0</v>
      </c>
      <c r="U2823" s="41">
        <v>0</v>
      </c>
      <c r="V2823" s="41">
        <v>0</v>
      </c>
      <c r="W2823"/>
      <c r="X2823"/>
    </row>
    <row r="2824" spans="1:24">
      <c r="A2824" s="29">
        <v>1571</v>
      </c>
      <c r="B2824" s="29" t="s">
        <v>543</v>
      </c>
      <c r="C2824" s="50">
        <v>45063</v>
      </c>
      <c r="D2824" s="29" t="s">
        <v>545</v>
      </c>
      <c r="E2824" s="40">
        <v>1</v>
      </c>
      <c r="F2824" s="41">
        <v>64</v>
      </c>
      <c r="G2824" s="41">
        <f>IFERROR(H2824+I2824+J2824,0)</f>
        <v>1903116</v>
      </c>
      <c r="H2824" s="41">
        <v>1903116</v>
      </c>
      <c r="I2824" s="41">
        <v>0</v>
      </c>
      <c r="J2824" s="41">
        <v>0</v>
      </c>
      <c r="K2824" s="41">
        <f>IFERROR(L2824+M2824+N2824,0)</f>
        <v>1423732</v>
      </c>
      <c r="L2824" s="41">
        <f>IFERROR(P2824+T2824,0)</f>
        <v>1423732</v>
      </c>
      <c r="M2824" s="41">
        <f>IFERROR(Q2824+U2824,0)</f>
        <v>0</v>
      </c>
      <c r="N2824" s="41">
        <f>IFERROR(R2824+V2824,0)</f>
        <v>0</v>
      </c>
      <c r="O2824" s="41">
        <f>IFERROR(P2824+Q2824+R2824,0)</f>
        <v>1423732</v>
      </c>
      <c r="P2824" s="41">
        <v>1423732</v>
      </c>
      <c r="Q2824" s="41">
        <v>0</v>
      </c>
      <c r="R2824" s="41">
        <v>0</v>
      </c>
      <c r="S2824" s="41">
        <f>IFERROR(T2824+U2824+V2824,0)</f>
        <v>0</v>
      </c>
      <c r="T2824" s="41">
        <v>0</v>
      </c>
      <c r="U2824" s="41">
        <v>0</v>
      </c>
      <c r="V2824" s="41">
        <v>0</v>
      </c>
      <c r="W2824"/>
      <c r="X2824"/>
    </row>
    <row r="2825" spans="1:24">
      <c r="A2825" s="29">
        <v>1572</v>
      </c>
      <c r="B2825" s="29" t="s">
        <v>543</v>
      </c>
      <c r="C2825" s="50">
        <v>45093</v>
      </c>
      <c r="D2825" s="29" t="s">
        <v>545</v>
      </c>
      <c r="E2825" s="40">
        <v>1</v>
      </c>
      <c r="F2825" s="41">
        <v>54</v>
      </c>
      <c r="G2825" s="41">
        <f>IFERROR(H2825+I2825+J2825,0)</f>
        <v>1584234</v>
      </c>
      <c r="H2825" s="41">
        <v>1584234</v>
      </c>
      <c r="I2825" s="41">
        <v>0</v>
      </c>
      <c r="J2825" s="41">
        <v>0</v>
      </c>
      <c r="K2825" s="41">
        <f>IFERROR(L2825+M2825+N2825,0)</f>
        <v>1222794</v>
      </c>
      <c r="L2825" s="41">
        <f>IFERROR(P2825+T2825,0)</f>
        <v>1222794</v>
      </c>
      <c r="M2825" s="41">
        <f>IFERROR(Q2825+U2825,0)</f>
        <v>0</v>
      </c>
      <c r="N2825" s="41">
        <f>IFERROR(R2825+V2825,0)</f>
        <v>0</v>
      </c>
      <c r="O2825" s="41">
        <f>IFERROR(P2825+Q2825+R2825,0)</f>
        <v>1222794</v>
      </c>
      <c r="P2825" s="41">
        <v>1222794</v>
      </c>
      <c r="Q2825" s="41">
        <v>0</v>
      </c>
      <c r="R2825" s="41">
        <v>0</v>
      </c>
      <c r="S2825" s="41">
        <f>IFERROR(T2825+U2825+V2825,0)</f>
        <v>0</v>
      </c>
      <c r="T2825" s="41">
        <v>0</v>
      </c>
      <c r="U2825" s="41">
        <v>0</v>
      </c>
      <c r="V2825" s="41">
        <v>0</v>
      </c>
      <c r="W2825"/>
      <c r="X2825"/>
    </row>
    <row r="2826" spans="1:24">
      <c r="A2826" s="29">
        <v>1573</v>
      </c>
      <c r="B2826" s="29" t="s">
        <v>543</v>
      </c>
      <c r="C2826" s="50">
        <v>45100</v>
      </c>
      <c r="D2826" s="29" t="s">
        <v>545</v>
      </c>
      <c r="E2826" s="40">
        <v>1</v>
      </c>
      <c r="F2826" s="41">
        <v>12.8</v>
      </c>
      <c r="G2826" s="41">
        <f>IFERROR(H2826+I2826+J2826,0)</f>
        <v>444658.67</v>
      </c>
      <c r="H2826" s="41">
        <v>444658.67</v>
      </c>
      <c r="I2826" s="41">
        <v>0</v>
      </c>
      <c r="J2826" s="41">
        <v>0</v>
      </c>
      <c r="K2826" s="41">
        <f>IFERROR(L2826+M2826+N2826,0)</f>
        <v>220710.93</v>
      </c>
      <c r="L2826" s="41">
        <f>IFERROR(P2826+T2826,0)</f>
        <v>220710.93</v>
      </c>
      <c r="M2826" s="41">
        <f>IFERROR(Q2826+U2826,0)</f>
        <v>0</v>
      </c>
      <c r="N2826" s="41">
        <f>IFERROR(R2826+V2826,0)</f>
        <v>0</v>
      </c>
      <c r="O2826" s="41">
        <f>IFERROR(P2826+Q2826+R2826,0)</f>
        <v>220710.93</v>
      </c>
      <c r="P2826" s="41">
        <v>220710.93</v>
      </c>
      <c r="Q2826" s="41">
        <v>0</v>
      </c>
      <c r="R2826" s="41">
        <v>0</v>
      </c>
      <c r="S2826" s="41">
        <f>IFERROR(T2826+U2826+V2826,0)</f>
        <v>0</v>
      </c>
      <c r="T2826" s="41">
        <v>0</v>
      </c>
      <c r="U2826" s="41">
        <v>0</v>
      </c>
      <c r="V2826" s="41">
        <v>0</v>
      </c>
      <c r="W2826"/>
      <c r="X2826"/>
    </row>
    <row r="2827" spans="1:24">
      <c r="A2827" s="29">
        <v>1574</v>
      </c>
      <c r="B2827" s="29" t="s">
        <v>543</v>
      </c>
      <c r="C2827" s="50">
        <v>45103</v>
      </c>
      <c r="D2827" s="29" t="s">
        <v>545</v>
      </c>
      <c r="E2827" s="40">
        <v>1</v>
      </c>
      <c r="F2827" s="41">
        <v>12.8</v>
      </c>
      <c r="G2827" s="41">
        <f>IFERROR(H2827+I2827+J2827,0)</f>
        <v>444658.66</v>
      </c>
      <c r="H2827" s="41">
        <v>444658.66</v>
      </c>
      <c r="I2827" s="41">
        <v>0</v>
      </c>
      <c r="J2827" s="41">
        <v>0</v>
      </c>
      <c r="K2827" s="41">
        <f>IFERROR(L2827+M2827+N2827,0)</f>
        <v>220710.93</v>
      </c>
      <c r="L2827" s="41">
        <f>IFERROR(P2827+T2827,0)</f>
        <v>220710.93</v>
      </c>
      <c r="M2827" s="41">
        <f>IFERROR(Q2827+U2827,0)</f>
        <v>0</v>
      </c>
      <c r="N2827" s="41">
        <f>IFERROR(R2827+V2827,0)</f>
        <v>0</v>
      </c>
      <c r="O2827" s="41">
        <f>IFERROR(P2827+Q2827+R2827,0)</f>
        <v>220710.93</v>
      </c>
      <c r="P2827" s="41">
        <v>220710.93</v>
      </c>
      <c r="Q2827" s="41">
        <v>0</v>
      </c>
      <c r="R2827" s="41">
        <v>0</v>
      </c>
      <c r="S2827" s="41">
        <f>IFERROR(T2827+U2827+V2827,0)</f>
        <v>0</v>
      </c>
      <c r="T2827" s="41">
        <v>0</v>
      </c>
      <c r="U2827" s="41">
        <v>0</v>
      </c>
      <c r="V2827" s="41">
        <v>0</v>
      </c>
      <c r="W2827"/>
      <c r="X2827"/>
    </row>
    <row r="2828" spans="1:24">
      <c r="A2828" s="29">
        <v>1575</v>
      </c>
      <c r="B2828" s="29" t="s">
        <v>543</v>
      </c>
      <c r="C2828" s="50">
        <v>45127</v>
      </c>
      <c r="D2828" s="29" t="s">
        <v>545</v>
      </c>
      <c r="E2828" s="40">
        <v>1</v>
      </c>
      <c r="F2828" s="41">
        <v>11.31</v>
      </c>
      <c r="G2828" s="41">
        <f>IFERROR(H2828+I2828+J2828,0)</f>
        <v>498168.25</v>
      </c>
      <c r="H2828" s="41">
        <v>498168.25</v>
      </c>
      <c r="I2828" s="41">
        <v>0</v>
      </c>
      <c r="J2828" s="41">
        <v>0</v>
      </c>
      <c r="K2828" s="41">
        <f>IFERROR(L2828+M2828+N2828,0)</f>
        <v>89640.9</v>
      </c>
      <c r="L2828" s="41">
        <f>IFERROR(P2828+T2828,0)</f>
        <v>89640.9</v>
      </c>
      <c r="M2828" s="41">
        <f>IFERROR(Q2828+U2828,0)</f>
        <v>0</v>
      </c>
      <c r="N2828" s="41">
        <f>IFERROR(R2828+V2828,0)</f>
        <v>0</v>
      </c>
      <c r="O2828" s="41">
        <f>IFERROR(P2828+Q2828+R2828,0)</f>
        <v>89640.9</v>
      </c>
      <c r="P2828" s="41">
        <v>89640.9</v>
      </c>
      <c r="Q2828" s="41">
        <v>0</v>
      </c>
      <c r="R2828" s="41">
        <v>0</v>
      </c>
      <c r="S2828" s="41">
        <f>IFERROR(T2828+U2828+V2828,0)</f>
        <v>0</v>
      </c>
      <c r="T2828" s="41">
        <v>0</v>
      </c>
      <c r="U2828" s="41">
        <v>0</v>
      </c>
      <c r="V2828" s="41">
        <v>0</v>
      </c>
      <c r="W2828"/>
      <c r="X2828"/>
    </row>
    <row r="2829" spans="1:24">
      <c r="A2829" s="29">
        <v>1576</v>
      </c>
      <c r="B2829" s="29" t="s">
        <v>543</v>
      </c>
      <c r="C2829" s="50">
        <v>45131</v>
      </c>
      <c r="D2829" s="29" t="s">
        <v>545</v>
      </c>
      <c r="E2829" s="40">
        <v>1</v>
      </c>
      <c r="F2829" s="41">
        <v>21.56</v>
      </c>
      <c r="G2829" s="41">
        <f>IFERROR(H2829+I2829+J2829,0)</f>
        <v>632565.6</v>
      </c>
      <c r="H2829" s="41">
        <v>632565.6</v>
      </c>
      <c r="I2829" s="41">
        <v>0</v>
      </c>
      <c r="J2829" s="41">
        <v>0</v>
      </c>
      <c r="K2829" s="41">
        <f>IFERROR(L2829+M2829+N2829,0)</f>
        <v>488166.32</v>
      </c>
      <c r="L2829" s="41">
        <f>IFERROR(P2829+T2829,0)</f>
        <v>488166.32</v>
      </c>
      <c r="M2829" s="41">
        <f>IFERROR(Q2829+U2829,0)</f>
        <v>0</v>
      </c>
      <c r="N2829" s="41">
        <f>IFERROR(R2829+V2829,0)</f>
        <v>0</v>
      </c>
      <c r="O2829" s="41">
        <f>IFERROR(P2829+Q2829+R2829,0)</f>
        <v>488166.32</v>
      </c>
      <c r="P2829" s="41">
        <v>488166.32</v>
      </c>
      <c r="Q2829" s="41">
        <v>0</v>
      </c>
      <c r="R2829" s="41">
        <v>0</v>
      </c>
      <c r="S2829" s="41">
        <f>IFERROR(T2829+U2829+V2829,0)</f>
        <v>0</v>
      </c>
      <c r="T2829" s="41">
        <v>0</v>
      </c>
      <c r="U2829" s="41">
        <v>0</v>
      </c>
      <c r="V2829" s="41">
        <v>0</v>
      </c>
      <c r="W2829"/>
      <c r="X2829"/>
    </row>
    <row r="2830" spans="1:24">
      <c r="A2830" s="29">
        <v>1577</v>
      </c>
      <c r="B2830" s="29" t="s">
        <v>543</v>
      </c>
      <c r="C2830" s="50">
        <v>45142</v>
      </c>
      <c r="D2830" s="29" t="s">
        <v>545</v>
      </c>
      <c r="E2830" s="40">
        <v>1</v>
      </c>
      <c r="F2830" s="41">
        <v>56.32</v>
      </c>
      <c r="G2830" s="41">
        <f>IFERROR(H2830+I2830+J2830,0)</f>
        <v>1602088.5</v>
      </c>
      <c r="H2830" s="41">
        <v>1602088.5</v>
      </c>
      <c r="I2830" s="41">
        <v>0</v>
      </c>
      <c r="J2830" s="41">
        <v>0</v>
      </c>
      <c r="K2830" s="41">
        <f>IFERROR(L2830+M2830+N2830,0)</f>
        <v>1325797.65</v>
      </c>
      <c r="L2830" s="41">
        <f>IFERROR(P2830+T2830,0)</f>
        <v>1325797.65</v>
      </c>
      <c r="M2830" s="41">
        <f>IFERROR(Q2830+U2830,0)</f>
        <v>0</v>
      </c>
      <c r="N2830" s="41">
        <f>IFERROR(R2830+V2830,0)</f>
        <v>0</v>
      </c>
      <c r="O2830" s="41">
        <f>IFERROR(P2830+Q2830+R2830,0)</f>
        <v>1325797.65</v>
      </c>
      <c r="P2830" s="41">
        <v>1325797.65</v>
      </c>
      <c r="Q2830" s="41">
        <v>0</v>
      </c>
      <c r="R2830" s="41">
        <v>0</v>
      </c>
      <c r="S2830" s="41">
        <f>IFERROR(T2830+U2830+V2830,0)</f>
        <v>0</v>
      </c>
      <c r="T2830" s="41">
        <v>0</v>
      </c>
      <c r="U2830" s="41">
        <v>0</v>
      </c>
      <c r="V2830" s="41">
        <v>0</v>
      </c>
      <c r="W2830"/>
      <c r="X2830"/>
    </row>
    <row r="2831" spans="1:24">
      <c r="A2831" s="29">
        <v>1578</v>
      </c>
      <c r="B2831" s="29" t="s">
        <v>543</v>
      </c>
      <c r="C2831" s="50">
        <v>45154</v>
      </c>
      <c r="D2831" s="29" t="s">
        <v>545</v>
      </c>
      <c r="E2831" s="40">
        <v>1</v>
      </c>
      <c r="F2831" s="41">
        <v>11.31</v>
      </c>
      <c r="G2831" s="41">
        <f>IFERROR(H2831+I2831+J2831,0)</f>
        <v>498168.25</v>
      </c>
      <c r="H2831" s="41">
        <v>498168.25</v>
      </c>
      <c r="I2831" s="41">
        <v>0</v>
      </c>
      <c r="J2831" s="41">
        <v>0</v>
      </c>
      <c r="K2831" s="41">
        <f>IFERROR(L2831+M2831+N2831,0)</f>
        <v>89640.9</v>
      </c>
      <c r="L2831" s="41">
        <f>IFERROR(P2831+T2831,0)</f>
        <v>89640.9</v>
      </c>
      <c r="M2831" s="41">
        <f>IFERROR(Q2831+U2831,0)</f>
        <v>0</v>
      </c>
      <c r="N2831" s="41">
        <f>IFERROR(R2831+V2831,0)</f>
        <v>0</v>
      </c>
      <c r="O2831" s="41">
        <f>IFERROR(P2831+Q2831+R2831,0)</f>
        <v>89640.9</v>
      </c>
      <c r="P2831" s="41">
        <v>89640.9</v>
      </c>
      <c r="Q2831" s="41">
        <v>0</v>
      </c>
      <c r="R2831" s="41">
        <v>0</v>
      </c>
      <c r="S2831" s="41">
        <f>IFERROR(T2831+U2831+V2831,0)</f>
        <v>0</v>
      </c>
      <c r="T2831" s="41">
        <v>0</v>
      </c>
      <c r="U2831" s="41">
        <v>0</v>
      </c>
      <c r="V2831" s="41">
        <v>0</v>
      </c>
      <c r="W2831"/>
      <c r="X2831"/>
    </row>
    <row r="2832" spans="1:24">
      <c r="A2832" s="29">
        <v>1579</v>
      </c>
      <c r="B2832" s="29" t="s">
        <v>543</v>
      </c>
      <c r="C2832" s="50">
        <v>45156</v>
      </c>
      <c r="D2832" s="29" t="s">
        <v>545</v>
      </c>
      <c r="E2832" s="40">
        <v>1</v>
      </c>
      <c r="F2832" s="41">
        <v>23</v>
      </c>
      <c r="G2832" s="41">
        <f>IFERROR(H2832+I2832+J2832,0)</f>
        <v>751310</v>
      </c>
      <c r="H2832" s="41">
        <v>751310</v>
      </c>
      <c r="I2832" s="41">
        <v>0</v>
      </c>
      <c r="J2832" s="41">
        <v>0</v>
      </c>
      <c r="K2832" s="41">
        <f>IFERROR(L2832+M2832+N2832,0)</f>
        <v>444276</v>
      </c>
      <c r="L2832" s="41">
        <f>IFERROR(P2832+T2832,0)</f>
        <v>444276</v>
      </c>
      <c r="M2832" s="41">
        <f>IFERROR(Q2832+U2832,0)</f>
        <v>0</v>
      </c>
      <c r="N2832" s="41">
        <f>IFERROR(R2832+V2832,0)</f>
        <v>0</v>
      </c>
      <c r="O2832" s="41">
        <f>IFERROR(P2832+Q2832+R2832,0)</f>
        <v>444276</v>
      </c>
      <c r="P2832" s="41">
        <v>444276</v>
      </c>
      <c r="Q2832" s="41">
        <v>0</v>
      </c>
      <c r="R2832" s="41">
        <v>0</v>
      </c>
      <c r="S2832" s="41">
        <f>IFERROR(T2832+U2832+V2832,0)</f>
        <v>0</v>
      </c>
      <c r="T2832" s="41">
        <v>0</v>
      </c>
      <c r="U2832" s="41">
        <v>0</v>
      </c>
      <c r="V2832" s="41">
        <v>0</v>
      </c>
      <c r="W2832"/>
      <c r="X2832"/>
    </row>
    <row r="2833" spans="1:24">
      <c r="A2833" s="29">
        <v>1580</v>
      </c>
      <c r="B2833" s="29" t="s">
        <v>543</v>
      </c>
      <c r="C2833" s="50">
        <v>45203</v>
      </c>
      <c r="D2833" s="29" t="s">
        <v>545</v>
      </c>
      <c r="E2833" s="40">
        <v>1</v>
      </c>
      <c r="F2833" s="41">
        <v>27</v>
      </c>
      <c r="G2833" s="41">
        <f>IFERROR(H2833+I2833+J2833,0)</f>
        <v>1078064.66</v>
      </c>
      <c r="H2833" s="41">
        <v>1078064.66</v>
      </c>
      <c r="I2833" s="41">
        <v>0</v>
      </c>
      <c r="J2833" s="41">
        <v>0</v>
      </c>
      <c r="K2833" s="41">
        <f>IFERROR(L2833+M2833+N2833,0)</f>
        <v>325449.34</v>
      </c>
      <c r="L2833" s="41">
        <f>IFERROR(P2833+T2833,0)</f>
        <v>325449.34</v>
      </c>
      <c r="M2833" s="41">
        <f>IFERROR(Q2833+U2833,0)</f>
        <v>0</v>
      </c>
      <c r="N2833" s="41">
        <f>IFERROR(R2833+V2833,0)</f>
        <v>0</v>
      </c>
      <c r="O2833" s="41">
        <f>IFERROR(P2833+Q2833+R2833,0)</f>
        <v>325449.34</v>
      </c>
      <c r="P2833" s="41">
        <v>325449.34</v>
      </c>
      <c r="Q2833" s="41">
        <v>0</v>
      </c>
      <c r="R2833" s="41">
        <v>0</v>
      </c>
      <c r="S2833" s="41">
        <f>IFERROR(T2833+U2833+V2833,0)</f>
        <v>0</v>
      </c>
      <c r="T2833" s="41">
        <v>0</v>
      </c>
      <c r="U2833" s="41">
        <v>0</v>
      </c>
      <c r="V2833" s="41">
        <v>0</v>
      </c>
      <c r="W2833"/>
      <c r="X2833"/>
    </row>
    <row r="2834" spans="1:24">
      <c r="A2834" s="29">
        <v>1581</v>
      </c>
      <c r="B2834" s="29" t="s">
        <v>543</v>
      </c>
      <c r="C2834" s="50">
        <v>45212</v>
      </c>
      <c r="D2834" s="29" t="s">
        <v>545</v>
      </c>
      <c r="E2834" s="40">
        <v>1</v>
      </c>
      <c r="F2834" s="41">
        <v>18.07</v>
      </c>
      <c r="G2834" s="41">
        <f>IFERROR(H2834+I2834+J2834,0)</f>
        <v>477951.75</v>
      </c>
      <c r="H2834" s="41">
        <v>477951.75</v>
      </c>
      <c r="I2834" s="41">
        <v>0</v>
      </c>
      <c r="J2834" s="41">
        <v>0</v>
      </c>
      <c r="K2834" s="41">
        <f>IFERROR(L2834+M2834+N2834,0)</f>
        <v>461622.9</v>
      </c>
      <c r="L2834" s="41">
        <f>IFERROR(P2834+T2834,0)</f>
        <v>461622.9</v>
      </c>
      <c r="M2834" s="41">
        <f>IFERROR(Q2834+U2834,0)</f>
        <v>0</v>
      </c>
      <c r="N2834" s="41">
        <f>IFERROR(R2834+V2834,0)</f>
        <v>0</v>
      </c>
      <c r="O2834" s="41">
        <f>IFERROR(P2834+Q2834+R2834,0)</f>
        <v>461622.9</v>
      </c>
      <c r="P2834" s="41">
        <v>461622.9</v>
      </c>
      <c r="Q2834" s="41">
        <v>0</v>
      </c>
      <c r="R2834" s="41">
        <v>0</v>
      </c>
      <c r="S2834" s="41">
        <f>IFERROR(T2834+U2834+V2834,0)</f>
        <v>0</v>
      </c>
      <c r="T2834" s="41">
        <v>0</v>
      </c>
      <c r="U2834" s="41">
        <v>0</v>
      </c>
      <c r="V2834" s="41">
        <v>0</v>
      </c>
      <c r="W2834"/>
      <c r="X2834"/>
    </row>
    <row r="2835" spans="1:24" customHeight="1" ht="34.5">
      <c r="A2835" s="36" t="s">
        <v>87</v>
      </c>
      <c r="B2835" s="36"/>
      <c r="C2835" s="36"/>
      <c r="D2835" s="36"/>
      <c r="E2835" s="37">
        <f>sum(E2836:E3052)</f>
        <v>217</v>
      </c>
      <c r="F2835" s="38">
        <f>sum(F2836:F3052)</f>
        <v>8341.64</v>
      </c>
      <c r="G2835" s="38">
        <f>sum(G2836:G3052)</f>
        <v>412963308.74</v>
      </c>
      <c r="H2835" s="38">
        <f>sum(H2836:H3052)</f>
        <v>389490410.83</v>
      </c>
      <c r="I2835" s="38">
        <f>sum(I2836:I3052)</f>
        <v>23472897.91</v>
      </c>
      <c r="J2835" s="38">
        <f>sum(J2836:J3052)</f>
        <v>0</v>
      </c>
      <c r="K2835" s="38">
        <f>sum(K2836:K3052)</f>
        <v>0</v>
      </c>
      <c r="L2835" s="38">
        <f>sum(L2836:L3052)</f>
        <v>0</v>
      </c>
      <c r="M2835" s="38">
        <f>sum(M2836:M3052)</f>
        <v>0</v>
      </c>
      <c r="N2835" s="38">
        <f>sum(N2836:N3052)</f>
        <v>0</v>
      </c>
      <c r="O2835" s="38">
        <f>sum(O2836:O3052)</f>
        <v>0</v>
      </c>
      <c r="P2835" s="38">
        <f>sum(P2836:P3052)</f>
        <v>0</v>
      </c>
      <c r="Q2835" s="38">
        <f>sum(Q2836:Q3052)</f>
        <v>0</v>
      </c>
      <c r="R2835" s="38">
        <f>sum(R2836:R3052)</f>
        <v>0</v>
      </c>
      <c r="S2835" s="38">
        <f>sum(S2836:S3052)</f>
        <v>0</v>
      </c>
      <c r="T2835" s="38">
        <f>sum(T2836:T3052)</f>
        <v>0</v>
      </c>
      <c r="U2835" s="38">
        <f>sum(U2836:U3052)</f>
        <v>0</v>
      </c>
      <c r="V2835" s="38">
        <f>sum(V2836:V3052)</f>
        <v>0</v>
      </c>
      <c r="W2835"/>
      <c r="X2835"/>
    </row>
    <row r="2836" spans="1:24">
      <c r="A2836" s="29">
        <v>1582</v>
      </c>
      <c r="B2836" s="29" t="s">
        <v>117</v>
      </c>
      <c r="C2836" s="50">
        <v>44537</v>
      </c>
      <c r="D2836" s="29" t="s">
        <v>1559</v>
      </c>
      <c r="E2836" s="40">
        <v>1</v>
      </c>
      <c r="F2836" s="41">
        <v>25.9</v>
      </c>
      <c r="G2836" s="41">
        <f>IFERROR(H2836+I2836+J2836,0)</f>
        <v>999000</v>
      </c>
      <c r="H2836" s="41">
        <v>999000</v>
      </c>
      <c r="I2836" s="41">
        <v>0</v>
      </c>
      <c r="J2836" s="41">
        <v>0</v>
      </c>
      <c r="K2836" s="41">
        <f>IFERROR(L2836+M2836+N2836,0)</f>
        <v>0</v>
      </c>
      <c r="L2836" s="41">
        <f>IFERROR(P2836+T2836,0)</f>
        <v>0</v>
      </c>
      <c r="M2836" s="41">
        <f>IFERROR(Q2836+U2836,0)</f>
        <v>0</v>
      </c>
      <c r="N2836" s="41">
        <f>IFERROR(R2836+V2836,0)</f>
        <v>0</v>
      </c>
      <c r="O2836" s="41">
        <f>IFERROR(P2836+Q2836+R2836,0)</f>
        <v>0</v>
      </c>
      <c r="P2836" s="41">
        <v>0</v>
      </c>
      <c r="Q2836" s="41">
        <v>0</v>
      </c>
      <c r="R2836" s="41">
        <v>0</v>
      </c>
      <c r="S2836" s="41">
        <f>IFERROR(T2836+U2836+V2836,0)</f>
        <v>0</v>
      </c>
      <c r="T2836" s="41">
        <v>0</v>
      </c>
      <c r="U2836" s="41">
        <v>0</v>
      </c>
      <c r="V2836" s="41">
        <v>0</v>
      </c>
      <c r="W2836"/>
      <c r="X2836"/>
    </row>
    <row r="2837" spans="1:24">
      <c r="A2837" s="29">
        <v>1583</v>
      </c>
      <c r="B2837" s="29" t="s">
        <v>117</v>
      </c>
      <c r="C2837" s="50">
        <v>44544</v>
      </c>
      <c r="D2837" s="29" t="s">
        <v>1560</v>
      </c>
      <c r="E2837" s="40">
        <v>1</v>
      </c>
      <c r="F2837" s="41">
        <v>69.4</v>
      </c>
      <c r="G2837" s="41">
        <f>IFERROR(H2837+I2837+J2837,0)</f>
        <v>3246100</v>
      </c>
      <c r="H2837" s="41">
        <v>3246100</v>
      </c>
      <c r="I2837" s="41">
        <v>0</v>
      </c>
      <c r="J2837" s="41">
        <v>0</v>
      </c>
      <c r="K2837" s="41">
        <f>IFERROR(L2837+M2837+N2837,0)</f>
        <v>0</v>
      </c>
      <c r="L2837" s="41">
        <f>IFERROR(P2837+T2837,0)</f>
        <v>0</v>
      </c>
      <c r="M2837" s="41">
        <f>IFERROR(Q2837+U2837,0)</f>
        <v>0</v>
      </c>
      <c r="N2837" s="41">
        <f>IFERROR(R2837+V2837,0)</f>
        <v>0</v>
      </c>
      <c r="O2837" s="41">
        <f>IFERROR(P2837+Q2837+R2837,0)</f>
        <v>0</v>
      </c>
      <c r="P2837" s="41">
        <v>0</v>
      </c>
      <c r="Q2837" s="41">
        <v>0</v>
      </c>
      <c r="R2837" s="41">
        <v>0</v>
      </c>
      <c r="S2837" s="41">
        <f>IFERROR(T2837+U2837+V2837,0)</f>
        <v>0</v>
      </c>
      <c r="T2837" s="41">
        <v>0</v>
      </c>
      <c r="U2837" s="41">
        <v>0</v>
      </c>
      <c r="V2837" s="41">
        <v>0</v>
      </c>
      <c r="W2837"/>
      <c r="X2837"/>
    </row>
    <row r="2838" spans="1:24">
      <c r="A2838" s="29">
        <v>1584</v>
      </c>
      <c r="B2838" s="29" t="s">
        <v>117</v>
      </c>
      <c r="C2838" s="50">
        <v>44545</v>
      </c>
      <c r="D2838" s="29" t="s">
        <v>1561</v>
      </c>
      <c r="E2838" s="40">
        <v>1</v>
      </c>
      <c r="F2838" s="41">
        <v>70</v>
      </c>
      <c r="G2838" s="41">
        <f>IFERROR(H2838+I2838+J2838,0)</f>
        <v>3273100</v>
      </c>
      <c r="H2838" s="41">
        <v>3273100</v>
      </c>
      <c r="I2838" s="41">
        <v>0</v>
      </c>
      <c r="J2838" s="41">
        <v>0</v>
      </c>
      <c r="K2838" s="41">
        <f>IFERROR(L2838+M2838+N2838,0)</f>
        <v>0</v>
      </c>
      <c r="L2838" s="41">
        <f>IFERROR(P2838+T2838,0)</f>
        <v>0</v>
      </c>
      <c r="M2838" s="41">
        <f>IFERROR(Q2838+U2838,0)</f>
        <v>0</v>
      </c>
      <c r="N2838" s="41">
        <f>IFERROR(R2838+V2838,0)</f>
        <v>0</v>
      </c>
      <c r="O2838" s="41">
        <f>IFERROR(P2838+Q2838+R2838,0)</f>
        <v>0</v>
      </c>
      <c r="P2838" s="41">
        <v>0</v>
      </c>
      <c r="Q2838" s="41">
        <v>0</v>
      </c>
      <c r="R2838" s="41">
        <v>0</v>
      </c>
      <c r="S2838" s="41">
        <f>IFERROR(T2838+U2838+V2838,0)</f>
        <v>0</v>
      </c>
      <c r="T2838" s="41">
        <v>0</v>
      </c>
      <c r="U2838" s="41">
        <v>0</v>
      </c>
      <c r="V2838" s="41">
        <v>0</v>
      </c>
      <c r="W2838"/>
      <c r="X2838"/>
    </row>
    <row r="2839" spans="1:24">
      <c r="A2839" s="29">
        <v>1585</v>
      </c>
      <c r="B2839" s="29" t="s">
        <v>117</v>
      </c>
      <c r="C2839" s="50">
        <v>44547</v>
      </c>
      <c r="D2839" s="29" t="s">
        <v>1562</v>
      </c>
      <c r="E2839" s="40">
        <v>1</v>
      </c>
      <c r="F2839" s="41">
        <v>49.8</v>
      </c>
      <c r="G2839" s="41">
        <f>IFERROR(H2839+I2839+J2839,0)</f>
        <v>2355100</v>
      </c>
      <c r="H2839" s="41">
        <v>2355100</v>
      </c>
      <c r="I2839" s="41">
        <v>0</v>
      </c>
      <c r="J2839" s="41">
        <v>0</v>
      </c>
      <c r="K2839" s="41">
        <f>IFERROR(L2839+M2839+N2839,0)</f>
        <v>0</v>
      </c>
      <c r="L2839" s="41">
        <f>IFERROR(P2839+T2839,0)</f>
        <v>0</v>
      </c>
      <c r="M2839" s="41">
        <f>IFERROR(Q2839+U2839,0)</f>
        <v>0</v>
      </c>
      <c r="N2839" s="41">
        <f>IFERROR(R2839+V2839,0)</f>
        <v>0</v>
      </c>
      <c r="O2839" s="41">
        <f>IFERROR(P2839+Q2839+R2839,0)</f>
        <v>0</v>
      </c>
      <c r="P2839" s="41">
        <v>0</v>
      </c>
      <c r="Q2839" s="41">
        <v>0</v>
      </c>
      <c r="R2839" s="41">
        <v>0</v>
      </c>
      <c r="S2839" s="41">
        <f>IFERROR(T2839+U2839+V2839,0)</f>
        <v>0</v>
      </c>
      <c r="T2839" s="41">
        <v>0</v>
      </c>
      <c r="U2839" s="41">
        <v>0</v>
      </c>
      <c r="V2839" s="41">
        <v>0</v>
      </c>
      <c r="W2839"/>
      <c r="X2839"/>
    </row>
    <row r="2840" spans="1:24">
      <c r="A2840" s="29">
        <v>1586</v>
      </c>
      <c r="B2840" s="29" t="s">
        <v>117</v>
      </c>
      <c r="C2840" s="50">
        <v>44547</v>
      </c>
      <c r="D2840" s="29" t="s">
        <v>1563</v>
      </c>
      <c r="E2840" s="40">
        <v>1</v>
      </c>
      <c r="F2840" s="41">
        <v>49.9</v>
      </c>
      <c r="G2840" s="41">
        <f>IFERROR(H2840+I2840+J2840,0)</f>
        <v>2359100</v>
      </c>
      <c r="H2840" s="41">
        <v>2359100</v>
      </c>
      <c r="I2840" s="41">
        <v>0</v>
      </c>
      <c r="J2840" s="41">
        <v>0</v>
      </c>
      <c r="K2840" s="41">
        <f>IFERROR(L2840+M2840+N2840,0)</f>
        <v>0</v>
      </c>
      <c r="L2840" s="41">
        <f>IFERROR(P2840+T2840,0)</f>
        <v>0</v>
      </c>
      <c r="M2840" s="41">
        <f>IFERROR(Q2840+U2840,0)</f>
        <v>0</v>
      </c>
      <c r="N2840" s="41">
        <f>IFERROR(R2840+V2840,0)</f>
        <v>0</v>
      </c>
      <c r="O2840" s="41">
        <f>IFERROR(P2840+Q2840+R2840,0)</f>
        <v>0</v>
      </c>
      <c r="P2840" s="41">
        <v>0</v>
      </c>
      <c r="Q2840" s="41">
        <v>0</v>
      </c>
      <c r="R2840" s="41">
        <v>0</v>
      </c>
      <c r="S2840" s="41">
        <f>IFERROR(T2840+U2840+V2840,0)</f>
        <v>0</v>
      </c>
      <c r="T2840" s="41">
        <v>0</v>
      </c>
      <c r="U2840" s="41">
        <v>0</v>
      </c>
      <c r="V2840" s="41">
        <v>0</v>
      </c>
      <c r="W2840"/>
      <c r="X2840"/>
    </row>
    <row r="2841" spans="1:24">
      <c r="A2841" s="29">
        <v>1587</v>
      </c>
      <c r="B2841" s="29" t="s">
        <v>117</v>
      </c>
      <c r="C2841" s="50">
        <v>44582</v>
      </c>
      <c r="D2841" s="29" t="s">
        <v>1564</v>
      </c>
      <c r="E2841" s="40">
        <v>1</v>
      </c>
      <c r="F2841" s="41">
        <v>49.6</v>
      </c>
      <c r="G2841" s="41">
        <f>IFERROR(H2841+I2841+J2841,0)</f>
        <v>2346100</v>
      </c>
      <c r="H2841" s="41">
        <v>2346100</v>
      </c>
      <c r="I2841" s="41">
        <v>0</v>
      </c>
      <c r="J2841" s="41">
        <v>0</v>
      </c>
      <c r="K2841" s="41">
        <f>IFERROR(L2841+M2841+N2841,0)</f>
        <v>0</v>
      </c>
      <c r="L2841" s="41">
        <f>IFERROR(P2841+T2841,0)</f>
        <v>0</v>
      </c>
      <c r="M2841" s="41">
        <f>IFERROR(Q2841+U2841,0)</f>
        <v>0</v>
      </c>
      <c r="N2841" s="41">
        <f>IFERROR(R2841+V2841,0)</f>
        <v>0</v>
      </c>
      <c r="O2841" s="41">
        <f>IFERROR(P2841+Q2841+R2841,0)</f>
        <v>0</v>
      </c>
      <c r="P2841" s="41">
        <v>0</v>
      </c>
      <c r="Q2841" s="41">
        <v>0</v>
      </c>
      <c r="R2841" s="41">
        <v>0</v>
      </c>
      <c r="S2841" s="41">
        <f>IFERROR(T2841+U2841+V2841,0)</f>
        <v>0</v>
      </c>
      <c r="T2841" s="41">
        <v>0</v>
      </c>
      <c r="U2841" s="41">
        <v>0</v>
      </c>
      <c r="V2841" s="41">
        <v>0</v>
      </c>
      <c r="W2841"/>
      <c r="X2841"/>
    </row>
    <row r="2842" spans="1:24">
      <c r="A2842" s="29">
        <v>1588</v>
      </c>
      <c r="B2842" s="29" t="s">
        <v>117</v>
      </c>
      <c r="C2842" s="50">
        <v>44593</v>
      </c>
      <c r="D2842" s="29" t="s">
        <v>1565</v>
      </c>
      <c r="E2842" s="40">
        <v>1</v>
      </c>
      <c r="F2842" s="41">
        <v>71.1</v>
      </c>
      <c r="G2842" s="41">
        <f>IFERROR(H2842+I2842+J2842,0)</f>
        <v>3323100</v>
      </c>
      <c r="H2842" s="41">
        <v>3323100</v>
      </c>
      <c r="I2842" s="41">
        <v>0</v>
      </c>
      <c r="J2842" s="41">
        <v>0</v>
      </c>
      <c r="K2842" s="41">
        <f>IFERROR(L2842+M2842+N2842,0)</f>
        <v>0</v>
      </c>
      <c r="L2842" s="41">
        <f>IFERROR(P2842+T2842,0)</f>
        <v>0</v>
      </c>
      <c r="M2842" s="41">
        <f>IFERROR(Q2842+U2842,0)</f>
        <v>0</v>
      </c>
      <c r="N2842" s="41">
        <f>IFERROR(R2842+V2842,0)</f>
        <v>0</v>
      </c>
      <c r="O2842" s="41">
        <f>IFERROR(P2842+Q2842+R2842,0)</f>
        <v>0</v>
      </c>
      <c r="P2842" s="41">
        <v>0</v>
      </c>
      <c r="Q2842" s="41">
        <v>0</v>
      </c>
      <c r="R2842" s="41">
        <v>0</v>
      </c>
      <c r="S2842" s="41">
        <f>IFERROR(T2842+U2842+V2842,0)</f>
        <v>0</v>
      </c>
      <c r="T2842" s="41">
        <v>0</v>
      </c>
      <c r="U2842" s="41">
        <v>0</v>
      </c>
      <c r="V2842" s="41">
        <v>0</v>
      </c>
      <c r="W2842"/>
      <c r="X2842"/>
    </row>
    <row r="2843" spans="1:24">
      <c r="A2843" s="29">
        <v>1589</v>
      </c>
      <c r="B2843" s="29" t="s">
        <v>117</v>
      </c>
      <c r="C2843" s="50">
        <v>44755</v>
      </c>
      <c r="D2843" s="29" t="s">
        <v>1566</v>
      </c>
      <c r="E2843" s="40">
        <v>1</v>
      </c>
      <c r="F2843" s="41">
        <v>29.52</v>
      </c>
      <c r="G2843" s="41">
        <f>IFERROR(H2843+I2843+J2843,0)</f>
        <v>1475986</v>
      </c>
      <c r="H2843" s="41">
        <v>1475986</v>
      </c>
      <c r="I2843" s="41">
        <v>0</v>
      </c>
      <c r="J2843" s="41">
        <v>0</v>
      </c>
      <c r="K2843" s="41">
        <f>IFERROR(L2843+M2843+N2843,0)</f>
        <v>0</v>
      </c>
      <c r="L2843" s="41">
        <f>IFERROR(P2843+T2843,0)</f>
        <v>0</v>
      </c>
      <c r="M2843" s="41">
        <f>IFERROR(Q2843+U2843,0)</f>
        <v>0</v>
      </c>
      <c r="N2843" s="41">
        <f>IFERROR(R2843+V2843,0)</f>
        <v>0</v>
      </c>
      <c r="O2843" s="41">
        <f>IFERROR(P2843+Q2843+R2843,0)</f>
        <v>0</v>
      </c>
      <c r="P2843" s="41">
        <v>0</v>
      </c>
      <c r="Q2843" s="41">
        <v>0</v>
      </c>
      <c r="R2843" s="41">
        <v>0</v>
      </c>
      <c r="S2843" s="41">
        <f>IFERROR(T2843+U2843+V2843,0)</f>
        <v>0</v>
      </c>
      <c r="T2843" s="41">
        <v>0</v>
      </c>
      <c r="U2843" s="41">
        <v>0</v>
      </c>
      <c r="V2843" s="41">
        <v>0</v>
      </c>
      <c r="W2843"/>
      <c r="X2843"/>
    </row>
    <row r="2844" spans="1:24">
      <c r="A2844" s="29">
        <v>1590</v>
      </c>
      <c r="B2844" s="29" t="s">
        <v>117</v>
      </c>
      <c r="C2844" s="50">
        <v>44755</v>
      </c>
      <c r="D2844" s="29" t="s">
        <v>1567</v>
      </c>
      <c r="E2844" s="40">
        <v>1</v>
      </c>
      <c r="F2844" s="41">
        <v>47.5</v>
      </c>
      <c r="G2844" s="41">
        <f>IFERROR(H2844+I2844+J2844,0)</f>
        <v>2373311</v>
      </c>
      <c r="H2844" s="41">
        <v>2373311</v>
      </c>
      <c r="I2844" s="41">
        <v>0</v>
      </c>
      <c r="J2844" s="41">
        <v>0</v>
      </c>
      <c r="K2844" s="41">
        <f>IFERROR(L2844+M2844+N2844,0)</f>
        <v>0</v>
      </c>
      <c r="L2844" s="41">
        <f>IFERROR(P2844+T2844,0)</f>
        <v>0</v>
      </c>
      <c r="M2844" s="41">
        <f>IFERROR(Q2844+U2844,0)</f>
        <v>0</v>
      </c>
      <c r="N2844" s="41">
        <f>IFERROR(R2844+V2844,0)</f>
        <v>0</v>
      </c>
      <c r="O2844" s="41">
        <f>IFERROR(P2844+Q2844+R2844,0)</f>
        <v>0</v>
      </c>
      <c r="P2844" s="41">
        <v>0</v>
      </c>
      <c r="Q2844" s="41">
        <v>0</v>
      </c>
      <c r="R2844" s="41">
        <v>0</v>
      </c>
      <c r="S2844" s="41">
        <f>IFERROR(T2844+U2844+V2844,0)</f>
        <v>0</v>
      </c>
      <c r="T2844" s="41">
        <v>0</v>
      </c>
      <c r="U2844" s="41">
        <v>0</v>
      </c>
      <c r="V2844" s="41">
        <v>0</v>
      </c>
      <c r="W2844"/>
      <c r="X2844"/>
    </row>
    <row r="2845" spans="1:24">
      <c r="A2845" s="29">
        <v>1591</v>
      </c>
      <c r="B2845" s="29" t="s">
        <v>117</v>
      </c>
      <c r="C2845" s="50">
        <v>44757</v>
      </c>
      <c r="D2845" s="29" t="s">
        <v>1568</v>
      </c>
      <c r="E2845" s="40">
        <v>1</v>
      </c>
      <c r="F2845" s="41">
        <v>48.3</v>
      </c>
      <c r="G2845" s="41">
        <f>IFERROR(H2845+I2845+J2845,0)</f>
        <v>2407487</v>
      </c>
      <c r="H2845" s="41">
        <v>2407487</v>
      </c>
      <c r="I2845" s="41">
        <v>0</v>
      </c>
      <c r="J2845" s="41">
        <v>0</v>
      </c>
      <c r="K2845" s="41">
        <f>IFERROR(L2845+M2845+N2845,0)</f>
        <v>0</v>
      </c>
      <c r="L2845" s="41">
        <f>IFERROR(P2845+T2845,0)</f>
        <v>0</v>
      </c>
      <c r="M2845" s="41">
        <f>IFERROR(Q2845+U2845,0)</f>
        <v>0</v>
      </c>
      <c r="N2845" s="41">
        <f>IFERROR(R2845+V2845,0)</f>
        <v>0</v>
      </c>
      <c r="O2845" s="41">
        <f>IFERROR(P2845+Q2845+R2845,0)</f>
        <v>0</v>
      </c>
      <c r="P2845" s="41">
        <v>0</v>
      </c>
      <c r="Q2845" s="41">
        <v>0</v>
      </c>
      <c r="R2845" s="41">
        <v>0</v>
      </c>
      <c r="S2845" s="41">
        <f>IFERROR(T2845+U2845+V2845,0)</f>
        <v>0</v>
      </c>
      <c r="T2845" s="41">
        <v>0</v>
      </c>
      <c r="U2845" s="41">
        <v>0</v>
      </c>
      <c r="V2845" s="41">
        <v>0</v>
      </c>
      <c r="W2845"/>
      <c r="X2845"/>
    </row>
    <row r="2846" spans="1:24">
      <c r="A2846" s="29">
        <v>1592</v>
      </c>
      <c r="B2846" s="29" t="s">
        <v>117</v>
      </c>
      <c r="C2846" s="50">
        <v>44757</v>
      </c>
      <c r="D2846" s="29" t="s">
        <v>1569</v>
      </c>
      <c r="E2846" s="40">
        <v>1</v>
      </c>
      <c r="F2846" s="41">
        <v>46.5</v>
      </c>
      <c r="G2846" s="41">
        <f>IFERROR(H2846+I2846+J2846,0)</f>
        <v>2322947</v>
      </c>
      <c r="H2846" s="41">
        <v>2322947</v>
      </c>
      <c r="I2846" s="41">
        <v>0</v>
      </c>
      <c r="J2846" s="41">
        <v>0</v>
      </c>
      <c r="K2846" s="41">
        <f>IFERROR(L2846+M2846+N2846,0)</f>
        <v>0</v>
      </c>
      <c r="L2846" s="41">
        <f>IFERROR(P2846+T2846,0)</f>
        <v>0</v>
      </c>
      <c r="M2846" s="41">
        <f>IFERROR(Q2846+U2846,0)</f>
        <v>0</v>
      </c>
      <c r="N2846" s="41">
        <f>IFERROR(R2846+V2846,0)</f>
        <v>0</v>
      </c>
      <c r="O2846" s="41">
        <f>IFERROR(P2846+Q2846+R2846,0)</f>
        <v>0</v>
      </c>
      <c r="P2846" s="41">
        <v>0</v>
      </c>
      <c r="Q2846" s="41">
        <v>0</v>
      </c>
      <c r="R2846" s="41">
        <v>0</v>
      </c>
      <c r="S2846" s="41">
        <f>IFERROR(T2846+U2846+V2846,0)</f>
        <v>0</v>
      </c>
      <c r="T2846" s="41">
        <v>0</v>
      </c>
      <c r="U2846" s="41">
        <v>0</v>
      </c>
      <c r="V2846" s="41">
        <v>0</v>
      </c>
      <c r="W2846"/>
      <c r="X2846"/>
    </row>
    <row r="2847" spans="1:24">
      <c r="A2847" s="29">
        <v>1593</v>
      </c>
      <c r="B2847" s="29" t="s">
        <v>117</v>
      </c>
      <c r="C2847" s="50">
        <v>44776</v>
      </c>
      <c r="D2847" s="29" t="s">
        <v>1570</v>
      </c>
      <c r="E2847" s="40">
        <v>1</v>
      </c>
      <c r="F2847" s="41">
        <v>62.3</v>
      </c>
      <c r="G2847" s="41">
        <f>IFERROR(H2847+I2847+J2847,0)</f>
        <v>3105274</v>
      </c>
      <c r="H2847" s="41">
        <v>3105274</v>
      </c>
      <c r="I2847" s="41">
        <v>0</v>
      </c>
      <c r="J2847" s="41">
        <v>0</v>
      </c>
      <c r="K2847" s="41">
        <f>IFERROR(L2847+M2847+N2847,0)</f>
        <v>0</v>
      </c>
      <c r="L2847" s="41">
        <f>IFERROR(P2847+T2847,0)</f>
        <v>0</v>
      </c>
      <c r="M2847" s="41">
        <f>IFERROR(Q2847+U2847,0)</f>
        <v>0</v>
      </c>
      <c r="N2847" s="41">
        <f>IFERROR(R2847+V2847,0)</f>
        <v>0</v>
      </c>
      <c r="O2847" s="41">
        <f>IFERROR(P2847+Q2847+R2847,0)</f>
        <v>0</v>
      </c>
      <c r="P2847" s="41">
        <v>0</v>
      </c>
      <c r="Q2847" s="41">
        <v>0</v>
      </c>
      <c r="R2847" s="41">
        <v>0</v>
      </c>
      <c r="S2847" s="41">
        <f>IFERROR(T2847+U2847+V2847,0)</f>
        <v>0</v>
      </c>
      <c r="T2847" s="41">
        <v>0</v>
      </c>
      <c r="U2847" s="41">
        <v>0</v>
      </c>
      <c r="V2847" s="41">
        <v>0</v>
      </c>
      <c r="W2847"/>
      <c r="X2847"/>
    </row>
    <row r="2848" spans="1:24">
      <c r="A2848" s="29">
        <v>1594</v>
      </c>
      <c r="B2848" s="29" t="s">
        <v>117</v>
      </c>
      <c r="C2848" s="50">
        <v>44776</v>
      </c>
      <c r="D2848" s="29" t="s">
        <v>1571</v>
      </c>
      <c r="E2848" s="40">
        <v>1</v>
      </c>
      <c r="F2848" s="41">
        <v>26.2</v>
      </c>
      <c r="G2848" s="41">
        <f>IFERROR(H2848+I2848+J2848,0)</f>
        <v>1303662</v>
      </c>
      <c r="H2848" s="41">
        <v>1303662</v>
      </c>
      <c r="I2848" s="41">
        <v>0</v>
      </c>
      <c r="J2848" s="41">
        <v>0</v>
      </c>
      <c r="K2848" s="41">
        <f>IFERROR(L2848+M2848+N2848,0)</f>
        <v>0</v>
      </c>
      <c r="L2848" s="41">
        <f>IFERROR(P2848+T2848,0)</f>
        <v>0</v>
      </c>
      <c r="M2848" s="41">
        <f>IFERROR(Q2848+U2848,0)</f>
        <v>0</v>
      </c>
      <c r="N2848" s="41">
        <f>IFERROR(R2848+V2848,0)</f>
        <v>0</v>
      </c>
      <c r="O2848" s="41">
        <f>IFERROR(P2848+Q2848+R2848,0)</f>
        <v>0</v>
      </c>
      <c r="P2848" s="41">
        <v>0</v>
      </c>
      <c r="Q2848" s="41">
        <v>0</v>
      </c>
      <c r="R2848" s="41">
        <v>0</v>
      </c>
      <c r="S2848" s="41">
        <f>IFERROR(T2848+U2848+V2848,0)</f>
        <v>0</v>
      </c>
      <c r="T2848" s="41">
        <v>0</v>
      </c>
      <c r="U2848" s="41">
        <v>0</v>
      </c>
      <c r="V2848" s="41">
        <v>0</v>
      </c>
      <c r="W2848"/>
      <c r="X2848"/>
    </row>
    <row r="2849" spans="1:24">
      <c r="A2849" s="29">
        <v>1595</v>
      </c>
      <c r="B2849" s="29" t="s">
        <v>117</v>
      </c>
      <c r="C2849" s="50">
        <v>44778</v>
      </c>
      <c r="D2849" s="29" t="s">
        <v>1572</v>
      </c>
      <c r="E2849" s="40">
        <v>1</v>
      </c>
      <c r="F2849" s="41">
        <v>47.7</v>
      </c>
      <c r="G2849" s="41">
        <f>IFERROR(H2849+I2849+J2849,0)</f>
        <v>2380205</v>
      </c>
      <c r="H2849" s="41">
        <v>2380205</v>
      </c>
      <c r="I2849" s="41">
        <v>0</v>
      </c>
      <c r="J2849" s="41">
        <v>0</v>
      </c>
      <c r="K2849" s="41">
        <f>IFERROR(L2849+M2849+N2849,0)</f>
        <v>0</v>
      </c>
      <c r="L2849" s="41">
        <f>IFERROR(P2849+T2849,0)</f>
        <v>0</v>
      </c>
      <c r="M2849" s="41">
        <f>IFERROR(Q2849+U2849,0)</f>
        <v>0</v>
      </c>
      <c r="N2849" s="41">
        <f>IFERROR(R2849+V2849,0)</f>
        <v>0</v>
      </c>
      <c r="O2849" s="41">
        <f>IFERROR(P2849+Q2849+R2849,0)</f>
        <v>0</v>
      </c>
      <c r="P2849" s="41">
        <v>0</v>
      </c>
      <c r="Q2849" s="41">
        <v>0</v>
      </c>
      <c r="R2849" s="41">
        <v>0</v>
      </c>
      <c r="S2849" s="41">
        <f>IFERROR(T2849+U2849+V2849,0)</f>
        <v>0</v>
      </c>
      <c r="T2849" s="41">
        <v>0</v>
      </c>
      <c r="U2849" s="41">
        <v>0</v>
      </c>
      <c r="V2849" s="41">
        <v>0</v>
      </c>
      <c r="W2849"/>
      <c r="X2849"/>
    </row>
    <row r="2850" spans="1:24">
      <c r="A2850" s="29">
        <v>1596</v>
      </c>
      <c r="B2850" s="29" t="s">
        <v>117</v>
      </c>
      <c r="C2850" s="50">
        <v>44783</v>
      </c>
      <c r="D2850" s="29" t="s">
        <v>1573</v>
      </c>
      <c r="E2850" s="40">
        <v>1</v>
      </c>
      <c r="F2850" s="41">
        <v>30.17</v>
      </c>
      <c r="G2850" s="41">
        <f>IFERROR(H2850+I2850+J2850,0)</f>
        <v>1504064</v>
      </c>
      <c r="H2850" s="41">
        <v>1504064</v>
      </c>
      <c r="I2850" s="41">
        <v>0</v>
      </c>
      <c r="J2850" s="41">
        <v>0</v>
      </c>
      <c r="K2850" s="41">
        <f>IFERROR(L2850+M2850+N2850,0)</f>
        <v>0</v>
      </c>
      <c r="L2850" s="41">
        <f>IFERROR(P2850+T2850,0)</f>
        <v>0</v>
      </c>
      <c r="M2850" s="41">
        <f>IFERROR(Q2850+U2850,0)</f>
        <v>0</v>
      </c>
      <c r="N2850" s="41">
        <f>IFERROR(R2850+V2850,0)</f>
        <v>0</v>
      </c>
      <c r="O2850" s="41">
        <f>IFERROR(P2850+Q2850+R2850,0)</f>
        <v>0</v>
      </c>
      <c r="P2850" s="41">
        <v>0</v>
      </c>
      <c r="Q2850" s="41">
        <v>0</v>
      </c>
      <c r="R2850" s="41">
        <v>0</v>
      </c>
      <c r="S2850" s="41">
        <f>IFERROR(T2850+U2850+V2850,0)</f>
        <v>0</v>
      </c>
      <c r="T2850" s="41">
        <v>0</v>
      </c>
      <c r="U2850" s="41">
        <v>0</v>
      </c>
      <c r="V2850" s="41">
        <v>0</v>
      </c>
      <c r="W2850"/>
      <c r="X2850"/>
    </row>
    <row r="2851" spans="1:24">
      <c r="A2851" s="29">
        <v>1597</v>
      </c>
      <c r="B2851" s="29" t="s">
        <v>117</v>
      </c>
      <c r="C2851" s="50">
        <v>44783</v>
      </c>
      <c r="D2851" s="29" t="s">
        <v>1574</v>
      </c>
      <c r="E2851" s="40">
        <v>1</v>
      </c>
      <c r="F2851" s="41">
        <v>49.3</v>
      </c>
      <c r="G2851" s="41">
        <f>IFERROR(H2851+I2851+J2851,0)</f>
        <v>2463543</v>
      </c>
      <c r="H2851" s="41">
        <v>2463543</v>
      </c>
      <c r="I2851" s="41">
        <v>0</v>
      </c>
      <c r="J2851" s="41">
        <v>0</v>
      </c>
      <c r="K2851" s="41">
        <f>IFERROR(L2851+M2851+N2851,0)</f>
        <v>0</v>
      </c>
      <c r="L2851" s="41">
        <f>IFERROR(P2851+T2851,0)</f>
        <v>0</v>
      </c>
      <c r="M2851" s="41">
        <f>IFERROR(Q2851+U2851,0)</f>
        <v>0</v>
      </c>
      <c r="N2851" s="41">
        <f>IFERROR(R2851+V2851,0)</f>
        <v>0</v>
      </c>
      <c r="O2851" s="41">
        <f>IFERROR(P2851+Q2851+R2851,0)</f>
        <v>0</v>
      </c>
      <c r="P2851" s="41">
        <v>0</v>
      </c>
      <c r="Q2851" s="41">
        <v>0</v>
      </c>
      <c r="R2851" s="41">
        <v>0</v>
      </c>
      <c r="S2851" s="41">
        <f>IFERROR(T2851+U2851+V2851,0)</f>
        <v>0</v>
      </c>
      <c r="T2851" s="41">
        <v>0</v>
      </c>
      <c r="U2851" s="41">
        <v>0</v>
      </c>
      <c r="V2851" s="41">
        <v>0</v>
      </c>
      <c r="W2851"/>
      <c r="X2851"/>
    </row>
    <row r="2852" spans="1:24">
      <c r="A2852" s="29">
        <v>1598</v>
      </c>
      <c r="B2852" s="29" t="s">
        <v>117</v>
      </c>
      <c r="C2852" s="50">
        <v>44784</v>
      </c>
      <c r="D2852" s="29" t="s">
        <v>1575</v>
      </c>
      <c r="E2852" s="40">
        <v>1</v>
      </c>
      <c r="F2852" s="41">
        <v>31.05</v>
      </c>
      <c r="G2852" s="41">
        <f>IFERROR(H2852+I2852+J2852,0)</f>
        <v>1524923</v>
      </c>
      <c r="H2852" s="41">
        <v>1524923</v>
      </c>
      <c r="I2852" s="41">
        <v>0</v>
      </c>
      <c r="J2852" s="41">
        <v>0</v>
      </c>
      <c r="K2852" s="41">
        <f>IFERROR(L2852+M2852+N2852,0)</f>
        <v>0</v>
      </c>
      <c r="L2852" s="41">
        <f>IFERROR(P2852+T2852,0)</f>
        <v>0</v>
      </c>
      <c r="M2852" s="41">
        <f>IFERROR(Q2852+U2852,0)</f>
        <v>0</v>
      </c>
      <c r="N2852" s="41">
        <f>IFERROR(R2852+V2852,0)</f>
        <v>0</v>
      </c>
      <c r="O2852" s="41">
        <f>IFERROR(P2852+Q2852+R2852,0)</f>
        <v>0</v>
      </c>
      <c r="P2852" s="41">
        <v>0</v>
      </c>
      <c r="Q2852" s="41">
        <v>0</v>
      </c>
      <c r="R2852" s="41">
        <v>0</v>
      </c>
      <c r="S2852" s="41">
        <f>IFERROR(T2852+U2852+V2852,0)</f>
        <v>0</v>
      </c>
      <c r="T2852" s="41">
        <v>0</v>
      </c>
      <c r="U2852" s="41">
        <v>0</v>
      </c>
      <c r="V2852" s="41">
        <v>0</v>
      </c>
      <c r="W2852"/>
      <c r="X2852"/>
    </row>
    <row r="2853" spans="1:24">
      <c r="A2853" s="29">
        <v>1599</v>
      </c>
      <c r="B2853" s="29" t="s">
        <v>117</v>
      </c>
      <c r="C2853" s="50">
        <v>44784</v>
      </c>
      <c r="D2853" s="29" t="s">
        <v>1576</v>
      </c>
      <c r="E2853" s="40">
        <v>1</v>
      </c>
      <c r="F2853" s="41">
        <v>51.4</v>
      </c>
      <c r="G2853" s="41">
        <f>IFERROR(H2853+I2853+J2853,0)</f>
        <v>2563693</v>
      </c>
      <c r="H2853" s="41">
        <v>2563693</v>
      </c>
      <c r="I2853" s="41">
        <v>0</v>
      </c>
      <c r="J2853" s="41">
        <v>0</v>
      </c>
      <c r="K2853" s="41">
        <f>IFERROR(L2853+M2853+N2853,0)</f>
        <v>0</v>
      </c>
      <c r="L2853" s="41">
        <f>IFERROR(P2853+T2853,0)</f>
        <v>0</v>
      </c>
      <c r="M2853" s="41">
        <f>IFERROR(Q2853+U2853,0)</f>
        <v>0</v>
      </c>
      <c r="N2853" s="41">
        <f>IFERROR(R2853+V2853,0)</f>
        <v>0</v>
      </c>
      <c r="O2853" s="41">
        <f>IFERROR(P2853+Q2853+R2853,0)</f>
        <v>0</v>
      </c>
      <c r="P2853" s="41">
        <v>0</v>
      </c>
      <c r="Q2853" s="41">
        <v>0</v>
      </c>
      <c r="R2853" s="41">
        <v>0</v>
      </c>
      <c r="S2853" s="41">
        <f>IFERROR(T2853+U2853+V2853,0)</f>
        <v>0</v>
      </c>
      <c r="T2853" s="41">
        <v>0</v>
      </c>
      <c r="U2853" s="41">
        <v>0</v>
      </c>
      <c r="V2853" s="41">
        <v>0</v>
      </c>
      <c r="W2853"/>
      <c r="X2853"/>
    </row>
    <row r="2854" spans="1:24">
      <c r="A2854" s="29">
        <v>1600</v>
      </c>
      <c r="B2854" s="29" t="s">
        <v>117</v>
      </c>
      <c r="C2854" s="50">
        <v>44784</v>
      </c>
      <c r="D2854" s="29" t="s">
        <v>1577</v>
      </c>
      <c r="E2854" s="40">
        <v>1</v>
      </c>
      <c r="F2854" s="41">
        <v>71.9</v>
      </c>
      <c r="G2854" s="41">
        <f>IFERROR(H2854+I2854+J2854,0)</f>
        <v>3576527</v>
      </c>
      <c r="H2854" s="41">
        <v>3576527</v>
      </c>
      <c r="I2854" s="41">
        <v>0</v>
      </c>
      <c r="J2854" s="41">
        <v>0</v>
      </c>
      <c r="K2854" s="41">
        <f>IFERROR(L2854+M2854+N2854,0)</f>
        <v>0</v>
      </c>
      <c r="L2854" s="41">
        <f>IFERROR(P2854+T2854,0)</f>
        <v>0</v>
      </c>
      <c r="M2854" s="41">
        <f>IFERROR(Q2854+U2854,0)</f>
        <v>0</v>
      </c>
      <c r="N2854" s="41">
        <f>IFERROR(R2854+V2854,0)</f>
        <v>0</v>
      </c>
      <c r="O2854" s="41">
        <f>IFERROR(P2854+Q2854+R2854,0)</f>
        <v>0</v>
      </c>
      <c r="P2854" s="41">
        <v>0</v>
      </c>
      <c r="Q2854" s="41">
        <v>0</v>
      </c>
      <c r="R2854" s="41">
        <v>0</v>
      </c>
      <c r="S2854" s="41">
        <f>IFERROR(T2854+U2854+V2854,0)</f>
        <v>0</v>
      </c>
      <c r="T2854" s="41">
        <v>0</v>
      </c>
      <c r="U2854" s="41">
        <v>0</v>
      </c>
      <c r="V2854" s="41">
        <v>0</v>
      </c>
      <c r="W2854"/>
      <c r="X2854"/>
    </row>
    <row r="2855" spans="1:24">
      <c r="A2855" s="29">
        <v>1601</v>
      </c>
      <c r="B2855" s="29" t="s">
        <v>117</v>
      </c>
      <c r="C2855" s="50">
        <v>44784</v>
      </c>
      <c r="D2855" s="29" t="s">
        <v>1578</v>
      </c>
      <c r="E2855" s="40">
        <v>1</v>
      </c>
      <c r="F2855" s="41">
        <v>72</v>
      </c>
      <c r="G2855" s="41">
        <f>IFERROR(H2855+I2855+J2855,0)</f>
        <v>3586435</v>
      </c>
      <c r="H2855" s="41">
        <v>3586435</v>
      </c>
      <c r="I2855" s="41">
        <v>0</v>
      </c>
      <c r="J2855" s="41">
        <v>0</v>
      </c>
      <c r="K2855" s="41">
        <f>IFERROR(L2855+M2855+N2855,0)</f>
        <v>0</v>
      </c>
      <c r="L2855" s="41">
        <f>IFERROR(P2855+T2855,0)</f>
        <v>0</v>
      </c>
      <c r="M2855" s="41">
        <f>IFERROR(Q2855+U2855,0)</f>
        <v>0</v>
      </c>
      <c r="N2855" s="41">
        <f>IFERROR(R2855+V2855,0)</f>
        <v>0</v>
      </c>
      <c r="O2855" s="41">
        <f>IFERROR(P2855+Q2855+R2855,0)</f>
        <v>0</v>
      </c>
      <c r="P2855" s="41">
        <v>0</v>
      </c>
      <c r="Q2855" s="41">
        <v>0</v>
      </c>
      <c r="R2855" s="41">
        <v>0</v>
      </c>
      <c r="S2855" s="41">
        <f>IFERROR(T2855+U2855+V2855,0)</f>
        <v>0</v>
      </c>
      <c r="T2855" s="41">
        <v>0</v>
      </c>
      <c r="U2855" s="41">
        <v>0</v>
      </c>
      <c r="V2855" s="41">
        <v>0</v>
      </c>
      <c r="W2855"/>
      <c r="X2855"/>
    </row>
    <row r="2856" spans="1:24">
      <c r="A2856" s="29">
        <v>1602</v>
      </c>
      <c r="B2856" s="29" t="s">
        <v>117</v>
      </c>
      <c r="C2856" s="50">
        <v>44784</v>
      </c>
      <c r="D2856" s="29" t="s">
        <v>1579</v>
      </c>
      <c r="E2856" s="40">
        <v>1</v>
      </c>
      <c r="F2856" s="41">
        <v>45.3</v>
      </c>
      <c r="G2856" s="41">
        <f>IFERROR(H2856+I2856+J2856,0)</f>
        <v>2261096</v>
      </c>
      <c r="H2856" s="41">
        <v>2261096</v>
      </c>
      <c r="I2856" s="41">
        <v>0</v>
      </c>
      <c r="J2856" s="41">
        <v>0</v>
      </c>
      <c r="K2856" s="41">
        <f>IFERROR(L2856+M2856+N2856,0)</f>
        <v>0</v>
      </c>
      <c r="L2856" s="41">
        <f>IFERROR(P2856+T2856,0)</f>
        <v>0</v>
      </c>
      <c r="M2856" s="41">
        <f>IFERROR(Q2856+U2856,0)</f>
        <v>0</v>
      </c>
      <c r="N2856" s="41">
        <f>IFERROR(R2856+V2856,0)</f>
        <v>0</v>
      </c>
      <c r="O2856" s="41">
        <f>IFERROR(P2856+Q2856+R2856,0)</f>
        <v>0</v>
      </c>
      <c r="P2856" s="41">
        <v>0</v>
      </c>
      <c r="Q2856" s="41">
        <v>0</v>
      </c>
      <c r="R2856" s="41">
        <v>0</v>
      </c>
      <c r="S2856" s="41">
        <f>IFERROR(T2856+U2856+V2856,0)</f>
        <v>0</v>
      </c>
      <c r="T2856" s="41">
        <v>0</v>
      </c>
      <c r="U2856" s="41">
        <v>0</v>
      </c>
      <c r="V2856" s="41">
        <v>0</v>
      </c>
      <c r="W2856"/>
      <c r="X2856"/>
    </row>
    <row r="2857" spans="1:24">
      <c r="A2857" s="29">
        <v>1603</v>
      </c>
      <c r="B2857" s="29" t="s">
        <v>117</v>
      </c>
      <c r="C2857" s="50">
        <v>44785</v>
      </c>
      <c r="D2857" s="29" t="s">
        <v>1580</v>
      </c>
      <c r="E2857" s="40">
        <v>1</v>
      </c>
      <c r="F2857" s="41">
        <v>47.5</v>
      </c>
      <c r="G2857" s="41">
        <f>IFERROR(H2857+I2857+J2857,0)</f>
        <v>2373311</v>
      </c>
      <c r="H2857" s="41">
        <v>2373311</v>
      </c>
      <c r="I2857" s="41">
        <v>0</v>
      </c>
      <c r="J2857" s="41">
        <v>0</v>
      </c>
      <c r="K2857" s="41">
        <f>IFERROR(L2857+M2857+N2857,0)</f>
        <v>0</v>
      </c>
      <c r="L2857" s="41">
        <f>IFERROR(P2857+T2857,0)</f>
        <v>0</v>
      </c>
      <c r="M2857" s="41">
        <f>IFERROR(Q2857+U2857,0)</f>
        <v>0</v>
      </c>
      <c r="N2857" s="41">
        <f>IFERROR(R2857+V2857,0)</f>
        <v>0</v>
      </c>
      <c r="O2857" s="41">
        <f>IFERROR(P2857+Q2857+R2857,0)</f>
        <v>0</v>
      </c>
      <c r="P2857" s="41">
        <v>0</v>
      </c>
      <c r="Q2857" s="41">
        <v>0</v>
      </c>
      <c r="R2857" s="41">
        <v>0</v>
      </c>
      <c r="S2857" s="41">
        <f>IFERROR(T2857+U2857+V2857,0)</f>
        <v>0</v>
      </c>
      <c r="T2857" s="41">
        <v>0</v>
      </c>
      <c r="U2857" s="41">
        <v>0</v>
      </c>
      <c r="V2857" s="41">
        <v>0</v>
      </c>
      <c r="W2857"/>
      <c r="X2857"/>
    </row>
    <row r="2858" spans="1:24">
      <c r="A2858" s="29">
        <v>1604</v>
      </c>
      <c r="B2858" s="29" t="s">
        <v>117</v>
      </c>
      <c r="C2858" s="50">
        <v>44790</v>
      </c>
      <c r="D2858" s="29" t="s">
        <v>1581</v>
      </c>
      <c r="E2858" s="40">
        <v>1</v>
      </c>
      <c r="F2858" s="41">
        <v>29.5</v>
      </c>
      <c r="G2858" s="41">
        <f>IFERROR(H2858+I2858+J2858,0)</f>
        <v>1467624</v>
      </c>
      <c r="H2858" s="41">
        <v>1467624</v>
      </c>
      <c r="I2858" s="41">
        <v>0</v>
      </c>
      <c r="J2858" s="41">
        <v>0</v>
      </c>
      <c r="K2858" s="41">
        <f>IFERROR(L2858+M2858+N2858,0)</f>
        <v>0</v>
      </c>
      <c r="L2858" s="41">
        <f>IFERROR(P2858+T2858,0)</f>
        <v>0</v>
      </c>
      <c r="M2858" s="41">
        <f>IFERROR(Q2858+U2858,0)</f>
        <v>0</v>
      </c>
      <c r="N2858" s="41">
        <f>IFERROR(R2858+V2858,0)</f>
        <v>0</v>
      </c>
      <c r="O2858" s="41">
        <f>IFERROR(P2858+Q2858+R2858,0)</f>
        <v>0</v>
      </c>
      <c r="P2858" s="41">
        <v>0</v>
      </c>
      <c r="Q2858" s="41">
        <v>0</v>
      </c>
      <c r="R2858" s="41">
        <v>0</v>
      </c>
      <c r="S2858" s="41">
        <f>IFERROR(T2858+U2858+V2858,0)</f>
        <v>0</v>
      </c>
      <c r="T2858" s="41">
        <v>0</v>
      </c>
      <c r="U2858" s="41">
        <v>0</v>
      </c>
      <c r="V2858" s="41">
        <v>0</v>
      </c>
      <c r="W2858"/>
      <c r="X2858"/>
    </row>
    <row r="2859" spans="1:24">
      <c r="A2859" s="29">
        <v>1605</v>
      </c>
      <c r="B2859" s="29" t="s">
        <v>117</v>
      </c>
      <c r="C2859" s="50">
        <v>44790</v>
      </c>
      <c r="D2859" s="29" t="s">
        <v>1582</v>
      </c>
      <c r="E2859" s="40">
        <v>1</v>
      </c>
      <c r="F2859" s="41">
        <v>20.06</v>
      </c>
      <c r="G2859" s="41">
        <f>IFERROR(H2859+I2859+J2859,0)</f>
        <v>1001699</v>
      </c>
      <c r="H2859" s="41">
        <v>1001699</v>
      </c>
      <c r="I2859" s="41">
        <v>0</v>
      </c>
      <c r="J2859" s="41">
        <v>0</v>
      </c>
      <c r="K2859" s="41">
        <f>IFERROR(L2859+M2859+N2859,0)</f>
        <v>0</v>
      </c>
      <c r="L2859" s="41">
        <f>IFERROR(P2859+T2859,0)</f>
        <v>0</v>
      </c>
      <c r="M2859" s="41">
        <f>IFERROR(Q2859+U2859,0)</f>
        <v>0</v>
      </c>
      <c r="N2859" s="41">
        <f>IFERROR(R2859+V2859,0)</f>
        <v>0</v>
      </c>
      <c r="O2859" s="41">
        <f>IFERROR(P2859+Q2859+R2859,0)</f>
        <v>0</v>
      </c>
      <c r="P2859" s="41">
        <v>0</v>
      </c>
      <c r="Q2859" s="41">
        <v>0</v>
      </c>
      <c r="R2859" s="41">
        <v>0</v>
      </c>
      <c r="S2859" s="41">
        <f>IFERROR(T2859+U2859+V2859,0)</f>
        <v>0</v>
      </c>
      <c r="T2859" s="41">
        <v>0</v>
      </c>
      <c r="U2859" s="41">
        <v>0</v>
      </c>
      <c r="V2859" s="41">
        <v>0</v>
      </c>
      <c r="W2859"/>
      <c r="X2859"/>
    </row>
    <row r="2860" spans="1:24">
      <c r="A2860" s="29">
        <v>1606</v>
      </c>
      <c r="B2860" s="29" t="s">
        <v>117</v>
      </c>
      <c r="C2860" s="50">
        <v>44790</v>
      </c>
      <c r="D2860" s="29" t="s">
        <v>1583</v>
      </c>
      <c r="E2860" s="40">
        <v>1</v>
      </c>
      <c r="F2860" s="41">
        <v>40.56</v>
      </c>
      <c r="G2860" s="41">
        <f>IFERROR(H2860+I2860+J2860,0)</f>
        <v>2017016</v>
      </c>
      <c r="H2860" s="41">
        <v>2017016</v>
      </c>
      <c r="I2860" s="41">
        <v>0</v>
      </c>
      <c r="J2860" s="41">
        <v>0</v>
      </c>
      <c r="K2860" s="41">
        <f>IFERROR(L2860+M2860+N2860,0)</f>
        <v>0</v>
      </c>
      <c r="L2860" s="41">
        <f>IFERROR(P2860+T2860,0)</f>
        <v>0</v>
      </c>
      <c r="M2860" s="41">
        <f>IFERROR(Q2860+U2860,0)</f>
        <v>0</v>
      </c>
      <c r="N2860" s="41">
        <f>IFERROR(R2860+V2860,0)</f>
        <v>0</v>
      </c>
      <c r="O2860" s="41">
        <f>IFERROR(P2860+Q2860+R2860,0)</f>
        <v>0</v>
      </c>
      <c r="P2860" s="41">
        <v>0</v>
      </c>
      <c r="Q2860" s="41">
        <v>0</v>
      </c>
      <c r="R2860" s="41">
        <v>0</v>
      </c>
      <c r="S2860" s="41">
        <f>IFERROR(T2860+U2860+V2860,0)</f>
        <v>0</v>
      </c>
      <c r="T2860" s="41">
        <v>0</v>
      </c>
      <c r="U2860" s="41">
        <v>0</v>
      </c>
      <c r="V2860" s="41">
        <v>0</v>
      </c>
      <c r="W2860"/>
      <c r="X2860"/>
    </row>
    <row r="2861" spans="1:24">
      <c r="A2861" s="29">
        <v>1607</v>
      </c>
      <c r="B2861" s="29" t="s">
        <v>117</v>
      </c>
      <c r="C2861" s="50">
        <v>44790</v>
      </c>
      <c r="D2861" s="29" t="s">
        <v>1584</v>
      </c>
      <c r="E2861" s="40">
        <v>1</v>
      </c>
      <c r="F2861" s="41">
        <v>44.7</v>
      </c>
      <c r="G2861" s="41">
        <f>IFERROR(H2861+I2861+J2861,0)</f>
        <v>2231421</v>
      </c>
      <c r="H2861" s="41">
        <v>2231421</v>
      </c>
      <c r="I2861" s="41">
        <v>0</v>
      </c>
      <c r="J2861" s="41">
        <v>0</v>
      </c>
      <c r="K2861" s="41">
        <f>IFERROR(L2861+M2861+N2861,0)</f>
        <v>0</v>
      </c>
      <c r="L2861" s="41">
        <f>IFERROR(P2861+T2861,0)</f>
        <v>0</v>
      </c>
      <c r="M2861" s="41">
        <f>IFERROR(Q2861+U2861,0)</f>
        <v>0</v>
      </c>
      <c r="N2861" s="41">
        <f>IFERROR(R2861+V2861,0)</f>
        <v>0</v>
      </c>
      <c r="O2861" s="41">
        <f>IFERROR(P2861+Q2861+R2861,0)</f>
        <v>0</v>
      </c>
      <c r="P2861" s="41">
        <v>0</v>
      </c>
      <c r="Q2861" s="41">
        <v>0</v>
      </c>
      <c r="R2861" s="41">
        <v>0</v>
      </c>
      <c r="S2861" s="41">
        <f>IFERROR(T2861+U2861+V2861,0)</f>
        <v>0</v>
      </c>
      <c r="T2861" s="41">
        <v>0</v>
      </c>
      <c r="U2861" s="41">
        <v>0</v>
      </c>
      <c r="V2861" s="41">
        <v>0</v>
      </c>
      <c r="W2861"/>
      <c r="X2861"/>
    </row>
    <row r="2862" spans="1:24">
      <c r="A2862" s="29">
        <v>1608</v>
      </c>
      <c r="B2862" s="29" t="s">
        <v>117</v>
      </c>
      <c r="C2862" s="50">
        <v>44790</v>
      </c>
      <c r="D2862" s="29" t="s">
        <v>1585</v>
      </c>
      <c r="E2862" s="40">
        <v>1</v>
      </c>
      <c r="F2862" s="41">
        <v>69.7</v>
      </c>
      <c r="G2862" s="41">
        <f>IFERROR(H2862+I2862+J2862,0)</f>
        <v>3472706</v>
      </c>
      <c r="H2862" s="41">
        <v>3472706</v>
      </c>
      <c r="I2862" s="41">
        <v>0</v>
      </c>
      <c r="J2862" s="41">
        <v>0</v>
      </c>
      <c r="K2862" s="41">
        <f>IFERROR(L2862+M2862+N2862,0)</f>
        <v>0</v>
      </c>
      <c r="L2862" s="41">
        <f>IFERROR(P2862+T2862,0)</f>
        <v>0</v>
      </c>
      <c r="M2862" s="41">
        <f>IFERROR(Q2862+U2862,0)</f>
        <v>0</v>
      </c>
      <c r="N2862" s="41">
        <f>IFERROR(R2862+V2862,0)</f>
        <v>0</v>
      </c>
      <c r="O2862" s="41">
        <f>IFERROR(P2862+Q2862+R2862,0)</f>
        <v>0</v>
      </c>
      <c r="P2862" s="41">
        <v>0</v>
      </c>
      <c r="Q2862" s="41">
        <v>0</v>
      </c>
      <c r="R2862" s="41">
        <v>0</v>
      </c>
      <c r="S2862" s="41">
        <f>IFERROR(T2862+U2862+V2862,0)</f>
        <v>0</v>
      </c>
      <c r="T2862" s="41">
        <v>0</v>
      </c>
      <c r="U2862" s="41">
        <v>0</v>
      </c>
      <c r="V2862" s="41">
        <v>0</v>
      </c>
      <c r="W2862"/>
      <c r="X2862"/>
    </row>
    <row r="2863" spans="1:24">
      <c r="A2863" s="29">
        <v>1609</v>
      </c>
      <c r="B2863" s="29" t="s">
        <v>117</v>
      </c>
      <c r="C2863" s="50">
        <v>44790</v>
      </c>
      <c r="D2863" s="29" t="s">
        <v>1586</v>
      </c>
      <c r="E2863" s="40">
        <v>1</v>
      </c>
      <c r="F2863" s="41">
        <v>30.34</v>
      </c>
      <c r="G2863" s="41">
        <f>IFERROR(H2863+I2863+J2863,0)</f>
        <v>1490105</v>
      </c>
      <c r="H2863" s="41">
        <v>1490105</v>
      </c>
      <c r="I2863" s="41">
        <v>0</v>
      </c>
      <c r="J2863" s="41">
        <v>0</v>
      </c>
      <c r="K2863" s="41">
        <f>IFERROR(L2863+M2863+N2863,0)</f>
        <v>0</v>
      </c>
      <c r="L2863" s="41">
        <f>IFERROR(P2863+T2863,0)</f>
        <v>0</v>
      </c>
      <c r="M2863" s="41">
        <f>IFERROR(Q2863+U2863,0)</f>
        <v>0</v>
      </c>
      <c r="N2863" s="41">
        <f>IFERROR(R2863+V2863,0)</f>
        <v>0</v>
      </c>
      <c r="O2863" s="41">
        <f>IFERROR(P2863+Q2863+R2863,0)</f>
        <v>0</v>
      </c>
      <c r="P2863" s="41">
        <v>0</v>
      </c>
      <c r="Q2863" s="41">
        <v>0</v>
      </c>
      <c r="R2863" s="41">
        <v>0</v>
      </c>
      <c r="S2863" s="41">
        <f>IFERROR(T2863+U2863+V2863,0)</f>
        <v>0</v>
      </c>
      <c r="T2863" s="41">
        <v>0</v>
      </c>
      <c r="U2863" s="41">
        <v>0</v>
      </c>
      <c r="V2863" s="41">
        <v>0</v>
      </c>
      <c r="W2863"/>
      <c r="X2863"/>
    </row>
    <row r="2864" spans="1:24">
      <c r="A2864" s="29">
        <v>1610</v>
      </c>
      <c r="B2864" s="29" t="s">
        <v>117</v>
      </c>
      <c r="C2864" s="50">
        <v>44790</v>
      </c>
      <c r="D2864" s="29" t="s">
        <v>1587</v>
      </c>
      <c r="E2864" s="40">
        <v>1</v>
      </c>
      <c r="F2864" s="41">
        <v>44.7</v>
      </c>
      <c r="G2864" s="41">
        <f>IFERROR(H2864+I2864+J2864,0)</f>
        <v>2231421</v>
      </c>
      <c r="H2864" s="41">
        <v>2231421</v>
      </c>
      <c r="I2864" s="41">
        <v>0</v>
      </c>
      <c r="J2864" s="41">
        <v>0</v>
      </c>
      <c r="K2864" s="41">
        <f>IFERROR(L2864+M2864+N2864,0)</f>
        <v>0</v>
      </c>
      <c r="L2864" s="41">
        <f>IFERROR(P2864+T2864,0)</f>
        <v>0</v>
      </c>
      <c r="M2864" s="41">
        <f>IFERROR(Q2864+U2864,0)</f>
        <v>0</v>
      </c>
      <c r="N2864" s="41">
        <f>IFERROR(R2864+V2864,0)</f>
        <v>0</v>
      </c>
      <c r="O2864" s="41">
        <f>IFERROR(P2864+Q2864+R2864,0)</f>
        <v>0</v>
      </c>
      <c r="P2864" s="41">
        <v>0</v>
      </c>
      <c r="Q2864" s="41">
        <v>0</v>
      </c>
      <c r="R2864" s="41">
        <v>0</v>
      </c>
      <c r="S2864" s="41">
        <f>IFERROR(T2864+U2864+V2864,0)</f>
        <v>0</v>
      </c>
      <c r="T2864" s="41">
        <v>0</v>
      </c>
      <c r="U2864" s="41">
        <v>0</v>
      </c>
      <c r="V2864" s="41">
        <v>0</v>
      </c>
      <c r="W2864"/>
      <c r="X2864"/>
    </row>
    <row r="2865" spans="1:24">
      <c r="A2865" s="29">
        <v>1611</v>
      </c>
      <c r="B2865" s="29" t="s">
        <v>117</v>
      </c>
      <c r="C2865" s="50">
        <v>44791</v>
      </c>
      <c r="D2865" s="29" t="s">
        <v>1588</v>
      </c>
      <c r="E2865" s="40">
        <v>1</v>
      </c>
      <c r="F2865" s="41">
        <v>71.3</v>
      </c>
      <c r="G2865" s="41">
        <f>IFERROR(H2865+I2865+J2865,0)</f>
        <v>3546901</v>
      </c>
      <c r="H2865" s="41">
        <v>3546901</v>
      </c>
      <c r="I2865" s="41">
        <v>0</v>
      </c>
      <c r="J2865" s="41">
        <v>0</v>
      </c>
      <c r="K2865" s="41">
        <f>IFERROR(L2865+M2865+N2865,0)</f>
        <v>0</v>
      </c>
      <c r="L2865" s="41">
        <f>IFERROR(P2865+T2865,0)</f>
        <v>0</v>
      </c>
      <c r="M2865" s="41">
        <f>IFERROR(Q2865+U2865,0)</f>
        <v>0</v>
      </c>
      <c r="N2865" s="41">
        <f>IFERROR(R2865+V2865,0)</f>
        <v>0</v>
      </c>
      <c r="O2865" s="41">
        <f>IFERROR(P2865+Q2865+R2865,0)</f>
        <v>0</v>
      </c>
      <c r="P2865" s="41">
        <v>0</v>
      </c>
      <c r="Q2865" s="41">
        <v>0</v>
      </c>
      <c r="R2865" s="41">
        <v>0</v>
      </c>
      <c r="S2865" s="41">
        <f>IFERROR(T2865+U2865+V2865,0)</f>
        <v>0</v>
      </c>
      <c r="T2865" s="41">
        <v>0</v>
      </c>
      <c r="U2865" s="41">
        <v>0</v>
      </c>
      <c r="V2865" s="41">
        <v>0</v>
      </c>
      <c r="W2865"/>
      <c r="X2865"/>
    </row>
    <row r="2866" spans="1:24">
      <c r="A2866" s="29">
        <v>1612</v>
      </c>
      <c r="B2866" s="29" t="s">
        <v>117</v>
      </c>
      <c r="C2866" s="50">
        <v>44791</v>
      </c>
      <c r="D2866" s="29" t="s">
        <v>1589</v>
      </c>
      <c r="E2866" s="40">
        <v>1</v>
      </c>
      <c r="F2866" s="41">
        <v>44.9</v>
      </c>
      <c r="G2866" s="41">
        <f>IFERROR(H2866+I2866+J2866,0)</f>
        <v>2241330</v>
      </c>
      <c r="H2866" s="41">
        <v>2241330</v>
      </c>
      <c r="I2866" s="41">
        <v>0</v>
      </c>
      <c r="J2866" s="41">
        <v>0</v>
      </c>
      <c r="K2866" s="41">
        <f>IFERROR(L2866+M2866+N2866,0)</f>
        <v>0</v>
      </c>
      <c r="L2866" s="41">
        <f>IFERROR(P2866+T2866,0)</f>
        <v>0</v>
      </c>
      <c r="M2866" s="41">
        <f>IFERROR(Q2866+U2866,0)</f>
        <v>0</v>
      </c>
      <c r="N2866" s="41">
        <f>IFERROR(R2866+V2866,0)</f>
        <v>0</v>
      </c>
      <c r="O2866" s="41">
        <f>IFERROR(P2866+Q2866+R2866,0)</f>
        <v>0</v>
      </c>
      <c r="P2866" s="41">
        <v>0</v>
      </c>
      <c r="Q2866" s="41">
        <v>0</v>
      </c>
      <c r="R2866" s="41">
        <v>0</v>
      </c>
      <c r="S2866" s="41">
        <f>IFERROR(T2866+U2866+V2866,0)</f>
        <v>0</v>
      </c>
      <c r="T2866" s="41">
        <v>0</v>
      </c>
      <c r="U2866" s="41">
        <v>0</v>
      </c>
      <c r="V2866" s="41">
        <v>0</v>
      </c>
      <c r="W2866"/>
      <c r="X2866"/>
    </row>
    <row r="2867" spans="1:24">
      <c r="A2867" s="29">
        <v>1613</v>
      </c>
      <c r="B2867" s="29" t="s">
        <v>117</v>
      </c>
      <c r="C2867" s="50">
        <v>44791</v>
      </c>
      <c r="D2867" s="29" t="s">
        <v>1590</v>
      </c>
      <c r="E2867" s="40">
        <v>1</v>
      </c>
      <c r="F2867" s="41">
        <v>20.59</v>
      </c>
      <c r="G2867" s="41">
        <f>IFERROR(H2867+I2867+J2867,0)</f>
        <v>1026973</v>
      </c>
      <c r="H2867" s="41">
        <v>1026973</v>
      </c>
      <c r="I2867" s="41">
        <v>0</v>
      </c>
      <c r="J2867" s="41">
        <v>0</v>
      </c>
      <c r="K2867" s="41">
        <f>IFERROR(L2867+M2867+N2867,0)</f>
        <v>0</v>
      </c>
      <c r="L2867" s="41">
        <f>IFERROR(P2867+T2867,0)</f>
        <v>0</v>
      </c>
      <c r="M2867" s="41">
        <f>IFERROR(Q2867+U2867,0)</f>
        <v>0</v>
      </c>
      <c r="N2867" s="41">
        <f>IFERROR(R2867+V2867,0)</f>
        <v>0</v>
      </c>
      <c r="O2867" s="41">
        <f>IFERROR(P2867+Q2867+R2867,0)</f>
        <v>0</v>
      </c>
      <c r="P2867" s="41">
        <v>0</v>
      </c>
      <c r="Q2867" s="41">
        <v>0</v>
      </c>
      <c r="R2867" s="41">
        <v>0</v>
      </c>
      <c r="S2867" s="41">
        <f>IFERROR(T2867+U2867+V2867,0)</f>
        <v>0</v>
      </c>
      <c r="T2867" s="41">
        <v>0</v>
      </c>
      <c r="U2867" s="41">
        <v>0</v>
      </c>
      <c r="V2867" s="41">
        <v>0</v>
      </c>
      <c r="W2867"/>
      <c r="X2867"/>
    </row>
    <row r="2868" spans="1:24">
      <c r="A2868" s="29">
        <v>1614</v>
      </c>
      <c r="B2868" s="29" t="s">
        <v>117</v>
      </c>
      <c r="C2868" s="50">
        <v>44791</v>
      </c>
      <c r="D2868" s="29" t="s">
        <v>1591</v>
      </c>
      <c r="E2868" s="40">
        <v>1</v>
      </c>
      <c r="F2868" s="41">
        <v>81.7</v>
      </c>
      <c r="G2868" s="41">
        <f>IFERROR(H2868+I2868+J2868,0)</f>
        <v>4060551</v>
      </c>
      <c r="H2868" s="41">
        <v>4060551</v>
      </c>
      <c r="I2868" s="41">
        <v>0</v>
      </c>
      <c r="J2868" s="41">
        <v>0</v>
      </c>
      <c r="K2868" s="41">
        <f>IFERROR(L2868+M2868+N2868,0)</f>
        <v>0</v>
      </c>
      <c r="L2868" s="41">
        <f>IFERROR(P2868+T2868,0)</f>
        <v>0</v>
      </c>
      <c r="M2868" s="41">
        <f>IFERROR(Q2868+U2868,0)</f>
        <v>0</v>
      </c>
      <c r="N2868" s="41">
        <f>IFERROR(R2868+V2868,0)</f>
        <v>0</v>
      </c>
      <c r="O2868" s="41">
        <f>IFERROR(P2868+Q2868+R2868,0)</f>
        <v>0</v>
      </c>
      <c r="P2868" s="41">
        <v>0</v>
      </c>
      <c r="Q2868" s="41">
        <v>0</v>
      </c>
      <c r="R2868" s="41">
        <v>0</v>
      </c>
      <c r="S2868" s="41">
        <f>IFERROR(T2868+U2868+V2868,0)</f>
        <v>0</v>
      </c>
      <c r="T2868" s="41">
        <v>0</v>
      </c>
      <c r="U2868" s="41">
        <v>0</v>
      </c>
      <c r="V2868" s="41">
        <v>0</v>
      </c>
      <c r="W2868"/>
      <c r="X2868"/>
    </row>
    <row r="2869" spans="1:24">
      <c r="A2869" s="29">
        <v>1615</v>
      </c>
      <c r="B2869" s="29" t="s">
        <v>117</v>
      </c>
      <c r="C2869" s="50">
        <v>44797</v>
      </c>
      <c r="D2869" s="29" t="s">
        <v>1592</v>
      </c>
      <c r="E2869" s="40">
        <v>1</v>
      </c>
      <c r="F2869" s="41">
        <v>47</v>
      </c>
      <c r="G2869" s="41">
        <f>IFERROR(H2869+I2869+J2869,0)</f>
        <v>2346711</v>
      </c>
      <c r="H2869" s="41">
        <v>2346711</v>
      </c>
      <c r="I2869" s="41">
        <v>0</v>
      </c>
      <c r="J2869" s="41">
        <v>0</v>
      </c>
      <c r="K2869" s="41">
        <f>IFERROR(L2869+M2869+N2869,0)</f>
        <v>0</v>
      </c>
      <c r="L2869" s="41">
        <f>IFERROR(P2869+T2869,0)</f>
        <v>0</v>
      </c>
      <c r="M2869" s="41">
        <f>IFERROR(Q2869+U2869,0)</f>
        <v>0</v>
      </c>
      <c r="N2869" s="41">
        <f>IFERROR(R2869+V2869,0)</f>
        <v>0</v>
      </c>
      <c r="O2869" s="41">
        <f>IFERROR(P2869+Q2869+R2869,0)</f>
        <v>0</v>
      </c>
      <c r="P2869" s="41">
        <v>0</v>
      </c>
      <c r="Q2869" s="41">
        <v>0</v>
      </c>
      <c r="R2869" s="41">
        <v>0</v>
      </c>
      <c r="S2869" s="41">
        <f>IFERROR(T2869+U2869+V2869,0)</f>
        <v>0</v>
      </c>
      <c r="T2869" s="41">
        <v>0</v>
      </c>
      <c r="U2869" s="41">
        <v>0</v>
      </c>
      <c r="V2869" s="41">
        <v>0</v>
      </c>
      <c r="W2869"/>
      <c r="X2869"/>
    </row>
    <row r="2870" spans="1:24">
      <c r="A2870" s="29">
        <v>1616</v>
      </c>
      <c r="B2870" s="29" t="s">
        <v>117</v>
      </c>
      <c r="C2870" s="50">
        <v>44797</v>
      </c>
      <c r="D2870" s="29" t="s">
        <v>1593</v>
      </c>
      <c r="E2870" s="40">
        <v>1</v>
      </c>
      <c r="F2870" s="41">
        <v>61.8</v>
      </c>
      <c r="G2870" s="41">
        <f>IFERROR(H2870+I2870+J2870,0)</f>
        <v>3088465</v>
      </c>
      <c r="H2870" s="41">
        <v>3088465</v>
      </c>
      <c r="I2870" s="41">
        <v>0</v>
      </c>
      <c r="J2870" s="41">
        <v>0</v>
      </c>
      <c r="K2870" s="41">
        <f>IFERROR(L2870+M2870+N2870,0)</f>
        <v>0</v>
      </c>
      <c r="L2870" s="41">
        <f>IFERROR(P2870+T2870,0)</f>
        <v>0</v>
      </c>
      <c r="M2870" s="41">
        <f>IFERROR(Q2870+U2870,0)</f>
        <v>0</v>
      </c>
      <c r="N2870" s="41">
        <f>IFERROR(R2870+V2870,0)</f>
        <v>0</v>
      </c>
      <c r="O2870" s="41">
        <f>IFERROR(P2870+Q2870+R2870,0)</f>
        <v>0</v>
      </c>
      <c r="P2870" s="41">
        <v>0</v>
      </c>
      <c r="Q2870" s="41">
        <v>0</v>
      </c>
      <c r="R2870" s="41">
        <v>0</v>
      </c>
      <c r="S2870" s="41">
        <f>IFERROR(T2870+U2870+V2870,0)</f>
        <v>0</v>
      </c>
      <c r="T2870" s="41">
        <v>0</v>
      </c>
      <c r="U2870" s="41">
        <v>0</v>
      </c>
      <c r="V2870" s="41">
        <v>0</v>
      </c>
      <c r="W2870"/>
      <c r="X2870"/>
    </row>
    <row r="2871" spans="1:24">
      <c r="A2871" s="29">
        <v>1617</v>
      </c>
      <c r="B2871" s="29" t="s">
        <v>117</v>
      </c>
      <c r="C2871" s="50">
        <v>44797</v>
      </c>
      <c r="D2871" s="29" t="s">
        <v>1594</v>
      </c>
      <c r="E2871" s="40">
        <v>1</v>
      </c>
      <c r="F2871" s="41">
        <v>20.34</v>
      </c>
      <c r="G2871" s="41">
        <f>IFERROR(H2871+I2871+J2871,0)</f>
        <v>1015384</v>
      </c>
      <c r="H2871" s="41">
        <v>1015384</v>
      </c>
      <c r="I2871" s="41">
        <v>0</v>
      </c>
      <c r="J2871" s="41">
        <v>0</v>
      </c>
      <c r="K2871" s="41">
        <f>IFERROR(L2871+M2871+N2871,0)</f>
        <v>0</v>
      </c>
      <c r="L2871" s="41">
        <f>IFERROR(P2871+T2871,0)</f>
        <v>0</v>
      </c>
      <c r="M2871" s="41">
        <f>IFERROR(Q2871+U2871,0)</f>
        <v>0</v>
      </c>
      <c r="N2871" s="41">
        <f>IFERROR(R2871+V2871,0)</f>
        <v>0</v>
      </c>
      <c r="O2871" s="41">
        <f>IFERROR(P2871+Q2871+R2871,0)</f>
        <v>0</v>
      </c>
      <c r="P2871" s="41">
        <v>0</v>
      </c>
      <c r="Q2871" s="41">
        <v>0</v>
      </c>
      <c r="R2871" s="41">
        <v>0</v>
      </c>
      <c r="S2871" s="41">
        <f>IFERROR(T2871+U2871+V2871,0)</f>
        <v>0</v>
      </c>
      <c r="T2871" s="41">
        <v>0</v>
      </c>
      <c r="U2871" s="41">
        <v>0</v>
      </c>
      <c r="V2871" s="41">
        <v>0</v>
      </c>
      <c r="W2871"/>
      <c r="X2871"/>
    </row>
    <row r="2872" spans="1:24">
      <c r="A2872" s="29">
        <v>1618</v>
      </c>
      <c r="B2872" s="29" t="s">
        <v>117</v>
      </c>
      <c r="C2872" s="50">
        <v>44798</v>
      </c>
      <c r="D2872" s="29" t="s">
        <v>1595</v>
      </c>
      <c r="E2872" s="40">
        <v>1</v>
      </c>
      <c r="F2872" s="41">
        <v>26.2</v>
      </c>
      <c r="G2872" s="41">
        <f>IFERROR(H2872+I2872+J2872,0)</f>
        <v>1309731</v>
      </c>
      <c r="H2872" s="41">
        <v>1309731</v>
      </c>
      <c r="I2872" s="41">
        <v>0</v>
      </c>
      <c r="J2872" s="41">
        <v>0</v>
      </c>
      <c r="K2872" s="41">
        <f>IFERROR(L2872+M2872+N2872,0)</f>
        <v>0</v>
      </c>
      <c r="L2872" s="41">
        <f>IFERROR(P2872+T2872,0)</f>
        <v>0</v>
      </c>
      <c r="M2872" s="41">
        <f>IFERROR(Q2872+U2872,0)</f>
        <v>0</v>
      </c>
      <c r="N2872" s="41">
        <f>IFERROR(R2872+V2872,0)</f>
        <v>0</v>
      </c>
      <c r="O2872" s="41">
        <f>IFERROR(P2872+Q2872+R2872,0)</f>
        <v>0</v>
      </c>
      <c r="P2872" s="41">
        <v>0</v>
      </c>
      <c r="Q2872" s="41">
        <v>0</v>
      </c>
      <c r="R2872" s="41">
        <v>0</v>
      </c>
      <c r="S2872" s="41">
        <f>IFERROR(T2872+U2872+V2872,0)</f>
        <v>0</v>
      </c>
      <c r="T2872" s="41">
        <v>0</v>
      </c>
      <c r="U2872" s="41">
        <v>0</v>
      </c>
      <c r="V2872" s="41">
        <v>0</v>
      </c>
      <c r="W2872"/>
      <c r="X2872"/>
    </row>
    <row r="2873" spans="1:24">
      <c r="A2873" s="29">
        <v>1619</v>
      </c>
      <c r="B2873" s="29" t="s">
        <v>117</v>
      </c>
      <c r="C2873" s="50">
        <v>44798</v>
      </c>
      <c r="D2873" s="29" t="s">
        <v>1596</v>
      </c>
      <c r="E2873" s="40">
        <v>1</v>
      </c>
      <c r="F2873" s="41">
        <v>18.4</v>
      </c>
      <c r="G2873" s="41">
        <f>IFERROR(H2873+I2873+J2873,0)</f>
        <v>918358</v>
      </c>
      <c r="H2873" s="41">
        <v>918358</v>
      </c>
      <c r="I2873" s="41">
        <v>0</v>
      </c>
      <c r="J2873" s="41">
        <v>0</v>
      </c>
      <c r="K2873" s="41">
        <f>IFERROR(L2873+M2873+N2873,0)</f>
        <v>0</v>
      </c>
      <c r="L2873" s="41">
        <f>IFERROR(P2873+T2873,0)</f>
        <v>0</v>
      </c>
      <c r="M2873" s="41">
        <f>IFERROR(Q2873+U2873,0)</f>
        <v>0</v>
      </c>
      <c r="N2873" s="41">
        <f>IFERROR(R2873+V2873,0)</f>
        <v>0</v>
      </c>
      <c r="O2873" s="41">
        <f>IFERROR(P2873+Q2873+R2873,0)</f>
        <v>0</v>
      </c>
      <c r="P2873" s="41">
        <v>0</v>
      </c>
      <c r="Q2873" s="41">
        <v>0</v>
      </c>
      <c r="R2873" s="41">
        <v>0</v>
      </c>
      <c r="S2873" s="41">
        <f>IFERROR(T2873+U2873+V2873,0)</f>
        <v>0</v>
      </c>
      <c r="T2873" s="41">
        <v>0</v>
      </c>
      <c r="U2873" s="41">
        <v>0</v>
      </c>
      <c r="V2873" s="41">
        <v>0</v>
      </c>
      <c r="W2873"/>
      <c r="X2873"/>
    </row>
    <row r="2874" spans="1:24">
      <c r="A2874" s="29">
        <v>1620</v>
      </c>
      <c r="B2874" s="29" t="s">
        <v>117</v>
      </c>
      <c r="C2874" s="50">
        <v>44798</v>
      </c>
      <c r="D2874" s="29" t="s">
        <v>1597</v>
      </c>
      <c r="E2874" s="40">
        <v>1</v>
      </c>
      <c r="F2874" s="41">
        <v>49.7</v>
      </c>
      <c r="G2874" s="41">
        <f>IFERROR(H2874+I2874+J2874,0)</f>
        <v>2483322</v>
      </c>
      <c r="H2874" s="41">
        <v>2483322</v>
      </c>
      <c r="I2874" s="41">
        <v>0</v>
      </c>
      <c r="J2874" s="41">
        <v>0</v>
      </c>
      <c r="K2874" s="41">
        <f>IFERROR(L2874+M2874+N2874,0)</f>
        <v>0</v>
      </c>
      <c r="L2874" s="41">
        <f>IFERROR(P2874+T2874,0)</f>
        <v>0</v>
      </c>
      <c r="M2874" s="41">
        <f>IFERROR(Q2874+U2874,0)</f>
        <v>0</v>
      </c>
      <c r="N2874" s="41">
        <f>IFERROR(R2874+V2874,0)</f>
        <v>0</v>
      </c>
      <c r="O2874" s="41">
        <f>IFERROR(P2874+Q2874+R2874,0)</f>
        <v>0</v>
      </c>
      <c r="P2874" s="41">
        <v>0</v>
      </c>
      <c r="Q2874" s="41">
        <v>0</v>
      </c>
      <c r="R2874" s="41">
        <v>0</v>
      </c>
      <c r="S2874" s="41">
        <f>IFERROR(T2874+U2874+V2874,0)</f>
        <v>0</v>
      </c>
      <c r="T2874" s="41">
        <v>0</v>
      </c>
      <c r="U2874" s="41">
        <v>0</v>
      </c>
      <c r="V2874" s="41">
        <v>0</v>
      </c>
      <c r="W2874"/>
      <c r="X2874"/>
    </row>
    <row r="2875" spans="1:24">
      <c r="A2875" s="29">
        <v>1621</v>
      </c>
      <c r="B2875" s="29" t="s">
        <v>117</v>
      </c>
      <c r="C2875" s="50">
        <v>44798</v>
      </c>
      <c r="D2875" s="29" t="s">
        <v>1598</v>
      </c>
      <c r="E2875" s="40">
        <v>1</v>
      </c>
      <c r="F2875" s="41">
        <v>35.7</v>
      </c>
      <c r="G2875" s="41">
        <f>IFERROR(H2875+I2875+J2875,0)</f>
        <v>1778327</v>
      </c>
      <c r="H2875" s="41">
        <v>1778327</v>
      </c>
      <c r="I2875" s="41">
        <v>0</v>
      </c>
      <c r="J2875" s="41">
        <v>0</v>
      </c>
      <c r="K2875" s="41">
        <f>IFERROR(L2875+M2875+N2875,0)</f>
        <v>0</v>
      </c>
      <c r="L2875" s="41">
        <f>IFERROR(P2875+T2875,0)</f>
        <v>0</v>
      </c>
      <c r="M2875" s="41">
        <f>IFERROR(Q2875+U2875,0)</f>
        <v>0</v>
      </c>
      <c r="N2875" s="41">
        <f>IFERROR(R2875+V2875,0)</f>
        <v>0</v>
      </c>
      <c r="O2875" s="41">
        <f>IFERROR(P2875+Q2875+R2875,0)</f>
        <v>0</v>
      </c>
      <c r="P2875" s="41">
        <v>0</v>
      </c>
      <c r="Q2875" s="41">
        <v>0</v>
      </c>
      <c r="R2875" s="41">
        <v>0</v>
      </c>
      <c r="S2875" s="41">
        <f>IFERROR(T2875+U2875+V2875,0)</f>
        <v>0</v>
      </c>
      <c r="T2875" s="41">
        <v>0</v>
      </c>
      <c r="U2875" s="41">
        <v>0</v>
      </c>
      <c r="V2875" s="41">
        <v>0</v>
      </c>
      <c r="W2875"/>
      <c r="X2875"/>
    </row>
    <row r="2876" spans="1:24">
      <c r="A2876" s="29">
        <v>1622</v>
      </c>
      <c r="B2876" s="29" t="s">
        <v>117</v>
      </c>
      <c r="C2876" s="50">
        <v>44799</v>
      </c>
      <c r="D2876" s="29" t="s">
        <v>1599</v>
      </c>
      <c r="E2876" s="40">
        <v>1</v>
      </c>
      <c r="F2876" s="41">
        <v>26.5</v>
      </c>
      <c r="G2876" s="41">
        <f>IFERROR(H2876+I2876+J2876,0)</f>
        <v>1319657</v>
      </c>
      <c r="H2876" s="41">
        <v>1319657</v>
      </c>
      <c r="I2876" s="41">
        <v>0</v>
      </c>
      <c r="J2876" s="41">
        <v>0</v>
      </c>
      <c r="K2876" s="41">
        <f>IFERROR(L2876+M2876+N2876,0)</f>
        <v>0</v>
      </c>
      <c r="L2876" s="41">
        <f>IFERROR(P2876+T2876,0)</f>
        <v>0</v>
      </c>
      <c r="M2876" s="41">
        <f>IFERROR(Q2876+U2876,0)</f>
        <v>0</v>
      </c>
      <c r="N2876" s="41">
        <f>IFERROR(R2876+V2876,0)</f>
        <v>0</v>
      </c>
      <c r="O2876" s="41">
        <f>IFERROR(P2876+Q2876+R2876,0)</f>
        <v>0</v>
      </c>
      <c r="P2876" s="41">
        <v>0</v>
      </c>
      <c r="Q2876" s="41">
        <v>0</v>
      </c>
      <c r="R2876" s="41">
        <v>0</v>
      </c>
      <c r="S2876" s="41">
        <f>IFERROR(T2876+U2876+V2876,0)</f>
        <v>0</v>
      </c>
      <c r="T2876" s="41">
        <v>0</v>
      </c>
      <c r="U2876" s="41">
        <v>0</v>
      </c>
      <c r="V2876" s="41">
        <v>0</v>
      </c>
      <c r="W2876"/>
      <c r="X2876"/>
    </row>
    <row r="2877" spans="1:24">
      <c r="A2877" s="29">
        <v>1623</v>
      </c>
      <c r="B2877" s="29" t="s">
        <v>117</v>
      </c>
      <c r="C2877" s="50">
        <v>44799</v>
      </c>
      <c r="D2877" s="29" t="s">
        <v>1600</v>
      </c>
      <c r="E2877" s="40">
        <v>1</v>
      </c>
      <c r="F2877" s="41">
        <v>36.2</v>
      </c>
      <c r="G2877" s="41">
        <f>IFERROR(H2877+I2877+J2877,0)</f>
        <v>1801743</v>
      </c>
      <c r="H2877" s="41">
        <v>1801743</v>
      </c>
      <c r="I2877" s="41">
        <v>0</v>
      </c>
      <c r="J2877" s="41">
        <v>0</v>
      </c>
      <c r="K2877" s="41">
        <f>IFERROR(L2877+M2877+N2877,0)</f>
        <v>0</v>
      </c>
      <c r="L2877" s="41">
        <f>IFERROR(P2877+T2877,0)</f>
        <v>0</v>
      </c>
      <c r="M2877" s="41">
        <f>IFERROR(Q2877+U2877,0)</f>
        <v>0</v>
      </c>
      <c r="N2877" s="41">
        <f>IFERROR(R2877+V2877,0)</f>
        <v>0</v>
      </c>
      <c r="O2877" s="41">
        <f>IFERROR(P2877+Q2877+R2877,0)</f>
        <v>0</v>
      </c>
      <c r="P2877" s="41">
        <v>0</v>
      </c>
      <c r="Q2877" s="41">
        <v>0</v>
      </c>
      <c r="R2877" s="41">
        <v>0</v>
      </c>
      <c r="S2877" s="41">
        <f>IFERROR(T2877+U2877+V2877,0)</f>
        <v>0</v>
      </c>
      <c r="T2877" s="41">
        <v>0</v>
      </c>
      <c r="U2877" s="41">
        <v>0</v>
      </c>
      <c r="V2877" s="41">
        <v>0</v>
      </c>
      <c r="W2877"/>
      <c r="X2877"/>
    </row>
    <row r="2878" spans="1:24">
      <c r="A2878" s="29">
        <v>1624</v>
      </c>
      <c r="B2878" s="29" t="s">
        <v>117</v>
      </c>
      <c r="C2878" s="50">
        <v>44799</v>
      </c>
      <c r="D2878" s="29" t="s">
        <v>1601</v>
      </c>
      <c r="E2878" s="40">
        <v>1</v>
      </c>
      <c r="F2878" s="41">
        <v>35</v>
      </c>
      <c r="G2878" s="41">
        <f>IFERROR(H2878+I2878+J2878,0)</f>
        <v>1742499</v>
      </c>
      <c r="H2878" s="41">
        <v>1742499</v>
      </c>
      <c r="I2878" s="41">
        <v>0</v>
      </c>
      <c r="J2878" s="41">
        <v>0</v>
      </c>
      <c r="K2878" s="41">
        <f>IFERROR(L2878+M2878+N2878,0)</f>
        <v>0</v>
      </c>
      <c r="L2878" s="41">
        <f>IFERROR(P2878+T2878,0)</f>
        <v>0</v>
      </c>
      <c r="M2878" s="41">
        <f>IFERROR(Q2878+U2878,0)</f>
        <v>0</v>
      </c>
      <c r="N2878" s="41">
        <f>IFERROR(R2878+V2878,0)</f>
        <v>0</v>
      </c>
      <c r="O2878" s="41">
        <f>IFERROR(P2878+Q2878+R2878,0)</f>
        <v>0</v>
      </c>
      <c r="P2878" s="41">
        <v>0</v>
      </c>
      <c r="Q2878" s="41">
        <v>0</v>
      </c>
      <c r="R2878" s="41">
        <v>0</v>
      </c>
      <c r="S2878" s="41">
        <f>IFERROR(T2878+U2878+V2878,0)</f>
        <v>0</v>
      </c>
      <c r="T2878" s="41">
        <v>0</v>
      </c>
      <c r="U2878" s="41">
        <v>0</v>
      </c>
      <c r="V2878" s="41">
        <v>0</v>
      </c>
      <c r="W2878"/>
      <c r="X2878"/>
    </row>
    <row r="2879" spans="1:24">
      <c r="A2879" s="29">
        <v>1625</v>
      </c>
      <c r="B2879" s="29" t="s">
        <v>117</v>
      </c>
      <c r="C2879" s="50">
        <v>44802</v>
      </c>
      <c r="D2879" s="29" t="s">
        <v>1602</v>
      </c>
      <c r="E2879" s="40">
        <v>1</v>
      </c>
      <c r="F2879" s="41">
        <v>67.5</v>
      </c>
      <c r="G2879" s="41">
        <f>IFERROR(H2879+I2879+J2879,0)</f>
        <v>3363991</v>
      </c>
      <c r="H2879" s="41">
        <v>3363991</v>
      </c>
      <c r="I2879" s="41">
        <v>0</v>
      </c>
      <c r="J2879" s="41">
        <v>0</v>
      </c>
      <c r="K2879" s="41">
        <f>IFERROR(L2879+M2879+N2879,0)</f>
        <v>0</v>
      </c>
      <c r="L2879" s="41">
        <f>IFERROR(P2879+T2879,0)</f>
        <v>0</v>
      </c>
      <c r="M2879" s="41">
        <f>IFERROR(Q2879+U2879,0)</f>
        <v>0</v>
      </c>
      <c r="N2879" s="41">
        <f>IFERROR(R2879+V2879,0)</f>
        <v>0</v>
      </c>
      <c r="O2879" s="41">
        <f>IFERROR(P2879+Q2879+R2879,0)</f>
        <v>0</v>
      </c>
      <c r="P2879" s="41">
        <v>0</v>
      </c>
      <c r="Q2879" s="41">
        <v>0</v>
      </c>
      <c r="R2879" s="41">
        <v>0</v>
      </c>
      <c r="S2879" s="41">
        <f>IFERROR(T2879+U2879+V2879,0)</f>
        <v>0</v>
      </c>
      <c r="T2879" s="41">
        <v>0</v>
      </c>
      <c r="U2879" s="41">
        <v>0</v>
      </c>
      <c r="V2879" s="41">
        <v>0</v>
      </c>
      <c r="W2879"/>
      <c r="X2879"/>
    </row>
    <row r="2880" spans="1:24">
      <c r="A2880" s="29">
        <v>1626</v>
      </c>
      <c r="B2880" s="29" t="s">
        <v>117</v>
      </c>
      <c r="C2880" s="50">
        <v>44804</v>
      </c>
      <c r="D2880" s="29" t="s">
        <v>1603</v>
      </c>
      <c r="E2880" s="40">
        <v>1</v>
      </c>
      <c r="F2880" s="41">
        <v>21.31</v>
      </c>
      <c r="G2880" s="41">
        <f>IFERROR(H2880+I2880+J2880,0)</f>
        <v>1064417</v>
      </c>
      <c r="H2880" s="41">
        <v>1064417</v>
      </c>
      <c r="I2880" s="41">
        <v>0</v>
      </c>
      <c r="J2880" s="41">
        <v>0</v>
      </c>
      <c r="K2880" s="41">
        <f>IFERROR(L2880+M2880+N2880,0)</f>
        <v>0</v>
      </c>
      <c r="L2880" s="41">
        <f>IFERROR(P2880+T2880,0)</f>
        <v>0</v>
      </c>
      <c r="M2880" s="41">
        <f>IFERROR(Q2880+U2880,0)</f>
        <v>0</v>
      </c>
      <c r="N2880" s="41">
        <f>IFERROR(R2880+V2880,0)</f>
        <v>0</v>
      </c>
      <c r="O2880" s="41">
        <f>IFERROR(P2880+Q2880+R2880,0)</f>
        <v>0</v>
      </c>
      <c r="P2880" s="41">
        <v>0</v>
      </c>
      <c r="Q2880" s="41">
        <v>0</v>
      </c>
      <c r="R2880" s="41">
        <v>0</v>
      </c>
      <c r="S2880" s="41">
        <f>IFERROR(T2880+U2880+V2880,0)</f>
        <v>0</v>
      </c>
      <c r="T2880" s="41">
        <v>0</v>
      </c>
      <c r="U2880" s="41">
        <v>0</v>
      </c>
      <c r="V2880" s="41">
        <v>0</v>
      </c>
      <c r="W2880"/>
      <c r="X2880"/>
    </row>
    <row r="2881" spans="1:24">
      <c r="A2881" s="29">
        <v>1627</v>
      </c>
      <c r="B2881" s="29" t="s">
        <v>117</v>
      </c>
      <c r="C2881" s="50">
        <v>44804</v>
      </c>
      <c r="D2881" s="29" t="s">
        <v>1604</v>
      </c>
      <c r="E2881" s="40">
        <v>1</v>
      </c>
      <c r="F2881" s="41">
        <v>35.1</v>
      </c>
      <c r="G2881" s="41">
        <f>IFERROR(H2881+I2881+J2881,0)</f>
        <v>1747037</v>
      </c>
      <c r="H2881" s="41">
        <v>1747037</v>
      </c>
      <c r="I2881" s="41">
        <v>0</v>
      </c>
      <c r="J2881" s="41">
        <v>0</v>
      </c>
      <c r="K2881" s="41">
        <f>IFERROR(L2881+M2881+N2881,0)</f>
        <v>0</v>
      </c>
      <c r="L2881" s="41">
        <f>IFERROR(P2881+T2881,0)</f>
        <v>0</v>
      </c>
      <c r="M2881" s="41">
        <f>IFERROR(Q2881+U2881,0)</f>
        <v>0</v>
      </c>
      <c r="N2881" s="41">
        <f>IFERROR(R2881+V2881,0)</f>
        <v>0</v>
      </c>
      <c r="O2881" s="41">
        <f>IFERROR(P2881+Q2881+R2881,0)</f>
        <v>0</v>
      </c>
      <c r="P2881" s="41">
        <v>0</v>
      </c>
      <c r="Q2881" s="41">
        <v>0</v>
      </c>
      <c r="R2881" s="41">
        <v>0</v>
      </c>
      <c r="S2881" s="41">
        <f>IFERROR(T2881+U2881+V2881,0)</f>
        <v>0</v>
      </c>
      <c r="T2881" s="41">
        <v>0</v>
      </c>
      <c r="U2881" s="41">
        <v>0</v>
      </c>
      <c r="V2881" s="41">
        <v>0</v>
      </c>
      <c r="W2881"/>
      <c r="X2881"/>
    </row>
    <row r="2882" spans="1:24">
      <c r="A2882" s="29">
        <v>1628</v>
      </c>
      <c r="B2882" s="29" t="s">
        <v>117</v>
      </c>
      <c r="C2882" s="50">
        <v>44804</v>
      </c>
      <c r="D2882" s="29" t="s">
        <v>1605</v>
      </c>
      <c r="E2882" s="40">
        <v>1</v>
      </c>
      <c r="F2882" s="41">
        <v>27.06</v>
      </c>
      <c r="G2882" s="41">
        <f>IFERROR(H2882+I2882+J2882,0)</f>
        <v>1350587</v>
      </c>
      <c r="H2882" s="41">
        <v>1350587</v>
      </c>
      <c r="I2882" s="41">
        <v>0</v>
      </c>
      <c r="J2882" s="41">
        <v>0</v>
      </c>
      <c r="K2882" s="41">
        <f>IFERROR(L2882+M2882+N2882,0)</f>
        <v>0</v>
      </c>
      <c r="L2882" s="41">
        <f>IFERROR(P2882+T2882,0)</f>
        <v>0</v>
      </c>
      <c r="M2882" s="41">
        <f>IFERROR(Q2882+U2882,0)</f>
        <v>0</v>
      </c>
      <c r="N2882" s="41">
        <f>IFERROR(R2882+V2882,0)</f>
        <v>0</v>
      </c>
      <c r="O2882" s="41">
        <f>IFERROR(P2882+Q2882+R2882,0)</f>
        <v>0</v>
      </c>
      <c r="P2882" s="41">
        <v>0</v>
      </c>
      <c r="Q2882" s="41">
        <v>0</v>
      </c>
      <c r="R2882" s="41">
        <v>0</v>
      </c>
      <c r="S2882" s="41">
        <f>IFERROR(T2882+U2882+V2882,0)</f>
        <v>0</v>
      </c>
      <c r="T2882" s="41">
        <v>0</v>
      </c>
      <c r="U2882" s="41">
        <v>0</v>
      </c>
      <c r="V2882" s="41">
        <v>0</v>
      </c>
      <c r="W2882"/>
      <c r="X2882"/>
    </row>
    <row r="2883" spans="1:24">
      <c r="A2883" s="29">
        <v>1629</v>
      </c>
      <c r="B2883" s="29" t="s">
        <v>117</v>
      </c>
      <c r="C2883" s="50">
        <v>44809</v>
      </c>
      <c r="D2883" s="29" t="s">
        <v>1606</v>
      </c>
      <c r="E2883" s="40">
        <v>1</v>
      </c>
      <c r="F2883" s="41">
        <v>36.9</v>
      </c>
      <c r="G2883" s="41">
        <f>IFERROR(H2883+I2883+J2883,0)</f>
        <v>1834476</v>
      </c>
      <c r="H2883" s="41">
        <v>1834476</v>
      </c>
      <c r="I2883" s="41">
        <v>0</v>
      </c>
      <c r="J2883" s="41">
        <v>0</v>
      </c>
      <c r="K2883" s="41">
        <f>IFERROR(L2883+M2883+N2883,0)</f>
        <v>0</v>
      </c>
      <c r="L2883" s="41">
        <f>IFERROR(P2883+T2883,0)</f>
        <v>0</v>
      </c>
      <c r="M2883" s="41">
        <f>IFERROR(Q2883+U2883,0)</f>
        <v>0</v>
      </c>
      <c r="N2883" s="41">
        <f>IFERROR(R2883+V2883,0)</f>
        <v>0</v>
      </c>
      <c r="O2883" s="41">
        <f>IFERROR(P2883+Q2883+R2883,0)</f>
        <v>0</v>
      </c>
      <c r="P2883" s="41">
        <v>0</v>
      </c>
      <c r="Q2883" s="41">
        <v>0</v>
      </c>
      <c r="R2883" s="41">
        <v>0</v>
      </c>
      <c r="S2883" s="41">
        <f>IFERROR(T2883+U2883+V2883,0)</f>
        <v>0</v>
      </c>
      <c r="T2883" s="41">
        <v>0</v>
      </c>
      <c r="U2883" s="41">
        <v>0</v>
      </c>
      <c r="V2883" s="41">
        <v>0</v>
      </c>
      <c r="W2883"/>
      <c r="X2883"/>
    </row>
    <row r="2884" spans="1:24">
      <c r="A2884" s="29">
        <v>1630</v>
      </c>
      <c r="B2884" s="29" t="s">
        <v>117</v>
      </c>
      <c r="C2884" s="50">
        <v>44809</v>
      </c>
      <c r="D2884" s="29" t="s">
        <v>1607</v>
      </c>
      <c r="E2884" s="40">
        <v>1</v>
      </c>
      <c r="F2884" s="41">
        <v>35.3</v>
      </c>
      <c r="G2884" s="41">
        <f>IFERROR(H2884+I2884+J2884,0)</f>
        <v>1760119</v>
      </c>
      <c r="H2884" s="41">
        <v>1760119</v>
      </c>
      <c r="I2884" s="41">
        <v>0</v>
      </c>
      <c r="J2884" s="41">
        <v>0</v>
      </c>
      <c r="K2884" s="41">
        <f>IFERROR(L2884+M2884+N2884,0)</f>
        <v>0</v>
      </c>
      <c r="L2884" s="41">
        <f>IFERROR(P2884+T2884,0)</f>
        <v>0</v>
      </c>
      <c r="M2884" s="41">
        <f>IFERROR(Q2884+U2884,0)</f>
        <v>0</v>
      </c>
      <c r="N2884" s="41">
        <f>IFERROR(R2884+V2884,0)</f>
        <v>0</v>
      </c>
      <c r="O2884" s="41">
        <f>IFERROR(P2884+Q2884+R2884,0)</f>
        <v>0</v>
      </c>
      <c r="P2884" s="41">
        <v>0</v>
      </c>
      <c r="Q2884" s="41">
        <v>0</v>
      </c>
      <c r="R2884" s="41">
        <v>0</v>
      </c>
      <c r="S2884" s="41">
        <f>IFERROR(T2884+U2884+V2884,0)</f>
        <v>0</v>
      </c>
      <c r="T2884" s="41">
        <v>0</v>
      </c>
      <c r="U2884" s="41">
        <v>0</v>
      </c>
      <c r="V2884" s="41">
        <v>0</v>
      </c>
      <c r="W2884"/>
      <c r="X2884"/>
    </row>
    <row r="2885" spans="1:24">
      <c r="A2885" s="29">
        <v>1631</v>
      </c>
      <c r="B2885" s="29" t="s">
        <v>117</v>
      </c>
      <c r="C2885" s="50">
        <v>44810</v>
      </c>
      <c r="D2885" s="29" t="s">
        <v>1608</v>
      </c>
      <c r="E2885" s="40">
        <v>1</v>
      </c>
      <c r="F2885" s="41">
        <v>50.2</v>
      </c>
      <c r="G2885" s="41">
        <f>IFERROR(H2885+I2885+J2885,0)</f>
        <v>2500920</v>
      </c>
      <c r="H2885" s="41">
        <v>2500920</v>
      </c>
      <c r="I2885" s="41">
        <v>0</v>
      </c>
      <c r="J2885" s="41">
        <v>0</v>
      </c>
      <c r="K2885" s="41">
        <f>IFERROR(L2885+M2885+N2885,0)</f>
        <v>0</v>
      </c>
      <c r="L2885" s="41">
        <f>IFERROR(P2885+T2885,0)</f>
        <v>0</v>
      </c>
      <c r="M2885" s="41">
        <f>IFERROR(Q2885+U2885,0)</f>
        <v>0</v>
      </c>
      <c r="N2885" s="41">
        <f>IFERROR(R2885+V2885,0)</f>
        <v>0</v>
      </c>
      <c r="O2885" s="41">
        <f>IFERROR(P2885+Q2885+R2885,0)</f>
        <v>0</v>
      </c>
      <c r="P2885" s="41">
        <v>0</v>
      </c>
      <c r="Q2885" s="41">
        <v>0</v>
      </c>
      <c r="R2885" s="41">
        <v>0</v>
      </c>
      <c r="S2885" s="41">
        <f>IFERROR(T2885+U2885+V2885,0)</f>
        <v>0</v>
      </c>
      <c r="T2885" s="41">
        <v>0</v>
      </c>
      <c r="U2885" s="41">
        <v>0</v>
      </c>
      <c r="V2885" s="41">
        <v>0</v>
      </c>
      <c r="W2885"/>
      <c r="X2885"/>
    </row>
    <row r="2886" spans="1:24">
      <c r="A2886" s="29">
        <v>1632</v>
      </c>
      <c r="B2886" s="29" t="s">
        <v>117</v>
      </c>
      <c r="C2886" s="50">
        <v>44811</v>
      </c>
      <c r="D2886" s="29" t="s">
        <v>1609</v>
      </c>
      <c r="E2886" s="40">
        <v>1</v>
      </c>
      <c r="F2886" s="41">
        <v>69.2</v>
      </c>
      <c r="G2886" s="41">
        <f>IFERROR(H2886+I2886+J2886,0)</f>
        <v>3452106</v>
      </c>
      <c r="H2886" s="41">
        <v>3452106</v>
      </c>
      <c r="I2886" s="41">
        <v>0</v>
      </c>
      <c r="J2886" s="41">
        <v>0</v>
      </c>
      <c r="K2886" s="41">
        <f>IFERROR(L2886+M2886+N2886,0)</f>
        <v>0</v>
      </c>
      <c r="L2886" s="41">
        <f>IFERROR(P2886+T2886,0)</f>
        <v>0</v>
      </c>
      <c r="M2886" s="41">
        <f>IFERROR(Q2886+U2886,0)</f>
        <v>0</v>
      </c>
      <c r="N2886" s="41">
        <f>IFERROR(R2886+V2886,0)</f>
        <v>0</v>
      </c>
      <c r="O2886" s="41">
        <f>IFERROR(P2886+Q2886+R2886,0)</f>
        <v>0</v>
      </c>
      <c r="P2886" s="41">
        <v>0</v>
      </c>
      <c r="Q2886" s="41">
        <v>0</v>
      </c>
      <c r="R2886" s="41">
        <v>0</v>
      </c>
      <c r="S2886" s="41">
        <f>IFERROR(T2886+U2886+V2886,0)</f>
        <v>0</v>
      </c>
      <c r="T2886" s="41">
        <v>0</v>
      </c>
      <c r="U2886" s="41">
        <v>0</v>
      </c>
      <c r="V2886" s="41">
        <v>0</v>
      </c>
      <c r="W2886"/>
      <c r="X2886"/>
    </row>
    <row r="2887" spans="1:24">
      <c r="A2887" s="29">
        <v>1633</v>
      </c>
      <c r="B2887" s="29" t="s">
        <v>117</v>
      </c>
      <c r="C2887" s="50">
        <v>44817</v>
      </c>
      <c r="D2887" s="29" t="s">
        <v>1610</v>
      </c>
      <c r="E2887" s="40">
        <v>1</v>
      </c>
      <c r="F2887" s="41">
        <v>70.6</v>
      </c>
      <c r="G2887" s="41">
        <f>IFERROR(H2887+I2887+J2887,0)</f>
        <v>3504174</v>
      </c>
      <c r="H2887" s="41">
        <v>3504174</v>
      </c>
      <c r="I2887" s="41">
        <v>0</v>
      </c>
      <c r="J2887" s="41">
        <v>0</v>
      </c>
      <c r="K2887" s="41">
        <f>IFERROR(L2887+M2887+N2887,0)</f>
        <v>0</v>
      </c>
      <c r="L2887" s="41">
        <f>IFERROR(P2887+T2887,0)</f>
        <v>0</v>
      </c>
      <c r="M2887" s="41">
        <f>IFERROR(Q2887+U2887,0)</f>
        <v>0</v>
      </c>
      <c r="N2887" s="41">
        <f>IFERROR(R2887+V2887,0)</f>
        <v>0</v>
      </c>
      <c r="O2887" s="41">
        <f>IFERROR(P2887+Q2887+R2887,0)</f>
        <v>0</v>
      </c>
      <c r="P2887" s="41">
        <v>0</v>
      </c>
      <c r="Q2887" s="41">
        <v>0</v>
      </c>
      <c r="R2887" s="41">
        <v>0</v>
      </c>
      <c r="S2887" s="41">
        <f>IFERROR(T2887+U2887+V2887,0)</f>
        <v>0</v>
      </c>
      <c r="T2887" s="41">
        <v>0</v>
      </c>
      <c r="U2887" s="41">
        <v>0</v>
      </c>
      <c r="V2887" s="41">
        <v>0</v>
      </c>
      <c r="W2887"/>
      <c r="X2887"/>
    </row>
    <row r="2888" spans="1:24">
      <c r="A2888" s="29">
        <v>1634</v>
      </c>
      <c r="B2888" s="29" t="s">
        <v>117</v>
      </c>
      <c r="C2888" s="50">
        <v>44817</v>
      </c>
      <c r="D2888" s="29" t="s">
        <v>1611</v>
      </c>
      <c r="E2888" s="40">
        <v>1</v>
      </c>
      <c r="F2888" s="41">
        <v>34.2</v>
      </c>
      <c r="G2888" s="41">
        <f>IFERROR(H2888+I2888+J2888,0)</f>
        <v>1707803</v>
      </c>
      <c r="H2888" s="41">
        <v>1707803</v>
      </c>
      <c r="I2888" s="41">
        <v>0</v>
      </c>
      <c r="J2888" s="41">
        <v>0</v>
      </c>
      <c r="K2888" s="41">
        <f>IFERROR(L2888+M2888+N2888,0)</f>
        <v>0</v>
      </c>
      <c r="L2888" s="41">
        <f>IFERROR(P2888+T2888,0)</f>
        <v>0</v>
      </c>
      <c r="M2888" s="41">
        <f>IFERROR(Q2888+U2888,0)</f>
        <v>0</v>
      </c>
      <c r="N2888" s="41">
        <f>IFERROR(R2888+V2888,0)</f>
        <v>0</v>
      </c>
      <c r="O2888" s="41">
        <f>IFERROR(P2888+Q2888+R2888,0)</f>
        <v>0</v>
      </c>
      <c r="P2888" s="41">
        <v>0</v>
      </c>
      <c r="Q2888" s="41">
        <v>0</v>
      </c>
      <c r="R2888" s="41">
        <v>0</v>
      </c>
      <c r="S2888" s="41">
        <f>IFERROR(T2888+U2888+V2888,0)</f>
        <v>0</v>
      </c>
      <c r="T2888" s="41">
        <v>0</v>
      </c>
      <c r="U2888" s="41">
        <v>0</v>
      </c>
      <c r="V2888" s="41">
        <v>0</v>
      </c>
      <c r="W2888"/>
      <c r="X2888"/>
    </row>
    <row r="2889" spans="1:24">
      <c r="A2889" s="29">
        <v>1635</v>
      </c>
      <c r="B2889" s="29" t="s">
        <v>117</v>
      </c>
      <c r="C2889" s="50">
        <v>44818</v>
      </c>
      <c r="D2889" s="29" t="s">
        <v>1612</v>
      </c>
      <c r="E2889" s="40">
        <v>1</v>
      </c>
      <c r="F2889" s="41">
        <v>52.5</v>
      </c>
      <c r="G2889" s="41">
        <f>IFERROR(H2889+I2889+J2889,0)</f>
        <v>2620952</v>
      </c>
      <c r="H2889" s="41">
        <v>2620952</v>
      </c>
      <c r="I2889" s="41">
        <v>0</v>
      </c>
      <c r="J2889" s="41">
        <v>0</v>
      </c>
      <c r="K2889" s="41">
        <f>IFERROR(L2889+M2889+N2889,0)</f>
        <v>0</v>
      </c>
      <c r="L2889" s="41">
        <f>IFERROR(P2889+T2889,0)</f>
        <v>0</v>
      </c>
      <c r="M2889" s="41">
        <f>IFERROR(Q2889+U2889,0)</f>
        <v>0</v>
      </c>
      <c r="N2889" s="41">
        <f>IFERROR(R2889+V2889,0)</f>
        <v>0</v>
      </c>
      <c r="O2889" s="41">
        <f>IFERROR(P2889+Q2889+R2889,0)</f>
        <v>0</v>
      </c>
      <c r="P2889" s="41">
        <v>0</v>
      </c>
      <c r="Q2889" s="41">
        <v>0</v>
      </c>
      <c r="R2889" s="41">
        <v>0</v>
      </c>
      <c r="S2889" s="41">
        <f>IFERROR(T2889+U2889+V2889,0)</f>
        <v>0</v>
      </c>
      <c r="T2889" s="41">
        <v>0</v>
      </c>
      <c r="U2889" s="41">
        <v>0</v>
      </c>
      <c r="V2889" s="41">
        <v>0</v>
      </c>
      <c r="W2889"/>
      <c r="X2889"/>
    </row>
    <row r="2890" spans="1:24">
      <c r="A2890" s="29">
        <v>1636</v>
      </c>
      <c r="B2890" s="29" t="s">
        <v>117</v>
      </c>
      <c r="C2890" s="50">
        <v>44819</v>
      </c>
      <c r="D2890" s="29" t="s">
        <v>1613</v>
      </c>
      <c r="E2890" s="40">
        <v>1</v>
      </c>
      <c r="F2890" s="41">
        <v>36.1</v>
      </c>
      <c r="G2890" s="41">
        <f>IFERROR(H2890+I2890+J2890,0)</f>
        <v>1797673</v>
      </c>
      <c r="H2890" s="41">
        <v>1797673</v>
      </c>
      <c r="I2890" s="41">
        <v>0</v>
      </c>
      <c r="J2890" s="41">
        <v>0</v>
      </c>
      <c r="K2890" s="41">
        <f>IFERROR(L2890+M2890+N2890,0)</f>
        <v>0</v>
      </c>
      <c r="L2890" s="41">
        <f>IFERROR(P2890+T2890,0)</f>
        <v>0</v>
      </c>
      <c r="M2890" s="41">
        <f>IFERROR(Q2890+U2890,0)</f>
        <v>0</v>
      </c>
      <c r="N2890" s="41">
        <f>IFERROR(R2890+V2890,0)</f>
        <v>0</v>
      </c>
      <c r="O2890" s="41">
        <f>IFERROR(P2890+Q2890+R2890,0)</f>
        <v>0</v>
      </c>
      <c r="P2890" s="41">
        <v>0</v>
      </c>
      <c r="Q2890" s="41">
        <v>0</v>
      </c>
      <c r="R2890" s="41">
        <v>0</v>
      </c>
      <c r="S2890" s="41">
        <f>IFERROR(T2890+U2890+V2890,0)</f>
        <v>0</v>
      </c>
      <c r="T2890" s="41">
        <v>0</v>
      </c>
      <c r="U2890" s="41">
        <v>0</v>
      </c>
      <c r="V2890" s="41">
        <v>0</v>
      </c>
      <c r="W2890"/>
      <c r="X2890"/>
    </row>
    <row r="2891" spans="1:24">
      <c r="A2891" s="29">
        <v>1637</v>
      </c>
      <c r="B2891" s="29" t="s">
        <v>117</v>
      </c>
      <c r="C2891" s="50">
        <v>44819</v>
      </c>
      <c r="D2891" s="29" t="s">
        <v>1614</v>
      </c>
      <c r="E2891" s="40">
        <v>1</v>
      </c>
      <c r="F2891" s="41">
        <v>38.2</v>
      </c>
      <c r="G2891" s="41">
        <f>IFERROR(H2891+I2891+J2891,0)</f>
        <v>1900447</v>
      </c>
      <c r="H2891" s="41">
        <v>1900447</v>
      </c>
      <c r="I2891" s="41">
        <v>0</v>
      </c>
      <c r="J2891" s="41">
        <v>0</v>
      </c>
      <c r="K2891" s="41">
        <f>IFERROR(L2891+M2891+N2891,0)</f>
        <v>0</v>
      </c>
      <c r="L2891" s="41">
        <f>IFERROR(P2891+T2891,0)</f>
        <v>0</v>
      </c>
      <c r="M2891" s="41">
        <f>IFERROR(Q2891+U2891,0)</f>
        <v>0</v>
      </c>
      <c r="N2891" s="41">
        <f>IFERROR(R2891+V2891,0)</f>
        <v>0</v>
      </c>
      <c r="O2891" s="41">
        <f>IFERROR(P2891+Q2891+R2891,0)</f>
        <v>0</v>
      </c>
      <c r="P2891" s="41">
        <v>0</v>
      </c>
      <c r="Q2891" s="41">
        <v>0</v>
      </c>
      <c r="R2891" s="41">
        <v>0</v>
      </c>
      <c r="S2891" s="41">
        <f>IFERROR(T2891+U2891+V2891,0)</f>
        <v>0</v>
      </c>
      <c r="T2891" s="41">
        <v>0</v>
      </c>
      <c r="U2891" s="41">
        <v>0</v>
      </c>
      <c r="V2891" s="41">
        <v>0</v>
      </c>
      <c r="W2891"/>
      <c r="X2891"/>
    </row>
    <row r="2892" spans="1:24">
      <c r="A2892" s="29">
        <v>1638</v>
      </c>
      <c r="B2892" s="29" t="s">
        <v>117</v>
      </c>
      <c r="C2892" s="50">
        <v>44820</v>
      </c>
      <c r="D2892" s="29" t="s">
        <v>1615</v>
      </c>
      <c r="E2892" s="40">
        <v>1</v>
      </c>
      <c r="F2892" s="41">
        <v>25.3</v>
      </c>
      <c r="G2892" s="41">
        <f>IFERROR(H2892+I2892+J2892,0)</f>
        <v>1260794</v>
      </c>
      <c r="H2892" s="41">
        <v>1260794</v>
      </c>
      <c r="I2892" s="41">
        <v>0</v>
      </c>
      <c r="J2892" s="41">
        <v>0</v>
      </c>
      <c r="K2892" s="41">
        <f>IFERROR(L2892+M2892+N2892,0)</f>
        <v>0</v>
      </c>
      <c r="L2892" s="41">
        <f>IFERROR(P2892+T2892,0)</f>
        <v>0</v>
      </c>
      <c r="M2892" s="41">
        <f>IFERROR(Q2892+U2892,0)</f>
        <v>0</v>
      </c>
      <c r="N2892" s="41">
        <f>IFERROR(R2892+V2892,0)</f>
        <v>0</v>
      </c>
      <c r="O2892" s="41">
        <f>IFERROR(P2892+Q2892+R2892,0)</f>
        <v>0</v>
      </c>
      <c r="P2892" s="41">
        <v>0</v>
      </c>
      <c r="Q2892" s="41">
        <v>0</v>
      </c>
      <c r="R2892" s="41">
        <v>0</v>
      </c>
      <c r="S2892" s="41">
        <f>IFERROR(T2892+U2892+V2892,0)</f>
        <v>0</v>
      </c>
      <c r="T2892" s="41">
        <v>0</v>
      </c>
      <c r="U2892" s="41">
        <v>0</v>
      </c>
      <c r="V2892" s="41">
        <v>0</v>
      </c>
      <c r="W2892"/>
      <c r="X2892"/>
    </row>
    <row r="2893" spans="1:24">
      <c r="A2893" s="29">
        <v>1639</v>
      </c>
      <c r="B2893" s="29" t="s">
        <v>117</v>
      </c>
      <c r="C2893" s="50">
        <v>44823</v>
      </c>
      <c r="D2893" s="29" t="s">
        <v>1616</v>
      </c>
      <c r="E2893" s="40">
        <v>1</v>
      </c>
      <c r="F2893" s="41">
        <v>47.4</v>
      </c>
      <c r="G2893" s="41">
        <f>IFERROR(H2893+I2893+J2893,0)</f>
        <v>2356555</v>
      </c>
      <c r="H2893" s="41">
        <v>2356555</v>
      </c>
      <c r="I2893" s="41">
        <v>0</v>
      </c>
      <c r="J2893" s="41">
        <v>0</v>
      </c>
      <c r="K2893" s="41">
        <f>IFERROR(L2893+M2893+N2893,0)</f>
        <v>0</v>
      </c>
      <c r="L2893" s="41">
        <f>IFERROR(P2893+T2893,0)</f>
        <v>0</v>
      </c>
      <c r="M2893" s="41">
        <f>IFERROR(Q2893+U2893,0)</f>
        <v>0</v>
      </c>
      <c r="N2893" s="41">
        <f>IFERROR(R2893+V2893,0)</f>
        <v>0</v>
      </c>
      <c r="O2893" s="41">
        <f>IFERROR(P2893+Q2893+R2893,0)</f>
        <v>0</v>
      </c>
      <c r="P2893" s="41">
        <v>0</v>
      </c>
      <c r="Q2893" s="41">
        <v>0</v>
      </c>
      <c r="R2893" s="41">
        <v>0</v>
      </c>
      <c r="S2893" s="41">
        <f>IFERROR(T2893+U2893+V2893,0)</f>
        <v>0</v>
      </c>
      <c r="T2893" s="41">
        <v>0</v>
      </c>
      <c r="U2893" s="41">
        <v>0</v>
      </c>
      <c r="V2893" s="41">
        <v>0</v>
      </c>
      <c r="W2893"/>
      <c r="X2893"/>
    </row>
    <row r="2894" spans="1:24">
      <c r="A2894" s="29">
        <v>1640</v>
      </c>
      <c r="B2894" s="29" t="s">
        <v>117</v>
      </c>
      <c r="C2894" s="50">
        <v>44824</v>
      </c>
      <c r="D2894" s="29" t="s">
        <v>1617</v>
      </c>
      <c r="E2894" s="40">
        <v>1</v>
      </c>
      <c r="F2894" s="41">
        <v>23.1</v>
      </c>
      <c r="G2894" s="41">
        <f>IFERROR(H2894+I2894+J2894,0)</f>
        <v>1152612</v>
      </c>
      <c r="H2894" s="41">
        <v>1152612</v>
      </c>
      <c r="I2894" s="41">
        <v>0</v>
      </c>
      <c r="J2894" s="41">
        <v>0</v>
      </c>
      <c r="K2894" s="41">
        <f>IFERROR(L2894+M2894+N2894,0)</f>
        <v>0</v>
      </c>
      <c r="L2894" s="41">
        <f>IFERROR(P2894+T2894,0)</f>
        <v>0</v>
      </c>
      <c r="M2894" s="41">
        <f>IFERROR(Q2894+U2894,0)</f>
        <v>0</v>
      </c>
      <c r="N2894" s="41">
        <f>IFERROR(R2894+V2894,0)</f>
        <v>0</v>
      </c>
      <c r="O2894" s="41">
        <f>IFERROR(P2894+Q2894+R2894,0)</f>
        <v>0</v>
      </c>
      <c r="P2894" s="41">
        <v>0</v>
      </c>
      <c r="Q2894" s="41">
        <v>0</v>
      </c>
      <c r="R2894" s="41">
        <v>0</v>
      </c>
      <c r="S2894" s="41">
        <f>IFERROR(T2894+U2894+V2894,0)</f>
        <v>0</v>
      </c>
      <c r="T2894" s="41">
        <v>0</v>
      </c>
      <c r="U2894" s="41">
        <v>0</v>
      </c>
      <c r="V2894" s="41">
        <v>0</v>
      </c>
      <c r="W2894"/>
      <c r="X2894"/>
    </row>
    <row r="2895" spans="1:24">
      <c r="A2895" s="29">
        <v>1641</v>
      </c>
      <c r="B2895" s="29" t="s">
        <v>117</v>
      </c>
      <c r="C2895" s="50">
        <v>44824</v>
      </c>
      <c r="D2895" s="29" t="s">
        <v>1618</v>
      </c>
      <c r="E2895" s="40">
        <v>1</v>
      </c>
      <c r="F2895" s="41">
        <v>49.2</v>
      </c>
      <c r="G2895" s="41">
        <f>IFERROR(H2895+I2895+J2895,0)</f>
        <v>2454295</v>
      </c>
      <c r="H2895" s="41">
        <v>2454295</v>
      </c>
      <c r="I2895" s="41">
        <v>0</v>
      </c>
      <c r="J2895" s="41">
        <v>0</v>
      </c>
      <c r="K2895" s="41">
        <f>IFERROR(L2895+M2895+N2895,0)</f>
        <v>0</v>
      </c>
      <c r="L2895" s="41">
        <f>IFERROR(P2895+T2895,0)</f>
        <v>0</v>
      </c>
      <c r="M2895" s="41">
        <f>IFERROR(Q2895+U2895,0)</f>
        <v>0</v>
      </c>
      <c r="N2895" s="41">
        <f>IFERROR(R2895+V2895,0)</f>
        <v>0</v>
      </c>
      <c r="O2895" s="41">
        <f>IFERROR(P2895+Q2895+R2895,0)</f>
        <v>0</v>
      </c>
      <c r="P2895" s="41">
        <v>0</v>
      </c>
      <c r="Q2895" s="41">
        <v>0</v>
      </c>
      <c r="R2895" s="41">
        <v>0</v>
      </c>
      <c r="S2895" s="41">
        <f>IFERROR(T2895+U2895+V2895,0)</f>
        <v>0</v>
      </c>
      <c r="T2895" s="41">
        <v>0</v>
      </c>
      <c r="U2895" s="41">
        <v>0</v>
      </c>
      <c r="V2895" s="41">
        <v>0</v>
      </c>
      <c r="W2895"/>
      <c r="X2895"/>
    </row>
    <row r="2896" spans="1:24">
      <c r="A2896" s="29">
        <v>1642</v>
      </c>
      <c r="B2896" s="29" t="s">
        <v>117</v>
      </c>
      <c r="C2896" s="50">
        <v>44824</v>
      </c>
      <c r="D2896" s="29" t="s">
        <v>1619</v>
      </c>
      <c r="E2896" s="40">
        <v>1</v>
      </c>
      <c r="F2896" s="41">
        <v>70.9</v>
      </c>
      <c r="G2896" s="41">
        <f>IFERROR(H2896+I2896+J2896,0)</f>
        <v>3528737</v>
      </c>
      <c r="H2896" s="41">
        <v>3528737</v>
      </c>
      <c r="I2896" s="41">
        <v>0</v>
      </c>
      <c r="J2896" s="41">
        <v>0</v>
      </c>
      <c r="K2896" s="41">
        <f>IFERROR(L2896+M2896+N2896,0)</f>
        <v>0</v>
      </c>
      <c r="L2896" s="41">
        <f>IFERROR(P2896+T2896,0)</f>
        <v>0</v>
      </c>
      <c r="M2896" s="41">
        <f>IFERROR(Q2896+U2896,0)</f>
        <v>0</v>
      </c>
      <c r="N2896" s="41">
        <f>IFERROR(R2896+V2896,0)</f>
        <v>0</v>
      </c>
      <c r="O2896" s="41">
        <f>IFERROR(P2896+Q2896+R2896,0)</f>
        <v>0</v>
      </c>
      <c r="P2896" s="41">
        <v>0</v>
      </c>
      <c r="Q2896" s="41">
        <v>0</v>
      </c>
      <c r="R2896" s="41">
        <v>0</v>
      </c>
      <c r="S2896" s="41">
        <f>IFERROR(T2896+U2896+V2896,0)</f>
        <v>0</v>
      </c>
      <c r="T2896" s="41">
        <v>0</v>
      </c>
      <c r="U2896" s="41">
        <v>0</v>
      </c>
      <c r="V2896" s="41">
        <v>0</v>
      </c>
      <c r="W2896"/>
      <c r="X2896"/>
    </row>
    <row r="2897" spans="1:24">
      <c r="A2897" s="29">
        <v>1643</v>
      </c>
      <c r="B2897" s="29" t="s">
        <v>117</v>
      </c>
      <c r="C2897" s="50">
        <v>44825</v>
      </c>
      <c r="D2897" s="29" t="s">
        <v>1620</v>
      </c>
      <c r="E2897" s="40">
        <v>1</v>
      </c>
      <c r="F2897" s="41">
        <v>50</v>
      </c>
      <c r="G2897" s="41">
        <f>IFERROR(H2897+I2897+J2897,0)</f>
        <v>2494632</v>
      </c>
      <c r="H2897" s="41">
        <v>2494632</v>
      </c>
      <c r="I2897" s="41">
        <v>0</v>
      </c>
      <c r="J2897" s="41">
        <v>0</v>
      </c>
      <c r="K2897" s="41">
        <f>IFERROR(L2897+M2897+N2897,0)</f>
        <v>0</v>
      </c>
      <c r="L2897" s="41">
        <f>IFERROR(P2897+T2897,0)</f>
        <v>0</v>
      </c>
      <c r="M2897" s="41">
        <f>IFERROR(Q2897+U2897,0)</f>
        <v>0</v>
      </c>
      <c r="N2897" s="41">
        <f>IFERROR(R2897+V2897,0)</f>
        <v>0</v>
      </c>
      <c r="O2897" s="41">
        <f>IFERROR(P2897+Q2897+R2897,0)</f>
        <v>0</v>
      </c>
      <c r="P2897" s="41">
        <v>0</v>
      </c>
      <c r="Q2897" s="41">
        <v>0</v>
      </c>
      <c r="R2897" s="41">
        <v>0</v>
      </c>
      <c r="S2897" s="41">
        <f>IFERROR(T2897+U2897+V2897,0)</f>
        <v>0</v>
      </c>
      <c r="T2897" s="41">
        <v>0</v>
      </c>
      <c r="U2897" s="41">
        <v>0</v>
      </c>
      <c r="V2897" s="41">
        <v>0</v>
      </c>
      <c r="W2897"/>
      <c r="X2897"/>
    </row>
    <row r="2898" spans="1:24">
      <c r="A2898" s="29">
        <v>1644</v>
      </c>
      <c r="B2898" s="29" t="s">
        <v>117</v>
      </c>
      <c r="C2898" s="50">
        <v>44826</v>
      </c>
      <c r="D2898" s="29" t="s">
        <v>1621</v>
      </c>
      <c r="E2898" s="40">
        <v>1</v>
      </c>
      <c r="F2898" s="41">
        <v>11.67</v>
      </c>
      <c r="G2898" s="41">
        <f>IFERROR(H2898+I2898+J2898,0)</f>
        <v>581958.83</v>
      </c>
      <c r="H2898" s="41">
        <v>581958.83</v>
      </c>
      <c r="I2898" s="41">
        <v>0</v>
      </c>
      <c r="J2898" s="41">
        <v>0</v>
      </c>
      <c r="K2898" s="41">
        <f>IFERROR(L2898+M2898+N2898,0)</f>
        <v>0</v>
      </c>
      <c r="L2898" s="41">
        <f>IFERROR(P2898+T2898,0)</f>
        <v>0</v>
      </c>
      <c r="M2898" s="41">
        <f>IFERROR(Q2898+U2898,0)</f>
        <v>0</v>
      </c>
      <c r="N2898" s="41">
        <f>IFERROR(R2898+V2898,0)</f>
        <v>0</v>
      </c>
      <c r="O2898" s="41">
        <f>IFERROR(P2898+Q2898+R2898,0)</f>
        <v>0</v>
      </c>
      <c r="P2898" s="41">
        <v>0</v>
      </c>
      <c r="Q2898" s="41">
        <v>0</v>
      </c>
      <c r="R2898" s="41">
        <v>0</v>
      </c>
      <c r="S2898" s="41">
        <f>IFERROR(T2898+U2898+V2898,0)</f>
        <v>0</v>
      </c>
      <c r="T2898" s="41">
        <v>0</v>
      </c>
      <c r="U2898" s="41">
        <v>0</v>
      </c>
      <c r="V2898" s="41">
        <v>0</v>
      </c>
      <c r="W2898"/>
      <c r="X2898"/>
    </row>
    <row r="2899" spans="1:24">
      <c r="A2899" s="29">
        <v>1645</v>
      </c>
      <c r="B2899" s="29" t="s">
        <v>117</v>
      </c>
      <c r="C2899" s="50">
        <v>44826</v>
      </c>
      <c r="D2899" s="29" t="s">
        <v>1622</v>
      </c>
      <c r="E2899" s="40">
        <v>1</v>
      </c>
      <c r="F2899" s="41">
        <v>71.5</v>
      </c>
      <c r="G2899" s="41">
        <f>IFERROR(H2899+I2899+J2899,0)</f>
        <v>3561867</v>
      </c>
      <c r="H2899" s="41">
        <v>3561867</v>
      </c>
      <c r="I2899" s="41">
        <v>0</v>
      </c>
      <c r="J2899" s="41">
        <v>0</v>
      </c>
      <c r="K2899" s="41">
        <f>IFERROR(L2899+M2899+N2899,0)</f>
        <v>0</v>
      </c>
      <c r="L2899" s="41">
        <f>IFERROR(P2899+T2899,0)</f>
        <v>0</v>
      </c>
      <c r="M2899" s="41">
        <f>IFERROR(Q2899+U2899,0)</f>
        <v>0</v>
      </c>
      <c r="N2899" s="41">
        <f>IFERROR(R2899+V2899,0)</f>
        <v>0</v>
      </c>
      <c r="O2899" s="41">
        <f>IFERROR(P2899+Q2899+R2899,0)</f>
        <v>0</v>
      </c>
      <c r="P2899" s="41">
        <v>0</v>
      </c>
      <c r="Q2899" s="41">
        <v>0</v>
      </c>
      <c r="R2899" s="41">
        <v>0</v>
      </c>
      <c r="S2899" s="41">
        <f>IFERROR(T2899+U2899+V2899,0)</f>
        <v>0</v>
      </c>
      <c r="T2899" s="41">
        <v>0</v>
      </c>
      <c r="U2899" s="41">
        <v>0</v>
      </c>
      <c r="V2899" s="41">
        <v>0</v>
      </c>
      <c r="W2899"/>
      <c r="X2899"/>
    </row>
    <row r="2900" spans="1:24">
      <c r="A2900" s="29">
        <v>1646</v>
      </c>
      <c r="B2900" s="29" t="s">
        <v>117</v>
      </c>
      <c r="C2900" s="50">
        <v>44830</v>
      </c>
      <c r="D2900" s="29" t="s">
        <v>1623</v>
      </c>
      <c r="E2900" s="40">
        <v>1</v>
      </c>
      <c r="F2900" s="41">
        <v>70.2</v>
      </c>
      <c r="G2900" s="41">
        <f>IFERROR(H2900+I2900+J2900,0)</f>
        <v>3499089</v>
      </c>
      <c r="H2900" s="41">
        <v>3499089</v>
      </c>
      <c r="I2900" s="41">
        <v>0</v>
      </c>
      <c r="J2900" s="41">
        <v>0</v>
      </c>
      <c r="K2900" s="41">
        <f>IFERROR(L2900+M2900+N2900,0)</f>
        <v>0</v>
      </c>
      <c r="L2900" s="41">
        <f>IFERROR(P2900+T2900,0)</f>
        <v>0</v>
      </c>
      <c r="M2900" s="41">
        <f>IFERROR(Q2900+U2900,0)</f>
        <v>0</v>
      </c>
      <c r="N2900" s="41">
        <f>IFERROR(R2900+V2900,0)</f>
        <v>0</v>
      </c>
      <c r="O2900" s="41">
        <f>IFERROR(P2900+Q2900+R2900,0)</f>
        <v>0</v>
      </c>
      <c r="P2900" s="41">
        <v>0</v>
      </c>
      <c r="Q2900" s="41">
        <v>0</v>
      </c>
      <c r="R2900" s="41">
        <v>0</v>
      </c>
      <c r="S2900" s="41">
        <f>IFERROR(T2900+U2900+V2900,0)</f>
        <v>0</v>
      </c>
      <c r="T2900" s="41">
        <v>0</v>
      </c>
      <c r="U2900" s="41">
        <v>0</v>
      </c>
      <c r="V2900" s="41">
        <v>0</v>
      </c>
      <c r="W2900"/>
      <c r="X2900"/>
    </row>
    <row r="2901" spans="1:24">
      <c r="A2901" s="29">
        <v>1647</v>
      </c>
      <c r="B2901" s="29" t="s">
        <v>117</v>
      </c>
      <c r="C2901" s="50">
        <v>44830</v>
      </c>
      <c r="D2901" s="29" t="s">
        <v>1624</v>
      </c>
      <c r="E2901" s="40">
        <v>1</v>
      </c>
      <c r="F2901" s="41">
        <v>71.3</v>
      </c>
      <c r="G2901" s="41">
        <f>IFERROR(H2901+I2901+J2901,0)</f>
        <v>3551180</v>
      </c>
      <c r="H2901" s="41">
        <v>3551180</v>
      </c>
      <c r="I2901" s="41">
        <v>0</v>
      </c>
      <c r="J2901" s="41">
        <v>0</v>
      </c>
      <c r="K2901" s="41">
        <f>IFERROR(L2901+M2901+N2901,0)</f>
        <v>0</v>
      </c>
      <c r="L2901" s="41">
        <f>IFERROR(P2901+T2901,0)</f>
        <v>0</v>
      </c>
      <c r="M2901" s="41">
        <f>IFERROR(Q2901+U2901,0)</f>
        <v>0</v>
      </c>
      <c r="N2901" s="41">
        <f>IFERROR(R2901+V2901,0)</f>
        <v>0</v>
      </c>
      <c r="O2901" s="41">
        <f>IFERROR(P2901+Q2901+R2901,0)</f>
        <v>0</v>
      </c>
      <c r="P2901" s="41">
        <v>0</v>
      </c>
      <c r="Q2901" s="41">
        <v>0</v>
      </c>
      <c r="R2901" s="41">
        <v>0</v>
      </c>
      <c r="S2901" s="41">
        <f>IFERROR(T2901+U2901+V2901,0)</f>
        <v>0</v>
      </c>
      <c r="T2901" s="41">
        <v>0</v>
      </c>
      <c r="U2901" s="41">
        <v>0</v>
      </c>
      <c r="V2901" s="41">
        <v>0</v>
      </c>
      <c r="W2901"/>
      <c r="X2901"/>
    </row>
    <row r="2902" spans="1:24">
      <c r="A2902" s="29">
        <v>1648</v>
      </c>
      <c r="B2902" s="29" t="s">
        <v>117</v>
      </c>
      <c r="C2902" s="50">
        <v>44831</v>
      </c>
      <c r="D2902" s="29" t="s">
        <v>1625</v>
      </c>
      <c r="E2902" s="40">
        <v>1</v>
      </c>
      <c r="F2902" s="41">
        <v>37.4</v>
      </c>
      <c r="G2902" s="41">
        <f>IFERROR(H2902+I2902+J2902,0)</f>
        <v>1860198</v>
      </c>
      <c r="H2902" s="41">
        <v>1860198</v>
      </c>
      <c r="I2902" s="41">
        <v>0</v>
      </c>
      <c r="J2902" s="41">
        <v>0</v>
      </c>
      <c r="K2902" s="41">
        <f>IFERROR(L2902+M2902+N2902,0)</f>
        <v>0</v>
      </c>
      <c r="L2902" s="41">
        <f>IFERROR(P2902+T2902,0)</f>
        <v>0</v>
      </c>
      <c r="M2902" s="41">
        <f>IFERROR(Q2902+U2902,0)</f>
        <v>0</v>
      </c>
      <c r="N2902" s="41">
        <f>IFERROR(R2902+V2902,0)</f>
        <v>0</v>
      </c>
      <c r="O2902" s="41">
        <f>IFERROR(P2902+Q2902+R2902,0)</f>
        <v>0</v>
      </c>
      <c r="P2902" s="41">
        <v>0</v>
      </c>
      <c r="Q2902" s="41">
        <v>0</v>
      </c>
      <c r="R2902" s="41">
        <v>0</v>
      </c>
      <c r="S2902" s="41">
        <f>IFERROR(T2902+U2902+V2902,0)</f>
        <v>0</v>
      </c>
      <c r="T2902" s="41">
        <v>0</v>
      </c>
      <c r="U2902" s="41">
        <v>0</v>
      </c>
      <c r="V2902" s="41">
        <v>0</v>
      </c>
      <c r="W2902"/>
      <c r="X2902"/>
    </row>
    <row r="2903" spans="1:24">
      <c r="A2903" s="29">
        <v>1649</v>
      </c>
      <c r="B2903" s="29" t="s">
        <v>117</v>
      </c>
      <c r="C2903" s="50">
        <v>44832</v>
      </c>
      <c r="D2903" s="29" t="s">
        <v>1626</v>
      </c>
      <c r="E2903" s="40">
        <v>1</v>
      </c>
      <c r="F2903" s="41">
        <v>26</v>
      </c>
      <c r="G2903" s="41">
        <f>IFERROR(H2903+I2903+J2903,0)</f>
        <v>1287104.2</v>
      </c>
      <c r="H2903" s="41">
        <v>1287104.2</v>
      </c>
      <c r="I2903" s="41">
        <v>0</v>
      </c>
      <c r="J2903" s="41">
        <v>0</v>
      </c>
      <c r="K2903" s="41">
        <f>IFERROR(L2903+M2903+N2903,0)</f>
        <v>0</v>
      </c>
      <c r="L2903" s="41">
        <f>IFERROR(P2903+T2903,0)</f>
        <v>0</v>
      </c>
      <c r="M2903" s="41">
        <f>IFERROR(Q2903+U2903,0)</f>
        <v>0</v>
      </c>
      <c r="N2903" s="41">
        <f>IFERROR(R2903+V2903,0)</f>
        <v>0</v>
      </c>
      <c r="O2903" s="41">
        <f>IFERROR(P2903+Q2903+R2903,0)</f>
        <v>0</v>
      </c>
      <c r="P2903" s="41">
        <v>0</v>
      </c>
      <c r="Q2903" s="41">
        <v>0</v>
      </c>
      <c r="R2903" s="41">
        <v>0</v>
      </c>
      <c r="S2903" s="41">
        <f>IFERROR(T2903+U2903+V2903,0)</f>
        <v>0</v>
      </c>
      <c r="T2903" s="41">
        <v>0</v>
      </c>
      <c r="U2903" s="41">
        <v>0</v>
      </c>
      <c r="V2903" s="41">
        <v>0</v>
      </c>
      <c r="W2903"/>
      <c r="X2903"/>
    </row>
    <row r="2904" spans="1:24">
      <c r="A2904" s="29">
        <v>1650</v>
      </c>
      <c r="B2904" s="29" t="s">
        <v>117</v>
      </c>
      <c r="C2904" s="50">
        <v>44833</v>
      </c>
      <c r="D2904" s="29" t="s">
        <v>1627</v>
      </c>
      <c r="E2904" s="40">
        <v>1</v>
      </c>
      <c r="F2904" s="41">
        <v>37.1</v>
      </c>
      <c r="G2904" s="41">
        <f>IFERROR(H2904+I2904+J2904,0)</f>
        <v>1844841</v>
      </c>
      <c r="H2904" s="41">
        <v>1844841</v>
      </c>
      <c r="I2904" s="41">
        <v>0</v>
      </c>
      <c r="J2904" s="41">
        <v>0</v>
      </c>
      <c r="K2904" s="41">
        <f>IFERROR(L2904+M2904+N2904,0)</f>
        <v>0</v>
      </c>
      <c r="L2904" s="41">
        <f>IFERROR(P2904+T2904,0)</f>
        <v>0</v>
      </c>
      <c r="M2904" s="41">
        <f>IFERROR(Q2904+U2904,0)</f>
        <v>0</v>
      </c>
      <c r="N2904" s="41">
        <f>IFERROR(R2904+V2904,0)</f>
        <v>0</v>
      </c>
      <c r="O2904" s="41">
        <f>IFERROR(P2904+Q2904+R2904,0)</f>
        <v>0</v>
      </c>
      <c r="P2904" s="41">
        <v>0</v>
      </c>
      <c r="Q2904" s="41">
        <v>0</v>
      </c>
      <c r="R2904" s="41">
        <v>0</v>
      </c>
      <c r="S2904" s="41">
        <f>IFERROR(T2904+U2904+V2904,0)</f>
        <v>0</v>
      </c>
      <c r="T2904" s="41">
        <v>0</v>
      </c>
      <c r="U2904" s="41">
        <v>0</v>
      </c>
      <c r="V2904" s="41">
        <v>0</v>
      </c>
      <c r="W2904"/>
      <c r="X2904"/>
    </row>
    <row r="2905" spans="1:24">
      <c r="A2905" s="29">
        <v>1651</v>
      </c>
      <c r="B2905" s="29" t="s">
        <v>117</v>
      </c>
      <c r="C2905" s="50">
        <v>44833</v>
      </c>
      <c r="D2905" s="29" t="s">
        <v>1628</v>
      </c>
      <c r="E2905" s="40">
        <v>1</v>
      </c>
      <c r="F2905" s="41">
        <v>17.8</v>
      </c>
      <c r="G2905" s="41">
        <f>IFERROR(H2905+I2905+J2905,0)</f>
        <v>889967</v>
      </c>
      <c r="H2905" s="41">
        <v>889967</v>
      </c>
      <c r="I2905" s="41">
        <v>0</v>
      </c>
      <c r="J2905" s="41">
        <v>0</v>
      </c>
      <c r="K2905" s="41">
        <f>IFERROR(L2905+M2905+N2905,0)</f>
        <v>0</v>
      </c>
      <c r="L2905" s="41">
        <f>IFERROR(P2905+T2905,0)</f>
        <v>0</v>
      </c>
      <c r="M2905" s="41">
        <f>IFERROR(Q2905+U2905,0)</f>
        <v>0</v>
      </c>
      <c r="N2905" s="41">
        <f>IFERROR(R2905+V2905,0)</f>
        <v>0</v>
      </c>
      <c r="O2905" s="41">
        <f>IFERROR(P2905+Q2905+R2905,0)</f>
        <v>0</v>
      </c>
      <c r="P2905" s="41">
        <v>0</v>
      </c>
      <c r="Q2905" s="41">
        <v>0</v>
      </c>
      <c r="R2905" s="41">
        <v>0</v>
      </c>
      <c r="S2905" s="41">
        <f>IFERROR(T2905+U2905+V2905,0)</f>
        <v>0</v>
      </c>
      <c r="T2905" s="41">
        <v>0</v>
      </c>
      <c r="U2905" s="41">
        <v>0</v>
      </c>
      <c r="V2905" s="41">
        <v>0</v>
      </c>
      <c r="W2905"/>
      <c r="X2905"/>
    </row>
    <row r="2906" spans="1:24">
      <c r="A2906" s="29">
        <v>1652</v>
      </c>
      <c r="B2906" s="29" t="s">
        <v>117</v>
      </c>
      <c r="C2906" s="50">
        <v>44833</v>
      </c>
      <c r="D2906" s="29" t="s">
        <v>1629</v>
      </c>
      <c r="E2906" s="40">
        <v>1</v>
      </c>
      <c r="F2906" s="41">
        <v>25.6</v>
      </c>
      <c r="G2906" s="41">
        <f>IFERROR(H2906+I2906+J2906,0)</f>
        <v>1275393</v>
      </c>
      <c r="H2906" s="41">
        <v>1275393</v>
      </c>
      <c r="I2906" s="41">
        <v>0</v>
      </c>
      <c r="J2906" s="41">
        <v>0</v>
      </c>
      <c r="K2906" s="41">
        <f>IFERROR(L2906+M2906+N2906,0)</f>
        <v>0</v>
      </c>
      <c r="L2906" s="41">
        <f>IFERROR(P2906+T2906,0)</f>
        <v>0</v>
      </c>
      <c r="M2906" s="41">
        <f>IFERROR(Q2906+U2906,0)</f>
        <v>0</v>
      </c>
      <c r="N2906" s="41">
        <f>IFERROR(R2906+V2906,0)</f>
        <v>0</v>
      </c>
      <c r="O2906" s="41">
        <f>IFERROR(P2906+Q2906+R2906,0)</f>
        <v>0</v>
      </c>
      <c r="P2906" s="41">
        <v>0</v>
      </c>
      <c r="Q2906" s="41">
        <v>0</v>
      </c>
      <c r="R2906" s="41">
        <v>0</v>
      </c>
      <c r="S2906" s="41">
        <f>IFERROR(T2906+U2906+V2906,0)</f>
        <v>0</v>
      </c>
      <c r="T2906" s="41">
        <v>0</v>
      </c>
      <c r="U2906" s="41">
        <v>0</v>
      </c>
      <c r="V2906" s="41">
        <v>0</v>
      </c>
      <c r="W2906"/>
      <c r="X2906"/>
    </row>
    <row r="2907" spans="1:24">
      <c r="A2907" s="29">
        <v>1653</v>
      </c>
      <c r="B2907" s="29" t="s">
        <v>117</v>
      </c>
      <c r="C2907" s="50">
        <v>44834</v>
      </c>
      <c r="D2907" s="29" t="s">
        <v>1630</v>
      </c>
      <c r="E2907" s="40">
        <v>1</v>
      </c>
      <c r="F2907" s="41">
        <v>38.4</v>
      </c>
      <c r="G2907" s="41">
        <f>IFERROR(H2907+I2907+J2907,0)</f>
        <v>1910189</v>
      </c>
      <c r="H2907" s="41">
        <v>1910189</v>
      </c>
      <c r="I2907" s="41">
        <v>0</v>
      </c>
      <c r="J2907" s="41">
        <v>0</v>
      </c>
      <c r="K2907" s="41">
        <f>IFERROR(L2907+M2907+N2907,0)</f>
        <v>0</v>
      </c>
      <c r="L2907" s="41">
        <f>IFERROR(P2907+T2907,0)</f>
        <v>0</v>
      </c>
      <c r="M2907" s="41">
        <f>IFERROR(Q2907+U2907,0)</f>
        <v>0</v>
      </c>
      <c r="N2907" s="41">
        <f>IFERROR(R2907+V2907,0)</f>
        <v>0</v>
      </c>
      <c r="O2907" s="41">
        <f>IFERROR(P2907+Q2907+R2907,0)</f>
        <v>0</v>
      </c>
      <c r="P2907" s="41">
        <v>0</v>
      </c>
      <c r="Q2907" s="41">
        <v>0</v>
      </c>
      <c r="R2907" s="41">
        <v>0</v>
      </c>
      <c r="S2907" s="41">
        <f>IFERROR(T2907+U2907+V2907,0)</f>
        <v>0</v>
      </c>
      <c r="T2907" s="41">
        <v>0</v>
      </c>
      <c r="U2907" s="41">
        <v>0</v>
      </c>
      <c r="V2907" s="41">
        <v>0</v>
      </c>
      <c r="W2907"/>
      <c r="X2907"/>
    </row>
    <row r="2908" spans="1:24">
      <c r="A2908" s="29">
        <v>1654</v>
      </c>
      <c r="B2908" s="29" t="s">
        <v>117</v>
      </c>
      <c r="C2908" s="50">
        <v>44837</v>
      </c>
      <c r="D2908" s="29" t="s">
        <v>1631</v>
      </c>
      <c r="E2908" s="40">
        <v>1</v>
      </c>
      <c r="F2908" s="41">
        <v>35.9</v>
      </c>
      <c r="G2908" s="41">
        <f>IFERROR(H2908+I2908+J2908,0)</f>
        <v>1789265</v>
      </c>
      <c r="H2908" s="41">
        <v>1789265</v>
      </c>
      <c r="I2908" s="41">
        <v>0</v>
      </c>
      <c r="J2908" s="41">
        <v>0</v>
      </c>
      <c r="K2908" s="41">
        <f>IFERROR(L2908+M2908+N2908,0)</f>
        <v>0</v>
      </c>
      <c r="L2908" s="41">
        <f>IFERROR(P2908+T2908,0)</f>
        <v>0</v>
      </c>
      <c r="M2908" s="41">
        <f>IFERROR(Q2908+U2908,0)</f>
        <v>0</v>
      </c>
      <c r="N2908" s="41">
        <f>IFERROR(R2908+V2908,0)</f>
        <v>0</v>
      </c>
      <c r="O2908" s="41">
        <f>IFERROR(P2908+Q2908+R2908,0)</f>
        <v>0</v>
      </c>
      <c r="P2908" s="41">
        <v>0</v>
      </c>
      <c r="Q2908" s="41">
        <v>0</v>
      </c>
      <c r="R2908" s="41">
        <v>0</v>
      </c>
      <c r="S2908" s="41">
        <f>IFERROR(T2908+U2908+V2908,0)</f>
        <v>0</v>
      </c>
      <c r="T2908" s="41">
        <v>0</v>
      </c>
      <c r="U2908" s="41">
        <v>0</v>
      </c>
      <c r="V2908" s="41">
        <v>0</v>
      </c>
      <c r="W2908"/>
      <c r="X2908"/>
    </row>
    <row r="2909" spans="1:24">
      <c r="A2909" s="29">
        <v>1655</v>
      </c>
      <c r="B2909" s="29" t="s">
        <v>117</v>
      </c>
      <c r="C2909" s="50">
        <v>44837</v>
      </c>
      <c r="D2909" s="29" t="s">
        <v>1632</v>
      </c>
      <c r="E2909" s="40">
        <v>1</v>
      </c>
      <c r="F2909" s="41">
        <v>26.4</v>
      </c>
      <c r="G2909" s="41">
        <f>IFERROR(H2909+I2909+J2909,0)</f>
        <v>1315818</v>
      </c>
      <c r="H2909" s="41">
        <v>1315818</v>
      </c>
      <c r="I2909" s="41">
        <v>0</v>
      </c>
      <c r="J2909" s="41">
        <v>0</v>
      </c>
      <c r="K2909" s="41">
        <f>IFERROR(L2909+M2909+N2909,0)</f>
        <v>0</v>
      </c>
      <c r="L2909" s="41">
        <f>IFERROR(P2909+T2909,0)</f>
        <v>0</v>
      </c>
      <c r="M2909" s="41">
        <f>IFERROR(Q2909+U2909,0)</f>
        <v>0</v>
      </c>
      <c r="N2909" s="41">
        <f>IFERROR(R2909+V2909,0)</f>
        <v>0</v>
      </c>
      <c r="O2909" s="41">
        <f>IFERROR(P2909+Q2909+R2909,0)</f>
        <v>0</v>
      </c>
      <c r="P2909" s="41">
        <v>0</v>
      </c>
      <c r="Q2909" s="41">
        <v>0</v>
      </c>
      <c r="R2909" s="41">
        <v>0</v>
      </c>
      <c r="S2909" s="41">
        <f>IFERROR(T2909+U2909+V2909,0)</f>
        <v>0</v>
      </c>
      <c r="T2909" s="41">
        <v>0</v>
      </c>
      <c r="U2909" s="41">
        <v>0</v>
      </c>
      <c r="V2909" s="41">
        <v>0</v>
      </c>
      <c r="W2909"/>
      <c r="X2909"/>
    </row>
    <row r="2910" spans="1:24">
      <c r="A2910" s="29">
        <v>1656</v>
      </c>
      <c r="B2910" s="29" t="s">
        <v>117</v>
      </c>
      <c r="C2910" s="50">
        <v>44838</v>
      </c>
      <c r="D2910" s="29" t="s">
        <v>1633</v>
      </c>
      <c r="E2910" s="40">
        <v>1</v>
      </c>
      <c r="F2910" s="41">
        <v>49.5</v>
      </c>
      <c r="G2910" s="41">
        <f>IFERROR(H2910+I2910+J2910,0)</f>
        <v>2467032</v>
      </c>
      <c r="H2910" s="41">
        <v>2467032</v>
      </c>
      <c r="I2910" s="41">
        <v>0</v>
      </c>
      <c r="J2910" s="41">
        <v>0</v>
      </c>
      <c r="K2910" s="41">
        <f>IFERROR(L2910+M2910+N2910,0)</f>
        <v>0</v>
      </c>
      <c r="L2910" s="41">
        <f>IFERROR(P2910+T2910,0)</f>
        <v>0</v>
      </c>
      <c r="M2910" s="41">
        <f>IFERROR(Q2910+U2910,0)</f>
        <v>0</v>
      </c>
      <c r="N2910" s="41">
        <f>IFERROR(R2910+V2910,0)</f>
        <v>0</v>
      </c>
      <c r="O2910" s="41">
        <f>IFERROR(P2910+Q2910+R2910,0)</f>
        <v>0</v>
      </c>
      <c r="P2910" s="41">
        <v>0</v>
      </c>
      <c r="Q2910" s="41">
        <v>0</v>
      </c>
      <c r="R2910" s="41">
        <v>0</v>
      </c>
      <c r="S2910" s="41">
        <f>IFERROR(T2910+U2910+V2910,0)</f>
        <v>0</v>
      </c>
      <c r="T2910" s="41">
        <v>0</v>
      </c>
      <c r="U2910" s="41">
        <v>0</v>
      </c>
      <c r="V2910" s="41">
        <v>0</v>
      </c>
      <c r="W2910"/>
      <c r="X2910"/>
    </row>
    <row r="2911" spans="1:24">
      <c r="A2911" s="29">
        <v>1657</v>
      </c>
      <c r="B2911" s="29" t="s">
        <v>117</v>
      </c>
      <c r="C2911" s="50">
        <v>44838</v>
      </c>
      <c r="D2911" s="29" t="s">
        <v>1634</v>
      </c>
      <c r="E2911" s="40">
        <v>1</v>
      </c>
      <c r="F2911" s="41">
        <v>38.8</v>
      </c>
      <c r="G2911" s="41">
        <f>IFERROR(H2911+I2911+J2911,0)</f>
        <v>1938579</v>
      </c>
      <c r="H2911" s="41">
        <v>1938579</v>
      </c>
      <c r="I2911" s="41">
        <v>0</v>
      </c>
      <c r="J2911" s="41">
        <v>0</v>
      </c>
      <c r="K2911" s="41">
        <f>IFERROR(L2911+M2911+N2911,0)</f>
        <v>0</v>
      </c>
      <c r="L2911" s="41">
        <f>IFERROR(P2911+T2911,0)</f>
        <v>0</v>
      </c>
      <c r="M2911" s="41">
        <f>IFERROR(Q2911+U2911,0)</f>
        <v>0</v>
      </c>
      <c r="N2911" s="41">
        <f>IFERROR(R2911+V2911,0)</f>
        <v>0</v>
      </c>
      <c r="O2911" s="41">
        <f>IFERROR(P2911+Q2911+R2911,0)</f>
        <v>0</v>
      </c>
      <c r="P2911" s="41">
        <v>0</v>
      </c>
      <c r="Q2911" s="41">
        <v>0</v>
      </c>
      <c r="R2911" s="41">
        <v>0</v>
      </c>
      <c r="S2911" s="41">
        <f>IFERROR(T2911+U2911+V2911,0)</f>
        <v>0</v>
      </c>
      <c r="T2911" s="41">
        <v>0</v>
      </c>
      <c r="U2911" s="41">
        <v>0</v>
      </c>
      <c r="V2911" s="41">
        <v>0</v>
      </c>
      <c r="W2911"/>
      <c r="X2911"/>
    </row>
    <row r="2912" spans="1:24">
      <c r="A2912" s="29">
        <v>1658</v>
      </c>
      <c r="B2912" s="29" t="s">
        <v>117</v>
      </c>
      <c r="C2912" s="50">
        <v>44838</v>
      </c>
      <c r="D2912" s="29" t="s">
        <v>1635</v>
      </c>
      <c r="E2912" s="40">
        <v>1</v>
      </c>
      <c r="F2912" s="41">
        <v>49.8</v>
      </c>
      <c r="G2912" s="41">
        <f>IFERROR(H2912+I2912+J2912,0)</f>
        <v>2481115</v>
      </c>
      <c r="H2912" s="41">
        <v>2481115</v>
      </c>
      <c r="I2912" s="41">
        <v>0</v>
      </c>
      <c r="J2912" s="41">
        <v>0</v>
      </c>
      <c r="K2912" s="41">
        <f>IFERROR(L2912+M2912+N2912,0)</f>
        <v>0</v>
      </c>
      <c r="L2912" s="41">
        <f>IFERROR(P2912+T2912,0)</f>
        <v>0</v>
      </c>
      <c r="M2912" s="41">
        <f>IFERROR(Q2912+U2912,0)</f>
        <v>0</v>
      </c>
      <c r="N2912" s="41">
        <f>IFERROR(R2912+V2912,0)</f>
        <v>0</v>
      </c>
      <c r="O2912" s="41">
        <f>IFERROR(P2912+Q2912+R2912,0)</f>
        <v>0</v>
      </c>
      <c r="P2912" s="41">
        <v>0</v>
      </c>
      <c r="Q2912" s="41">
        <v>0</v>
      </c>
      <c r="R2912" s="41">
        <v>0</v>
      </c>
      <c r="S2912" s="41">
        <f>IFERROR(T2912+U2912+V2912,0)</f>
        <v>0</v>
      </c>
      <c r="T2912" s="41">
        <v>0</v>
      </c>
      <c r="U2912" s="41">
        <v>0</v>
      </c>
      <c r="V2912" s="41">
        <v>0</v>
      </c>
      <c r="W2912"/>
      <c r="X2912"/>
    </row>
    <row r="2913" spans="1:24">
      <c r="A2913" s="29">
        <v>1659</v>
      </c>
      <c r="B2913" s="29" t="s">
        <v>117</v>
      </c>
      <c r="C2913" s="50">
        <v>44838</v>
      </c>
      <c r="D2913" s="29" t="s">
        <v>1636</v>
      </c>
      <c r="E2913" s="40">
        <v>1</v>
      </c>
      <c r="F2913" s="41">
        <v>49.2</v>
      </c>
      <c r="G2913" s="41">
        <f>IFERROR(H2913+I2913+J2913,0)</f>
        <v>2454411</v>
      </c>
      <c r="H2913" s="41">
        <v>2454411</v>
      </c>
      <c r="I2913" s="41">
        <v>0</v>
      </c>
      <c r="J2913" s="41">
        <v>0</v>
      </c>
      <c r="K2913" s="41">
        <f>IFERROR(L2913+M2913+N2913,0)</f>
        <v>0</v>
      </c>
      <c r="L2913" s="41">
        <f>IFERROR(P2913+T2913,0)</f>
        <v>0</v>
      </c>
      <c r="M2913" s="41">
        <f>IFERROR(Q2913+U2913,0)</f>
        <v>0</v>
      </c>
      <c r="N2913" s="41">
        <f>IFERROR(R2913+V2913,0)</f>
        <v>0</v>
      </c>
      <c r="O2913" s="41">
        <f>IFERROR(P2913+Q2913+R2913,0)</f>
        <v>0</v>
      </c>
      <c r="P2913" s="41">
        <v>0</v>
      </c>
      <c r="Q2913" s="41">
        <v>0</v>
      </c>
      <c r="R2913" s="41">
        <v>0</v>
      </c>
      <c r="S2913" s="41">
        <f>IFERROR(T2913+U2913+V2913,0)</f>
        <v>0</v>
      </c>
      <c r="T2913" s="41">
        <v>0</v>
      </c>
      <c r="U2913" s="41">
        <v>0</v>
      </c>
      <c r="V2913" s="41">
        <v>0</v>
      </c>
      <c r="W2913"/>
      <c r="X2913"/>
    </row>
    <row r="2914" spans="1:24">
      <c r="A2914" s="29">
        <v>1660</v>
      </c>
      <c r="B2914" s="29" t="s">
        <v>117</v>
      </c>
      <c r="C2914" s="50">
        <v>44838</v>
      </c>
      <c r="D2914" s="29" t="s">
        <v>1637</v>
      </c>
      <c r="E2914" s="40">
        <v>1</v>
      </c>
      <c r="F2914" s="41">
        <v>70.7</v>
      </c>
      <c r="G2914" s="41">
        <f>IFERROR(H2914+I2914+J2914,0)</f>
        <v>3534694</v>
      </c>
      <c r="H2914" s="41">
        <v>3534694</v>
      </c>
      <c r="I2914" s="41">
        <v>0</v>
      </c>
      <c r="J2914" s="41">
        <v>0</v>
      </c>
      <c r="K2914" s="41">
        <f>IFERROR(L2914+M2914+N2914,0)</f>
        <v>0</v>
      </c>
      <c r="L2914" s="41">
        <f>IFERROR(P2914+T2914,0)</f>
        <v>0</v>
      </c>
      <c r="M2914" s="41">
        <f>IFERROR(Q2914+U2914,0)</f>
        <v>0</v>
      </c>
      <c r="N2914" s="41">
        <f>IFERROR(R2914+V2914,0)</f>
        <v>0</v>
      </c>
      <c r="O2914" s="41">
        <f>IFERROR(P2914+Q2914+R2914,0)</f>
        <v>0</v>
      </c>
      <c r="P2914" s="41">
        <v>0</v>
      </c>
      <c r="Q2914" s="41">
        <v>0</v>
      </c>
      <c r="R2914" s="41">
        <v>0</v>
      </c>
      <c r="S2914" s="41">
        <f>IFERROR(T2914+U2914+V2914,0)</f>
        <v>0</v>
      </c>
      <c r="T2914" s="41">
        <v>0</v>
      </c>
      <c r="U2914" s="41">
        <v>0</v>
      </c>
      <c r="V2914" s="41">
        <v>0</v>
      </c>
      <c r="W2914"/>
      <c r="X2914"/>
    </row>
    <row r="2915" spans="1:24">
      <c r="A2915" s="29">
        <v>1661</v>
      </c>
      <c r="B2915" s="29" t="s">
        <v>117</v>
      </c>
      <c r="C2915" s="50">
        <v>44839</v>
      </c>
      <c r="D2915" s="29" t="s">
        <v>1638</v>
      </c>
      <c r="E2915" s="40">
        <v>1</v>
      </c>
      <c r="F2915" s="41">
        <v>19.02</v>
      </c>
      <c r="G2915" s="41">
        <f>IFERROR(H2915+I2915+J2915,0)</f>
        <v>947089</v>
      </c>
      <c r="H2915" s="41">
        <v>947089</v>
      </c>
      <c r="I2915" s="41">
        <v>0</v>
      </c>
      <c r="J2915" s="41">
        <v>0</v>
      </c>
      <c r="K2915" s="41">
        <f>IFERROR(L2915+M2915+N2915,0)</f>
        <v>0</v>
      </c>
      <c r="L2915" s="41">
        <f>IFERROR(P2915+T2915,0)</f>
        <v>0</v>
      </c>
      <c r="M2915" s="41">
        <f>IFERROR(Q2915+U2915,0)</f>
        <v>0</v>
      </c>
      <c r="N2915" s="41">
        <f>IFERROR(R2915+V2915,0)</f>
        <v>0</v>
      </c>
      <c r="O2915" s="41">
        <f>IFERROR(P2915+Q2915+R2915,0)</f>
        <v>0</v>
      </c>
      <c r="P2915" s="41">
        <v>0</v>
      </c>
      <c r="Q2915" s="41">
        <v>0</v>
      </c>
      <c r="R2915" s="41">
        <v>0</v>
      </c>
      <c r="S2915" s="41">
        <f>IFERROR(T2915+U2915+V2915,0)</f>
        <v>0</v>
      </c>
      <c r="T2915" s="41">
        <v>0</v>
      </c>
      <c r="U2915" s="41">
        <v>0</v>
      </c>
      <c r="V2915" s="41">
        <v>0</v>
      </c>
      <c r="W2915"/>
      <c r="X2915"/>
    </row>
    <row r="2916" spans="1:24">
      <c r="A2916" s="29">
        <v>1662</v>
      </c>
      <c r="B2916" s="29" t="s">
        <v>117</v>
      </c>
      <c r="C2916" s="50">
        <v>44845</v>
      </c>
      <c r="D2916" s="29" t="s">
        <v>1639</v>
      </c>
      <c r="E2916" s="40">
        <v>1</v>
      </c>
      <c r="F2916" s="41">
        <v>69.4</v>
      </c>
      <c r="G2916" s="41">
        <f>IFERROR(H2916+I2916+J2916,0)</f>
        <v>3455525</v>
      </c>
      <c r="H2916" s="41">
        <v>3455525</v>
      </c>
      <c r="I2916" s="41">
        <v>0</v>
      </c>
      <c r="J2916" s="41">
        <v>0</v>
      </c>
      <c r="K2916" s="41">
        <f>IFERROR(L2916+M2916+N2916,0)</f>
        <v>0</v>
      </c>
      <c r="L2916" s="41">
        <f>IFERROR(P2916+T2916,0)</f>
        <v>0</v>
      </c>
      <c r="M2916" s="41">
        <f>IFERROR(Q2916+U2916,0)</f>
        <v>0</v>
      </c>
      <c r="N2916" s="41">
        <f>IFERROR(R2916+V2916,0)</f>
        <v>0</v>
      </c>
      <c r="O2916" s="41">
        <f>IFERROR(P2916+Q2916+R2916,0)</f>
        <v>0</v>
      </c>
      <c r="P2916" s="41">
        <v>0</v>
      </c>
      <c r="Q2916" s="41">
        <v>0</v>
      </c>
      <c r="R2916" s="41">
        <v>0</v>
      </c>
      <c r="S2916" s="41">
        <f>IFERROR(T2916+U2916+V2916,0)</f>
        <v>0</v>
      </c>
      <c r="T2916" s="41">
        <v>0</v>
      </c>
      <c r="U2916" s="41">
        <v>0</v>
      </c>
      <c r="V2916" s="41">
        <v>0</v>
      </c>
      <c r="W2916"/>
      <c r="X2916"/>
    </row>
    <row r="2917" spans="1:24">
      <c r="A2917" s="29">
        <v>1663</v>
      </c>
      <c r="B2917" s="29" t="s">
        <v>117</v>
      </c>
      <c r="C2917" s="50">
        <v>44845</v>
      </c>
      <c r="D2917" s="29" t="s">
        <v>1640</v>
      </c>
      <c r="E2917" s="40">
        <v>1</v>
      </c>
      <c r="F2917" s="41">
        <v>37.3</v>
      </c>
      <c r="G2917" s="41">
        <f>IFERROR(H2917+I2917+J2917,0)</f>
        <v>1858951</v>
      </c>
      <c r="H2917" s="41">
        <v>1858951</v>
      </c>
      <c r="I2917" s="41">
        <v>0</v>
      </c>
      <c r="J2917" s="41">
        <v>0</v>
      </c>
      <c r="K2917" s="41">
        <f>IFERROR(L2917+M2917+N2917,0)</f>
        <v>0</v>
      </c>
      <c r="L2917" s="41">
        <f>IFERROR(P2917+T2917,0)</f>
        <v>0</v>
      </c>
      <c r="M2917" s="41">
        <f>IFERROR(Q2917+U2917,0)</f>
        <v>0</v>
      </c>
      <c r="N2917" s="41">
        <f>IFERROR(R2917+V2917,0)</f>
        <v>0</v>
      </c>
      <c r="O2917" s="41">
        <f>IFERROR(P2917+Q2917+R2917,0)</f>
        <v>0</v>
      </c>
      <c r="P2917" s="41">
        <v>0</v>
      </c>
      <c r="Q2917" s="41">
        <v>0</v>
      </c>
      <c r="R2917" s="41">
        <v>0</v>
      </c>
      <c r="S2917" s="41">
        <f>IFERROR(T2917+U2917+V2917,0)</f>
        <v>0</v>
      </c>
      <c r="T2917" s="41">
        <v>0</v>
      </c>
      <c r="U2917" s="41">
        <v>0</v>
      </c>
      <c r="V2917" s="41">
        <v>0</v>
      </c>
      <c r="W2917"/>
      <c r="X2917"/>
    </row>
    <row r="2918" spans="1:24">
      <c r="A2918" s="29">
        <v>1664</v>
      </c>
      <c r="B2918" s="29" t="s">
        <v>117</v>
      </c>
      <c r="C2918" s="50">
        <v>44845</v>
      </c>
      <c r="D2918" s="29" t="s">
        <v>1641</v>
      </c>
      <c r="E2918" s="40">
        <v>1</v>
      </c>
      <c r="F2918" s="41">
        <v>34.2</v>
      </c>
      <c r="G2918" s="41">
        <f>IFERROR(H2918+I2918+J2918,0)</f>
        <v>1700854</v>
      </c>
      <c r="H2918" s="41">
        <v>1700854</v>
      </c>
      <c r="I2918" s="41">
        <v>0</v>
      </c>
      <c r="J2918" s="41">
        <v>0</v>
      </c>
      <c r="K2918" s="41">
        <f>IFERROR(L2918+M2918+N2918,0)</f>
        <v>0</v>
      </c>
      <c r="L2918" s="41">
        <f>IFERROR(P2918+T2918,0)</f>
        <v>0</v>
      </c>
      <c r="M2918" s="41">
        <f>IFERROR(Q2918+U2918,0)</f>
        <v>0</v>
      </c>
      <c r="N2918" s="41">
        <f>IFERROR(R2918+V2918,0)</f>
        <v>0</v>
      </c>
      <c r="O2918" s="41">
        <f>IFERROR(P2918+Q2918+R2918,0)</f>
        <v>0</v>
      </c>
      <c r="P2918" s="41">
        <v>0</v>
      </c>
      <c r="Q2918" s="41">
        <v>0</v>
      </c>
      <c r="R2918" s="41">
        <v>0</v>
      </c>
      <c r="S2918" s="41">
        <f>IFERROR(T2918+U2918+V2918,0)</f>
        <v>0</v>
      </c>
      <c r="T2918" s="41">
        <v>0</v>
      </c>
      <c r="U2918" s="41">
        <v>0</v>
      </c>
      <c r="V2918" s="41">
        <v>0</v>
      </c>
      <c r="W2918"/>
      <c r="X2918"/>
    </row>
    <row r="2919" spans="1:24">
      <c r="A2919" s="29">
        <v>1665</v>
      </c>
      <c r="B2919" s="29" t="s">
        <v>117</v>
      </c>
      <c r="C2919" s="50">
        <v>44845</v>
      </c>
      <c r="D2919" s="29" t="s">
        <v>1642</v>
      </c>
      <c r="E2919" s="40">
        <v>1</v>
      </c>
      <c r="F2919" s="41">
        <v>44</v>
      </c>
      <c r="G2919" s="41">
        <f>IFERROR(H2919+I2919+J2919,0)</f>
        <v>2197083</v>
      </c>
      <c r="H2919" s="41">
        <v>2197083</v>
      </c>
      <c r="I2919" s="41">
        <v>0</v>
      </c>
      <c r="J2919" s="41">
        <v>0</v>
      </c>
      <c r="K2919" s="41">
        <f>IFERROR(L2919+M2919+N2919,0)</f>
        <v>0</v>
      </c>
      <c r="L2919" s="41">
        <f>IFERROR(P2919+T2919,0)</f>
        <v>0</v>
      </c>
      <c r="M2919" s="41">
        <f>IFERROR(Q2919+U2919,0)</f>
        <v>0</v>
      </c>
      <c r="N2919" s="41">
        <f>IFERROR(R2919+V2919,0)</f>
        <v>0</v>
      </c>
      <c r="O2919" s="41">
        <f>IFERROR(P2919+Q2919+R2919,0)</f>
        <v>0</v>
      </c>
      <c r="P2919" s="41">
        <v>0</v>
      </c>
      <c r="Q2919" s="41">
        <v>0</v>
      </c>
      <c r="R2919" s="41">
        <v>0</v>
      </c>
      <c r="S2919" s="41">
        <f>IFERROR(T2919+U2919+V2919,0)</f>
        <v>0</v>
      </c>
      <c r="T2919" s="41">
        <v>0</v>
      </c>
      <c r="U2919" s="41">
        <v>0</v>
      </c>
      <c r="V2919" s="41">
        <v>0</v>
      </c>
      <c r="W2919"/>
      <c r="X2919"/>
    </row>
    <row r="2920" spans="1:24">
      <c r="A2920" s="29">
        <v>1666</v>
      </c>
      <c r="B2920" s="29" t="s">
        <v>117</v>
      </c>
      <c r="C2920" s="50">
        <v>44846</v>
      </c>
      <c r="D2920" s="29" t="s">
        <v>1643</v>
      </c>
      <c r="E2920" s="40">
        <v>1</v>
      </c>
      <c r="F2920" s="41">
        <v>49.7</v>
      </c>
      <c r="G2920" s="41">
        <f>IFERROR(H2920+I2920+J2920,0)</f>
        <v>2480080</v>
      </c>
      <c r="H2920" s="41">
        <v>2480080</v>
      </c>
      <c r="I2920" s="41">
        <v>0</v>
      </c>
      <c r="J2920" s="41">
        <v>0</v>
      </c>
      <c r="K2920" s="41">
        <f>IFERROR(L2920+M2920+N2920,0)</f>
        <v>0</v>
      </c>
      <c r="L2920" s="41">
        <f>IFERROR(P2920+T2920,0)</f>
        <v>0</v>
      </c>
      <c r="M2920" s="41">
        <f>IFERROR(Q2920+U2920,0)</f>
        <v>0</v>
      </c>
      <c r="N2920" s="41">
        <f>IFERROR(R2920+V2920,0)</f>
        <v>0</v>
      </c>
      <c r="O2920" s="41">
        <f>IFERROR(P2920+Q2920+R2920,0)</f>
        <v>0</v>
      </c>
      <c r="P2920" s="41">
        <v>0</v>
      </c>
      <c r="Q2920" s="41">
        <v>0</v>
      </c>
      <c r="R2920" s="41">
        <v>0</v>
      </c>
      <c r="S2920" s="41">
        <f>IFERROR(T2920+U2920+V2920,0)</f>
        <v>0</v>
      </c>
      <c r="T2920" s="41">
        <v>0</v>
      </c>
      <c r="U2920" s="41">
        <v>0</v>
      </c>
      <c r="V2920" s="41">
        <v>0</v>
      </c>
      <c r="W2920"/>
      <c r="X2920"/>
    </row>
    <row r="2921" spans="1:24">
      <c r="A2921" s="29">
        <v>1667</v>
      </c>
      <c r="B2921" s="29" t="s">
        <v>117</v>
      </c>
      <c r="C2921" s="50">
        <v>44847</v>
      </c>
      <c r="D2921" s="29" t="s">
        <v>1644</v>
      </c>
      <c r="E2921" s="40">
        <v>1</v>
      </c>
      <c r="F2921" s="41">
        <v>65.9</v>
      </c>
      <c r="G2921" s="41">
        <f>IFERROR(H2921+I2921+J2921,0)</f>
        <v>3289668</v>
      </c>
      <c r="H2921" s="41">
        <v>3289668</v>
      </c>
      <c r="I2921" s="41">
        <v>0</v>
      </c>
      <c r="J2921" s="41">
        <v>0</v>
      </c>
      <c r="K2921" s="41">
        <f>IFERROR(L2921+M2921+N2921,0)</f>
        <v>0</v>
      </c>
      <c r="L2921" s="41">
        <f>IFERROR(P2921+T2921,0)</f>
        <v>0</v>
      </c>
      <c r="M2921" s="41">
        <f>IFERROR(Q2921+U2921,0)</f>
        <v>0</v>
      </c>
      <c r="N2921" s="41">
        <f>IFERROR(R2921+V2921,0)</f>
        <v>0</v>
      </c>
      <c r="O2921" s="41">
        <f>IFERROR(P2921+Q2921+R2921,0)</f>
        <v>0</v>
      </c>
      <c r="P2921" s="41">
        <v>0</v>
      </c>
      <c r="Q2921" s="41">
        <v>0</v>
      </c>
      <c r="R2921" s="41">
        <v>0</v>
      </c>
      <c r="S2921" s="41">
        <f>IFERROR(T2921+U2921+V2921,0)</f>
        <v>0</v>
      </c>
      <c r="T2921" s="41">
        <v>0</v>
      </c>
      <c r="U2921" s="41">
        <v>0</v>
      </c>
      <c r="V2921" s="41">
        <v>0</v>
      </c>
      <c r="W2921"/>
      <c r="X2921"/>
    </row>
    <row r="2922" spans="1:24">
      <c r="A2922" s="29">
        <v>1668</v>
      </c>
      <c r="B2922" s="29" t="s">
        <v>117</v>
      </c>
      <c r="C2922" s="50">
        <v>44851</v>
      </c>
      <c r="D2922" s="29" t="s">
        <v>1645</v>
      </c>
      <c r="E2922" s="40">
        <v>1</v>
      </c>
      <c r="F2922" s="41">
        <v>25.2</v>
      </c>
      <c r="G2922" s="41">
        <f>IFERROR(H2922+I2922+J2922,0)</f>
        <v>1257549</v>
      </c>
      <c r="H2922" s="41">
        <v>1257549</v>
      </c>
      <c r="I2922" s="41">
        <v>0</v>
      </c>
      <c r="J2922" s="41">
        <v>0</v>
      </c>
      <c r="K2922" s="41">
        <f>IFERROR(L2922+M2922+N2922,0)</f>
        <v>0</v>
      </c>
      <c r="L2922" s="41">
        <f>IFERROR(P2922+T2922,0)</f>
        <v>0</v>
      </c>
      <c r="M2922" s="41">
        <f>IFERROR(Q2922+U2922,0)</f>
        <v>0</v>
      </c>
      <c r="N2922" s="41">
        <f>IFERROR(R2922+V2922,0)</f>
        <v>0</v>
      </c>
      <c r="O2922" s="41">
        <f>IFERROR(P2922+Q2922+R2922,0)</f>
        <v>0</v>
      </c>
      <c r="P2922" s="41">
        <v>0</v>
      </c>
      <c r="Q2922" s="41">
        <v>0</v>
      </c>
      <c r="R2922" s="41">
        <v>0</v>
      </c>
      <c r="S2922" s="41">
        <f>IFERROR(T2922+U2922+V2922,0)</f>
        <v>0</v>
      </c>
      <c r="T2922" s="41">
        <v>0</v>
      </c>
      <c r="U2922" s="41">
        <v>0</v>
      </c>
      <c r="V2922" s="41">
        <v>0</v>
      </c>
      <c r="W2922"/>
      <c r="X2922"/>
    </row>
    <row r="2923" spans="1:24">
      <c r="A2923" s="29">
        <v>1669</v>
      </c>
      <c r="B2923" s="29" t="s">
        <v>117</v>
      </c>
      <c r="C2923" s="50">
        <v>44852</v>
      </c>
      <c r="D2923" s="29" t="s">
        <v>1646</v>
      </c>
      <c r="E2923" s="40">
        <v>1</v>
      </c>
      <c r="F2923" s="41">
        <v>26.2</v>
      </c>
      <c r="G2923" s="41">
        <f>IFERROR(H2923+I2923+J2923,0)</f>
        <v>1305639</v>
      </c>
      <c r="H2923" s="41">
        <v>1305639</v>
      </c>
      <c r="I2923" s="41">
        <v>0</v>
      </c>
      <c r="J2923" s="41">
        <v>0</v>
      </c>
      <c r="K2923" s="41">
        <f>IFERROR(L2923+M2923+N2923,0)</f>
        <v>0</v>
      </c>
      <c r="L2923" s="41">
        <f>IFERROR(P2923+T2923,0)</f>
        <v>0</v>
      </c>
      <c r="M2923" s="41">
        <f>IFERROR(Q2923+U2923,0)</f>
        <v>0</v>
      </c>
      <c r="N2923" s="41">
        <f>IFERROR(R2923+V2923,0)</f>
        <v>0</v>
      </c>
      <c r="O2923" s="41">
        <f>IFERROR(P2923+Q2923+R2923,0)</f>
        <v>0</v>
      </c>
      <c r="P2923" s="41">
        <v>0</v>
      </c>
      <c r="Q2923" s="41">
        <v>0</v>
      </c>
      <c r="R2923" s="41">
        <v>0</v>
      </c>
      <c r="S2923" s="41">
        <f>IFERROR(T2923+U2923+V2923,0)</f>
        <v>0</v>
      </c>
      <c r="T2923" s="41">
        <v>0</v>
      </c>
      <c r="U2923" s="41">
        <v>0</v>
      </c>
      <c r="V2923" s="41">
        <v>0</v>
      </c>
      <c r="W2923"/>
      <c r="X2923"/>
    </row>
    <row r="2924" spans="1:24">
      <c r="A2924" s="29">
        <v>1670</v>
      </c>
      <c r="B2924" s="29" t="s">
        <v>117</v>
      </c>
      <c r="C2924" s="50">
        <v>44853</v>
      </c>
      <c r="D2924" s="29" t="s">
        <v>1647</v>
      </c>
      <c r="E2924" s="40">
        <v>1</v>
      </c>
      <c r="F2924" s="41">
        <v>71.1</v>
      </c>
      <c r="G2924" s="41">
        <f>IFERROR(H2924+I2924+J2924,0)</f>
        <v>3538649</v>
      </c>
      <c r="H2924" s="41">
        <v>3538649</v>
      </c>
      <c r="I2924" s="41">
        <v>0</v>
      </c>
      <c r="J2924" s="41">
        <v>0</v>
      </c>
      <c r="K2924" s="41">
        <f>IFERROR(L2924+M2924+N2924,0)</f>
        <v>0</v>
      </c>
      <c r="L2924" s="41">
        <f>IFERROR(P2924+T2924,0)</f>
        <v>0</v>
      </c>
      <c r="M2924" s="41">
        <f>IFERROR(Q2924+U2924,0)</f>
        <v>0</v>
      </c>
      <c r="N2924" s="41">
        <f>IFERROR(R2924+V2924,0)</f>
        <v>0</v>
      </c>
      <c r="O2924" s="41">
        <f>IFERROR(P2924+Q2924+R2924,0)</f>
        <v>0</v>
      </c>
      <c r="P2924" s="41">
        <v>0</v>
      </c>
      <c r="Q2924" s="41">
        <v>0</v>
      </c>
      <c r="R2924" s="41">
        <v>0</v>
      </c>
      <c r="S2924" s="41">
        <f>IFERROR(T2924+U2924+V2924,0)</f>
        <v>0</v>
      </c>
      <c r="T2924" s="41">
        <v>0</v>
      </c>
      <c r="U2924" s="41">
        <v>0</v>
      </c>
      <c r="V2924" s="41">
        <v>0</v>
      </c>
      <c r="W2924"/>
      <c r="X2924"/>
    </row>
    <row r="2925" spans="1:24">
      <c r="A2925" s="29">
        <v>1671</v>
      </c>
      <c r="B2925" s="29" t="s">
        <v>117</v>
      </c>
      <c r="C2925" s="50">
        <v>44853</v>
      </c>
      <c r="D2925" s="29" t="s">
        <v>1648</v>
      </c>
      <c r="E2925" s="40">
        <v>1</v>
      </c>
      <c r="F2925" s="41">
        <v>34.8</v>
      </c>
      <c r="G2925" s="41">
        <f>IFERROR(H2925+I2925+J2925,0)</f>
        <v>1736382</v>
      </c>
      <c r="H2925" s="41">
        <v>1736382</v>
      </c>
      <c r="I2925" s="41">
        <v>0</v>
      </c>
      <c r="J2925" s="41">
        <v>0</v>
      </c>
      <c r="K2925" s="41">
        <f>IFERROR(L2925+M2925+N2925,0)</f>
        <v>0</v>
      </c>
      <c r="L2925" s="41">
        <f>IFERROR(P2925+T2925,0)</f>
        <v>0</v>
      </c>
      <c r="M2925" s="41">
        <f>IFERROR(Q2925+U2925,0)</f>
        <v>0</v>
      </c>
      <c r="N2925" s="41">
        <f>IFERROR(R2925+V2925,0)</f>
        <v>0</v>
      </c>
      <c r="O2925" s="41">
        <f>IFERROR(P2925+Q2925+R2925,0)</f>
        <v>0</v>
      </c>
      <c r="P2925" s="41">
        <v>0</v>
      </c>
      <c r="Q2925" s="41">
        <v>0</v>
      </c>
      <c r="R2925" s="41">
        <v>0</v>
      </c>
      <c r="S2925" s="41">
        <f>IFERROR(T2925+U2925+V2925,0)</f>
        <v>0</v>
      </c>
      <c r="T2925" s="41">
        <v>0</v>
      </c>
      <c r="U2925" s="41">
        <v>0</v>
      </c>
      <c r="V2925" s="41">
        <v>0</v>
      </c>
      <c r="W2925"/>
      <c r="X2925"/>
    </row>
    <row r="2926" spans="1:24">
      <c r="A2926" s="29">
        <v>1672</v>
      </c>
      <c r="B2926" s="29" t="s">
        <v>117</v>
      </c>
      <c r="C2926" s="50">
        <v>44854</v>
      </c>
      <c r="D2926" s="29" t="s">
        <v>1649</v>
      </c>
      <c r="E2926" s="40">
        <v>1</v>
      </c>
      <c r="F2926" s="41">
        <v>35.6</v>
      </c>
      <c r="G2926" s="41">
        <f>IFERROR(H2926+I2926+J2926,0)</f>
        <v>1771899</v>
      </c>
      <c r="H2926" s="41">
        <v>1771899</v>
      </c>
      <c r="I2926" s="41">
        <v>0</v>
      </c>
      <c r="J2926" s="41">
        <v>0</v>
      </c>
      <c r="K2926" s="41">
        <f>IFERROR(L2926+M2926+N2926,0)</f>
        <v>0</v>
      </c>
      <c r="L2926" s="41">
        <f>IFERROR(P2926+T2926,0)</f>
        <v>0</v>
      </c>
      <c r="M2926" s="41">
        <f>IFERROR(Q2926+U2926,0)</f>
        <v>0</v>
      </c>
      <c r="N2926" s="41">
        <f>IFERROR(R2926+V2926,0)</f>
        <v>0</v>
      </c>
      <c r="O2926" s="41">
        <f>IFERROR(P2926+Q2926+R2926,0)</f>
        <v>0</v>
      </c>
      <c r="P2926" s="41">
        <v>0</v>
      </c>
      <c r="Q2926" s="41">
        <v>0</v>
      </c>
      <c r="R2926" s="41">
        <v>0</v>
      </c>
      <c r="S2926" s="41">
        <f>IFERROR(T2926+U2926+V2926,0)</f>
        <v>0</v>
      </c>
      <c r="T2926" s="41">
        <v>0</v>
      </c>
      <c r="U2926" s="41">
        <v>0</v>
      </c>
      <c r="V2926" s="41">
        <v>0</v>
      </c>
      <c r="W2926"/>
      <c r="X2926"/>
    </row>
    <row r="2927" spans="1:24">
      <c r="A2927" s="29">
        <v>1673</v>
      </c>
      <c r="B2927" s="29" t="s">
        <v>117</v>
      </c>
      <c r="C2927" s="50">
        <v>44855</v>
      </c>
      <c r="D2927" s="29" t="s">
        <v>1650</v>
      </c>
      <c r="E2927" s="40">
        <v>1</v>
      </c>
      <c r="F2927" s="41">
        <v>48</v>
      </c>
      <c r="G2927" s="41">
        <f>IFERROR(H2927+I2927+J2927,0)</f>
        <v>2030000</v>
      </c>
      <c r="H2927" s="41">
        <v>2030000</v>
      </c>
      <c r="I2927" s="41">
        <v>0</v>
      </c>
      <c r="J2927" s="41">
        <v>0</v>
      </c>
      <c r="K2927" s="41">
        <f>IFERROR(L2927+M2927+N2927,0)</f>
        <v>0</v>
      </c>
      <c r="L2927" s="41">
        <f>IFERROR(P2927+T2927,0)</f>
        <v>0</v>
      </c>
      <c r="M2927" s="41">
        <f>IFERROR(Q2927+U2927,0)</f>
        <v>0</v>
      </c>
      <c r="N2927" s="41">
        <f>IFERROR(R2927+V2927,0)</f>
        <v>0</v>
      </c>
      <c r="O2927" s="41">
        <f>IFERROR(P2927+Q2927+R2927,0)</f>
        <v>0</v>
      </c>
      <c r="P2927" s="41">
        <v>0</v>
      </c>
      <c r="Q2927" s="41">
        <v>0</v>
      </c>
      <c r="R2927" s="41">
        <v>0</v>
      </c>
      <c r="S2927" s="41">
        <f>IFERROR(T2927+U2927+V2927,0)</f>
        <v>0</v>
      </c>
      <c r="T2927" s="41">
        <v>0</v>
      </c>
      <c r="U2927" s="41">
        <v>0</v>
      </c>
      <c r="V2927" s="41">
        <v>0</v>
      </c>
      <c r="W2927"/>
      <c r="X2927"/>
    </row>
    <row r="2928" spans="1:24">
      <c r="A2928" s="29">
        <v>1674</v>
      </c>
      <c r="B2928" s="29" t="s">
        <v>117</v>
      </c>
      <c r="C2928" s="50">
        <v>44855</v>
      </c>
      <c r="D2928" s="29" t="s">
        <v>1651</v>
      </c>
      <c r="E2928" s="40">
        <v>1</v>
      </c>
      <c r="F2928" s="41">
        <v>33.6</v>
      </c>
      <c r="G2928" s="41">
        <f>IFERROR(H2928+I2928+J2928,0)</f>
        <v>1671806</v>
      </c>
      <c r="H2928" s="41">
        <v>1671806</v>
      </c>
      <c r="I2928" s="41">
        <v>0</v>
      </c>
      <c r="J2928" s="41">
        <v>0</v>
      </c>
      <c r="K2928" s="41">
        <f>IFERROR(L2928+M2928+N2928,0)</f>
        <v>0</v>
      </c>
      <c r="L2928" s="41">
        <f>IFERROR(P2928+T2928,0)</f>
        <v>0</v>
      </c>
      <c r="M2928" s="41">
        <f>IFERROR(Q2928+U2928,0)</f>
        <v>0</v>
      </c>
      <c r="N2928" s="41">
        <f>IFERROR(R2928+V2928,0)</f>
        <v>0</v>
      </c>
      <c r="O2928" s="41">
        <f>IFERROR(P2928+Q2928+R2928,0)</f>
        <v>0</v>
      </c>
      <c r="P2928" s="41">
        <v>0</v>
      </c>
      <c r="Q2928" s="41">
        <v>0</v>
      </c>
      <c r="R2928" s="41">
        <v>0</v>
      </c>
      <c r="S2928" s="41">
        <f>IFERROR(T2928+U2928+V2928,0)</f>
        <v>0</v>
      </c>
      <c r="T2928" s="41">
        <v>0</v>
      </c>
      <c r="U2928" s="41">
        <v>0</v>
      </c>
      <c r="V2928" s="41">
        <v>0</v>
      </c>
      <c r="W2928"/>
      <c r="X2928"/>
    </row>
    <row r="2929" spans="1:24">
      <c r="A2929" s="29">
        <v>1675</v>
      </c>
      <c r="B2929" s="29" t="s">
        <v>117</v>
      </c>
      <c r="C2929" s="50">
        <v>44855</v>
      </c>
      <c r="D2929" s="29" t="s">
        <v>1652</v>
      </c>
      <c r="E2929" s="40">
        <v>1</v>
      </c>
      <c r="F2929" s="41">
        <v>24.18</v>
      </c>
      <c r="G2929" s="41">
        <f>IFERROR(H2929+I2929+J2929,0)</f>
        <v>1205663</v>
      </c>
      <c r="H2929" s="41">
        <v>1205663</v>
      </c>
      <c r="I2929" s="41">
        <v>0</v>
      </c>
      <c r="J2929" s="41">
        <v>0</v>
      </c>
      <c r="K2929" s="41">
        <f>IFERROR(L2929+M2929+N2929,0)</f>
        <v>0</v>
      </c>
      <c r="L2929" s="41">
        <f>IFERROR(P2929+T2929,0)</f>
        <v>0</v>
      </c>
      <c r="M2929" s="41">
        <f>IFERROR(Q2929+U2929,0)</f>
        <v>0</v>
      </c>
      <c r="N2929" s="41">
        <f>IFERROR(R2929+V2929,0)</f>
        <v>0</v>
      </c>
      <c r="O2929" s="41">
        <f>IFERROR(P2929+Q2929+R2929,0)</f>
        <v>0</v>
      </c>
      <c r="P2929" s="41">
        <v>0</v>
      </c>
      <c r="Q2929" s="41">
        <v>0</v>
      </c>
      <c r="R2929" s="41">
        <v>0</v>
      </c>
      <c r="S2929" s="41">
        <f>IFERROR(T2929+U2929+V2929,0)</f>
        <v>0</v>
      </c>
      <c r="T2929" s="41">
        <v>0</v>
      </c>
      <c r="U2929" s="41">
        <v>0</v>
      </c>
      <c r="V2929" s="41">
        <v>0</v>
      </c>
      <c r="W2929"/>
      <c r="X2929"/>
    </row>
    <row r="2930" spans="1:24">
      <c r="A2930" s="29">
        <v>1676</v>
      </c>
      <c r="B2930" s="29" t="s">
        <v>117</v>
      </c>
      <c r="C2930" s="50">
        <v>44855</v>
      </c>
      <c r="D2930" s="29" t="s">
        <v>1653</v>
      </c>
      <c r="E2930" s="40">
        <v>1</v>
      </c>
      <c r="F2930" s="41">
        <v>27.2</v>
      </c>
      <c r="G2930" s="41">
        <f>IFERROR(H2930+I2930+J2930,0)</f>
        <v>1358052</v>
      </c>
      <c r="H2930" s="41">
        <v>1358052</v>
      </c>
      <c r="I2930" s="41">
        <v>0</v>
      </c>
      <c r="J2930" s="41">
        <v>0</v>
      </c>
      <c r="K2930" s="41">
        <f>IFERROR(L2930+M2930+N2930,0)</f>
        <v>0</v>
      </c>
      <c r="L2930" s="41">
        <f>IFERROR(P2930+T2930,0)</f>
        <v>0</v>
      </c>
      <c r="M2930" s="41">
        <f>IFERROR(Q2930+U2930,0)</f>
        <v>0</v>
      </c>
      <c r="N2930" s="41">
        <f>IFERROR(R2930+V2930,0)</f>
        <v>0</v>
      </c>
      <c r="O2930" s="41">
        <f>IFERROR(P2930+Q2930+R2930,0)</f>
        <v>0</v>
      </c>
      <c r="P2930" s="41">
        <v>0</v>
      </c>
      <c r="Q2930" s="41">
        <v>0</v>
      </c>
      <c r="R2930" s="41">
        <v>0</v>
      </c>
      <c r="S2930" s="41">
        <f>IFERROR(T2930+U2930+V2930,0)</f>
        <v>0</v>
      </c>
      <c r="T2930" s="41">
        <v>0</v>
      </c>
      <c r="U2930" s="41">
        <v>0</v>
      </c>
      <c r="V2930" s="41">
        <v>0</v>
      </c>
      <c r="W2930"/>
      <c r="X2930"/>
    </row>
    <row r="2931" spans="1:24">
      <c r="A2931" s="29">
        <v>1677</v>
      </c>
      <c r="B2931" s="29" t="s">
        <v>117</v>
      </c>
      <c r="C2931" s="50">
        <v>44858</v>
      </c>
      <c r="D2931" s="29" t="s">
        <v>1654</v>
      </c>
      <c r="E2931" s="40">
        <v>1</v>
      </c>
      <c r="F2931" s="41">
        <v>65.3</v>
      </c>
      <c r="G2931" s="41">
        <f>IFERROR(H2931+I2931+J2931,0)</f>
        <v>3259930</v>
      </c>
      <c r="H2931" s="41">
        <v>3259930</v>
      </c>
      <c r="I2931" s="41">
        <v>0</v>
      </c>
      <c r="J2931" s="41">
        <v>0</v>
      </c>
      <c r="K2931" s="41">
        <f>IFERROR(L2931+M2931+N2931,0)</f>
        <v>0</v>
      </c>
      <c r="L2931" s="41">
        <f>IFERROR(P2931+T2931,0)</f>
        <v>0</v>
      </c>
      <c r="M2931" s="41">
        <f>IFERROR(Q2931+U2931,0)</f>
        <v>0</v>
      </c>
      <c r="N2931" s="41">
        <f>IFERROR(R2931+V2931,0)</f>
        <v>0</v>
      </c>
      <c r="O2931" s="41">
        <f>IFERROR(P2931+Q2931+R2931,0)</f>
        <v>0</v>
      </c>
      <c r="P2931" s="41">
        <v>0</v>
      </c>
      <c r="Q2931" s="41">
        <v>0</v>
      </c>
      <c r="R2931" s="41">
        <v>0</v>
      </c>
      <c r="S2931" s="41">
        <f>IFERROR(T2931+U2931+V2931,0)</f>
        <v>0</v>
      </c>
      <c r="T2931" s="41">
        <v>0</v>
      </c>
      <c r="U2931" s="41">
        <v>0</v>
      </c>
      <c r="V2931" s="41">
        <v>0</v>
      </c>
      <c r="W2931"/>
      <c r="X2931"/>
    </row>
    <row r="2932" spans="1:24">
      <c r="A2932" s="29">
        <v>1678</v>
      </c>
      <c r="B2932" s="29" t="s">
        <v>117</v>
      </c>
      <c r="C2932" s="50">
        <v>44858</v>
      </c>
      <c r="D2932" s="29" t="s">
        <v>1655</v>
      </c>
      <c r="E2932" s="40">
        <v>1</v>
      </c>
      <c r="F2932" s="41">
        <v>26.3</v>
      </c>
      <c r="G2932" s="41">
        <f>IFERROR(H2932+I2932+J2932,0)</f>
        <v>830000</v>
      </c>
      <c r="H2932" s="41">
        <v>830000</v>
      </c>
      <c r="I2932" s="41">
        <v>0</v>
      </c>
      <c r="J2932" s="41">
        <v>0</v>
      </c>
      <c r="K2932" s="41">
        <f>IFERROR(L2932+M2932+N2932,0)</f>
        <v>0</v>
      </c>
      <c r="L2932" s="41">
        <f>IFERROR(P2932+T2932,0)</f>
        <v>0</v>
      </c>
      <c r="M2932" s="41">
        <f>IFERROR(Q2932+U2932,0)</f>
        <v>0</v>
      </c>
      <c r="N2932" s="41">
        <f>IFERROR(R2932+V2932,0)</f>
        <v>0</v>
      </c>
      <c r="O2932" s="41">
        <f>IFERROR(P2932+Q2932+R2932,0)</f>
        <v>0</v>
      </c>
      <c r="P2932" s="41">
        <v>0</v>
      </c>
      <c r="Q2932" s="41">
        <v>0</v>
      </c>
      <c r="R2932" s="41">
        <v>0</v>
      </c>
      <c r="S2932" s="41">
        <f>IFERROR(T2932+U2932+V2932,0)</f>
        <v>0</v>
      </c>
      <c r="T2932" s="41">
        <v>0</v>
      </c>
      <c r="U2932" s="41">
        <v>0</v>
      </c>
      <c r="V2932" s="41">
        <v>0</v>
      </c>
      <c r="W2932"/>
      <c r="X2932"/>
    </row>
    <row r="2933" spans="1:24">
      <c r="A2933" s="29">
        <v>1679</v>
      </c>
      <c r="B2933" s="29" t="s">
        <v>117</v>
      </c>
      <c r="C2933" s="50">
        <v>44858</v>
      </c>
      <c r="D2933" s="29" t="s">
        <v>1656</v>
      </c>
      <c r="E2933" s="40">
        <v>1</v>
      </c>
      <c r="F2933" s="41">
        <v>27.3</v>
      </c>
      <c r="G2933" s="41">
        <f>IFERROR(H2933+I2933+J2933,0)</f>
        <v>1364572</v>
      </c>
      <c r="H2933" s="41">
        <v>1364572</v>
      </c>
      <c r="I2933" s="41">
        <v>0</v>
      </c>
      <c r="J2933" s="41">
        <v>0</v>
      </c>
      <c r="K2933" s="41">
        <f>IFERROR(L2933+M2933+N2933,0)</f>
        <v>0</v>
      </c>
      <c r="L2933" s="41">
        <f>IFERROR(P2933+T2933,0)</f>
        <v>0</v>
      </c>
      <c r="M2933" s="41">
        <f>IFERROR(Q2933+U2933,0)</f>
        <v>0</v>
      </c>
      <c r="N2933" s="41">
        <f>IFERROR(R2933+V2933,0)</f>
        <v>0</v>
      </c>
      <c r="O2933" s="41">
        <f>IFERROR(P2933+Q2933+R2933,0)</f>
        <v>0</v>
      </c>
      <c r="P2933" s="41">
        <v>0</v>
      </c>
      <c r="Q2933" s="41">
        <v>0</v>
      </c>
      <c r="R2933" s="41">
        <v>0</v>
      </c>
      <c r="S2933" s="41">
        <f>IFERROR(T2933+U2933+V2933,0)</f>
        <v>0</v>
      </c>
      <c r="T2933" s="41">
        <v>0</v>
      </c>
      <c r="U2933" s="41">
        <v>0</v>
      </c>
      <c r="V2933" s="41">
        <v>0</v>
      </c>
      <c r="W2933"/>
      <c r="X2933"/>
    </row>
    <row r="2934" spans="1:24">
      <c r="A2934" s="29">
        <v>1680</v>
      </c>
      <c r="B2934" s="29" t="s">
        <v>117</v>
      </c>
      <c r="C2934" s="50">
        <v>44858</v>
      </c>
      <c r="D2934" s="29" t="s">
        <v>1657</v>
      </c>
      <c r="E2934" s="40">
        <v>1</v>
      </c>
      <c r="F2934" s="41">
        <v>27.1</v>
      </c>
      <c r="G2934" s="41">
        <f>IFERROR(H2934+I2934+J2934,0)</f>
        <v>1353208</v>
      </c>
      <c r="H2934" s="41">
        <v>1353208</v>
      </c>
      <c r="I2934" s="41">
        <v>0</v>
      </c>
      <c r="J2934" s="41">
        <v>0</v>
      </c>
      <c r="K2934" s="41">
        <f>IFERROR(L2934+M2934+N2934,0)</f>
        <v>0</v>
      </c>
      <c r="L2934" s="41">
        <f>IFERROR(P2934+T2934,0)</f>
        <v>0</v>
      </c>
      <c r="M2934" s="41">
        <f>IFERROR(Q2934+U2934,0)</f>
        <v>0</v>
      </c>
      <c r="N2934" s="41">
        <f>IFERROR(R2934+V2934,0)</f>
        <v>0</v>
      </c>
      <c r="O2934" s="41">
        <f>IFERROR(P2934+Q2934+R2934,0)</f>
        <v>0</v>
      </c>
      <c r="P2934" s="41">
        <v>0</v>
      </c>
      <c r="Q2934" s="41">
        <v>0</v>
      </c>
      <c r="R2934" s="41">
        <v>0</v>
      </c>
      <c r="S2934" s="41">
        <f>IFERROR(T2934+U2934+V2934,0)</f>
        <v>0</v>
      </c>
      <c r="T2934" s="41">
        <v>0</v>
      </c>
      <c r="U2934" s="41">
        <v>0</v>
      </c>
      <c r="V2934" s="41">
        <v>0</v>
      </c>
      <c r="W2934"/>
      <c r="X2934"/>
    </row>
    <row r="2935" spans="1:24">
      <c r="A2935" s="29">
        <v>1681</v>
      </c>
      <c r="B2935" s="29" t="s">
        <v>117</v>
      </c>
      <c r="C2935" s="50">
        <v>44858</v>
      </c>
      <c r="D2935" s="29" t="s">
        <v>1658</v>
      </c>
      <c r="E2935" s="40">
        <v>1</v>
      </c>
      <c r="F2935" s="41">
        <v>33.1</v>
      </c>
      <c r="G2935" s="41">
        <f>IFERROR(H2935+I2935+J2935,0)</f>
        <v>1647283</v>
      </c>
      <c r="H2935" s="41">
        <v>1647283</v>
      </c>
      <c r="I2935" s="41">
        <v>0</v>
      </c>
      <c r="J2935" s="41">
        <v>0</v>
      </c>
      <c r="K2935" s="41">
        <f>IFERROR(L2935+M2935+N2935,0)</f>
        <v>0</v>
      </c>
      <c r="L2935" s="41">
        <f>IFERROR(P2935+T2935,0)</f>
        <v>0</v>
      </c>
      <c r="M2935" s="41">
        <f>IFERROR(Q2935+U2935,0)</f>
        <v>0</v>
      </c>
      <c r="N2935" s="41">
        <f>IFERROR(R2935+V2935,0)</f>
        <v>0</v>
      </c>
      <c r="O2935" s="41">
        <f>IFERROR(P2935+Q2935+R2935,0)</f>
        <v>0</v>
      </c>
      <c r="P2935" s="41">
        <v>0</v>
      </c>
      <c r="Q2935" s="41">
        <v>0</v>
      </c>
      <c r="R2935" s="41">
        <v>0</v>
      </c>
      <c r="S2935" s="41">
        <f>IFERROR(T2935+U2935+V2935,0)</f>
        <v>0</v>
      </c>
      <c r="T2935" s="41">
        <v>0</v>
      </c>
      <c r="U2935" s="41">
        <v>0</v>
      </c>
      <c r="V2935" s="41">
        <v>0</v>
      </c>
      <c r="W2935"/>
      <c r="X2935"/>
    </row>
    <row r="2936" spans="1:24">
      <c r="A2936" s="29">
        <v>1682</v>
      </c>
      <c r="B2936" s="29" t="s">
        <v>117</v>
      </c>
      <c r="C2936" s="50">
        <v>44858</v>
      </c>
      <c r="D2936" s="29" t="s">
        <v>1659</v>
      </c>
      <c r="E2936" s="40">
        <v>1</v>
      </c>
      <c r="F2936" s="41">
        <v>35.6</v>
      </c>
      <c r="G2936" s="41">
        <f>IFERROR(H2936+I2936+J2936,0)</f>
        <v>1771766</v>
      </c>
      <c r="H2936" s="41">
        <v>1771766</v>
      </c>
      <c r="I2936" s="41">
        <v>0</v>
      </c>
      <c r="J2936" s="41">
        <v>0</v>
      </c>
      <c r="K2936" s="41">
        <f>IFERROR(L2936+M2936+N2936,0)</f>
        <v>0</v>
      </c>
      <c r="L2936" s="41">
        <f>IFERROR(P2936+T2936,0)</f>
        <v>0</v>
      </c>
      <c r="M2936" s="41">
        <f>IFERROR(Q2936+U2936,0)</f>
        <v>0</v>
      </c>
      <c r="N2936" s="41">
        <f>IFERROR(R2936+V2936,0)</f>
        <v>0</v>
      </c>
      <c r="O2936" s="41">
        <f>IFERROR(P2936+Q2936+R2936,0)</f>
        <v>0</v>
      </c>
      <c r="P2936" s="41">
        <v>0</v>
      </c>
      <c r="Q2936" s="41">
        <v>0</v>
      </c>
      <c r="R2936" s="41">
        <v>0</v>
      </c>
      <c r="S2936" s="41">
        <f>IFERROR(T2936+U2936+V2936,0)</f>
        <v>0</v>
      </c>
      <c r="T2936" s="41">
        <v>0</v>
      </c>
      <c r="U2936" s="41">
        <v>0</v>
      </c>
      <c r="V2936" s="41">
        <v>0</v>
      </c>
      <c r="W2936"/>
      <c r="X2936"/>
    </row>
    <row r="2937" spans="1:24">
      <c r="A2937" s="29">
        <v>1683</v>
      </c>
      <c r="B2937" s="29" t="s">
        <v>117</v>
      </c>
      <c r="C2937" s="50">
        <v>44859</v>
      </c>
      <c r="D2937" s="29" t="s">
        <v>1660</v>
      </c>
      <c r="E2937" s="40">
        <v>1</v>
      </c>
      <c r="F2937" s="41">
        <v>45.3</v>
      </c>
      <c r="G2937" s="41">
        <f>IFERROR(H2937+I2937+J2937,0)</f>
        <v>2261867</v>
      </c>
      <c r="H2937" s="41">
        <v>2261867</v>
      </c>
      <c r="I2937" s="41">
        <v>0</v>
      </c>
      <c r="J2937" s="41">
        <v>0</v>
      </c>
      <c r="K2937" s="41">
        <f>IFERROR(L2937+M2937+N2937,0)</f>
        <v>0</v>
      </c>
      <c r="L2937" s="41">
        <f>IFERROR(P2937+T2937,0)</f>
        <v>0</v>
      </c>
      <c r="M2937" s="41">
        <f>IFERROR(Q2937+U2937,0)</f>
        <v>0</v>
      </c>
      <c r="N2937" s="41">
        <f>IFERROR(R2937+V2937,0)</f>
        <v>0</v>
      </c>
      <c r="O2937" s="41">
        <f>IFERROR(P2937+Q2937+R2937,0)</f>
        <v>0</v>
      </c>
      <c r="P2937" s="41">
        <v>0</v>
      </c>
      <c r="Q2937" s="41">
        <v>0</v>
      </c>
      <c r="R2937" s="41">
        <v>0</v>
      </c>
      <c r="S2937" s="41">
        <f>IFERROR(T2937+U2937+V2937,0)</f>
        <v>0</v>
      </c>
      <c r="T2937" s="41">
        <v>0</v>
      </c>
      <c r="U2937" s="41">
        <v>0</v>
      </c>
      <c r="V2937" s="41">
        <v>0</v>
      </c>
      <c r="W2937"/>
      <c r="X2937"/>
    </row>
    <row r="2938" spans="1:24">
      <c r="A2938" s="29">
        <v>1684</v>
      </c>
      <c r="B2938" s="29" t="s">
        <v>117</v>
      </c>
      <c r="C2938" s="50">
        <v>44859</v>
      </c>
      <c r="D2938" s="29" t="s">
        <v>1661</v>
      </c>
      <c r="E2938" s="40">
        <v>1</v>
      </c>
      <c r="F2938" s="41">
        <v>38.9</v>
      </c>
      <c r="G2938" s="41">
        <f>IFERROR(H2938+I2938+J2938,0)</f>
        <v>1940006</v>
      </c>
      <c r="H2938" s="41">
        <v>1940006</v>
      </c>
      <c r="I2938" s="41">
        <v>0</v>
      </c>
      <c r="J2938" s="41">
        <v>0</v>
      </c>
      <c r="K2938" s="41">
        <f>IFERROR(L2938+M2938+N2938,0)</f>
        <v>0</v>
      </c>
      <c r="L2938" s="41">
        <f>IFERROR(P2938+T2938,0)</f>
        <v>0</v>
      </c>
      <c r="M2938" s="41">
        <f>IFERROR(Q2938+U2938,0)</f>
        <v>0</v>
      </c>
      <c r="N2938" s="41">
        <f>IFERROR(R2938+V2938,0)</f>
        <v>0</v>
      </c>
      <c r="O2938" s="41">
        <f>IFERROR(P2938+Q2938+R2938,0)</f>
        <v>0</v>
      </c>
      <c r="P2938" s="41">
        <v>0</v>
      </c>
      <c r="Q2938" s="41">
        <v>0</v>
      </c>
      <c r="R2938" s="41">
        <v>0</v>
      </c>
      <c r="S2938" s="41">
        <f>IFERROR(T2938+U2938+V2938,0)</f>
        <v>0</v>
      </c>
      <c r="T2938" s="41">
        <v>0</v>
      </c>
      <c r="U2938" s="41">
        <v>0</v>
      </c>
      <c r="V2938" s="41">
        <v>0</v>
      </c>
      <c r="W2938"/>
      <c r="X2938"/>
    </row>
    <row r="2939" spans="1:24">
      <c r="A2939" s="29">
        <v>1685</v>
      </c>
      <c r="B2939" s="29" t="s">
        <v>117</v>
      </c>
      <c r="C2939" s="50">
        <v>44859</v>
      </c>
      <c r="D2939" s="29" t="s">
        <v>1662</v>
      </c>
      <c r="E2939" s="40">
        <v>1</v>
      </c>
      <c r="F2939" s="41">
        <v>25.1</v>
      </c>
      <c r="G2939" s="41">
        <f>IFERROR(H2939+I2939+J2939,0)</f>
        <v>1252331</v>
      </c>
      <c r="H2939" s="41">
        <v>1252331</v>
      </c>
      <c r="I2939" s="41">
        <v>0</v>
      </c>
      <c r="J2939" s="41">
        <v>0</v>
      </c>
      <c r="K2939" s="41">
        <f>IFERROR(L2939+M2939+N2939,0)</f>
        <v>0</v>
      </c>
      <c r="L2939" s="41">
        <f>IFERROR(P2939+T2939,0)</f>
        <v>0</v>
      </c>
      <c r="M2939" s="41">
        <f>IFERROR(Q2939+U2939,0)</f>
        <v>0</v>
      </c>
      <c r="N2939" s="41">
        <f>IFERROR(R2939+V2939,0)</f>
        <v>0</v>
      </c>
      <c r="O2939" s="41">
        <f>IFERROR(P2939+Q2939+R2939,0)</f>
        <v>0</v>
      </c>
      <c r="P2939" s="41">
        <v>0</v>
      </c>
      <c r="Q2939" s="41">
        <v>0</v>
      </c>
      <c r="R2939" s="41">
        <v>0</v>
      </c>
      <c r="S2939" s="41">
        <f>IFERROR(T2939+U2939+V2939,0)</f>
        <v>0</v>
      </c>
      <c r="T2939" s="41">
        <v>0</v>
      </c>
      <c r="U2939" s="41">
        <v>0</v>
      </c>
      <c r="V2939" s="41">
        <v>0</v>
      </c>
      <c r="W2939"/>
      <c r="X2939"/>
    </row>
    <row r="2940" spans="1:24">
      <c r="A2940" s="29">
        <v>1686</v>
      </c>
      <c r="B2940" s="29" t="s">
        <v>117</v>
      </c>
      <c r="C2940" s="50">
        <v>44859</v>
      </c>
      <c r="D2940" s="29" t="s">
        <v>1663</v>
      </c>
      <c r="E2940" s="40">
        <v>1</v>
      </c>
      <c r="F2940" s="41">
        <v>36.5</v>
      </c>
      <c r="G2940" s="41">
        <f>IFERROR(H2940+I2940+J2940,0)</f>
        <v>1819949</v>
      </c>
      <c r="H2940" s="41">
        <v>1819949</v>
      </c>
      <c r="I2940" s="41">
        <v>0</v>
      </c>
      <c r="J2940" s="41">
        <v>0</v>
      </c>
      <c r="K2940" s="41">
        <f>IFERROR(L2940+M2940+N2940,0)</f>
        <v>0</v>
      </c>
      <c r="L2940" s="41">
        <f>IFERROR(P2940+T2940,0)</f>
        <v>0</v>
      </c>
      <c r="M2940" s="41">
        <f>IFERROR(Q2940+U2940,0)</f>
        <v>0</v>
      </c>
      <c r="N2940" s="41">
        <f>IFERROR(R2940+V2940,0)</f>
        <v>0</v>
      </c>
      <c r="O2940" s="41">
        <f>IFERROR(P2940+Q2940+R2940,0)</f>
        <v>0</v>
      </c>
      <c r="P2940" s="41">
        <v>0</v>
      </c>
      <c r="Q2940" s="41">
        <v>0</v>
      </c>
      <c r="R2940" s="41">
        <v>0</v>
      </c>
      <c r="S2940" s="41">
        <f>IFERROR(T2940+U2940+V2940,0)</f>
        <v>0</v>
      </c>
      <c r="T2940" s="41">
        <v>0</v>
      </c>
      <c r="U2940" s="41">
        <v>0</v>
      </c>
      <c r="V2940" s="41">
        <v>0</v>
      </c>
      <c r="W2940"/>
      <c r="X2940"/>
    </row>
    <row r="2941" spans="1:24">
      <c r="A2941" s="29">
        <v>1687</v>
      </c>
      <c r="B2941" s="29" t="s">
        <v>117</v>
      </c>
      <c r="C2941" s="50">
        <v>44861</v>
      </c>
      <c r="D2941" s="29" t="s">
        <v>1664</v>
      </c>
      <c r="E2941" s="40">
        <v>1</v>
      </c>
      <c r="F2941" s="41">
        <v>61</v>
      </c>
      <c r="G2941" s="41">
        <f>IFERROR(H2941+I2941+J2941,0)</f>
        <v>3042385</v>
      </c>
      <c r="H2941" s="41">
        <v>3042385</v>
      </c>
      <c r="I2941" s="41">
        <v>0</v>
      </c>
      <c r="J2941" s="41">
        <v>0</v>
      </c>
      <c r="K2941" s="41">
        <f>IFERROR(L2941+M2941+N2941,0)</f>
        <v>0</v>
      </c>
      <c r="L2941" s="41">
        <f>IFERROR(P2941+T2941,0)</f>
        <v>0</v>
      </c>
      <c r="M2941" s="41">
        <f>IFERROR(Q2941+U2941,0)</f>
        <v>0</v>
      </c>
      <c r="N2941" s="41">
        <f>IFERROR(R2941+V2941,0)</f>
        <v>0</v>
      </c>
      <c r="O2941" s="41">
        <f>IFERROR(P2941+Q2941+R2941,0)</f>
        <v>0</v>
      </c>
      <c r="P2941" s="41">
        <v>0</v>
      </c>
      <c r="Q2941" s="41">
        <v>0</v>
      </c>
      <c r="R2941" s="41">
        <v>0</v>
      </c>
      <c r="S2941" s="41">
        <f>IFERROR(T2941+U2941+V2941,0)</f>
        <v>0</v>
      </c>
      <c r="T2941" s="41">
        <v>0</v>
      </c>
      <c r="U2941" s="41">
        <v>0</v>
      </c>
      <c r="V2941" s="41">
        <v>0</v>
      </c>
      <c r="W2941"/>
      <c r="X2941"/>
    </row>
    <row r="2942" spans="1:24">
      <c r="A2942" s="29">
        <v>1688</v>
      </c>
      <c r="B2942" s="29" t="s">
        <v>117</v>
      </c>
      <c r="C2942" s="50">
        <v>44865</v>
      </c>
      <c r="D2942" s="29" t="s">
        <v>1665</v>
      </c>
      <c r="E2942" s="40">
        <v>1</v>
      </c>
      <c r="F2942" s="41">
        <v>36.5</v>
      </c>
      <c r="G2942" s="41">
        <f>IFERROR(H2942+I2942+J2942,0)</f>
        <v>1819993</v>
      </c>
      <c r="H2942" s="41">
        <v>1819993</v>
      </c>
      <c r="I2942" s="41">
        <v>0</v>
      </c>
      <c r="J2942" s="41">
        <v>0</v>
      </c>
      <c r="K2942" s="41">
        <f>IFERROR(L2942+M2942+N2942,0)</f>
        <v>0</v>
      </c>
      <c r="L2942" s="41">
        <f>IFERROR(P2942+T2942,0)</f>
        <v>0</v>
      </c>
      <c r="M2942" s="41">
        <f>IFERROR(Q2942+U2942,0)</f>
        <v>0</v>
      </c>
      <c r="N2942" s="41">
        <f>IFERROR(R2942+V2942,0)</f>
        <v>0</v>
      </c>
      <c r="O2942" s="41">
        <f>IFERROR(P2942+Q2942+R2942,0)</f>
        <v>0</v>
      </c>
      <c r="P2942" s="41">
        <v>0</v>
      </c>
      <c r="Q2942" s="41">
        <v>0</v>
      </c>
      <c r="R2942" s="41">
        <v>0</v>
      </c>
      <c r="S2942" s="41">
        <f>IFERROR(T2942+U2942+V2942,0)</f>
        <v>0</v>
      </c>
      <c r="T2942" s="41">
        <v>0</v>
      </c>
      <c r="U2942" s="41">
        <v>0</v>
      </c>
      <c r="V2942" s="41">
        <v>0</v>
      </c>
      <c r="W2942"/>
      <c r="X2942"/>
    </row>
    <row r="2943" spans="1:24">
      <c r="A2943" s="29">
        <v>1689</v>
      </c>
      <c r="B2943" s="29" t="s">
        <v>117</v>
      </c>
      <c r="C2943" s="50">
        <v>44866</v>
      </c>
      <c r="D2943" s="29" t="s">
        <v>1666</v>
      </c>
      <c r="E2943" s="40">
        <v>1</v>
      </c>
      <c r="F2943" s="41">
        <v>35.1</v>
      </c>
      <c r="G2943" s="41">
        <f>IFERROR(H2943+I2943+J2943,0)</f>
        <v>1745300</v>
      </c>
      <c r="H2943" s="41">
        <v>1745300</v>
      </c>
      <c r="I2943" s="41">
        <v>0</v>
      </c>
      <c r="J2943" s="41">
        <v>0</v>
      </c>
      <c r="K2943" s="41">
        <f>IFERROR(L2943+M2943+N2943,0)</f>
        <v>0</v>
      </c>
      <c r="L2943" s="41">
        <f>IFERROR(P2943+T2943,0)</f>
        <v>0</v>
      </c>
      <c r="M2943" s="41">
        <f>IFERROR(Q2943+U2943,0)</f>
        <v>0</v>
      </c>
      <c r="N2943" s="41">
        <f>IFERROR(R2943+V2943,0)</f>
        <v>0</v>
      </c>
      <c r="O2943" s="41">
        <f>IFERROR(P2943+Q2943+R2943,0)</f>
        <v>0</v>
      </c>
      <c r="P2943" s="41">
        <v>0</v>
      </c>
      <c r="Q2943" s="41">
        <v>0</v>
      </c>
      <c r="R2943" s="41">
        <v>0</v>
      </c>
      <c r="S2943" s="41">
        <f>IFERROR(T2943+U2943+V2943,0)</f>
        <v>0</v>
      </c>
      <c r="T2943" s="41">
        <v>0</v>
      </c>
      <c r="U2943" s="41">
        <v>0</v>
      </c>
      <c r="V2943" s="41">
        <v>0</v>
      </c>
      <c r="W2943"/>
      <c r="X2943"/>
    </row>
    <row r="2944" spans="1:24">
      <c r="A2944" s="29">
        <v>1690</v>
      </c>
      <c r="B2944" s="29" t="s">
        <v>117</v>
      </c>
      <c r="C2944" s="50">
        <v>44867</v>
      </c>
      <c r="D2944" s="29" t="s">
        <v>1667</v>
      </c>
      <c r="E2944" s="40">
        <v>1</v>
      </c>
      <c r="F2944" s="41">
        <v>60.9</v>
      </c>
      <c r="G2944" s="41">
        <f>IFERROR(H2944+I2944+J2944,0)</f>
        <v>3037496</v>
      </c>
      <c r="H2944" s="41">
        <v>3037496</v>
      </c>
      <c r="I2944" s="41">
        <v>0</v>
      </c>
      <c r="J2944" s="41">
        <v>0</v>
      </c>
      <c r="K2944" s="41">
        <f>IFERROR(L2944+M2944+N2944,0)</f>
        <v>0</v>
      </c>
      <c r="L2944" s="41">
        <f>IFERROR(P2944+T2944,0)</f>
        <v>0</v>
      </c>
      <c r="M2944" s="41">
        <f>IFERROR(Q2944+U2944,0)</f>
        <v>0</v>
      </c>
      <c r="N2944" s="41">
        <f>IFERROR(R2944+V2944,0)</f>
        <v>0</v>
      </c>
      <c r="O2944" s="41">
        <f>IFERROR(P2944+Q2944+R2944,0)</f>
        <v>0</v>
      </c>
      <c r="P2944" s="41">
        <v>0</v>
      </c>
      <c r="Q2944" s="41">
        <v>0</v>
      </c>
      <c r="R2944" s="41">
        <v>0</v>
      </c>
      <c r="S2944" s="41">
        <f>IFERROR(T2944+U2944+V2944,0)</f>
        <v>0</v>
      </c>
      <c r="T2944" s="41">
        <v>0</v>
      </c>
      <c r="U2944" s="41">
        <v>0</v>
      </c>
      <c r="V2944" s="41">
        <v>0</v>
      </c>
      <c r="W2944"/>
      <c r="X2944"/>
    </row>
    <row r="2945" spans="1:24">
      <c r="A2945" s="29">
        <v>1691</v>
      </c>
      <c r="B2945" s="29" t="s">
        <v>117</v>
      </c>
      <c r="C2945" s="50">
        <v>44873</v>
      </c>
      <c r="D2945" s="29" t="s">
        <v>1668</v>
      </c>
      <c r="E2945" s="40">
        <v>1</v>
      </c>
      <c r="F2945" s="41">
        <v>25</v>
      </c>
      <c r="G2945" s="41">
        <f>IFERROR(H2945+I2945+J2945,0)</f>
        <v>1247748</v>
      </c>
      <c r="H2945" s="41">
        <v>1247748</v>
      </c>
      <c r="I2945" s="41">
        <v>0</v>
      </c>
      <c r="J2945" s="41">
        <v>0</v>
      </c>
      <c r="K2945" s="41">
        <f>IFERROR(L2945+M2945+N2945,0)</f>
        <v>0</v>
      </c>
      <c r="L2945" s="41">
        <f>IFERROR(P2945+T2945,0)</f>
        <v>0</v>
      </c>
      <c r="M2945" s="41">
        <f>IFERROR(Q2945+U2945,0)</f>
        <v>0</v>
      </c>
      <c r="N2945" s="41">
        <f>IFERROR(R2945+V2945,0)</f>
        <v>0</v>
      </c>
      <c r="O2945" s="41">
        <f>IFERROR(P2945+Q2945+R2945,0)</f>
        <v>0</v>
      </c>
      <c r="P2945" s="41">
        <v>0</v>
      </c>
      <c r="Q2945" s="41">
        <v>0</v>
      </c>
      <c r="R2945" s="41">
        <v>0</v>
      </c>
      <c r="S2945" s="41">
        <f>IFERROR(T2945+U2945+V2945,0)</f>
        <v>0</v>
      </c>
      <c r="T2945" s="41">
        <v>0</v>
      </c>
      <c r="U2945" s="41">
        <v>0</v>
      </c>
      <c r="V2945" s="41">
        <v>0</v>
      </c>
      <c r="W2945"/>
      <c r="X2945"/>
    </row>
    <row r="2946" spans="1:24">
      <c r="A2946" s="29">
        <v>1692</v>
      </c>
      <c r="B2946" s="29" t="s">
        <v>117</v>
      </c>
      <c r="C2946" s="50">
        <v>44873</v>
      </c>
      <c r="D2946" s="29" t="s">
        <v>1669</v>
      </c>
      <c r="E2946" s="40">
        <v>1</v>
      </c>
      <c r="F2946" s="41">
        <v>26.1</v>
      </c>
      <c r="G2946" s="41">
        <f>IFERROR(H2946+I2946+J2946,0)</f>
        <v>1303962</v>
      </c>
      <c r="H2946" s="41">
        <v>1303962</v>
      </c>
      <c r="I2946" s="41">
        <v>0</v>
      </c>
      <c r="J2946" s="41">
        <v>0</v>
      </c>
      <c r="K2946" s="41">
        <f>IFERROR(L2946+M2946+N2946,0)</f>
        <v>0</v>
      </c>
      <c r="L2946" s="41">
        <f>IFERROR(P2946+T2946,0)</f>
        <v>0</v>
      </c>
      <c r="M2946" s="41">
        <f>IFERROR(Q2946+U2946,0)</f>
        <v>0</v>
      </c>
      <c r="N2946" s="41">
        <f>IFERROR(R2946+V2946,0)</f>
        <v>0</v>
      </c>
      <c r="O2946" s="41">
        <f>IFERROR(P2946+Q2946+R2946,0)</f>
        <v>0</v>
      </c>
      <c r="P2946" s="41">
        <v>0</v>
      </c>
      <c r="Q2946" s="41">
        <v>0</v>
      </c>
      <c r="R2946" s="41">
        <v>0</v>
      </c>
      <c r="S2946" s="41">
        <f>IFERROR(T2946+U2946+V2946,0)</f>
        <v>0</v>
      </c>
      <c r="T2946" s="41">
        <v>0</v>
      </c>
      <c r="U2946" s="41">
        <v>0</v>
      </c>
      <c r="V2946" s="41">
        <v>0</v>
      </c>
      <c r="W2946"/>
      <c r="X2946"/>
    </row>
    <row r="2947" spans="1:24">
      <c r="A2947" s="29">
        <v>1693</v>
      </c>
      <c r="B2947" s="29" t="s">
        <v>117</v>
      </c>
      <c r="C2947" s="50">
        <v>44873</v>
      </c>
      <c r="D2947" s="29" t="s">
        <v>1670</v>
      </c>
      <c r="E2947" s="40">
        <v>1</v>
      </c>
      <c r="F2947" s="41">
        <v>20.27</v>
      </c>
      <c r="G2947" s="41">
        <f>IFERROR(H2947+I2947+J2947,0)</f>
        <v>1011317</v>
      </c>
      <c r="H2947" s="41">
        <v>1011317</v>
      </c>
      <c r="I2947" s="41">
        <v>0</v>
      </c>
      <c r="J2947" s="41">
        <v>0</v>
      </c>
      <c r="K2947" s="41">
        <f>IFERROR(L2947+M2947+N2947,0)</f>
        <v>0</v>
      </c>
      <c r="L2947" s="41">
        <f>IFERROR(P2947+T2947,0)</f>
        <v>0</v>
      </c>
      <c r="M2947" s="41">
        <f>IFERROR(Q2947+U2947,0)</f>
        <v>0</v>
      </c>
      <c r="N2947" s="41">
        <f>IFERROR(R2947+V2947,0)</f>
        <v>0</v>
      </c>
      <c r="O2947" s="41">
        <f>IFERROR(P2947+Q2947+R2947,0)</f>
        <v>0</v>
      </c>
      <c r="P2947" s="41">
        <v>0</v>
      </c>
      <c r="Q2947" s="41">
        <v>0</v>
      </c>
      <c r="R2947" s="41">
        <v>0</v>
      </c>
      <c r="S2947" s="41">
        <f>IFERROR(T2947+U2947+V2947,0)</f>
        <v>0</v>
      </c>
      <c r="T2947" s="41">
        <v>0</v>
      </c>
      <c r="U2947" s="41">
        <v>0</v>
      </c>
      <c r="V2947" s="41">
        <v>0</v>
      </c>
      <c r="W2947"/>
      <c r="X2947"/>
    </row>
    <row r="2948" spans="1:24">
      <c r="A2948" s="29">
        <v>1694</v>
      </c>
      <c r="B2948" s="29" t="s">
        <v>117</v>
      </c>
      <c r="C2948" s="50">
        <v>44874</v>
      </c>
      <c r="D2948" s="29" t="s">
        <v>1671</v>
      </c>
      <c r="E2948" s="40">
        <v>1</v>
      </c>
      <c r="F2948" s="41">
        <v>34.9</v>
      </c>
      <c r="G2948" s="41">
        <f>IFERROR(H2948+I2948+J2948,0)</f>
        <v>1740876</v>
      </c>
      <c r="H2948" s="41">
        <v>1740876</v>
      </c>
      <c r="I2948" s="41">
        <v>0</v>
      </c>
      <c r="J2948" s="41">
        <v>0</v>
      </c>
      <c r="K2948" s="41">
        <f>IFERROR(L2948+M2948+N2948,0)</f>
        <v>0</v>
      </c>
      <c r="L2948" s="41">
        <f>IFERROR(P2948+T2948,0)</f>
        <v>0</v>
      </c>
      <c r="M2948" s="41">
        <f>IFERROR(Q2948+U2948,0)</f>
        <v>0</v>
      </c>
      <c r="N2948" s="41">
        <f>IFERROR(R2948+V2948,0)</f>
        <v>0</v>
      </c>
      <c r="O2948" s="41">
        <f>IFERROR(P2948+Q2948+R2948,0)</f>
        <v>0</v>
      </c>
      <c r="P2948" s="41">
        <v>0</v>
      </c>
      <c r="Q2948" s="41">
        <v>0</v>
      </c>
      <c r="R2948" s="41">
        <v>0</v>
      </c>
      <c r="S2948" s="41">
        <f>IFERROR(T2948+U2948+V2948,0)</f>
        <v>0</v>
      </c>
      <c r="T2948" s="41">
        <v>0</v>
      </c>
      <c r="U2948" s="41">
        <v>0</v>
      </c>
      <c r="V2948" s="41">
        <v>0</v>
      </c>
      <c r="W2948"/>
      <c r="X2948"/>
    </row>
    <row r="2949" spans="1:24">
      <c r="A2949" s="29">
        <v>1695</v>
      </c>
      <c r="B2949" s="29" t="s">
        <v>117</v>
      </c>
      <c r="C2949" s="50">
        <v>44874</v>
      </c>
      <c r="D2949" s="29" t="s">
        <v>1672</v>
      </c>
      <c r="E2949" s="40">
        <v>1</v>
      </c>
      <c r="F2949" s="41">
        <v>35.7</v>
      </c>
      <c r="G2949" s="41">
        <f>IFERROR(H2949+I2949+J2949,0)</f>
        <v>1782434</v>
      </c>
      <c r="H2949" s="41">
        <v>1782434</v>
      </c>
      <c r="I2949" s="41">
        <v>0</v>
      </c>
      <c r="J2949" s="41">
        <v>0</v>
      </c>
      <c r="K2949" s="41">
        <f>IFERROR(L2949+M2949+N2949,0)</f>
        <v>0</v>
      </c>
      <c r="L2949" s="41">
        <f>IFERROR(P2949+T2949,0)</f>
        <v>0</v>
      </c>
      <c r="M2949" s="41">
        <f>IFERROR(Q2949+U2949,0)</f>
        <v>0</v>
      </c>
      <c r="N2949" s="41">
        <f>IFERROR(R2949+V2949,0)</f>
        <v>0</v>
      </c>
      <c r="O2949" s="41">
        <f>IFERROR(P2949+Q2949+R2949,0)</f>
        <v>0</v>
      </c>
      <c r="P2949" s="41">
        <v>0</v>
      </c>
      <c r="Q2949" s="41">
        <v>0</v>
      </c>
      <c r="R2949" s="41">
        <v>0</v>
      </c>
      <c r="S2949" s="41">
        <f>IFERROR(T2949+U2949+V2949,0)</f>
        <v>0</v>
      </c>
      <c r="T2949" s="41">
        <v>0</v>
      </c>
      <c r="U2949" s="41">
        <v>0</v>
      </c>
      <c r="V2949" s="41">
        <v>0</v>
      </c>
      <c r="W2949"/>
      <c r="X2949"/>
    </row>
    <row r="2950" spans="1:24">
      <c r="A2950" s="29">
        <v>1696</v>
      </c>
      <c r="B2950" s="29" t="s">
        <v>117</v>
      </c>
      <c r="C2950" s="50">
        <v>44874</v>
      </c>
      <c r="D2950" s="29" t="s">
        <v>1673</v>
      </c>
      <c r="E2950" s="40">
        <v>1</v>
      </c>
      <c r="F2950" s="41">
        <v>33.9</v>
      </c>
      <c r="G2950" s="41">
        <f>IFERROR(H2950+I2950+J2950,0)</f>
        <v>1687384</v>
      </c>
      <c r="H2950" s="41">
        <v>1687384</v>
      </c>
      <c r="I2950" s="41">
        <v>0</v>
      </c>
      <c r="J2950" s="41">
        <v>0</v>
      </c>
      <c r="K2950" s="41">
        <f>IFERROR(L2950+M2950+N2950,0)</f>
        <v>0</v>
      </c>
      <c r="L2950" s="41">
        <f>IFERROR(P2950+T2950,0)</f>
        <v>0</v>
      </c>
      <c r="M2950" s="41">
        <f>IFERROR(Q2950+U2950,0)</f>
        <v>0</v>
      </c>
      <c r="N2950" s="41">
        <f>IFERROR(R2950+V2950,0)</f>
        <v>0</v>
      </c>
      <c r="O2950" s="41">
        <f>IFERROR(P2950+Q2950+R2950,0)</f>
        <v>0</v>
      </c>
      <c r="P2950" s="41">
        <v>0</v>
      </c>
      <c r="Q2950" s="41">
        <v>0</v>
      </c>
      <c r="R2950" s="41">
        <v>0</v>
      </c>
      <c r="S2950" s="41">
        <f>IFERROR(T2950+U2950+V2950,0)</f>
        <v>0</v>
      </c>
      <c r="T2950" s="41">
        <v>0</v>
      </c>
      <c r="U2950" s="41">
        <v>0</v>
      </c>
      <c r="V2950" s="41">
        <v>0</v>
      </c>
      <c r="W2950"/>
      <c r="X2950"/>
    </row>
    <row r="2951" spans="1:24">
      <c r="A2951" s="29">
        <v>1697</v>
      </c>
      <c r="B2951" s="29" t="s">
        <v>117</v>
      </c>
      <c r="C2951" s="50">
        <v>44875</v>
      </c>
      <c r="D2951" s="29" t="s">
        <v>1674</v>
      </c>
      <c r="E2951" s="40">
        <v>1</v>
      </c>
      <c r="F2951" s="41">
        <v>41.5</v>
      </c>
      <c r="G2951" s="41">
        <f>IFERROR(H2951+I2951+J2951,0)</f>
        <v>2072562</v>
      </c>
      <c r="H2951" s="41">
        <v>2072562</v>
      </c>
      <c r="I2951" s="41">
        <v>0</v>
      </c>
      <c r="J2951" s="41">
        <v>0</v>
      </c>
      <c r="K2951" s="41">
        <f>IFERROR(L2951+M2951+N2951,0)</f>
        <v>0</v>
      </c>
      <c r="L2951" s="41">
        <f>IFERROR(P2951+T2951,0)</f>
        <v>0</v>
      </c>
      <c r="M2951" s="41">
        <f>IFERROR(Q2951+U2951,0)</f>
        <v>0</v>
      </c>
      <c r="N2951" s="41">
        <f>IFERROR(R2951+V2951,0)</f>
        <v>0</v>
      </c>
      <c r="O2951" s="41">
        <f>IFERROR(P2951+Q2951+R2951,0)</f>
        <v>0</v>
      </c>
      <c r="P2951" s="41">
        <v>0</v>
      </c>
      <c r="Q2951" s="41">
        <v>0</v>
      </c>
      <c r="R2951" s="41">
        <v>0</v>
      </c>
      <c r="S2951" s="41">
        <f>IFERROR(T2951+U2951+V2951,0)</f>
        <v>0</v>
      </c>
      <c r="T2951" s="41">
        <v>0</v>
      </c>
      <c r="U2951" s="41">
        <v>0</v>
      </c>
      <c r="V2951" s="41">
        <v>0</v>
      </c>
      <c r="W2951"/>
      <c r="X2951"/>
    </row>
    <row r="2952" spans="1:24">
      <c r="A2952" s="29">
        <v>1698</v>
      </c>
      <c r="B2952" s="29" t="s">
        <v>117</v>
      </c>
      <c r="C2952" s="50">
        <v>44876</v>
      </c>
      <c r="D2952" s="29" t="s">
        <v>1675</v>
      </c>
      <c r="E2952" s="40">
        <v>1</v>
      </c>
      <c r="F2952" s="41">
        <v>35.6</v>
      </c>
      <c r="G2952" s="41">
        <f>IFERROR(H2952+I2952+J2952,0)</f>
        <v>1769724</v>
      </c>
      <c r="H2952" s="41">
        <v>1769724</v>
      </c>
      <c r="I2952" s="41">
        <v>0</v>
      </c>
      <c r="J2952" s="41">
        <v>0</v>
      </c>
      <c r="K2952" s="41">
        <f>IFERROR(L2952+M2952+N2952,0)</f>
        <v>0</v>
      </c>
      <c r="L2952" s="41">
        <f>IFERROR(P2952+T2952,0)</f>
        <v>0</v>
      </c>
      <c r="M2952" s="41">
        <f>IFERROR(Q2952+U2952,0)</f>
        <v>0</v>
      </c>
      <c r="N2952" s="41">
        <f>IFERROR(R2952+V2952,0)</f>
        <v>0</v>
      </c>
      <c r="O2952" s="41">
        <f>IFERROR(P2952+Q2952+R2952,0)</f>
        <v>0</v>
      </c>
      <c r="P2952" s="41">
        <v>0</v>
      </c>
      <c r="Q2952" s="41">
        <v>0</v>
      </c>
      <c r="R2952" s="41">
        <v>0</v>
      </c>
      <c r="S2952" s="41">
        <f>IFERROR(T2952+U2952+V2952,0)</f>
        <v>0</v>
      </c>
      <c r="T2952" s="41">
        <v>0</v>
      </c>
      <c r="U2952" s="41">
        <v>0</v>
      </c>
      <c r="V2952" s="41">
        <v>0</v>
      </c>
      <c r="W2952"/>
      <c r="X2952"/>
    </row>
    <row r="2953" spans="1:24">
      <c r="A2953" s="29">
        <v>1699</v>
      </c>
      <c r="B2953" s="29" t="s">
        <v>117</v>
      </c>
      <c r="C2953" s="50">
        <v>44876</v>
      </c>
      <c r="D2953" s="29" t="s">
        <v>1676</v>
      </c>
      <c r="E2953" s="40">
        <v>1</v>
      </c>
      <c r="F2953" s="41">
        <v>50.6</v>
      </c>
      <c r="G2953" s="41">
        <f>IFERROR(H2953+I2953+J2953,0)</f>
        <v>2521591</v>
      </c>
      <c r="H2953" s="41">
        <v>2521591</v>
      </c>
      <c r="I2953" s="41">
        <v>0</v>
      </c>
      <c r="J2953" s="41">
        <v>0</v>
      </c>
      <c r="K2953" s="41">
        <f>IFERROR(L2953+M2953+N2953,0)</f>
        <v>0</v>
      </c>
      <c r="L2953" s="41">
        <f>IFERROR(P2953+T2953,0)</f>
        <v>0</v>
      </c>
      <c r="M2953" s="41">
        <f>IFERROR(Q2953+U2953,0)</f>
        <v>0</v>
      </c>
      <c r="N2953" s="41">
        <f>IFERROR(R2953+V2953,0)</f>
        <v>0</v>
      </c>
      <c r="O2953" s="41">
        <f>IFERROR(P2953+Q2953+R2953,0)</f>
        <v>0</v>
      </c>
      <c r="P2953" s="41">
        <v>0</v>
      </c>
      <c r="Q2953" s="41">
        <v>0</v>
      </c>
      <c r="R2953" s="41">
        <v>0</v>
      </c>
      <c r="S2953" s="41">
        <f>IFERROR(T2953+U2953+V2953,0)</f>
        <v>0</v>
      </c>
      <c r="T2953" s="41">
        <v>0</v>
      </c>
      <c r="U2953" s="41">
        <v>0</v>
      </c>
      <c r="V2953" s="41">
        <v>0</v>
      </c>
      <c r="W2953"/>
      <c r="X2953"/>
    </row>
    <row r="2954" spans="1:24">
      <c r="A2954" s="29">
        <v>1700</v>
      </c>
      <c r="B2954" s="29" t="s">
        <v>117</v>
      </c>
      <c r="C2954" s="50">
        <v>44879</v>
      </c>
      <c r="D2954" s="29" t="s">
        <v>1677</v>
      </c>
      <c r="E2954" s="40">
        <v>1</v>
      </c>
      <c r="F2954" s="41">
        <v>35.7</v>
      </c>
      <c r="G2954" s="41">
        <f>IFERROR(H2954+I2954+J2954,0)</f>
        <v>950000</v>
      </c>
      <c r="H2954" s="41">
        <v>950000</v>
      </c>
      <c r="I2954" s="41">
        <v>0</v>
      </c>
      <c r="J2954" s="41">
        <v>0</v>
      </c>
      <c r="K2954" s="41">
        <f>IFERROR(L2954+M2954+N2954,0)</f>
        <v>0</v>
      </c>
      <c r="L2954" s="41">
        <f>IFERROR(P2954+T2954,0)</f>
        <v>0</v>
      </c>
      <c r="M2954" s="41">
        <f>IFERROR(Q2954+U2954,0)</f>
        <v>0</v>
      </c>
      <c r="N2954" s="41">
        <f>IFERROR(R2954+V2954,0)</f>
        <v>0</v>
      </c>
      <c r="O2954" s="41">
        <f>IFERROR(P2954+Q2954+R2954,0)</f>
        <v>0</v>
      </c>
      <c r="P2954" s="41">
        <v>0</v>
      </c>
      <c r="Q2954" s="41">
        <v>0</v>
      </c>
      <c r="R2954" s="41">
        <v>0</v>
      </c>
      <c r="S2954" s="41">
        <f>IFERROR(T2954+U2954+V2954,0)</f>
        <v>0</v>
      </c>
      <c r="T2954" s="41">
        <v>0</v>
      </c>
      <c r="U2954" s="41">
        <v>0</v>
      </c>
      <c r="V2954" s="41">
        <v>0</v>
      </c>
      <c r="W2954"/>
      <c r="X2954"/>
    </row>
    <row r="2955" spans="1:24">
      <c r="A2955" s="29">
        <v>1701</v>
      </c>
      <c r="B2955" s="29" t="s">
        <v>117</v>
      </c>
      <c r="C2955" s="50">
        <v>44879</v>
      </c>
      <c r="D2955" s="29" t="s">
        <v>1678</v>
      </c>
      <c r="E2955" s="40">
        <v>1</v>
      </c>
      <c r="F2955" s="41">
        <v>27.7</v>
      </c>
      <c r="G2955" s="41">
        <f>IFERROR(H2955+I2955+J2955,0)</f>
        <v>1360048</v>
      </c>
      <c r="H2955" s="41">
        <v>1360048</v>
      </c>
      <c r="I2955" s="41">
        <v>0</v>
      </c>
      <c r="J2955" s="41">
        <v>0</v>
      </c>
      <c r="K2955" s="41">
        <f>IFERROR(L2955+M2955+N2955,0)</f>
        <v>0</v>
      </c>
      <c r="L2955" s="41">
        <f>IFERROR(P2955+T2955,0)</f>
        <v>0</v>
      </c>
      <c r="M2955" s="41">
        <f>IFERROR(Q2955+U2955,0)</f>
        <v>0</v>
      </c>
      <c r="N2955" s="41">
        <f>IFERROR(R2955+V2955,0)</f>
        <v>0</v>
      </c>
      <c r="O2955" s="41">
        <f>IFERROR(P2955+Q2955+R2955,0)</f>
        <v>0</v>
      </c>
      <c r="P2955" s="41">
        <v>0</v>
      </c>
      <c r="Q2955" s="41">
        <v>0</v>
      </c>
      <c r="R2955" s="41">
        <v>0</v>
      </c>
      <c r="S2955" s="41">
        <f>IFERROR(T2955+U2955+V2955,0)</f>
        <v>0</v>
      </c>
      <c r="T2955" s="41">
        <v>0</v>
      </c>
      <c r="U2955" s="41">
        <v>0</v>
      </c>
      <c r="V2955" s="41">
        <v>0</v>
      </c>
      <c r="W2955"/>
      <c r="X2955"/>
    </row>
    <row r="2956" spans="1:24">
      <c r="A2956" s="29">
        <v>1702</v>
      </c>
      <c r="B2956" s="29" t="s">
        <v>117</v>
      </c>
      <c r="C2956" s="50">
        <v>44880</v>
      </c>
      <c r="D2956" s="29" t="s">
        <v>1679</v>
      </c>
      <c r="E2956" s="40">
        <v>1</v>
      </c>
      <c r="F2956" s="41">
        <v>34.6</v>
      </c>
      <c r="G2956" s="41">
        <f>IFERROR(H2956+I2956+J2956,0)</f>
        <v>1727703</v>
      </c>
      <c r="H2956" s="41">
        <v>1727703</v>
      </c>
      <c r="I2956" s="41">
        <v>0</v>
      </c>
      <c r="J2956" s="41">
        <v>0</v>
      </c>
      <c r="K2956" s="41">
        <f>IFERROR(L2956+M2956+N2956,0)</f>
        <v>0</v>
      </c>
      <c r="L2956" s="41">
        <f>IFERROR(P2956+T2956,0)</f>
        <v>0</v>
      </c>
      <c r="M2956" s="41">
        <f>IFERROR(Q2956+U2956,0)</f>
        <v>0</v>
      </c>
      <c r="N2956" s="41">
        <f>IFERROR(R2956+V2956,0)</f>
        <v>0</v>
      </c>
      <c r="O2956" s="41">
        <f>IFERROR(P2956+Q2956+R2956,0)</f>
        <v>0</v>
      </c>
      <c r="P2956" s="41">
        <v>0</v>
      </c>
      <c r="Q2956" s="41">
        <v>0</v>
      </c>
      <c r="R2956" s="41">
        <v>0</v>
      </c>
      <c r="S2956" s="41">
        <f>IFERROR(T2956+U2956+V2956,0)</f>
        <v>0</v>
      </c>
      <c r="T2956" s="41">
        <v>0</v>
      </c>
      <c r="U2956" s="41">
        <v>0</v>
      </c>
      <c r="V2956" s="41">
        <v>0</v>
      </c>
      <c r="W2956"/>
      <c r="X2956"/>
    </row>
    <row r="2957" spans="1:24">
      <c r="A2957" s="29">
        <v>1703</v>
      </c>
      <c r="B2957" s="29" t="s">
        <v>117</v>
      </c>
      <c r="C2957" s="50">
        <v>44880</v>
      </c>
      <c r="D2957" s="29" t="s">
        <v>1680</v>
      </c>
      <c r="E2957" s="40">
        <v>1</v>
      </c>
      <c r="F2957" s="41">
        <v>46.1</v>
      </c>
      <c r="G2957" s="41">
        <f>IFERROR(H2957+I2957+J2957,0)</f>
        <v>2295198</v>
      </c>
      <c r="H2957" s="41">
        <v>2295198</v>
      </c>
      <c r="I2957" s="41">
        <v>0</v>
      </c>
      <c r="J2957" s="41">
        <v>0</v>
      </c>
      <c r="K2957" s="41">
        <f>IFERROR(L2957+M2957+N2957,0)</f>
        <v>0</v>
      </c>
      <c r="L2957" s="41">
        <f>IFERROR(P2957+T2957,0)</f>
        <v>0</v>
      </c>
      <c r="M2957" s="41">
        <f>IFERROR(Q2957+U2957,0)</f>
        <v>0</v>
      </c>
      <c r="N2957" s="41">
        <f>IFERROR(R2957+V2957,0)</f>
        <v>0</v>
      </c>
      <c r="O2957" s="41">
        <f>IFERROR(P2957+Q2957+R2957,0)</f>
        <v>0</v>
      </c>
      <c r="P2957" s="41">
        <v>0</v>
      </c>
      <c r="Q2957" s="41">
        <v>0</v>
      </c>
      <c r="R2957" s="41">
        <v>0</v>
      </c>
      <c r="S2957" s="41">
        <f>IFERROR(T2957+U2957+V2957,0)</f>
        <v>0</v>
      </c>
      <c r="T2957" s="41">
        <v>0</v>
      </c>
      <c r="U2957" s="41">
        <v>0</v>
      </c>
      <c r="V2957" s="41">
        <v>0</v>
      </c>
      <c r="W2957"/>
      <c r="X2957"/>
    </row>
    <row r="2958" spans="1:24">
      <c r="A2958" s="29">
        <v>1704</v>
      </c>
      <c r="B2958" s="29" t="s">
        <v>117</v>
      </c>
      <c r="C2958" s="50">
        <v>44881</v>
      </c>
      <c r="D2958" s="29" t="s">
        <v>1681</v>
      </c>
      <c r="E2958" s="40">
        <v>1</v>
      </c>
      <c r="F2958" s="41">
        <v>26.2</v>
      </c>
      <c r="G2958" s="41">
        <f>IFERROR(H2958+I2958+J2958,0)</f>
        <v>1306123</v>
      </c>
      <c r="H2958" s="41">
        <v>1306123</v>
      </c>
      <c r="I2958" s="41">
        <v>0</v>
      </c>
      <c r="J2958" s="41">
        <v>0</v>
      </c>
      <c r="K2958" s="41">
        <f>IFERROR(L2958+M2958+N2958,0)</f>
        <v>0</v>
      </c>
      <c r="L2958" s="41">
        <f>IFERROR(P2958+T2958,0)</f>
        <v>0</v>
      </c>
      <c r="M2958" s="41">
        <f>IFERROR(Q2958+U2958,0)</f>
        <v>0</v>
      </c>
      <c r="N2958" s="41">
        <f>IFERROR(R2958+V2958,0)</f>
        <v>0</v>
      </c>
      <c r="O2958" s="41">
        <f>IFERROR(P2958+Q2958+R2958,0)</f>
        <v>0</v>
      </c>
      <c r="P2958" s="41">
        <v>0</v>
      </c>
      <c r="Q2958" s="41">
        <v>0</v>
      </c>
      <c r="R2958" s="41">
        <v>0</v>
      </c>
      <c r="S2958" s="41">
        <f>IFERROR(T2958+U2958+V2958,0)</f>
        <v>0</v>
      </c>
      <c r="T2958" s="41">
        <v>0</v>
      </c>
      <c r="U2958" s="41">
        <v>0</v>
      </c>
      <c r="V2958" s="41">
        <v>0</v>
      </c>
      <c r="W2958"/>
      <c r="X2958"/>
    </row>
    <row r="2959" spans="1:24">
      <c r="A2959" s="29">
        <v>1705</v>
      </c>
      <c r="B2959" s="29" t="s">
        <v>117</v>
      </c>
      <c r="C2959" s="50">
        <v>44881</v>
      </c>
      <c r="D2959" s="29" t="s">
        <v>1682</v>
      </c>
      <c r="E2959" s="40">
        <v>1</v>
      </c>
      <c r="F2959" s="41">
        <v>26.5</v>
      </c>
      <c r="G2959" s="41">
        <f>IFERROR(H2959+I2959+J2959,0)</f>
        <v>1324761</v>
      </c>
      <c r="H2959" s="41">
        <v>1324761</v>
      </c>
      <c r="I2959" s="41">
        <v>0</v>
      </c>
      <c r="J2959" s="41">
        <v>0</v>
      </c>
      <c r="K2959" s="41">
        <f>IFERROR(L2959+M2959+N2959,0)</f>
        <v>0</v>
      </c>
      <c r="L2959" s="41">
        <f>IFERROR(P2959+T2959,0)</f>
        <v>0</v>
      </c>
      <c r="M2959" s="41">
        <f>IFERROR(Q2959+U2959,0)</f>
        <v>0</v>
      </c>
      <c r="N2959" s="41">
        <f>IFERROR(R2959+V2959,0)</f>
        <v>0</v>
      </c>
      <c r="O2959" s="41">
        <f>IFERROR(P2959+Q2959+R2959,0)</f>
        <v>0</v>
      </c>
      <c r="P2959" s="41">
        <v>0</v>
      </c>
      <c r="Q2959" s="41">
        <v>0</v>
      </c>
      <c r="R2959" s="41">
        <v>0</v>
      </c>
      <c r="S2959" s="41">
        <f>IFERROR(T2959+U2959+V2959,0)</f>
        <v>0</v>
      </c>
      <c r="T2959" s="41">
        <v>0</v>
      </c>
      <c r="U2959" s="41">
        <v>0</v>
      </c>
      <c r="V2959" s="41">
        <v>0</v>
      </c>
      <c r="W2959"/>
      <c r="X2959"/>
    </row>
    <row r="2960" spans="1:24">
      <c r="A2960" s="29">
        <v>1706</v>
      </c>
      <c r="B2960" s="29" t="s">
        <v>117</v>
      </c>
      <c r="C2960" s="50">
        <v>44881</v>
      </c>
      <c r="D2960" s="29" t="s">
        <v>1683</v>
      </c>
      <c r="E2960" s="40">
        <v>1</v>
      </c>
      <c r="F2960" s="41">
        <v>35.2</v>
      </c>
      <c r="G2960" s="41">
        <f>IFERROR(H2960+I2960+J2960,0)</f>
        <v>1757738</v>
      </c>
      <c r="H2960" s="41">
        <v>1757738</v>
      </c>
      <c r="I2960" s="41">
        <v>0</v>
      </c>
      <c r="J2960" s="41">
        <v>0</v>
      </c>
      <c r="K2960" s="41">
        <f>IFERROR(L2960+M2960+N2960,0)</f>
        <v>0</v>
      </c>
      <c r="L2960" s="41">
        <f>IFERROR(P2960+T2960,0)</f>
        <v>0</v>
      </c>
      <c r="M2960" s="41">
        <f>IFERROR(Q2960+U2960,0)</f>
        <v>0</v>
      </c>
      <c r="N2960" s="41">
        <f>IFERROR(R2960+V2960,0)</f>
        <v>0</v>
      </c>
      <c r="O2960" s="41">
        <f>IFERROR(P2960+Q2960+R2960,0)</f>
        <v>0</v>
      </c>
      <c r="P2960" s="41">
        <v>0</v>
      </c>
      <c r="Q2960" s="41">
        <v>0</v>
      </c>
      <c r="R2960" s="41">
        <v>0</v>
      </c>
      <c r="S2960" s="41">
        <f>IFERROR(T2960+U2960+V2960,0)</f>
        <v>0</v>
      </c>
      <c r="T2960" s="41">
        <v>0</v>
      </c>
      <c r="U2960" s="41">
        <v>0</v>
      </c>
      <c r="V2960" s="41">
        <v>0</v>
      </c>
      <c r="W2960"/>
      <c r="X2960"/>
    </row>
    <row r="2961" spans="1:24">
      <c r="A2961" s="29">
        <v>1707</v>
      </c>
      <c r="B2961" s="29" t="s">
        <v>117</v>
      </c>
      <c r="C2961" s="50">
        <v>44882</v>
      </c>
      <c r="D2961" s="29" t="s">
        <v>1684</v>
      </c>
      <c r="E2961" s="40">
        <v>1</v>
      </c>
      <c r="F2961" s="41">
        <v>49.7</v>
      </c>
      <c r="G2961" s="41">
        <f>IFERROR(H2961+I2961+J2961,0)</f>
        <v>2481787</v>
      </c>
      <c r="H2961" s="41">
        <v>2481787</v>
      </c>
      <c r="I2961" s="41">
        <v>0</v>
      </c>
      <c r="J2961" s="41">
        <v>0</v>
      </c>
      <c r="K2961" s="41">
        <f>IFERROR(L2961+M2961+N2961,0)</f>
        <v>0</v>
      </c>
      <c r="L2961" s="41">
        <f>IFERROR(P2961+T2961,0)</f>
        <v>0</v>
      </c>
      <c r="M2961" s="41">
        <f>IFERROR(Q2961+U2961,0)</f>
        <v>0</v>
      </c>
      <c r="N2961" s="41">
        <f>IFERROR(R2961+V2961,0)</f>
        <v>0</v>
      </c>
      <c r="O2961" s="41">
        <f>IFERROR(P2961+Q2961+R2961,0)</f>
        <v>0</v>
      </c>
      <c r="P2961" s="41">
        <v>0</v>
      </c>
      <c r="Q2961" s="41">
        <v>0</v>
      </c>
      <c r="R2961" s="41">
        <v>0</v>
      </c>
      <c r="S2961" s="41">
        <f>IFERROR(T2961+U2961+V2961,0)</f>
        <v>0</v>
      </c>
      <c r="T2961" s="41">
        <v>0</v>
      </c>
      <c r="U2961" s="41">
        <v>0</v>
      </c>
      <c r="V2961" s="41">
        <v>0</v>
      </c>
      <c r="W2961"/>
      <c r="X2961"/>
    </row>
    <row r="2962" spans="1:24">
      <c r="A2962" s="29">
        <v>1708</v>
      </c>
      <c r="B2962" s="29" t="s">
        <v>117</v>
      </c>
      <c r="C2962" s="50">
        <v>44886</v>
      </c>
      <c r="D2962" s="29" t="s">
        <v>1685</v>
      </c>
      <c r="E2962" s="40">
        <v>1</v>
      </c>
      <c r="F2962" s="41">
        <v>24.9</v>
      </c>
      <c r="G2962" s="41">
        <f>IFERROR(H2962+I2962+J2962,0)</f>
        <v>1242847</v>
      </c>
      <c r="H2962" s="41">
        <v>1242847</v>
      </c>
      <c r="I2962" s="41">
        <v>0</v>
      </c>
      <c r="J2962" s="41">
        <v>0</v>
      </c>
      <c r="K2962" s="41">
        <f>IFERROR(L2962+M2962+N2962,0)</f>
        <v>0</v>
      </c>
      <c r="L2962" s="41">
        <f>IFERROR(P2962+T2962,0)</f>
        <v>0</v>
      </c>
      <c r="M2962" s="41">
        <f>IFERROR(Q2962+U2962,0)</f>
        <v>0</v>
      </c>
      <c r="N2962" s="41">
        <f>IFERROR(R2962+V2962,0)</f>
        <v>0</v>
      </c>
      <c r="O2962" s="41">
        <f>IFERROR(P2962+Q2962+R2962,0)</f>
        <v>0</v>
      </c>
      <c r="P2962" s="41">
        <v>0</v>
      </c>
      <c r="Q2962" s="41">
        <v>0</v>
      </c>
      <c r="R2962" s="41">
        <v>0</v>
      </c>
      <c r="S2962" s="41">
        <f>IFERROR(T2962+U2962+V2962,0)</f>
        <v>0</v>
      </c>
      <c r="T2962" s="41">
        <v>0</v>
      </c>
      <c r="U2962" s="41">
        <v>0</v>
      </c>
      <c r="V2962" s="41">
        <v>0</v>
      </c>
      <c r="W2962"/>
      <c r="X2962"/>
    </row>
    <row r="2963" spans="1:24">
      <c r="A2963" s="29">
        <v>1709</v>
      </c>
      <c r="B2963" s="29" t="s">
        <v>117</v>
      </c>
      <c r="C2963" s="50">
        <v>44887</v>
      </c>
      <c r="D2963" s="29" t="s">
        <v>1686</v>
      </c>
      <c r="E2963" s="40">
        <v>1</v>
      </c>
      <c r="F2963" s="41">
        <v>52.6</v>
      </c>
      <c r="G2963" s="41">
        <f>IFERROR(H2963+I2963+J2963,0)</f>
        <v>2617712</v>
      </c>
      <c r="H2963" s="41">
        <v>2617712</v>
      </c>
      <c r="I2963" s="41">
        <v>0</v>
      </c>
      <c r="J2963" s="41">
        <v>0</v>
      </c>
      <c r="K2963" s="41">
        <f>IFERROR(L2963+M2963+N2963,0)</f>
        <v>0</v>
      </c>
      <c r="L2963" s="41">
        <f>IFERROR(P2963+T2963,0)</f>
        <v>0</v>
      </c>
      <c r="M2963" s="41">
        <f>IFERROR(Q2963+U2963,0)</f>
        <v>0</v>
      </c>
      <c r="N2963" s="41">
        <f>IFERROR(R2963+V2963,0)</f>
        <v>0</v>
      </c>
      <c r="O2963" s="41">
        <f>IFERROR(P2963+Q2963+R2963,0)</f>
        <v>0</v>
      </c>
      <c r="P2963" s="41">
        <v>0</v>
      </c>
      <c r="Q2963" s="41">
        <v>0</v>
      </c>
      <c r="R2963" s="41">
        <v>0</v>
      </c>
      <c r="S2963" s="41">
        <f>IFERROR(T2963+U2963+V2963,0)</f>
        <v>0</v>
      </c>
      <c r="T2963" s="41">
        <v>0</v>
      </c>
      <c r="U2963" s="41">
        <v>0</v>
      </c>
      <c r="V2963" s="41">
        <v>0</v>
      </c>
      <c r="W2963"/>
      <c r="X2963"/>
    </row>
    <row r="2964" spans="1:24">
      <c r="A2964" s="29">
        <v>1710</v>
      </c>
      <c r="B2964" s="29" t="s">
        <v>117</v>
      </c>
      <c r="C2964" s="50">
        <v>44887</v>
      </c>
      <c r="D2964" s="29" t="s">
        <v>1687</v>
      </c>
      <c r="E2964" s="40">
        <v>1</v>
      </c>
      <c r="F2964" s="41">
        <v>25.5</v>
      </c>
      <c r="G2964" s="41">
        <f>IFERROR(H2964+I2964+J2964,0)</f>
        <v>1255766</v>
      </c>
      <c r="H2964" s="41">
        <v>1255766</v>
      </c>
      <c r="I2964" s="41">
        <v>0</v>
      </c>
      <c r="J2964" s="41">
        <v>0</v>
      </c>
      <c r="K2964" s="41">
        <f>IFERROR(L2964+M2964+N2964,0)</f>
        <v>0</v>
      </c>
      <c r="L2964" s="41">
        <f>IFERROR(P2964+T2964,0)</f>
        <v>0</v>
      </c>
      <c r="M2964" s="41">
        <f>IFERROR(Q2964+U2964,0)</f>
        <v>0</v>
      </c>
      <c r="N2964" s="41">
        <f>IFERROR(R2964+V2964,0)</f>
        <v>0</v>
      </c>
      <c r="O2964" s="41">
        <f>IFERROR(P2964+Q2964+R2964,0)</f>
        <v>0</v>
      </c>
      <c r="P2964" s="41">
        <v>0</v>
      </c>
      <c r="Q2964" s="41">
        <v>0</v>
      </c>
      <c r="R2964" s="41">
        <v>0</v>
      </c>
      <c r="S2964" s="41">
        <f>IFERROR(T2964+U2964+V2964,0)</f>
        <v>0</v>
      </c>
      <c r="T2964" s="41">
        <v>0</v>
      </c>
      <c r="U2964" s="41">
        <v>0</v>
      </c>
      <c r="V2964" s="41">
        <v>0</v>
      </c>
      <c r="W2964"/>
      <c r="X2964"/>
    </row>
    <row r="2965" spans="1:24">
      <c r="A2965" s="29">
        <v>1711</v>
      </c>
      <c r="B2965" s="29" t="s">
        <v>117</v>
      </c>
      <c r="C2965" s="50">
        <v>44887</v>
      </c>
      <c r="D2965" s="29" t="s">
        <v>1688</v>
      </c>
      <c r="E2965" s="40">
        <v>1</v>
      </c>
      <c r="F2965" s="41">
        <v>33.6</v>
      </c>
      <c r="G2965" s="41">
        <f>IFERROR(H2965+I2965+J2965,0)</f>
        <v>1400000</v>
      </c>
      <c r="H2965" s="41">
        <v>1400000</v>
      </c>
      <c r="I2965" s="41">
        <v>0</v>
      </c>
      <c r="J2965" s="41">
        <v>0</v>
      </c>
      <c r="K2965" s="41">
        <f>IFERROR(L2965+M2965+N2965,0)</f>
        <v>0</v>
      </c>
      <c r="L2965" s="41">
        <f>IFERROR(P2965+T2965,0)</f>
        <v>0</v>
      </c>
      <c r="M2965" s="41">
        <f>IFERROR(Q2965+U2965,0)</f>
        <v>0</v>
      </c>
      <c r="N2965" s="41">
        <f>IFERROR(R2965+V2965,0)</f>
        <v>0</v>
      </c>
      <c r="O2965" s="41">
        <f>IFERROR(P2965+Q2965+R2965,0)</f>
        <v>0</v>
      </c>
      <c r="P2965" s="41">
        <v>0</v>
      </c>
      <c r="Q2965" s="41">
        <v>0</v>
      </c>
      <c r="R2965" s="41">
        <v>0</v>
      </c>
      <c r="S2965" s="41">
        <f>IFERROR(T2965+U2965+V2965,0)</f>
        <v>0</v>
      </c>
      <c r="T2965" s="41">
        <v>0</v>
      </c>
      <c r="U2965" s="41">
        <v>0</v>
      </c>
      <c r="V2965" s="41">
        <v>0</v>
      </c>
      <c r="W2965"/>
      <c r="X2965"/>
    </row>
    <row r="2966" spans="1:24">
      <c r="A2966" s="29">
        <v>1712</v>
      </c>
      <c r="B2966" s="29" t="s">
        <v>117</v>
      </c>
      <c r="C2966" s="50">
        <v>44889</v>
      </c>
      <c r="D2966" s="29" t="s">
        <v>1689</v>
      </c>
      <c r="E2966" s="40">
        <v>1</v>
      </c>
      <c r="F2966" s="41">
        <v>34.8</v>
      </c>
      <c r="G2966" s="41">
        <f>IFERROR(H2966+I2966+J2966,0)</f>
        <v>1736382</v>
      </c>
      <c r="H2966" s="41">
        <v>1736382</v>
      </c>
      <c r="I2966" s="41">
        <v>0</v>
      </c>
      <c r="J2966" s="41">
        <v>0</v>
      </c>
      <c r="K2966" s="41">
        <f>IFERROR(L2966+M2966+N2966,0)</f>
        <v>0</v>
      </c>
      <c r="L2966" s="41">
        <f>IFERROR(P2966+T2966,0)</f>
        <v>0</v>
      </c>
      <c r="M2966" s="41">
        <f>IFERROR(Q2966+U2966,0)</f>
        <v>0</v>
      </c>
      <c r="N2966" s="41">
        <f>IFERROR(R2966+V2966,0)</f>
        <v>0</v>
      </c>
      <c r="O2966" s="41">
        <f>IFERROR(P2966+Q2966+R2966,0)</f>
        <v>0</v>
      </c>
      <c r="P2966" s="41">
        <v>0</v>
      </c>
      <c r="Q2966" s="41">
        <v>0</v>
      </c>
      <c r="R2966" s="41">
        <v>0</v>
      </c>
      <c r="S2966" s="41">
        <f>IFERROR(T2966+U2966+V2966,0)</f>
        <v>0</v>
      </c>
      <c r="T2966" s="41">
        <v>0</v>
      </c>
      <c r="U2966" s="41">
        <v>0</v>
      </c>
      <c r="V2966" s="41">
        <v>0</v>
      </c>
      <c r="W2966"/>
      <c r="X2966"/>
    </row>
    <row r="2967" spans="1:24">
      <c r="A2967" s="29">
        <v>1713</v>
      </c>
      <c r="B2967" s="29" t="s">
        <v>117</v>
      </c>
      <c r="C2967" s="50">
        <v>44890</v>
      </c>
      <c r="D2967" s="29" t="s">
        <v>1690</v>
      </c>
      <c r="E2967" s="40">
        <v>1</v>
      </c>
      <c r="F2967" s="41">
        <v>42.5</v>
      </c>
      <c r="G2967" s="41">
        <f>IFERROR(H2967+I2967+J2967,0)</f>
        <v>2122936</v>
      </c>
      <c r="H2967" s="41">
        <v>2122936</v>
      </c>
      <c r="I2967" s="41">
        <v>0</v>
      </c>
      <c r="J2967" s="41">
        <v>0</v>
      </c>
      <c r="K2967" s="41">
        <f>IFERROR(L2967+M2967+N2967,0)</f>
        <v>0</v>
      </c>
      <c r="L2967" s="41">
        <f>IFERROR(P2967+T2967,0)</f>
        <v>0</v>
      </c>
      <c r="M2967" s="41">
        <f>IFERROR(Q2967+U2967,0)</f>
        <v>0</v>
      </c>
      <c r="N2967" s="41">
        <f>IFERROR(R2967+V2967,0)</f>
        <v>0</v>
      </c>
      <c r="O2967" s="41">
        <f>IFERROR(P2967+Q2967+R2967,0)</f>
        <v>0</v>
      </c>
      <c r="P2967" s="41">
        <v>0</v>
      </c>
      <c r="Q2967" s="41">
        <v>0</v>
      </c>
      <c r="R2967" s="41">
        <v>0</v>
      </c>
      <c r="S2967" s="41">
        <f>IFERROR(T2967+U2967+V2967,0)</f>
        <v>0</v>
      </c>
      <c r="T2967" s="41">
        <v>0</v>
      </c>
      <c r="U2967" s="41">
        <v>0</v>
      </c>
      <c r="V2967" s="41">
        <v>0</v>
      </c>
      <c r="W2967"/>
      <c r="X2967"/>
    </row>
    <row r="2968" spans="1:24">
      <c r="A2968" s="29">
        <v>1714</v>
      </c>
      <c r="B2968" s="29" t="s">
        <v>117</v>
      </c>
      <c r="C2968" s="50">
        <v>44890</v>
      </c>
      <c r="D2968" s="29" t="s">
        <v>1691</v>
      </c>
      <c r="E2968" s="40">
        <v>1</v>
      </c>
      <c r="F2968" s="41">
        <v>20</v>
      </c>
      <c r="G2968" s="41">
        <f>IFERROR(H2968+I2968+J2968,0)</f>
        <v>670000</v>
      </c>
      <c r="H2968" s="41">
        <v>670000</v>
      </c>
      <c r="I2968" s="41">
        <v>0</v>
      </c>
      <c r="J2968" s="41">
        <v>0</v>
      </c>
      <c r="K2968" s="41">
        <f>IFERROR(L2968+M2968+N2968,0)</f>
        <v>0</v>
      </c>
      <c r="L2968" s="41">
        <f>IFERROR(P2968+T2968,0)</f>
        <v>0</v>
      </c>
      <c r="M2968" s="41">
        <f>IFERROR(Q2968+U2968,0)</f>
        <v>0</v>
      </c>
      <c r="N2968" s="41">
        <f>IFERROR(R2968+V2968,0)</f>
        <v>0</v>
      </c>
      <c r="O2968" s="41">
        <f>IFERROR(P2968+Q2968+R2968,0)</f>
        <v>0</v>
      </c>
      <c r="P2968" s="41">
        <v>0</v>
      </c>
      <c r="Q2968" s="41">
        <v>0</v>
      </c>
      <c r="R2968" s="41">
        <v>0</v>
      </c>
      <c r="S2968" s="41">
        <f>IFERROR(T2968+U2968+V2968,0)</f>
        <v>0</v>
      </c>
      <c r="T2968" s="41">
        <v>0</v>
      </c>
      <c r="U2968" s="41">
        <v>0</v>
      </c>
      <c r="V2968" s="41">
        <v>0</v>
      </c>
      <c r="W2968"/>
      <c r="X2968"/>
    </row>
    <row r="2969" spans="1:24">
      <c r="A2969" s="29">
        <v>1715</v>
      </c>
      <c r="B2969" s="29" t="s">
        <v>117</v>
      </c>
      <c r="C2969" s="50">
        <v>44893</v>
      </c>
      <c r="D2969" s="29" t="s">
        <v>1692</v>
      </c>
      <c r="E2969" s="40">
        <v>1</v>
      </c>
      <c r="F2969" s="41">
        <v>25.5</v>
      </c>
      <c r="G2969" s="41">
        <f>IFERROR(H2969+I2969+J2969,0)</f>
        <v>1274569</v>
      </c>
      <c r="H2969" s="41">
        <v>1274569</v>
      </c>
      <c r="I2969" s="41">
        <v>0</v>
      </c>
      <c r="J2969" s="41">
        <v>0</v>
      </c>
      <c r="K2969" s="41">
        <f>IFERROR(L2969+M2969+N2969,0)</f>
        <v>0</v>
      </c>
      <c r="L2969" s="41">
        <f>IFERROR(P2969+T2969,0)</f>
        <v>0</v>
      </c>
      <c r="M2969" s="41">
        <f>IFERROR(Q2969+U2969,0)</f>
        <v>0</v>
      </c>
      <c r="N2969" s="41">
        <f>IFERROR(R2969+V2969,0)</f>
        <v>0</v>
      </c>
      <c r="O2969" s="41">
        <f>IFERROR(P2969+Q2969+R2969,0)</f>
        <v>0</v>
      </c>
      <c r="P2969" s="41">
        <v>0</v>
      </c>
      <c r="Q2969" s="41">
        <v>0</v>
      </c>
      <c r="R2969" s="41">
        <v>0</v>
      </c>
      <c r="S2969" s="41">
        <f>IFERROR(T2969+U2969+V2969,0)</f>
        <v>0</v>
      </c>
      <c r="T2969" s="41">
        <v>0</v>
      </c>
      <c r="U2969" s="41">
        <v>0</v>
      </c>
      <c r="V2969" s="41">
        <v>0</v>
      </c>
      <c r="W2969"/>
      <c r="X2969"/>
    </row>
    <row r="2970" spans="1:24">
      <c r="A2970" s="29">
        <v>1716</v>
      </c>
      <c r="B2970" s="29" t="s">
        <v>117</v>
      </c>
      <c r="C2970" s="50">
        <v>44894</v>
      </c>
      <c r="D2970" s="29" t="s">
        <v>1693</v>
      </c>
      <c r="E2970" s="40">
        <v>1</v>
      </c>
      <c r="F2970" s="41">
        <v>27.6</v>
      </c>
      <c r="G2970" s="41">
        <f>IFERROR(H2970+I2970+J2970,0)</f>
        <v>1378706</v>
      </c>
      <c r="H2970" s="41">
        <v>1378706</v>
      </c>
      <c r="I2970" s="41">
        <v>0</v>
      </c>
      <c r="J2970" s="41">
        <v>0</v>
      </c>
      <c r="K2970" s="41">
        <f>IFERROR(L2970+M2970+N2970,0)</f>
        <v>0</v>
      </c>
      <c r="L2970" s="41">
        <f>IFERROR(P2970+T2970,0)</f>
        <v>0</v>
      </c>
      <c r="M2970" s="41">
        <f>IFERROR(Q2970+U2970,0)</f>
        <v>0</v>
      </c>
      <c r="N2970" s="41">
        <f>IFERROR(R2970+V2970,0)</f>
        <v>0</v>
      </c>
      <c r="O2970" s="41">
        <f>IFERROR(P2970+Q2970+R2970,0)</f>
        <v>0</v>
      </c>
      <c r="P2970" s="41">
        <v>0</v>
      </c>
      <c r="Q2970" s="41">
        <v>0</v>
      </c>
      <c r="R2970" s="41">
        <v>0</v>
      </c>
      <c r="S2970" s="41">
        <f>IFERROR(T2970+U2970+V2970,0)</f>
        <v>0</v>
      </c>
      <c r="T2970" s="41">
        <v>0</v>
      </c>
      <c r="U2970" s="41">
        <v>0</v>
      </c>
      <c r="V2970" s="41">
        <v>0</v>
      </c>
      <c r="W2970"/>
      <c r="X2970"/>
    </row>
    <row r="2971" spans="1:24">
      <c r="A2971" s="29">
        <v>1717</v>
      </c>
      <c r="B2971" s="29" t="s">
        <v>117</v>
      </c>
      <c r="C2971" s="50">
        <v>44894</v>
      </c>
      <c r="D2971" s="29" t="s">
        <v>1694</v>
      </c>
      <c r="E2971" s="40">
        <v>1</v>
      </c>
      <c r="F2971" s="41">
        <v>24.7</v>
      </c>
      <c r="G2971" s="41">
        <f>IFERROR(H2971+I2971+J2971,0)</f>
        <v>1233165</v>
      </c>
      <c r="H2971" s="41">
        <v>1233165</v>
      </c>
      <c r="I2971" s="41">
        <v>0</v>
      </c>
      <c r="J2971" s="41">
        <v>0</v>
      </c>
      <c r="K2971" s="41">
        <f>IFERROR(L2971+M2971+N2971,0)</f>
        <v>0</v>
      </c>
      <c r="L2971" s="41">
        <f>IFERROR(P2971+T2971,0)</f>
        <v>0</v>
      </c>
      <c r="M2971" s="41">
        <f>IFERROR(Q2971+U2971,0)</f>
        <v>0</v>
      </c>
      <c r="N2971" s="41">
        <f>IFERROR(R2971+V2971,0)</f>
        <v>0</v>
      </c>
      <c r="O2971" s="41">
        <f>IFERROR(P2971+Q2971+R2971,0)</f>
        <v>0</v>
      </c>
      <c r="P2971" s="41">
        <v>0</v>
      </c>
      <c r="Q2971" s="41">
        <v>0</v>
      </c>
      <c r="R2971" s="41">
        <v>0</v>
      </c>
      <c r="S2971" s="41">
        <f>IFERROR(T2971+U2971+V2971,0)</f>
        <v>0</v>
      </c>
      <c r="T2971" s="41">
        <v>0</v>
      </c>
      <c r="U2971" s="41">
        <v>0</v>
      </c>
      <c r="V2971" s="41">
        <v>0</v>
      </c>
      <c r="W2971"/>
      <c r="X2971"/>
    </row>
    <row r="2972" spans="1:24">
      <c r="A2972" s="29">
        <v>1718</v>
      </c>
      <c r="B2972" s="29" t="s">
        <v>117</v>
      </c>
      <c r="C2972" s="50">
        <v>44895</v>
      </c>
      <c r="D2972" s="29" t="s">
        <v>1695</v>
      </c>
      <c r="E2972" s="40">
        <v>1</v>
      </c>
      <c r="F2972" s="41">
        <v>26.6</v>
      </c>
      <c r="G2972" s="41">
        <f>IFERROR(H2972+I2972+J2972,0)</f>
        <v>1329748</v>
      </c>
      <c r="H2972" s="41">
        <v>1329748</v>
      </c>
      <c r="I2972" s="41">
        <v>0</v>
      </c>
      <c r="J2972" s="41">
        <v>0</v>
      </c>
      <c r="K2972" s="41">
        <f>IFERROR(L2972+M2972+N2972,0)</f>
        <v>0</v>
      </c>
      <c r="L2972" s="41">
        <f>IFERROR(P2972+T2972,0)</f>
        <v>0</v>
      </c>
      <c r="M2972" s="41">
        <f>IFERROR(Q2972+U2972,0)</f>
        <v>0</v>
      </c>
      <c r="N2972" s="41">
        <f>IFERROR(R2972+V2972,0)</f>
        <v>0</v>
      </c>
      <c r="O2972" s="41">
        <f>IFERROR(P2972+Q2972+R2972,0)</f>
        <v>0</v>
      </c>
      <c r="P2972" s="41">
        <v>0</v>
      </c>
      <c r="Q2972" s="41">
        <v>0</v>
      </c>
      <c r="R2972" s="41">
        <v>0</v>
      </c>
      <c r="S2972" s="41">
        <f>IFERROR(T2972+U2972+V2972,0)</f>
        <v>0</v>
      </c>
      <c r="T2972" s="41">
        <v>0</v>
      </c>
      <c r="U2972" s="41">
        <v>0</v>
      </c>
      <c r="V2972" s="41">
        <v>0</v>
      </c>
      <c r="W2972"/>
      <c r="X2972"/>
    </row>
    <row r="2973" spans="1:24">
      <c r="A2973" s="29">
        <v>1719</v>
      </c>
      <c r="B2973" s="29" t="s">
        <v>117</v>
      </c>
      <c r="C2973" s="50">
        <v>44896</v>
      </c>
      <c r="D2973" s="29" t="s">
        <v>1696</v>
      </c>
      <c r="E2973" s="40">
        <v>1</v>
      </c>
      <c r="F2973" s="41">
        <v>58.33</v>
      </c>
      <c r="G2973" s="41">
        <f>IFERROR(H2973+I2973+J2973,0)</f>
        <v>2909794.17</v>
      </c>
      <c r="H2973" s="41">
        <v>2909794.17</v>
      </c>
      <c r="I2973" s="41">
        <v>0</v>
      </c>
      <c r="J2973" s="41">
        <v>0</v>
      </c>
      <c r="K2973" s="41">
        <f>IFERROR(L2973+M2973+N2973,0)</f>
        <v>0</v>
      </c>
      <c r="L2973" s="41">
        <f>IFERROR(P2973+T2973,0)</f>
        <v>0</v>
      </c>
      <c r="M2973" s="41">
        <f>IFERROR(Q2973+U2973,0)</f>
        <v>0</v>
      </c>
      <c r="N2973" s="41">
        <f>IFERROR(R2973+V2973,0)</f>
        <v>0</v>
      </c>
      <c r="O2973" s="41">
        <f>IFERROR(P2973+Q2973+R2973,0)</f>
        <v>0</v>
      </c>
      <c r="P2973" s="41">
        <v>0</v>
      </c>
      <c r="Q2973" s="41">
        <v>0</v>
      </c>
      <c r="R2973" s="41">
        <v>0</v>
      </c>
      <c r="S2973" s="41">
        <f>IFERROR(T2973+U2973+V2973,0)</f>
        <v>0</v>
      </c>
      <c r="T2973" s="41">
        <v>0</v>
      </c>
      <c r="U2973" s="41">
        <v>0</v>
      </c>
      <c r="V2973" s="41">
        <v>0</v>
      </c>
      <c r="W2973"/>
      <c r="X2973"/>
    </row>
    <row r="2974" spans="1:24">
      <c r="A2974" s="29">
        <v>1720</v>
      </c>
      <c r="B2974" s="29" t="s">
        <v>117</v>
      </c>
      <c r="C2974" s="50">
        <v>44896</v>
      </c>
      <c r="D2974" s="29" t="s">
        <v>1697</v>
      </c>
      <c r="E2974" s="40">
        <v>1</v>
      </c>
      <c r="F2974" s="41">
        <v>8.75</v>
      </c>
      <c r="G2974" s="41">
        <f>IFERROR(H2974+I2974+J2974,0)</f>
        <v>433838.12</v>
      </c>
      <c r="H2974" s="41">
        <v>433838.12</v>
      </c>
      <c r="I2974" s="41">
        <v>0</v>
      </c>
      <c r="J2974" s="41">
        <v>0</v>
      </c>
      <c r="K2974" s="41">
        <f>IFERROR(L2974+M2974+N2974,0)</f>
        <v>0</v>
      </c>
      <c r="L2974" s="41">
        <f>IFERROR(P2974+T2974,0)</f>
        <v>0</v>
      </c>
      <c r="M2974" s="41">
        <f>IFERROR(Q2974+U2974,0)</f>
        <v>0</v>
      </c>
      <c r="N2974" s="41">
        <f>IFERROR(R2974+V2974,0)</f>
        <v>0</v>
      </c>
      <c r="O2974" s="41">
        <f>IFERROR(P2974+Q2974+R2974,0)</f>
        <v>0</v>
      </c>
      <c r="P2974" s="41">
        <v>0</v>
      </c>
      <c r="Q2974" s="41">
        <v>0</v>
      </c>
      <c r="R2974" s="41">
        <v>0</v>
      </c>
      <c r="S2974" s="41">
        <f>IFERROR(T2974+U2974+V2974,0)</f>
        <v>0</v>
      </c>
      <c r="T2974" s="41">
        <v>0</v>
      </c>
      <c r="U2974" s="41">
        <v>0</v>
      </c>
      <c r="V2974" s="41">
        <v>0</v>
      </c>
      <c r="W2974"/>
      <c r="X2974"/>
    </row>
    <row r="2975" spans="1:24">
      <c r="A2975" s="29">
        <v>1721</v>
      </c>
      <c r="B2975" s="29" t="s">
        <v>117</v>
      </c>
      <c r="C2975" s="50">
        <v>44903</v>
      </c>
      <c r="D2975" s="29" t="s">
        <v>1698</v>
      </c>
      <c r="E2975" s="40">
        <v>1</v>
      </c>
      <c r="F2975" s="41">
        <v>25.3</v>
      </c>
      <c r="G2975" s="41">
        <f>IFERROR(H2975+I2975+J2975,0)</f>
        <v>1262064</v>
      </c>
      <c r="H2975" s="41">
        <v>1262064</v>
      </c>
      <c r="I2975" s="41">
        <v>0</v>
      </c>
      <c r="J2975" s="41">
        <v>0</v>
      </c>
      <c r="K2975" s="41">
        <f>IFERROR(L2975+M2975+N2975,0)</f>
        <v>0</v>
      </c>
      <c r="L2975" s="41">
        <f>IFERROR(P2975+T2975,0)</f>
        <v>0</v>
      </c>
      <c r="M2975" s="41">
        <f>IFERROR(Q2975+U2975,0)</f>
        <v>0</v>
      </c>
      <c r="N2975" s="41">
        <f>IFERROR(R2975+V2975,0)</f>
        <v>0</v>
      </c>
      <c r="O2975" s="41">
        <f>IFERROR(P2975+Q2975+R2975,0)</f>
        <v>0</v>
      </c>
      <c r="P2975" s="41">
        <v>0</v>
      </c>
      <c r="Q2975" s="41">
        <v>0</v>
      </c>
      <c r="R2975" s="41">
        <v>0</v>
      </c>
      <c r="S2975" s="41">
        <f>IFERROR(T2975+U2975+V2975,0)</f>
        <v>0</v>
      </c>
      <c r="T2975" s="41">
        <v>0</v>
      </c>
      <c r="U2975" s="41">
        <v>0</v>
      </c>
      <c r="V2975" s="41">
        <v>0</v>
      </c>
      <c r="W2975"/>
      <c r="X2975"/>
    </row>
    <row r="2976" spans="1:24">
      <c r="A2976" s="29">
        <v>1722</v>
      </c>
      <c r="B2976" s="29" t="s">
        <v>117</v>
      </c>
      <c r="C2976" s="50">
        <v>44903</v>
      </c>
      <c r="D2976" s="29" t="s">
        <v>1699</v>
      </c>
      <c r="E2976" s="40">
        <v>1</v>
      </c>
      <c r="F2976" s="41">
        <v>36.9</v>
      </c>
      <c r="G2976" s="41">
        <f>IFERROR(H2976+I2976+J2976,0)</f>
        <v>1833503</v>
      </c>
      <c r="H2976" s="41">
        <v>1833503</v>
      </c>
      <c r="I2976" s="41">
        <v>0</v>
      </c>
      <c r="J2976" s="41">
        <v>0</v>
      </c>
      <c r="K2976" s="41">
        <f>IFERROR(L2976+M2976+N2976,0)</f>
        <v>0</v>
      </c>
      <c r="L2976" s="41">
        <f>IFERROR(P2976+T2976,0)</f>
        <v>0</v>
      </c>
      <c r="M2976" s="41">
        <f>IFERROR(Q2976+U2976,0)</f>
        <v>0</v>
      </c>
      <c r="N2976" s="41">
        <f>IFERROR(R2976+V2976,0)</f>
        <v>0</v>
      </c>
      <c r="O2976" s="41">
        <f>IFERROR(P2976+Q2976+R2976,0)</f>
        <v>0</v>
      </c>
      <c r="P2976" s="41">
        <v>0</v>
      </c>
      <c r="Q2976" s="41">
        <v>0</v>
      </c>
      <c r="R2976" s="41">
        <v>0</v>
      </c>
      <c r="S2976" s="41">
        <f>IFERROR(T2976+U2976+V2976,0)</f>
        <v>0</v>
      </c>
      <c r="T2976" s="41">
        <v>0</v>
      </c>
      <c r="U2976" s="41">
        <v>0</v>
      </c>
      <c r="V2976" s="41">
        <v>0</v>
      </c>
      <c r="W2976"/>
      <c r="X2976"/>
    </row>
    <row r="2977" spans="1:24">
      <c r="A2977" s="29">
        <v>1723</v>
      </c>
      <c r="B2977" s="29" t="s">
        <v>117</v>
      </c>
      <c r="C2977" s="50">
        <v>44907</v>
      </c>
      <c r="D2977" s="29" t="s">
        <v>1700</v>
      </c>
      <c r="E2977" s="40">
        <v>1</v>
      </c>
      <c r="F2977" s="41">
        <v>36.3</v>
      </c>
      <c r="G2977" s="41">
        <f>IFERROR(H2977+I2977+J2977,0)</f>
        <v>1805592</v>
      </c>
      <c r="H2977" s="41">
        <v>1805592</v>
      </c>
      <c r="I2977" s="41">
        <v>0</v>
      </c>
      <c r="J2977" s="41">
        <v>0</v>
      </c>
      <c r="K2977" s="41">
        <f>IFERROR(L2977+M2977+N2977,0)</f>
        <v>0</v>
      </c>
      <c r="L2977" s="41">
        <f>IFERROR(P2977+T2977,0)</f>
        <v>0</v>
      </c>
      <c r="M2977" s="41">
        <f>IFERROR(Q2977+U2977,0)</f>
        <v>0</v>
      </c>
      <c r="N2977" s="41">
        <f>IFERROR(R2977+V2977,0)</f>
        <v>0</v>
      </c>
      <c r="O2977" s="41">
        <f>IFERROR(P2977+Q2977+R2977,0)</f>
        <v>0</v>
      </c>
      <c r="P2977" s="41">
        <v>0</v>
      </c>
      <c r="Q2977" s="41">
        <v>0</v>
      </c>
      <c r="R2977" s="41">
        <v>0</v>
      </c>
      <c r="S2977" s="41">
        <f>IFERROR(T2977+U2977+V2977,0)</f>
        <v>0</v>
      </c>
      <c r="T2977" s="41">
        <v>0</v>
      </c>
      <c r="U2977" s="41">
        <v>0</v>
      </c>
      <c r="V2977" s="41">
        <v>0</v>
      </c>
      <c r="W2977"/>
      <c r="X2977"/>
    </row>
    <row r="2978" spans="1:24">
      <c r="A2978" s="29">
        <v>1724</v>
      </c>
      <c r="B2978" s="29" t="s">
        <v>117</v>
      </c>
      <c r="C2978" s="50">
        <v>44907</v>
      </c>
      <c r="D2978" s="29" t="s">
        <v>1701</v>
      </c>
      <c r="E2978" s="40">
        <v>1</v>
      </c>
      <c r="F2978" s="41">
        <v>25.8</v>
      </c>
      <c r="G2978" s="41">
        <f>IFERROR(H2978+I2978+J2978,0)</f>
        <v>1284703</v>
      </c>
      <c r="H2978" s="41">
        <v>1284703</v>
      </c>
      <c r="I2978" s="41">
        <v>0</v>
      </c>
      <c r="J2978" s="41">
        <v>0</v>
      </c>
      <c r="K2978" s="41">
        <f>IFERROR(L2978+M2978+N2978,0)</f>
        <v>0</v>
      </c>
      <c r="L2978" s="41">
        <f>IFERROR(P2978+T2978,0)</f>
        <v>0</v>
      </c>
      <c r="M2978" s="41">
        <f>IFERROR(Q2978+U2978,0)</f>
        <v>0</v>
      </c>
      <c r="N2978" s="41">
        <f>IFERROR(R2978+V2978,0)</f>
        <v>0</v>
      </c>
      <c r="O2978" s="41">
        <f>IFERROR(P2978+Q2978+R2978,0)</f>
        <v>0</v>
      </c>
      <c r="P2978" s="41">
        <v>0</v>
      </c>
      <c r="Q2978" s="41">
        <v>0</v>
      </c>
      <c r="R2978" s="41">
        <v>0</v>
      </c>
      <c r="S2978" s="41">
        <f>IFERROR(T2978+U2978+V2978,0)</f>
        <v>0</v>
      </c>
      <c r="T2978" s="41">
        <v>0</v>
      </c>
      <c r="U2978" s="41">
        <v>0</v>
      </c>
      <c r="V2978" s="41">
        <v>0</v>
      </c>
      <c r="W2978"/>
      <c r="X2978"/>
    </row>
    <row r="2979" spans="1:24">
      <c r="A2979" s="29">
        <v>1725</v>
      </c>
      <c r="B2979" s="29" t="s">
        <v>117</v>
      </c>
      <c r="C2979" s="50">
        <v>44910</v>
      </c>
      <c r="D2979" s="29" t="s">
        <v>1702</v>
      </c>
      <c r="E2979" s="40">
        <v>1</v>
      </c>
      <c r="F2979" s="41">
        <v>61.1</v>
      </c>
      <c r="G2979" s="41">
        <f>IFERROR(H2979+I2979+J2979,0)</f>
        <v>3053255</v>
      </c>
      <c r="H2979" s="41">
        <v>3053255</v>
      </c>
      <c r="I2979" s="41">
        <v>0</v>
      </c>
      <c r="J2979" s="41">
        <v>0</v>
      </c>
      <c r="K2979" s="41">
        <f>IFERROR(L2979+M2979+N2979,0)</f>
        <v>0</v>
      </c>
      <c r="L2979" s="41">
        <f>IFERROR(P2979+T2979,0)</f>
        <v>0</v>
      </c>
      <c r="M2979" s="41">
        <f>IFERROR(Q2979+U2979,0)</f>
        <v>0</v>
      </c>
      <c r="N2979" s="41">
        <f>IFERROR(R2979+V2979,0)</f>
        <v>0</v>
      </c>
      <c r="O2979" s="41">
        <f>IFERROR(P2979+Q2979+R2979,0)</f>
        <v>0</v>
      </c>
      <c r="P2979" s="41">
        <v>0</v>
      </c>
      <c r="Q2979" s="41">
        <v>0</v>
      </c>
      <c r="R2979" s="41">
        <v>0</v>
      </c>
      <c r="S2979" s="41">
        <f>IFERROR(T2979+U2979+V2979,0)</f>
        <v>0</v>
      </c>
      <c r="T2979" s="41">
        <v>0</v>
      </c>
      <c r="U2979" s="41">
        <v>0</v>
      </c>
      <c r="V2979" s="41">
        <v>0</v>
      </c>
      <c r="W2979"/>
      <c r="X2979"/>
    </row>
    <row r="2980" spans="1:24">
      <c r="A2980" s="29">
        <v>1726</v>
      </c>
      <c r="B2980" s="29" t="s">
        <v>117</v>
      </c>
      <c r="C2980" s="50">
        <v>44910</v>
      </c>
      <c r="D2980" s="29" t="s">
        <v>1703</v>
      </c>
      <c r="E2980" s="40">
        <v>1</v>
      </c>
      <c r="F2980" s="41">
        <v>49.6</v>
      </c>
      <c r="G2980" s="41">
        <f>IFERROR(H2980+I2980+J2980,0)</f>
        <v>2455100</v>
      </c>
      <c r="H2980" s="41">
        <v>2455100</v>
      </c>
      <c r="I2980" s="41">
        <v>0</v>
      </c>
      <c r="J2980" s="41">
        <v>0</v>
      </c>
      <c r="K2980" s="41">
        <f>IFERROR(L2980+M2980+N2980,0)</f>
        <v>0</v>
      </c>
      <c r="L2980" s="41">
        <f>IFERROR(P2980+T2980,0)</f>
        <v>0</v>
      </c>
      <c r="M2980" s="41">
        <f>IFERROR(Q2980+U2980,0)</f>
        <v>0</v>
      </c>
      <c r="N2980" s="41">
        <f>IFERROR(R2980+V2980,0)</f>
        <v>0</v>
      </c>
      <c r="O2980" s="41">
        <f>IFERROR(P2980+Q2980+R2980,0)</f>
        <v>0</v>
      </c>
      <c r="P2980" s="41">
        <v>0</v>
      </c>
      <c r="Q2980" s="41">
        <v>0</v>
      </c>
      <c r="R2980" s="41">
        <v>0</v>
      </c>
      <c r="S2980" s="41">
        <f>IFERROR(T2980+U2980+V2980,0)</f>
        <v>0</v>
      </c>
      <c r="T2980" s="41">
        <v>0</v>
      </c>
      <c r="U2980" s="41">
        <v>0</v>
      </c>
      <c r="V2980" s="41">
        <v>0</v>
      </c>
      <c r="W2980"/>
      <c r="X2980"/>
    </row>
    <row r="2981" spans="1:24">
      <c r="A2981" s="29">
        <v>1727</v>
      </c>
      <c r="B2981" s="29" t="s">
        <v>117</v>
      </c>
      <c r="C2981" s="50">
        <v>44910</v>
      </c>
      <c r="D2981" s="29" t="s">
        <v>1704</v>
      </c>
      <c r="E2981" s="40">
        <v>1</v>
      </c>
      <c r="F2981" s="41">
        <v>34.7</v>
      </c>
      <c r="G2981" s="41">
        <f>IFERROR(H2981+I2981+J2981,0)</f>
        <v>1731153</v>
      </c>
      <c r="H2981" s="41">
        <v>1731153</v>
      </c>
      <c r="I2981" s="41">
        <v>0</v>
      </c>
      <c r="J2981" s="41">
        <v>0</v>
      </c>
      <c r="K2981" s="41">
        <f>IFERROR(L2981+M2981+N2981,0)</f>
        <v>0</v>
      </c>
      <c r="L2981" s="41">
        <f>IFERROR(P2981+T2981,0)</f>
        <v>0</v>
      </c>
      <c r="M2981" s="41">
        <f>IFERROR(Q2981+U2981,0)</f>
        <v>0</v>
      </c>
      <c r="N2981" s="41">
        <f>IFERROR(R2981+V2981,0)</f>
        <v>0</v>
      </c>
      <c r="O2981" s="41">
        <f>IFERROR(P2981+Q2981+R2981,0)</f>
        <v>0</v>
      </c>
      <c r="P2981" s="41">
        <v>0</v>
      </c>
      <c r="Q2981" s="41">
        <v>0</v>
      </c>
      <c r="R2981" s="41">
        <v>0</v>
      </c>
      <c r="S2981" s="41">
        <f>IFERROR(T2981+U2981+V2981,0)</f>
        <v>0</v>
      </c>
      <c r="T2981" s="41">
        <v>0</v>
      </c>
      <c r="U2981" s="41">
        <v>0</v>
      </c>
      <c r="V2981" s="41">
        <v>0</v>
      </c>
      <c r="W2981"/>
      <c r="X2981"/>
    </row>
    <row r="2982" spans="1:24">
      <c r="A2982" s="29">
        <v>1728</v>
      </c>
      <c r="B2982" s="29" t="s">
        <v>117</v>
      </c>
      <c r="C2982" s="50">
        <v>44914</v>
      </c>
      <c r="D2982" s="29" t="s">
        <v>1705</v>
      </c>
      <c r="E2982" s="40">
        <v>1</v>
      </c>
      <c r="F2982" s="41">
        <v>26.2</v>
      </c>
      <c r="G2982" s="41">
        <f>IFERROR(H2982+I2982+J2982,0)</f>
        <v>1310082</v>
      </c>
      <c r="H2982" s="41">
        <v>1310082</v>
      </c>
      <c r="I2982" s="41">
        <v>0</v>
      </c>
      <c r="J2982" s="41">
        <v>0</v>
      </c>
      <c r="K2982" s="41">
        <f>IFERROR(L2982+M2982+N2982,0)</f>
        <v>0</v>
      </c>
      <c r="L2982" s="41">
        <f>IFERROR(P2982+T2982,0)</f>
        <v>0</v>
      </c>
      <c r="M2982" s="41">
        <f>IFERROR(Q2982+U2982,0)</f>
        <v>0</v>
      </c>
      <c r="N2982" s="41">
        <f>IFERROR(R2982+V2982,0)</f>
        <v>0</v>
      </c>
      <c r="O2982" s="41">
        <f>IFERROR(P2982+Q2982+R2982,0)</f>
        <v>0</v>
      </c>
      <c r="P2982" s="41">
        <v>0</v>
      </c>
      <c r="Q2982" s="41">
        <v>0</v>
      </c>
      <c r="R2982" s="41">
        <v>0</v>
      </c>
      <c r="S2982" s="41">
        <f>IFERROR(T2982+U2982+V2982,0)</f>
        <v>0</v>
      </c>
      <c r="T2982" s="41">
        <v>0</v>
      </c>
      <c r="U2982" s="41">
        <v>0</v>
      </c>
      <c r="V2982" s="41">
        <v>0</v>
      </c>
      <c r="W2982"/>
      <c r="X2982"/>
    </row>
    <row r="2983" spans="1:24">
      <c r="A2983" s="29">
        <v>1729</v>
      </c>
      <c r="B2983" s="29" t="s">
        <v>117</v>
      </c>
      <c r="C2983" s="50">
        <v>44917</v>
      </c>
      <c r="D2983" s="29" t="s">
        <v>1706</v>
      </c>
      <c r="E2983" s="40">
        <v>1</v>
      </c>
      <c r="F2983" s="41">
        <v>30</v>
      </c>
      <c r="G2983" s="41">
        <f>IFERROR(H2983+I2983+J2983,0)</f>
        <v>1496236</v>
      </c>
      <c r="H2983" s="41">
        <v>1496236</v>
      </c>
      <c r="I2983" s="41">
        <v>0</v>
      </c>
      <c r="J2983" s="41">
        <v>0</v>
      </c>
      <c r="K2983" s="41">
        <f>IFERROR(L2983+M2983+N2983,0)</f>
        <v>0</v>
      </c>
      <c r="L2983" s="41">
        <f>IFERROR(P2983+T2983,0)</f>
        <v>0</v>
      </c>
      <c r="M2983" s="41">
        <f>IFERROR(Q2983+U2983,0)</f>
        <v>0</v>
      </c>
      <c r="N2983" s="41">
        <f>IFERROR(R2983+V2983,0)</f>
        <v>0</v>
      </c>
      <c r="O2983" s="41">
        <f>IFERROR(P2983+Q2983+R2983,0)</f>
        <v>0</v>
      </c>
      <c r="P2983" s="41">
        <v>0</v>
      </c>
      <c r="Q2983" s="41">
        <v>0</v>
      </c>
      <c r="R2983" s="41">
        <v>0</v>
      </c>
      <c r="S2983" s="41">
        <f>IFERROR(T2983+U2983+V2983,0)</f>
        <v>0</v>
      </c>
      <c r="T2983" s="41">
        <v>0</v>
      </c>
      <c r="U2983" s="41">
        <v>0</v>
      </c>
      <c r="V2983" s="41">
        <v>0</v>
      </c>
      <c r="W2983"/>
      <c r="X2983"/>
    </row>
    <row r="2984" spans="1:24">
      <c r="A2984" s="29">
        <v>1730</v>
      </c>
      <c r="B2984" s="29" t="s">
        <v>117</v>
      </c>
      <c r="C2984" s="50">
        <v>44917</v>
      </c>
      <c r="D2984" s="29" t="s">
        <v>1707</v>
      </c>
      <c r="E2984" s="40">
        <v>1</v>
      </c>
      <c r="F2984" s="41">
        <v>51.9</v>
      </c>
      <c r="G2984" s="41">
        <f>IFERROR(H2984+I2984+J2984,0)</f>
        <v>2591300</v>
      </c>
      <c r="H2984" s="41">
        <v>2591300</v>
      </c>
      <c r="I2984" s="41">
        <v>0</v>
      </c>
      <c r="J2984" s="41">
        <v>0</v>
      </c>
      <c r="K2984" s="41">
        <f>IFERROR(L2984+M2984+N2984,0)</f>
        <v>0</v>
      </c>
      <c r="L2984" s="41">
        <f>IFERROR(P2984+T2984,0)</f>
        <v>0</v>
      </c>
      <c r="M2984" s="41">
        <f>IFERROR(Q2984+U2984,0)</f>
        <v>0</v>
      </c>
      <c r="N2984" s="41">
        <f>IFERROR(R2984+V2984,0)</f>
        <v>0</v>
      </c>
      <c r="O2984" s="41">
        <f>IFERROR(P2984+Q2984+R2984,0)</f>
        <v>0</v>
      </c>
      <c r="P2984" s="41">
        <v>0</v>
      </c>
      <c r="Q2984" s="41">
        <v>0</v>
      </c>
      <c r="R2984" s="41">
        <v>0</v>
      </c>
      <c r="S2984" s="41">
        <f>IFERROR(T2984+U2984+V2984,0)</f>
        <v>0</v>
      </c>
      <c r="T2984" s="41">
        <v>0</v>
      </c>
      <c r="U2984" s="41">
        <v>0</v>
      </c>
      <c r="V2984" s="41">
        <v>0</v>
      </c>
      <c r="W2984"/>
      <c r="X2984"/>
    </row>
    <row r="2985" spans="1:24">
      <c r="A2985" s="29">
        <v>1731</v>
      </c>
      <c r="B2985" s="29" t="s">
        <v>117</v>
      </c>
      <c r="C2985" s="50">
        <v>44917</v>
      </c>
      <c r="D2985" s="29" t="s">
        <v>1708</v>
      </c>
      <c r="E2985" s="40">
        <v>1</v>
      </c>
      <c r="F2985" s="41">
        <v>58.8</v>
      </c>
      <c r="G2985" s="41">
        <f>IFERROR(H2985+I2985+J2985,0)</f>
        <v>2937128</v>
      </c>
      <c r="H2985" s="41">
        <v>2937128</v>
      </c>
      <c r="I2985" s="41">
        <v>0</v>
      </c>
      <c r="J2985" s="41">
        <v>0</v>
      </c>
      <c r="K2985" s="41">
        <f>IFERROR(L2985+M2985+N2985,0)</f>
        <v>0</v>
      </c>
      <c r="L2985" s="41">
        <f>IFERROR(P2985+T2985,0)</f>
        <v>0</v>
      </c>
      <c r="M2985" s="41">
        <f>IFERROR(Q2985+U2985,0)</f>
        <v>0</v>
      </c>
      <c r="N2985" s="41">
        <f>IFERROR(R2985+V2985,0)</f>
        <v>0</v>
      </c>
      <c r="O2985" s="41">
        <f>IFERROR(P2985+Q2985+R2985,0)</f>
        <v>0</v>
      </c>
      <c r="P2985" s="41">
        <v>0</v>
      </c>
      <c r="Q2985" s="41">
        <v>0</v>
      </c>
      <c r="R2985" s="41">
        <v>0</v>
      </c>
      <c r="S2985" s="41">
        <f>IFERROR(T2985+U2985+V2985,0)</f>
        <v>0</v>
      </c>
      <c r="T2985" s="41">
        <v>0</v>
      </c>
      <c r="U2985" s="41">
        <v>0</v>
      </c>
      <c r="V2985" s="41">
        <v>0</v>
      </c>
      <c r="W2985"/>
      <c r="X2985"/>
    </row>
    <row r="2986" spans="1:24">
      <c r="A2986" s="29">
        <v>1732</v>
      </c>
      <c r="B2986" s="29" t="s">
        <v>117</v>
      </c>
      <c r="C2986" s="50">
        <v>44917</v>
      </c>
      <c r="D2986" s="29" t="s">
        <v>1709</v>
      </c>
      <c r="E2986" s="40">
        <v>1</v>
      </c>
      <c r="F2986" s="41">
        <v>15.8</v>
      </c>
      <c r="G2986" s="41">
        <f>IFERROR(H2986+I2986+J2986,0)</f>
        <v>788727</v>
      </c>
      <c r="H2986" s="41">
        <v>788727</v>
      </c>
      <c r="I2986" s="41">
        <v>0</v>
      </c>
      <c r="J2986" s="41">
        <v>0</v>
      </c>
      <c r="K2986" s="41">
        <f>IFERROR(L2986+M2986+N2986,0)</f>
        <v>0</v>
      </c>
      <c r="L2986" s="41">
        <f>IFERROR(P2986+T2986,0)</f>
        <v>0</v>
      </c>
      <c r="M2986" s="41">
        <f>IFERROR(Q2986+U2986,0)</f>
        <v>0</v>
      </c>
      <c r="N2986" s="41">
        <f>IFERROR(R2986+V2986,0)</f>
        <v>0</v>
      </c>
      <c r="O2986" s="41">
        <f>IFERROR(P2986+Q2986+R2986,0)</f>
        <v>0</v>
      </c>
      <c r="P2986" s="41">
        <v>0</v>
      </c>
      <c r="Q2986" s="41">
        <v>0</v>
      </c>
      <c r="R2986" s="41">
        <v>0</v>
      </c>
      <c r="S2986" s="41">
        <f>IFERROR(T2986+U2986+V2986,0)</f>
        <v>0</v>
      </c>
      <c r="T2986" s="41">
        <v>0</v>
      </c>
      <c r="U2986" s="41">
        <v>0</v>
      </c>
      <c r="V2986" s="41">
        <v>0</v>
      </c>
      <c r="W2986"/>
      <c r="X2986"/>
    </row>
    <row r="2987" spans="1:24">
      <c r="A2987" s="29">
        <v>1733</v>
      </c>
      <c r="B2987" s="29" t="s">
        <v>117</v>
      </c>
      <c r="C2987" s="50">
        <v>44917</v>
      </c>
      <c r="D2987" s="29" t="s">
        <v>1710</v>
      </c>
      <c r="E2987" s="40">
        <v>1</v>
      </c>
      <c r="F2987" s="41">
        <v>46.2</v>
      </c>
      <c r="G2987" s="41">
        <f>IFERROR(H2987+I2987+J2987,0)</f>
        <v>1030000</v>
      </c>
      <c r="H2987" s="41">
        <v>1030000</v>
      </c>
      <c r="I2987" s="41">
        <v>0</v>
      </c>
      <c r="J2987" s="41">
        <v>0</v>
      </c>
      <c r="K2987" s="41">
        <f>IFERROR(L2987+M2987+N2987,0)</f>
        <v>0</v>
      </c>
      <c r="L2987" s="41">
        <f>IFERROR(P2987+T2987,0)</f>
        <v>0</v>
      </c>
      <c r="M2987" s="41">
        <f>IFERROR(Q2987+U2987,0)</f>
        <v>0</v>
      </c>
      <c r="N2987" s="41">
        <f>IFERROR(R2987+V2987,0)</f>
        <v>0</v>
      </c>
      <c r="O2987" s="41">
        <f>IFERROR(P2987+Q2987+R2987,0)</f>
        <v>0</v>
      </c>
      <c r="P2987" s="41">
        <v>0</v>
      </c>
      <c r="Q2987" s="41">
        <v>0</v>
      </c>
      <c r="R2987" s="41">
        <v>0</v>
      </c>
      <c r="S2987" s="41">
        <f>IFERROR(T2987+U2987+V2987,0)</f>
        <v>0</v>
      </c>
      <c r="T2987" s="41">
        <v>0</v>
      </c>
      <c r="U2987" s="41">
        <v>0</v>
      </c>
      <c r="V2987" s="41">
        <v>0</v>
      </c>
      <c r="W2987"/>
      <c r="X2987"/>
    </row>
    <row r="2988" spans="1:24">
      <c r="A2988" s="29">
        <v>1734</v>
      </c>
      <c r="B2988" s="29" t="s">
        <v>117</v>
      </c>
      <c r="C2988" s="50">
        <v>44917</v>
      </c>
      <c r="D2988" s="29" t="s">
        <v>1711</v>
      </c>
      <c r="E2988" s="40">
        <v>1</v>
      </c>
      <c r="F2988" s="41">
        <v>38.7</v>
      </c>
      <c r="G2988" s="41">
        <f>IFERROR(H2988+I2988+J2988,0)</f>
        <v>1923440</v>
      </c>
      <c r="H2988" s="41">
        <v>1923440</v>
      </c>
      <c r="I2988" s="41">
        <v>0</v>
      </c>
      <c r="J2988" s="41">
        <v>0</v>
      </c>
      <c r="K2988" s="41">
        <f>IFERROR(L2988+M2988+N2988,0)</f>
        <v>0</v>
      </c>
      <c r="L2988" s="41">
        <f>IFERROR(P2988+T2988,0)</f>
        <v>0</v>
      </c>
      <c r="M2988" s="41">
        <f>IFERROR(Q2988+U2988,0)</f>
        <v>0</v>
      </c>
      <c r="N2988" s="41">
        <f>IFERROR(R2988+V2988,0)</f>
        <v>0</v>
      </c>
      <c r="O2988" s="41">
        <f>IFERROR(P2988+Q2988+R2988,0)</f>
        <v>0</v>
      </c>
      <c r="P2988" s="41">
        <v>0</v>
      </c>
      <c r="Q2988" s="41">
        <v>0</v>
      </c>
      <c r="R2988" s="41">
        <v>0</v>
      </c>
      <c r="S2988" s="41">
        <f>IFERROR(T2988+U2988+V2988,0)</f>
        <v>0</v>
      </c>
      <c r="T2988" s="41">
        <v>0</v>
      </c>
      <c r="U2988" s="41">
        <v>0</v>
      </c>
      <c r="V2988" s="41">
        <v>0</v>
      </c>
      <c r="W2988"/>
      <c r="X2988"/>
    </row>
    <row r="2989" spans="1:24">
      <c r="A2989" s="29">
        <v>1735</v>
      </c>
      <c r="B2989" s="29" t="s">
        <v>117</v>
      </c>
      <c r="C2989" s="50">
        <v>44917</v>
      </c>
      <c r="D2989" s="29" t="s">
        <v>1712</v>
      </c>
      <c r="E2989" s="40">
        <v>1</v>
      </c>
      <c r="F2989" s="41">
        <v>35.2</v>
      </c>
      <c r="G2989" s="41">
        <f>IFERROR(H2989+I2989+J2989,0)</f>
        <v>1750133</v>
      </c>
      <c r="H2989" s="41">
        <v>1750133</v>
      </c>
      <c r="I2989" s="41">
        <v>0</v>
      </c>
      <c r="J2989" s="41">
        <v>0</v>
      </c>
      <c r="K2989" s="41">
        <f>IFERROR(L2989+M2989+N2989,0)</f>
        <v>0</v>
      </c>
      <c r="L2989" s="41">
        <f>IFERROR(P2989+T2989,0)</f>
        <v>0</v>
      </c>
      <c r="M2989" s="41">
        <f>IFERROR(Q2989+U2989,0)</f>
        <v>0</v>
      </c>
      <c r="N2989" s="41">
        <f>IFERROR(R2989+V2989,0)</f>
        <v>0</v>
      </c>
      <c r="O2989" s="41">
        <f>IFERROR(P2989+Q2989+R2989,0)</f>
        <v>0</v>
      </c>
      <c r="P2989" s="41">
        <v>0</v>
      </c>
      <c r="Q2989" s="41">
        <v>0</v>
      </c>
      <c r="R2989" s="41">
        <v>0</v>
      </c>
      <c r="S2989" s="41">
        <f>IFERROR(T2989+U2989+V2989,0)</f>
        <v>0</v>
      </c>
      <c r="T2989" s="41">
        <v>0</v>
      </c>
      <c r="U2989" s="41">
        <v>0</v>
      </c>
      <c r="V2989" s="41">
        <v>0</v>
      </c>
      <c r="W2989"/>
      <c r="X2989"/>
    </row>
    <row r="2990" spans="1:24">
      <c r="A2990" s="29">
        <v>1736</v>
      </c>
      <c r="B2990" s="29" t="s">
        <v>117</v>
      </c>
      <c r="C2990" s="50">
        <v>44921</v>
      </c>
      <c r="D2990" s="29" t="s">
        <v>1713</v>
      </c>
      <c r="E2990" s="40">
        <v>1</v>
      </c>
      <c r="F2990" s="41">
        <v>24.9</v>
      </c>
      <c r="G2990" s="41">
        <f>IFERROR(H2990+I2990+J2990,0)</f>
        <v>1242523</v>
      </c>
      <c r="H2990" s="41">
        <v>1242523</v>
      </c>
      <c r="I2990" s="41">
        <v>0</v>
      </c>
      <c r="J2990" s="41">
        <v>0</v>
      </c>
      <c r="K2990" s="41">
        <f>IFERROR(L2990+M2990+N2990,0)</f>
        <v>0</v>
      </c>
      <c r="L2990" s="41">
        <f>IFERROR(P2990+T2990,0)</f>
        <v>0</v>
      </c>
      <c r="M2990" s="41">
        <f>IFERROR(Q2990+U2990,0)</f>
        <v>0</v>
      </c>
      <c r="N2990" s="41">
        <f>IFERROR(R2990+V2990,0)</f>
        <v>0</v>
      </c>
      <c r="O2990" s="41">
        <f>IFERROR(P2990+Q2990+R2990,0)</f>
        <v>0</v>
      </c>
      <c r="P2990" s="41">
        <v>0</v>
      </c>
      <c r="Q2990" s="41">
        <v>0</v>
      </c>
      <c r="R2990" s="41">
        <v>0</v>
      </c>
      <c r="S2990" s="41">
        <f>IFERROR(T2990+U2990+V2990,0)</f>
        <v>0</v>
      </c>
      <c r="T2990" s="41">
        <v>0</v>
      </c>
      <c r="U2990" s="41">
        <v>0</v>
      </c>
      <c r="V2990" s="41">
        <v>0</v>
      </c>
      <c r="W2990"/>
      <c r="X2990"/>
    </row>
    <row r="2991" spans="1:24">
      <c r="A2991" s="29">
        <v>1737</v>
      </c>
      <c r="B2991" s="29" t="s">
        <v>117</v>
      </c>
      <c r="C2991" s="50">
        <v>44945</v>
      </c>
      <c r="D2991" s="29" t="s">
        <v>1714</v>
      </c>
      <c r="E2991" s="40">
        <v>1</v>
      </c>
      <c r="F2991" s="41">
        <v>28.2</v>
      </c>
      <c r="G2991" s="41">
        <f>IFERROR(H2991+I2991+J2991,0)</f>
        <v>880000</v>
      </c>
      <c r="H2991" s="41">
        <v>880000</v>
      </c>
      <c r="I2991" s="41">
        <v>0</v>
      </c>
      <c r="J2991" s="41">
        <v>0</v>
      </c>
      <c r="K2991" s="41">
        <f>IFERROR(L2991+M2991+N2991,0)</f>
        <v>0</v>
      </c>
      <c r="L2991" s="41">
        <f>IFERROR(P2991+T2991,0)</f>
        <v>0</v>
      </c>
      <c r="M2991" s="41">
        <f>IFERROR(Q2991+U2991,0)</f>
        <v>0</v>
      </c>
      <c r="N2991" s="41">
        <f>IFERROR(R2991+V2991,0)</f>
        <v>0</v>
      </c>
      <c r="O2991" s="41">
        <f>IFERROR(P2991+Q2991+R2991,0)</f>
        <v>0</v>
      </c>
      <c r="P2991" s="41">
        <v>0</v>
      </c>
      <c r="Q2991" s="41">
        <v>0</v>
      </c>
      <c r="R2991" s="41">
        <v>0</v>
      </c>
      <c r="S2991" s="41">
        <f>IFERROR(T2991+U2991+V2991,0)</f>
        <v>0</v>
      </c>
      <c r="T2991" s="41">
        <v>0</v>
      </c>
      <c r="U2991" s="41">
        <v>0</v>
      </c>
      <c r="V2991" s="41">
        <v>0</v>
      </c>
      <c r="W2991"/>
      <c r="X2991"/>
    </row>
    <row r="2992" spans="1:24">
      <c r="A2992" s="29">
        <v>1738</v>
      </c>
      <c r="B2992" s="29" t="s">
        <v>117</v>
      </c>
      <c r="C2992" s="50">
        <v>44946</v>
      </c>
      <c r="D2992" s="29" t="s">
        <v>1715</v>
      </c>
      <c r="E2992" s="40">
        <v>1</v>
      </c>
      <c r="F2992" s="41">
        <v>35.2</v>
      </c>
      <c r="G2992" s="41">
        <f>IFERROR(H2992+I2992+J2992,0)</f>
        <v>1752160</v>
      </c>
      <c r="H2992" s="41">
        <v>1752160</v>
      </c>
      <c r="I2992" s="41">
        <v>0</v>
      </c>
      <c r="J2992" s="41">
        <v>0</v>
      </c>
      <c r="K2992" s="41">
        <f>IFERROR(L2992+M2992+N2992,0)</f>
        <v>0</v>
      </c>
      <c r="L2992" s="41">
        <f>IFERROR(P2992+T2992,0)</f>
        <v>0</v>
      </c>
      <c r="M2992" s="41">
        <f>IFERROR(Q2992+U2992,0)</f>
        <v>0</v>
      </c>
      <c r="N2992" s="41">
        <f>IFERROR(R2992+V2992,0)</f>
        <v>0</v>
      </c>
      <c r="O2992" s="41">
        <f>IFERROR(P2992+Q2992+R2992,0)</f>
        <v>0</v>
      </c>
      <c r="P2992" s="41">
        <v>0</v>
      </c>
      <c r="Q2992" s="41">
        <v>0</v>
      </c>
      <c r="R2992" s="41">
        <v>0</v>
      </c>
      <c r="S2992" s="41">
        <f>IFERROR(T2992+U2992+V2992,0)</f>
        <v>0</v>
      </c>
      <c r="T2992" s="41">
        <v>0</v>
      </c>
      <c r="U2992" s="41">
        <v>0</v>
      </c>
      <c r="V2992" s="41">
        <v>0</v>
      </c>
      <c r="W2992"/>
      <c r="X2992"/>
    </row>
    <row r="2993" spans="1:24">
      <c r="A2993" s="29">
        <v>1739</v>
      </c>
      <c r="B2993" s="29" t="s">
        <v>117</v>
      </c>
      <c r="C2993" s="50">
        <v>44964</v>
      </c>
      <c r="D2993" s="29" t="s">
        <v>1716</v>
      </c>
      <c r="E2993" s="40">
        <v>1</v>
      </c>
      <c r="F2993" s="41">
        <v>24.9</v>
      </c>
      <c r="G2993" s="41">
        <f>IFERROR(H2993+I2993+J2993,0)</f>
        <v>1242019</v>
      </c>
      <c r="H2993" s="41">
        <v>1242019</v>
      </c>
      <c r="I2993" s="41">
        <v>0</v>
      </c>
      <c r="J2993" s="41">
        <v>0</v>
      </c>
      <c r="K2993" s="41">
        <f>IFERROR(L2993+M2993+N2993,0)</f>
        <v>0</v>
      </c>
      <c r="L2993" s="41">
        <f>IFERROR(P2993+T2993,0)</f>
        <v>0</v>
      </c>
      <c r="M2993" s="41">
        <f>IFERROR(Q2993+U2993,0)</f>
        <v>0</v>
      </c>
      <c r="N2993" s="41">
        <f>IFERROR(R2993+V2993,0)</f>
        <v>0</v>
      </c>
      <c r="O2993" s="41">
        <f>IFERROR(P2993+Q2993+R2993,0)</f>
        <v>0</v>
      </c>
      <c r="P2993" s="41">
        <v>0</v>
      </c>
      <c r="Q2993" s="41">
        <v>0</v>
      </c>
      <c r="R2993" s="41">
        <v>0</v>
      </c>
      <c r="S2993" s="41">
        <f>IFERROR(T2993+U2993+V2993,0)</f>
        <v>0</v>
      </c>
      <c r="T2993" s="41">
        <v>0</v>
      </c>
      <c r="U2993" s="41">
        <v>0</v>
      </c>
      <c r="V2993" s="41">
        <v>0</v>
      </c>
      <c r="W2993"/>
      <c r="X2993"/>
    </row>
    <row r="2994" spans="1:24">
      <c r="A2994" s="29">
        <v>1740</v>
      </c>
      <c r="B2994" s="29" t="s">
        <v>117</v>
      </c>
      <c r="C2994" s="50">
        <v>44967</v>
      </c>
      <c r="D2994" s="29" t="s">
        <v>1717</v>
      </c>
      <c r="E2994" s="40">
        <v>1</v>
      </c>
      <c r="F2994" s="41">
        <v>27.9</v>
      </c>
      <c r="G2994" s="41">
        <f>IFERROR(H2994+I2994+J2994,0)</f>
        <v>1388688</v>
      </c>
      <c r="H2994" s="41">
        <v>1388688</v>
      </c>
      <c r="I2994" s="41">
        <v>0</v>
      </c>
      <c r="J2994" s="41">
        <v>0</v>
      </c>
      <c r="K2994" s="41">
        <f>IFERROR(L2994+M2994+N2994,0)</f>
        <v>0</v>
      </c>
      <c r="L2994" s="41">
        <f>IFERROR(P2994+T2994,0)</f>
        <v>0</v>
      </c>
      <c r="M2994" s="41">
        <f>IFERROR(Q2994+U2994,0)</f>
        <v>0</v>
      </c>
      <c r="N2994" s="41">
        <f>IFERROR(R2994+V2994,0)</f>
        <v>0</v>
      </c>
      <c r="O2994" s="41">
        <f>IFERROR(P2994+Q2994+R2994,0)</f>
        <v>0</v>
      </c>
      <c r="P2994" s="41">
        <v>0</v>
      </c>
      <c r="Q2994" s="41">
        <v>0</v>
      </c>
      <c r="R2994" s="41">
        <v>0</v>
      </c>
      <c r="S2994" s="41">
        <f>IFERROR(T2994+U2994+V2994,0)</f>
        <v>0</v>
      </c>
      <c r="T2994" s="41">
        <v>0</v>
      </c>
      <c r="U2994" s="41">
        <v>0</v>
      </c>
      <c r="V2994" s="41">
        <v>0</v>
      </c>
      <c r="W2994"/>
      <c r="X2994"/>
    </row>
    <row r="2995" spans="1:24">
      <c r="A2995" s="29">
        <v>1741</v>
      </c>
      <c r="B2995" s="29" t="s">
        <v>117</v>
      </c>
      <c r="C2995" s="50">
        <v>44970</v>
      </c>
      <c r="D2995" s="29" t="s">
        <v>1718</v>
      </c>
      <c r="E2995" s="40">
        <v>1</v>
      </c>
      <c r="F2995" s="41">
        <v>34</v>
      </c>
      <c r="G2995" s="41">
        <f>IFERROR(H2995+I2995+J2995,0)</f>
        <v>1694458</v>
      </c>
      <c r="H2995" s="41">
        <v>1694458</v>
      </c>
      <c r="I2995" s="41">
        <v>0</v>
      </c>
      <c r="J2995" s="41">
        <v>0</v>
      </c>
      <c r="K2995" s="41">
        <f>IFERROR(L2995+M2995+N2995,0)</f>
        <v>0</v>
      </c>
      <c r="L2995" s="41">
        <f>IFERROR(P2995+T2995,0)</f>
        <v>0</v>
      </c>
      <c r="M2995" s="41">
        <f>IFERROR(Q2995+U2995,0)</f>
        <v>0</v>
      </c>
      <c r="N2995" s="41">
        <f>IFERROR(R2995+V2995,0)</f>
        <v>0</v>
      </c>
      <c r="O2995" s="41">
        <f>IFERROR(P2995+Q2995+R2995,0)</f>
        <v>0</v>
      </c>
      <c r="P2995" s="41">
        <v>0</v>
      </c>
      <c r="Q2995" s="41">
        <v>0</v>
      </c>
      <c r="R2995" s="41">
        <v>0</v>
      </c>
      <c r="S2995" s="41">
        <f>IFERROR(T2995+U2995+V2995,0)</f>
        <v>0</v>
      </c>
      <c r="T2995" s="41">
        <v>0</v>
      </c>
      <c r="U2995" s="41">
        <v>0</v>
      </c>
      <c r="V2995" s="41">
        <v>0</v>
      </c>
      <c r="W2995"/>
      <c r="X2995"/>
    </row>
    <row r="2996" spans="1:24">
      <c r="A2996" s="29">
        <v>1742</v>
      </c>
      <c r="B2996" s="29" t="s">
        <v>117</v>
      </c>
      <c r="C2996" s="50">
        <v>44972</v>
      </c>
      <c r="D2996" s="29" t="s">
        <v>1719</v>
      </c>
      <c r="E2996" s="40">
        <v>1</v>
      </c>
      <c r="F2996" s="41">
        <v>24.8</v>
      </c>
      <c r="G2996" s="41">
        <f>IFERROR(H2996+I2996+J2996,0)</f>
        <v>1000000</v>
      </c>
      <c r="H2996" s="41">
        <v>1000000</v>
      </c>
      <c r="I2996" s="41">
        <v>0</v>
      </c>
      <c r="J2996" s="41">
        <v>0</v>
      </c>
      <c r="K2996" s="41">
        <f>IFERROR(L2996+M2996+N2996,0)</f>
        <v>0</v>
      </c>
      <c r="L2996" s="41">
        <f>IFERROR(P2996+T2996,0)</f>
        <v>0</v>
      </c>
      <c r="M2996" s="41">
        <f>IFERROR(Q2996+U2996,0)</f>
        <v>0</v>
      </c>
      <c r="N2996" s="41">
        <f>IFERROR(R2996+V2996,0)</f>
        <v>0</v>
      </c>
      <c r="O2996" s="41">
        <f>IFERROR(P2996+Q2996+R2996,0)</f>
        <v>0</v>
      </c>
      <c r="P2996" s="41">
        <v>0</v>
      </c>
      <c r="Q2996" s="41">
        <v>0</v>
      </c>
      <c r="R2996" s="41">
        <v>0</v>
      </c>
      <c r="S2996" s="41">
        <f>IFERROR(T2996+U2996+V2996,0)</f>
        <v>0</v>
      </c>
      <c r="T2996" s="41">
        <v>0</v>
      </c>
      <c r="U2996" s="41">
        <v>0</v>
      </c>
      <c r="V2996" s="41">
        <v>0</v>
      </c>
      <c r="W2996"/>
      <c r="X2996"/>
    </row>
    <row r="2997" spans="1:24">
      <c r="A2997" s="29">
        <v>1743</v>
      </c>
      <c r="B2997" s="29" t="s">
        <v>117</v>
      </c>
      <c r="C2997" s="50">
        <v>44973</v>
      </c>
      <c r="D2997" s="29" t="s">
        <v>1720</v>
      </c>
      <c r="E2997" s="40">
        <v>1</v>
      </c>
      <c r="F2997" s="41">
        <v>34.9</v>
      </c>
      <c r="G2997" s="41">
        <f>IFERROR(H2997+I2997+J2997,0)</f>
        <v>1744634</v>
      </c>
      <c r="H2997" s="41">
        <v>1744634</v>
      </c>
      <c r="I2997" s="41">
        <v>0</v>
      </c>
      <c r="J2997" s="41">
        <v>0</v>
      </c>
      <c r="K2997" s="41">
        <f>IFERROR(L2997+M2997+N2997,0)</f>
        <v>0</v>
      </c>
      <c r="L2997" s="41">
        <f>IFERROR(P2997+T2997,0)</f>
        <v>0</v>
      </c>
      <c r="M2997" s="41">
        <f>IFERROR(Q2997+U2997,0)</f>
        <v>0</v>
      </c>
      <c r="N2997" s="41">
        <f>IFERROR(R2997+V2997,0)</f>
        <v>0</v>
      </c>
      <c r="O2997" s="41">
        <f>IFERROR(P2997+Q2997+R2997,0)</f>
        <v>0</v>
      </c>
      <c r="P2997" s="41">
        <v>0</v>
      </c>
      <c r="Q2997" s="41">
        <v>0</v>
      </c>
      <c r="R2997" s="41">
        <v>0</v>
      </c>
      <c r="S2997" s="41">
        <f>IFERROR(T2997+U2997+V2997,0)</f>
        <v>0</v>
      </c>
      <c r="T2997" s="41">
        <v>0</v>
      </c>
      <c r="U2997" s="41">
        <v>0</v>
      </c>
      <c r="V2997" s="41">
        <v>0</v>
      </c>
      <c r="W2997"/>
      <c r="X2997"/>
    </row>
    <row r="2998" spans="1:24">
      <c r="A2998" s="29">
        <v>1744</v>
      </c>
      <c r="B2998" s="29" t="s">
        <v>117</v>
      </c>
      <c r="C2998" s="50">
        <v>44977</v>
      </c>
      <c r="D2998" s="29" t="s">
        <v>1721</v>
      </c>
      <c r="E2998" s="40">
        <v>1</v>
      </c>
      <c r="F2998" s="41">
        <v>37.5</v>
      </c>
      <c r="G2998" s="41">
        <f>IFERROR(H2998+I2998+J2998,0)</f>
        <v>1872761</v>
      </c>
      <c r="H2998" s="41">
        <v>1872761</v>
      </c>
      <c r="I2998" s="41">
        <v>0</v>
      </c>
      <c r="J2998" s="41">
        <v>0</v>
      </c>
      <c r="K2998" s="41">
        <f>IFERROR(L2998+M2998+N2998,0)</f>
        <v>0</v>
      </c>
      <c r="L2998" s="41">
        <f>IFERROR(P2998+T2998,0)</f>
        <v>0</v>
      </c>
      <c r="M2998" s="41">
        <f>IFERROR(Q2998+U2998,0)</f>
        <v>0</v>
      </c>
      <c r="N2998" s="41">
        <f>IFERROR(R2998+V2998,0)</f>
        <v>0</v>
      </c>
      <c r="O2998" s="41">
        <f>IFERROR(P2998+Q2998+R2998,0)</f>
        <v>0</v>
      </c>
      <c r="P2998" s="41">
        <v>0</v>
      </c>
      <c r="Q2998" s="41">
        <v>0</v>
      </c>
      <c r="R2998" s="41">
        <v>0</v>
      </c>
      <c r="S2998" s="41">
        <f>IFERROR(T2998+U2998+V2998,0)</f>
        <v>0</v>
      </c>
      <c r="T2998" s="41">
        <v>0</v>
      </c>
      <c r="U2998" s="41">
        <v>0</v>
      </c>
      <c r="V2998" s="41">
        <v>0</v>
      </c>
      <c r="W2998"/>
      <c r="X2998"/>
    </row>
    <row r="2999" spans="1:24">
      <c r="A2999" s="29">
        <v>1745</v>
      </c>
      <c r="B2999" s="29" t="s">
        <v>117</v>
      </c>
      <c r="C2999" s="50">
        <v>44991</v>
      </c>
      <c r="D2999" s="29" t="s">
        <v>1722</v>
      </c>
      <c r="E2999" s="40">
        <v>1</v>
      </c>
      <c r="F2999" s="41">
        <v>34.6</v>
      </c>
      <c r="G2999" s="41">
        <f>IFERROR(H2999+I2999+J2999,0)</f>
        <v>1727378</v>
      </c>
      <c r="H2999" s="41">
        <v>1727378</v>
      </c>
      <c r="I2999" s="41">
        <v>0</v>
      </c>
      <c r="J2999" s="41">
        <v>0</v>
      </c>
      <c r="K2999" s="41">
        <f>IFERROR(L2999+M2999+N2999,0)</f>
        <v>0</v>
      </c>
      <c r="L2999" s="41">
        <f>IFERROR(P2999+T2999,0)</f>
        <v>0</v>
      </c>
      <c r="M2999" s="41">
        <f>IFERROR(Q2999+U2999,0)</f>
        <v>0</v>
      </c>
      <c r="N2999" s="41">
        <f>IFERROR(R2999+V2999,0)</f>
        <v>0</v>
      </c>
      <c r="O2999" s="41">
        <f>IFERROR(P2999+Q2999+R2999,0)</f>
        <v>0</v>
      </c>
      <c r="P2999" s="41">
        <v>0</v>
      </c>
      <c r="Q2999" s="41">
        <v>0</v>
      </c>
      <c r="R2999" s="41">
        <v>0</v>
      </c>
      <c r="S2999" s="41">
        <f>IFERROR(T2999+U2999+V2999,0)</f>
        <v>0</v>
      </c>
      <c r="T2999" s="41">
        <v>0</v>
      </c>
      <c r="U2999" s="41">
        <v>0</v>
      </c>
      <c r="V2999" s="41">
        <v>0</v>
      </c>
      <c r="W2999"/>
      <c r="X2999"/>
    </row>
    <row r="3000" spans="1:24">
      <c r="A3000" s="29">
        <v>1746</v>
      </c>
      <c r="B3000" s="29" t="s">
        <v>117</v>
      </c>
      <c r="C3000" s="50">
        <v>44998</v>
      </c>
      <c r="D3000" s="29" t="s">
        <v>1723</v>
      </c>
      <c r="E3000" s="40">
        <v>1</v>
      </c>
      <c r="F3000" s="41">
        <v>22.7</v>
      </c>
      <c r="G3000" s="41">
        <f>IFERROR(H3000+I3000+J3000,0)</f>
        <v>1157623</v>
      </c>
      <c r="H3000" s="41">
        <v>1157623</v>
      </c>
      <c r="I3000" s="41">
        <v>0</v>
      </c>
      <c r="J3000" s="41">
        <v>0</v>
      </c>
      <c r="K3000" s="41">
        <f>IFERROR(L3000+M3000+N3000,0)</f>
        <v>0</v>
      </c>
      <c r="L3000" s="41">
        <f>IFERROR(P3000+T3000,0)</f>
        <v>0</v>
      </c>
      <c r="M3000" s="41">
        <f>IFERROR(Q3000+U3000,0)</f>
        <v>0</v>
      </c>
      <c r="N3000" s="41">
        <f>IFERROR(R3000+V3000,0)</f>
        <v>0</v>
      </c>
      <c r="O3000" s="41">
        <f>IFERROR(P3000+Q3000+R3000,0)</f>
        <v>0</v>
      </c>
      <c r="P3000" s="41">
        <v>0</v>
      </c>
      <c r="Q3000" s="41">
        <v>0</v>
      </c>
      <c r="R3000" s="41">
        <v>0</v>
      </c>
      <c r="S3000" s="41">
        <f>IFERROR(T3000+U3000+V3000,0)</f>
        <v>0</v>
      </c>
      <c r="T3000" s="41">
        <v>0</v>
      </c>
      <c r="U3000" s="41">
        <v>0</v>
      </c>
      <c r="V3000" s="41">
        <v>0</v>
      </c>
      <c r="W3000"/>
      <c r="X3000"/>
    </row>
    <row r="3001" spans="1:24">
      <c r="A3001" s="29">
        <v>1747</v>
      </c>
      <c r="B3001" s="29" t="s">
        <v>117</v>
      </c>
      <c r="C3001" s="50">
        <v>44998</v>
      </c>
      <c r="D3001" s="29" t="s">
        <v>1724</v>
      </c>
      <c r="E3001" s="40">
        <v>1</v>
      </c>
      <c r="F3001" s="41">
        <v>62.3</v>
      </c>
      <c r="G3001" s="41">
        <f>IFERROR(H3001+I3001+J3001,0)</f>
        <v>3175929</v>
      </c>
      <c r="H3001" s="41">
        <v>3175929</v>
      </c>
      <c r="I3001" s="41">
        <v>0</v>
      </c>
      <c r="J3001" s="41">
        <v>0</v>
      </c>
      <c r="K3001" s="41">
        <f>IFERROR(L3001+M3001+N3001,0)</f>
        <v>0</v>
      </c>
      <c r="L3001" s="41">
        <f>IFERROR(P3001+T3001,0)</f>
        <v>0</v>
      </c>
      <c r="M3001" s="41">
        <f>IFERROR(Q3001+U3001,0)</f>
        <v>0</v>
      </c>
      <c r="N3001" s="41">
        <f>IFERROR(R3001+V3001,0)</f>
        <v>0</v>
      </c>
      <c r="O3001" s="41">
        <f>IFERROR(P3001+Q3001+R3001,0)</f>
        <v>0</v>
      </c>
      <c r="P3001" s="41">
        <v>0</v>
      </c>
      <c r="Q3001" s="41">
        <v>0</v>
      </c>
      <c r="R3001" s="41">
        <v>0</v>
      </c>
      <c r="S3001" s="41">
        <f>IFERROR(T3001+U3001+V3001,0)</f>
        <v>0</v>
      </c>
      <c r="T3001" s="41">
        <v>0</v>
      </c>
      <c r="U3001" s="41">
        <v>0</v>
      </c>
      <c r="V3001" s="41">
        <v>0</v>
      </c>
      <c r="W3001"/>
      <c r="X3001"/>
    </row>
    <row r="3002" spans="1:24">
      <c r="A3002" s="29">
        <v>1748</v>
      </c>
      <c r="B3002" s="29" t="s">
        <v>117</v>
      </c>
      <c r="C3002" s="50">
        <v>44999</v>
      </c>
      <c r="D3002" s="29" t="s">
        <v>1725</v>
      </c>
      <c r="E3002" s="40">
        <v>1</v>
      </c>
      <c r="F3002" s="41">
        <v>26.8</v>
      </c>
      <c r="G3002" s="41">
        <f>IFERROR(H3002+I3002+J3002,0)</f>
        <v>1339444</v>
      </c>
      <c r="H3002" s="41">
        <v>1339444</v>
      </c>
      <c r="I3002" s="41">
        <v>0</v>
      </c>
      <c r="J3002" s="41">
        <v>0</v>
      </c>
      <c r="K3002" s="41">
        <f>IFERROR(L3002+M3002+N3002,0)</f>
        <v>0</v>
      </c>
      <c r="L3002" s="41">
        <f>IFERROR(P3002+T3002,0)</f>
        <v>0</v>
      </c>
      <c r="M3002" s="41">
        <f>IFERROR(Q3002+U3002,0)</f>
        <v>0</v>
      </c>
      <c r="N3002" s="41">
        <f>IFERROR(R3002+V3002,0)</f>
        <v>0</v>
      </c>
      <c r="O3002" s="41">
        <f>IFERROR(P3002+Q3002+R3002,0)</f>
        <v>0</v>
      </c>
      <c r="P3002" s="41">
        <v>0</v>
      </c>
      <c r="Q3002" s="41">
        <v>0</v>
      </c>
      <c r="R3002" s="41">
        <v>0</v>
      </c>
      <c r="S3002" s="41">
        <f>IFERROR(T3002+U3002+V3002,0)</f>
        <v>0</v>
      </c>
      <c r="T3002" s="41">
        <v>0</v>
      </c>
      <c r="U3002" s="41">
        <v>0</v>
      </c>
      <c r="V3002" s="41">
        <v>0</v>
      </c>
      <c r="W3002"/>
      <c r="X3002"/>
    </row>
    <row r="3003" spans="1:24">
      <c r="A3003" s="29">
        <v>1749</v>
      </c>
      <c r="B3003" s="29" t="s">
        <v>117</v>
      </c>
      <c r="C3003" s="50">
        <v>45001</v>
      </c>
      <c r="D3003" s="29" t="s">
        <v>1726</v>
      </c>
      <c r="E3003" s="40">
        <v>1</v>
      </c>
      <c r="F3003" s="41">
        <v>25.9</v>
      </c>
      <c r="G3003" s="41">
        <f>IFERROR(H3003+I3003+J3003,0)</f>
        <v>1291839</v>
      </c>
      <c r="H3003" s="41">
        <v>1291839</v>
      </c>
      <c r="I3003" s="41">
        <v>0</v>
      </c>
      <c r="J3003" s="41">
        <v>0</v>
      </c>
      <c r="K3003" s="41">
        <f>IFERROR(L3003+M3003+N3003,0)</f>
        <v>0</v>
      </c>
      <c r="L3003" s="41">
        <f>IFERROR(P3003+T3003,0)</f>
        <v>0</v>
      </c>
      <c r="M3003" s="41">
        <f>IFERROR(Q3003+U3003,0)</f>
        <v>0</v>
      </c>
      <c r="N3003" s="41">
        <f>IFERROR(R3003+V3003,0)</f>
        <v>0</v>
      </c>
      <c r="O3003" s="41">
        <f>IFERROR(P3003+Q3003+R3003,0)</f>
        <v>0</v>
      </c>
      <c r="P3003" s="41">
        <v>0</v>
      </c>
      <c r="Q3003" s="41">
        <v>0</v>
      </c>
      <c r="R3003" s="41">
        <v>0</v>
      </c>
      <c r="S3003" s="41">
        <f>IFERROR(T3003+U3003+V3003,0)</f>
        <v>0</v>
      </c>
      <c r="T3003" s="41">
        <v>0</v>
      </c>
      <c r="U3003" s="41">
        <v>0</v>
      </c>
      <c r="V3003" s="41">
        <v>0</v>
      </c>
      <c r="W3003"/>
      <c r="X3003"/>
    </row>
    <row r="3004" spans="1:24">
      <c r="A3004" s="29">
        <v>1750</v>
      </c>
      <c r="B3004" s="29" t="s">
        <v>117</v>
      </c>
      <c r="C3004" s="50">
        <v>45005</v>
      </c>
      <c r="D3004" s="29" t="s">
        <v>1727</v>
      </c>
      <c r="E3004" s="40">
        <v>1</v>
      </c>
      <c r="F3004" s="41">
        <v>27</v>
      </c>
      <c r="G3004" s="41">
        <f>IFERROR(H3004+I3004+J3004,0)</f>
        <v>1347618</v>
      </c>
      <c r="H3004" s="41">
        <v>1347618</v>
      </c>
      <c r="I3004" s="41">
        <v>0</v>
      </c>
      <c r="J3004" s="41">
        <v>0</v>
      </c>
      <c r="K3004" s="41">
        <f>IFERROR(L3004+M3004+N3004,0)</f>
        <v>0</v>
      </c>
      <c r="L3004" s="41">
        <f>IFERROR(P3004+T3004,0)</f>
        <v>0</v>
      </c>
      <c r="M3004" s="41">
        <f>IFERROR(Q3004+U3004,0)</f>
        <v>0</v>
      </c>
      <c r="N3004" s="41">
        <f>IFERROR(R3004+V3004,0)</f>
        <v>0</v>
      </c>
      <c r="O3004" s="41">
        <f>IFERROR(P3004+Q3004+R3004,0)</f>
        <v>0</v>
      </c>
      <c r="P3004" s="41">
        <v>0</v>
      </c>
      <c r="Q3004" s="41">
        <v>0</v>
      </c>
      <c r="R3004" s="41">
        <v>0</v>
      </c>
      <c r="S3004" s="41">
        <f>IFERROR(T3004+U3004+V3004,0)</f>
        <v>0</v>
      </c>
      <c r="T3004" s="41">
        <v>0</v>
      </c>
      <c r="U3004" s="41">
        <v>0</v>
      </c>
      <c r="V3004" s="41">
        <v>0</v>
      </c>
      <c r="W3004"/>
      <c r="X3004"/>
    </row>
    <row r="3005" spans="1:24">
      <c r="A3005" s="29">
        <v>1751</v>
      </c>
      <c r="B3005" s="29" t="s">
        <v>117</v>
      </c>
      <c r="C3005" s="50">
        <v>45008</v>
      </c>
      <c r="D3005" s="29" t="s">
        <v>1728</v>
      </c>
      <c r="E3005" s="40">
        <v>1</v>
      </c>
      <c r="F3005" s="41">
        <v>26.3</v>
      </c>
      <c r="G3005" s="41">
        <f>IFERROR(H3005+I3005+J3005,0)</f>
        <v>1340506</v>
      </c>
      <c r="H3005" s="41">
        <v>1340506</v>
      </c>
      <c r="I3005" s="41">
        <v>0</v>
      </c>
      <c r="J3005" s="41">
        <v>0</v>
      </c>
      <c r="K3005" s="41">
        <f>IFERROR(L3005+M3005+N3005,0)</f>
        <v>0</v>
      </c>
      <c r="L3005" s="41">
        <f>IFERROR(P3005+T3005,0)</f>
        <v>0</v>
      </c>
      <c r="M3005" s="41">
        <f>IFERROR(Q3005+U3005,0)</f>
        <v>0</v>
      </c>
      <c r="N3005" s="41">
        <f>IFERROR(R3005+V3005,0)</f>
        <v>0</v>
      </c>
      <c r="O3005" s="41">
        <f>IFERROR(P3005+Q3005+R3005,0)</f>
        <v>0</v>
      </c>
      <c r="P3005" s="41">
        <v>0</v>
      </c>
      <c r="Q3005" s="41">
        <v>0</v>
      </c>
      <c r="R3005" s="41">
        <v>0</v>
      </c>
      <c r="S3005" s="41">
        <f>IFERROR(T3005+U3005+V3005,0)</f>
        <v>0</v>
      </c>
      <c r="T3005" s="41">
        <v>0</v>
      </c>
      <c r="U3005" s="41">
        <v>0</v>
      </c>
      <c r="V3005" s="41">
        <v>0</v>
      </c>
      <c r="W3005"/>
      <c r="X3005"/>
    </row>
    <row r="3006" spans="1:24">
      <c r="A3006" s="29">
        <v>1752</v>
      </c>
      <c r="B3006" s="29" t="s">
        <v>117</v>
      </c>
      <c r="C3006" s="50">
        <v>45027</v>
      </c>
      <c r="D3006" s="29" t="s">
        <v>1729</v>
      </c>
      <c r="E3006" s="40">
        <v>1</v>
      </c>
      <c r="F3006" s="41">
        <v>49.6</v>
      </c>
      <c r="G3006" s="41">
        <f>IFERROR(H3006+I3006+J3006,0)</f>
        <v>2528744</v>
      </c>
      <c r="H3006" s="41">
        <v>2528744</v>
      </c>
      <c r="I3006" s="41">
        <v>0</v>
      </c>
      <c r="J3006" s="41">
        <v>0</v>
      </c>
      <c r="K3006" s="41">
        <f>IFERROR(L3006+M3006+N3006,0)</f>
        <v>0</v>
      </c>
      <c r="L3006" s="41">
        <f>IFERROR(P3006+T3006,0)</f>
        <v>0</v>
      </c>
      <c r="M3006" s="41">
        <f>IFERROR(Q3006+U3006,0)</f>
        <v>0</v>
      </c>
      <c r="N3006" s="41">
        <f>IFERROR(R3006+V3006,0)</f>
        <v>0</v>
      </c>
      <c r="O3006" s="41">
        <f>IFERROR(P3006+Q3006+R3006,0)</f>
        <v>0</v>
      </c>
      <c r="P3006" s="41">
        <v>0</v>
      </c>
      <c r="Q3006" s="41">
        <v>0</v>
      </c>
      <c r="R3006" s="41">
        <v>0</v>
      </c>
      <c r="S3006" s="41">
        <f>IFERROR(T3006+U3006+V3006,0)</f>
        <v>0</v>
      </c>
      <c r="T3006" s="41">
        <v>0</v>
      </c>
      <c r="U3006" s="41">
        <v>0</v>
      </c>
      <c r="V3006" s="41">
        <v>0</v>
      </c>
      <c r="W3006"/>
      <c r="X3006"/>
    </row>
    <row r="3007" spans="1:24">
      <c r="A3007" s="29">
        <v>1753</v>
      </c>
      <c r="B3007" s="29" t="s">
        <v>117</v>
      </c>
      <c r="C3007" s="50">
        <v>45033</v>
      </c>
      <c r="D3007" s="29" t="s">
        <v>1730</v>
      </c>
      <c r="E3007" s="40">
        <v>1</v>
      </c>
      <c r="F3007" s="41">
        <v>45.5</v>
      </c>
      <c r="G3007" s="41">
        <f>IFERROR(H3007+I3007+J3007,0)</f>
        <v>2317012</v>
      </c>
      <c r="H3007" s="41">
        <v>2317012</v>
      </c>
      <c r="I3007" s="41">
        <v>0</v>
      </c>
      <c r="J3007" s="41">
        <v>0</v>
      </c>
      <c r="K3007" s="41">
        <f>IFERROR(L3007+M3007+N3007,0)</f>
        <v>0</v>
      </c>
      <c r="L3007" s="41">
        <f>IFERROR(P3007+T3007,0)</f>
        <v>0</v>
      </c>
      <c r="M3007" s="41">
        <f>IFERROR(Q3007+U3007,0)</f>
        <v>0</v>
      </c>
      <c r="N3007" s="41">
        <f>IFERROR(R3007+V3007,0)</f>
        <v>0</v>
      </c>
      <c r="O3007" s="41">
        <f>IFERROR(P3007+Q3007+R3007,0)</f>
        <v>0</v>
      </c>
      <c r="P3007" s="41">
        <v>0</v>
      </c>
      <c r="Q3007" s="41">
        <v>0</v>
      </c>
      <c r="R3007" s="41">
        <v>0</v>
      </c>
      <c r="S3007" s="41">
        <f>IFERROR(T3007+U3007+V3007,0)</f>
        <v>0</v>
      </c>
      <c r="T3007" s="41">
        <v>0</v>
      </c>
      <c r="U3007" s="41">
        <v>0</v>
      </c>
      <c r="V3007" s="41">
        <v>0</v>
      </c>
      <c r="W3007"/>
      <c r="X3007"/>
    </row>
    <row r="3008" spans="1:24">
      <c r="A3008" s="29">
        <v>1754</v>
      </c>
      <c r="B3008" s="29" t="s">
        <v>117</v>
      </c>
      <c r="C3008" s="50">
        <v>45034</v>
      </c>
      <c r="D3008" s="29" t="s">
        <v>1731</v>
      </c>
      <c r="E3008" s="40">
        <v>1</v>
      </c>
      <c r="F3008" s="41">
        <v>36.7</v>
      </c>
      <c r="G3008" s="41">
        <f>IFERROR(H3008+I3008+J3008,0)</f>
        <v>1871530</v>
      </c>
      <c r="H3008" s="41">
        <v>1871530</v>
      </c>
      <c r="I3008" s="41">
        <v>0</v>
      </c>
      <c r="J3008" s="41">
        <v>0</v>
      </c>
      <c r="K3008" s="41">
        <f>IFERROR(L3008+M3008+N3008,0)</f>
        <v>0</v>
      </c>
      <c r="L3008" s="41">
        <f>IFERROR(P3008+T3008,0)</f>
        <v>0</v>
      </c>
      <c r="M3008" s="41">
        <f>IFERROR(Q3008+U3008,0)</f>
        <v>0</v>
      </c>
      <c r="N3008" s="41">
        <f>IFERROR(R3008+V3008,0)</f>
        <v>0</v>
      </c>
      <c r="O3008" s="41">
        <f>IFERROR(P3008+Q3008+R3008,0)</f>
        <v>0</v>
      </c>
      <c r="P3008" s="41">
        <v>0</v>
      </c>
      <c r="Q3008" s="41">
        <v>0</v>
      </c>
      <c r="R3008" s="41">
        <v>0</v>
      </c>
      <c r="S3008" s="41">
        <f>IFERROR(T3008+U3008+V3008,0)</f>
        <v>0</v>
      </c>
      <c r="T3008" s="41">
        <v>0</v>
      </c>
      <c r="U3008" s="41">
        <v>0</v>
      </c>
      <c r="V3008" s="41">
        <v>0</v>
      </c>
      <c r="W3008"/>
      <c r="X3008"/>
    </row>
    <row r="3009" spans="1:24">
      <c r="A3009" s="29">
        <v>1755</v>
      </c>
      <c r="B3009" s="29" t="s">
        <v>117</v>
      </c>
      <c r="C3009" s="50">
        <v>45037</v>
      </c>
      <c r="D3009" s="29" t="s">
        <v>1732</v>
      </c>
      <c r="E3009" s="40">
        <v>1</v>
      </c>
      <c r="F3009" s="41">
        <v>15.8</v>
      </c>
      <c r="G3009" s="41">
        <f>IFERROR(H3009+I3009+J3009,0)</f>
        <v>805774</v>
      </c>
      <c r="H3009" s="41">
        <v>805774</v>
      </c>
      <c r="I3009" s="41">
        <v>0</v>
      </c>
      <c r="J3009" s="41">
        <v>0</v>
      </c>
      <c r="K3009" s="41">
        <f>IFERROR(L3009+M3009+N3009,0)</f>
        <v>0</v>
      </c>
      <c r="L3009" s="41">
        <f>IFERROR(P3009+T3009,0)</f>
        <v>0</v>
      </c>
      <c r="M3009" s="41">
        <f>IFERROR(Q3009+U3009,0)</f>
        <v>0</v>
      </c>
      <c r="N3009" s="41">
        <f>IFERROR(R3009+V3009,0)</f>
        <v>0</v>
      </c>
      <c r="O3009" s="41">
        <f>IFERROR(P3009+Q3009+R3009,0)</f>
        <v>0</v>
      </c>
      <c r="P3009" s="41">
        <v>0</v>
      </c>
      <c r="Q3009" s="41">
        <v>0</v>
      </c>
      <c r="R3009" s="41">
        <v>0</v>
      </c>
      <c r="S3009" s="41">
        <f>IFERROR(T3009+U3009+V3009,0)</f>
        <v>0</v>
      </c>
      <c r="T3009" s="41">
        <v>0</v>
      </c>
      <c r="U3009" s="41">
        <v>0</v>
      </c>
      <c r="V3009" s="41">
        <v>0</v>
      </c>
      <c r="W3009"/>
      <c r="X3009"/>
    </row>
    <row r="3010" spans="1:24">
      <c r="A3010" s="29">
        <v>1756</v>
      </c>
      <c r="B3010" s="29" t="s">
        <v>117</v>
      </c>
      <c r="C3010" s="50">
        <v>45050</v>
      </c>
      <c r="D3010" s="29" t="s">
        <v>1733</v>
      </c>
      <c r="E3010" s="40">
        <v>1</v>
      </c>
      <c r="F3010" s="41">
        <v>37.3</v>
      </c>
      <c r="G3010" s="41">
        <f>IFERROR(H3010+I3010+J3010,0)</f>
        <v>1902201</v>
      </c>
      <c r="H3010" s="41">
        <v>1902201</v>
      </c>
      <c r="I3010" s="41">
        <v>0</v>
      </c>
      <c r="J3010" s="41">
        <v>0</v>
      </c>
      <c r="K3010" s="41">
        <f>IFERROR(L3010+M3010+N3010,0)</f>
        <v>0</v>
      </c>
      <c r="L3010" s="41">
        <f>IFERROR(P3010+T3010,0)</f>
        <v>0</v>
      </c>
      <c r="M3010" s="41">
        <f>IFERROR(Q3010+U3010,0)</f>
        <v>0</v>
      </c>
      <c r="N3010" s="41">
        <f>IFERROR(R3010+V3010,0)</f>
        <v>0</v>
      </c>
      <c r="O3010" s="41">
        <f>IFERROR(P3010+Q3010+R3010,0)</f>
        <v>0</v>
      </c>
      <c r="P3010" s="41">
        <v>0</v>
      </c>
      <c r="Q3010" s="41">
        <v>0</v>
      </c>
      <c r="R3010" s="41">
        <v>0</v>
      </c>
      <c r="S3010" s="41">
        <f>IFERROR(T3010+U3010+V3010,0)</f>
        <v>0</v>
      </c>
      <c r="T3010" s="41">
        <v>0</v>
      </c>
      <c r="U3010" s="41">
        <v>0</v>
      </c>
      <c r="V3010" s="41">
        <v>0</v>
      </c>
      <c r="W3010"/>
      <c r="X3010"/>
    </row>
    <row r="3011" spans="1:24">
      <c r="A3011" s="29">
        <v>1757</v>
      </c>
      <c r="B3011" s="29" t="s">
        <v>117</v>
      </c>
      <c r="C3011" s="50">
        <v>45051</v>
      </c>
      <c r="D3011" s="29" t="s">
        <v>1734</v>
      </c>
      <c r="E3011" s="40">
        <v>1</v>
      </c>
      <c r="F3011" s="41">
        <v>35.6</v>
      </c>
      <c r="G3011" s="41">
        <f>IFERROR(H3011+I3011+J3011,0)</f>
        <v>1300000</v>
      </c>
      <c r="H3011" s="41">
        <v>1300000</v>
      </c>
      <c r="I3011" s="41">
        <v>0</v>
      </c>
      <c r="J3011" s="41">
        <v>0</v>
      </c>
      <c r="K3011" s="41">
        <f>IFERROR(L3011+M3011+N3011,0)</f>
        <v>0</v>
      </c>
      <c r="L3011" s="41">
        <f>IFERROR(P3011+T3011,0)</f>
        <v>0</v>
      </c>
      <c r="M3011" s="41">
        <f>IFERROR(Q3011+U3011,0)</f>
        <v>0</v>
      </c>
      <c r="N3011" s="41">
        <f>IFERROR(R3011+V3011,0)</f>
        <v>0</v>
      </c>
      <c r="O3011" s="41">
        <f>IFERROR(P3011+Q3011+R3011,0)</f>
        <v>0</v>
      </c>
      <c r="P3011" s="41">
        <v>0</v>
      </c>
      <c r="Q3011" s="41">
        <v>0</v>
      </c>
      <c r="R3011" s="41">
        <v>0</v>
      </c>
      <c r="S3011" s="41">
        <f>IFERROR(T3011+U3011+V3011,0)</f>
        <v>0</v>
      </c>
      <c r="T3011" s="41">
        <v>0</v>
      </c>
      <c r="U3011" s="41">
        <v>0</v>
      </c>
      <c r="V3011" s="41">
        <v>0</v>
      </c>
      <c r="W3011"/>
      <c r="X3011"/>
    </row>
    <row r="3012" spans="1:24">
      <c r="A3012" s="29">
        <v>1758</v>
      </c>
      <c r="B3012" s="29" t="s">
        <v>117</v>
      </c>
      <c r="C3012" s="50">
        <v>45058</v>
      </c>
      <c r="D3012" s="29" t="s">
        <v>1735</v>
      </c>
      <c r="E3012" s="40">
        <v>1</v>
      </c>
      <c r="F3012" s="41">
        <v>34.8</v>
      </c>
      <c r="G3012" s="41">
        <f>IFERROR(H3012+I3012+J3012,0)</f>
        <v>1768490.6</v>
      </c>
      <c r="H3012" s="41">
        <v>1768490.6</v>
      </c>
      <c r="I3012" s="41">
        <v>0</v>
      </c>
      <c r="J3012" s="41">
        <v>0</v>
      </c>
      <c r="K3012" s="41">
        <f>IFERROR(L3012+M3012+N3012,0)</f>
        <v>0</v>
      </c>
      <c r="L3012" s="41">
        <f>IFERROR(P3012+T3012,0)</f>
        <v>0</v>
      </c>
      <c r="M3012" s="41">
        <f>IFERROR(Q3012+U3012,0)</f>
        <v>0</v>
      </c>
      <c r="N3012" s="41">
        <f>IFERROR(R3012+V3012,0)</f>
        <v>0</v>
      </c>
      <c r="O3012" s="41">
        <f>IFERROR(P3012+Q3012+R3012,0)</f>
        <v>0</v>
      </c>
      <c r="P3012" s="41">
        <v>0</v>
      </c>
      <c r="Q3012" s="41">
        <v>0</v>
      </c>
      <c r="R3012" s="41">
        <v>0</v>
      </c>
      <c r="S3012" s="41">
        <f>IFERROR(T3012+U3012+V3012,0)</f>
        <v>0</v>
      </c>
      <c r="T3012" s="41">
        <v>0</v>
      </c>
      <c r="U3012" s="41">
        <v>0</v>
      </c>
      <c r="V3012" s="41">
        <v>0</v>
      </c>
      <c r="W3012"/>
      <c r="X3012"/>
    </row>
    <row r="3013" spans="1:24">
      <c r="A3013" s="29">
        <v>1759</v>
      </c>
      <c r="B3013" s="29" t="s">
        <v>117</v>
      </c>
      <c r="C3013" s="50">
        <v>45061</v>
      </c>
      <c r="D3013" s="29" t="s">
        <v>1736</v>
      </c>
      <c r="E3013" s="40">
        <v>1</v>
      </c>
      <c r="F3013" s="41">
        <v>25.8</v>
      </c>
      <c r="G3013" s="41">
        <f>IFERROR(H3013+I3013+J3013,0)</f>
        <v>1314517</v>
      </c>
      <c r="H3013" s="41">
        <v>1314517</v>
      </c>
      <c r="I3013" s="41">
        <v>0</v>
      </c>
      <c r="J3013" s="41">
        <v>0</v>
      </c>
      <c r="K3013" s="41">
        <f>IFERROR(L3013+M3013+N3013,0)</f>
        <v>0</v>
      </c>
      <c r="L3013" s="41">
        <f>IFERROR(P3013+T3013,0)</f>
        <v>0</v>
      </c>
      <c r="M3013" s="41">
        <f>IFERROR(Q3013+U3013,0)</f>
        <v>0</v>
      </c>
      <c r="N3013" s="41">
        <f>IFERROR(R3013+V3013,0)</f>
        <v>0</v>
      </c>
      <c r="O3013" s="41">
        <f>IFERROR(P3013+Q3013+R3013,0)</f>
        <v>0</v>
      </c>
      <c r="P3013" s="41">
        <v>0</v>
      </c>
      <c r="Q3013" s="41">
        <v>0</v>
      </c>
      <c r="R3013" s="41">
        <v>0</v>
      </c>
      <c r="S3013" s="41">
        <f>IFERROR(T3013+U3013+V3013,0)</f>
        <v>0</v>
      </c>
      <c r="T3013" s="41">
        <v>0</v>
      </c>
      <c r="U3013" s="41">
        <v>0</v>
      </c>
      <c r="V3013" s="41">
        <v>0</v>
      </c>
      <c r="W3013"/>
      <c r="X3013"/>
    </row>
    <row r="3014" spans="1:24">
      <c r="A3014" s="29">
        <v>1760</v>
      </c>
      <c r="B3014" s="29" t="s">
        <v>117</v>
      </c>
      <c r="C3014" s="50">
        <v>45061</v>
      </c>
      <c r="D3014" s="29" t="s">
        <v>1737</v>
      </c>
      <c r="E3014" s="40">
        <v>1</v>
      </c>
      <c r="F3014" s="41">
        <v>35.7</v>
      </c>
      <c r="G3014" s="41">
        <f>IFERROR(H3014+I3014+J3014,0)</f>
        <v>1819986</v>
      </c>
      <c r="H3014" s="41">
        <v>1819986</v>
      </c>
      <c r="I3014" s="41">
        <v>0</v>
      </c>
      <c r="J3014" s="41">
        <v>0</v>
      </c>
      <c r="K3014" s="41">
        <f>IFERROR(L3014+M3014+N3014,0)</f>
        <v>0</v>
      </c>
      <c r="L3014" s="41">
        <f>IFERROR(P3014+T3014,0)</f>
        <v>0</v>
      </c>
      <c r="M3014" s="41">
        <f>IFERROR(Q3014+U3014,0)</f>
        <v>0</v>
      </c>
      <c r="N3014" s="41">
        <f>IFERROR(R3014+V3014,0)</f>
        <v>0</v>
      </c>
      <c r="O3014" s="41">
        <f>IFERROR(P3014+Q3014+R3014,0)</f>
        <v>0</v>
      </c>
      <c r="P3014" s="41">
        <v>0</v>
      </c>
      <c r="Q3014" s="41">
        <v>0</v>
      </c>
      <c r="R3014" s="41">
        <v>0</v>
      </c>
      <c r="S3014" s="41">
        <f>IFERROR(T3014+U3014+V3014,0)</f>
        <v>0</v>
      </c>
      <c r="T3014" s="41">
        <v>0</v>
      </c>
      <c r="U3014" s="41">
        <v>0</v>
      </c>
      <c r="V3014" s="41">
        <v>0</v>
      </c>
      <c r="W3014"/>
      <c r="X3014"/>
    </row>
    <row r="3015" spans="1:24">
      <c r="A3015" s="29">
        <v>1761</v>
      </c>
      <c r="B3015" s="29" t="s">
        <v>117</v>
      </c>
      <c r="C3015" s="50">
        <v>45063</v>
      </c>
      <c r="D3015" s="29" t="s">
        <v>1738</v>
      </c>
      <c r="E3015" s="40">
        <v>1</v>
      </c>
      <c r="F3015" s="41">
        <v>36.4</v>
      </c>
      <c r="G3015" s="41">
        <f>IFERROR(H3015+I3015+J3015,0)</f>
        <v>1831033</v>
      </c>
      <c r="H3015" s="41">
        <v>1831033</v>
      </c>
      <c r="I3015" s="41">
        <v>0</v>
      </c>
      <c r="J3015" s="41">
        <v>0</v>
      </c>
      <c r="K3015" s="41">
        <f>IFERROR(L3015+M3015+N3015,0)</f>
        <v>0</v>
      </c>
      <c r="L3015" s="41">
        <f>IFERROR(P3015+T3015,0)</f>
        <v>0</v>
      </c>
      <c r="M3015" s="41">
        <f>IFERROR(Q3015+U3015,0)</f>
        <v>0</v>
      </c>
      <c r="N3015" s="41">
        <f>IFERROR(R3015+V3015,0)</f>
        <v>0</v>
      </c>
      <c r="O3015" s="41">
        <f>IFERROR(P3015+Q3015+R3015,0)</f>
        <v>0</v>
      </c>
      <c r="P3015" s="41">
        <v>0</v>
      </c>
      <c r="Q3015" s="41">
        <v>0</v>
      </c>
      <c r="R3015" s="41">
        <v>0</v>
      </c>
      <c r="S3015" s="41">
        <f>IFERROR(T3015+U3015+V3015,0)</f>
        <v>0</v>
      </c>
      <c r="T3015" s="41">
        <v>0</v>
      </c>
      <c r="U3015" s="41">
        <v>0</v>
      </c>
      <c r="V3015" s="41">
        <v>0</v>
      </c>
      <c r="W3015"/>
      <c r="X3015"/>
    </row>
    <row r="3016" spans="1:24">
      <c r="A3016" s="29">
        <v>1762</v>
      </c>
      <c r="B3016" s="29" t="s">
        <v>117</v>
      </c>
      <c r="C3016" s="50">
        <v>45063</v>
      </c>
      <c r="D3016" s="29" t="s">
        <v>1739</v>
      </c>
      <c r="E3016" s="40">
        <v>1</v>
      </c>
      <c r="F3016" s="41">
        <v>69.8</v>
      </c>
      <c r="G3016" s="41">
        <f>IFERROR(H3016+I3016+J3016,0)</f>
        <v>3558706</v>
      </c>
      <c r="H3016" s="41">
        <v>3558706</v>
      </c>
      <c r="I3016" s="41">
        <v>0</v>
      </c>
      <c r="J3016" s="41">
        <v>0</v>
      </c>
      <c r="K3016" s="41">
        <f>IFERROR(L3016+M3016+N3016,0)</f>
        <v>0</v>
      </c>
      <c r="L3016" s="41">
        <f>IFERROR(P3016+T3016,0)</f>
        <v>0</v>
      </c>
      <c r="M3016" s="41">
        <f>IFERROR(Q3016+U3016,0)</f>
        <v>0</v>
      </c>
      <c r="N3016" s="41">
        <f>IFERROR(R3016+V3016,0)</f>
        <v>0</v>
      </c>
      <c r="O3016" s="41">
        <f>IFERROR(P3016+Q3016+R3016,0)</f>
        <v>0</v>
      </c>
      <c r="P3016" s="41">
        <v>0</v>
      </c>
      <c r="Q3016" s="41">
        <v>0</v>
      </c>
      <c r="R3016" s="41">
        <v>0</v>
      </c>
      <c r="S3016" s="41">
        <f>IFERROR(T3016+U3016+V3016,0)</f>
        <v>0</v>
      </c>
      <c r="T3016" s="41">
        <v>0</v>
      </c>
      <c r="U3016" s="41">
        <v>0</v>
      </c>
      <c r="V3016" s="41">
        <v>0</v>
      </c>
      <c r="W3016"/>
      <c r="X3016"/>
    </row>
    <row r="3017" spans="1:24">
      <c r="A3017" s="29">
        <v>1763</v>
      </c>
      <c r="B3017" s="29" t="s">
        <v>117</v>
      </c>
      <c r="C3017" s="50">
        <v>45063</v>
      </c>
      <c r="D3017" s="29" t="s">
        <v>1740</v>
      </c>
      <c r="E3017" s="40">
        <v>1</v>
      </c>
      <c r="F3017" s="41">
        <v>42.9</v>
      </c>
      <c r="G3017" s="41">
        <f>IFERROR(H3017+I3017+J3017,0)</f>
        <v>2185700</v>
      </c>
      <c r="H3017" s="41">
        <v>0</v>
      </c>
      <c r="I3017" s="41">
        <v>2185700</v>
      </c>
      <c r="J3017" s="41">
        <v>0</v>
      </c>
      <c r="K3017" s="41">
        <f>IFERROR(L3017+M3017+N3017,0)</f>
        <v>0</v>
      </c>
      <c r="L3017" s="41">
        <f>IFERROR(P3017+T3017,0)</f>
        <v>0</v>
      </c>
      <c r="M3017" s="41">
        <f>IFERROR(Q3017+U3017,0)</f>
        <v>0</v>
      </c>
      <c r="N3017" s="41">
        <f>IFERROR(R3017+V3017,0)</f>
        <v>0</v>
      </c>
      <c r="O3017" s="41">
        <f>IFERROR(P3017+Q3017+R3017,0)</f>
        <v>0</v>
      </c>
      <c r="P3017" s="41">
        <v>0</v>
      </c>
      <c r="Q3017" s="41">
        <v>0</v>
      </c>
      <c r="R3017" s="41">
        <v>0</v>
      </c>
      <c r="S3017" s="41">
        <f>IFERROR(T3017+U3017+V3017,0)</f>
        <v>0</v>
      </c>
      <c r="T3017" s="41">
        <v>0</v>
      </c>
      <c r="U3017" s="41">
        <v>0</v>
      </c>
      <c r="V3017" s="41">
        <v>0</v>
      </c>
      <c r="W3017"/>
      <c r="X3017"/>
    </row>
    <row r="3018" spans="1:24">
      <c r="A3018" s="29">
        <v>1764</v>
      </c>
      <c r="B3018" s="29" t="s">
        <v>117</v>
      </c>
      <c r="C3018" s="50">
        <v>45077</v>
      </c>
      <c r="D3018" s="29" t="s">
        <v>1741</v>
      </c>
      <c r="E3018" s="40">
        <v>1</v>
      </c>
      <c r="F3018" s="41">
        <v>26</v>
      </c>
      <c r="G3018" s="41">
        <f>IFERROR(H3018+I3018+J3018,0)</f>
        <v>1325572</v>
      </c>
      <c r="H3018" s="41">
        <v>1325572</v>
      </c>
      <c r="I3018" s="41">
        <v>0</v>
      </c>
      <c r="J3018" s="41">
        <v>0</v>
      </c>
      <c r="K3018" s="41">
        <f>IFERROR(L3018+M3018+N3018,0)</f>
        <v>0</v>
      </c>
      <c r="L3018" s="41">
        <f>IFERROR(P3018+T3018,0)</f>
        <v>0</v>
      </c>
      <c r="M3018" s="41">
        <f>IFERROR(Q3018+U3018,0)</f>
        <v>0</v>
      </c>
      <c r="N3018" s="41">
        <f>IFERROR(R3018+V3018,0)</f>
        <v>0</v>
      </c>
      <c r="O3018" s="41">
        <f>IFERROR(P3018+Q3018+R3018,0)</f>
        <v>0</v>
      </c>
      <c r="P3018" s="41">
        <v>0</v>
      </c>
      <c r="Q3018" s="41">
        <v>0</v>
      </c>
      <c r="R3018" s="41">
        <v>0</v>
      </c>
      <c r="S3018" s="41">
        <f>IFERROR(T3018+U3018+V3018,0)</f>
        <v>0</v>
      </c>
      <c r="T3018" s="41">
        <v>0</v>
      </c>
      <c r="U3018" s="41">
        <v>0</v>
      </c>
      <c r="V3018" s="41">
        <v>0</v>
      </c>
      <c r="W3018"/>
      <c r="X3018"/>
    </row>
    <row r="3019" spans="1:24">
      <c r="A3019" s="29">
        <v>1765</v>
      </c>
      <c r="B3019" s="29" t="s">
        <v>117</v>
      </c>
      <c r="C3019" s="50">
        <v>45078</v>
      </c>
      <c r="D3019" s="29" t="s">
        <v>1742</v>
      </c>
      <c r="E3019" s="40">
        <v>1</v>
      </c>
      <c r="F3019" s="41">
        <v>33.8</v>
      </c>
      <c r="G3019" s="41">
        <f>IFERROR(H3019+I3019+J3019,0)</f>
        <v>1723721</v>
      </c>
      <c r="H3019" s="41">
        <v>1723721</v>
      </c>
      <c r="I3019" s="41">
        <v>0</v>
      </c>
      <c r="J3019" s="41">
        <v>0</v>
      </c>
      <c r="K3019" s="41">
        <f>IFERROR(L3019+M3019+N3019,0)</f>
        <v>0</v>
      </c>
      <c r="L3019" s="41">
        <f>IFERROR(P3019+T3019,0)</f>
        <v>0</v>
      </c>
      <c r="M3019" s="41">
        <f>IFERROR(Q3019+U3019,0)</f>
        <v>0</v>
      </c>
      <c r="N3019" s="41">
        <f>IFERROR(R3019+V3019,0)</f>
        <v>0</v>
      </c>
      <c r="O3019" s="41">
        <f>IFERROR(P3019+Q3019+R3019,0)</f>
        <v>0</v>
      </c>
      <c r="P3019" s="41">
        <v>0</v>
      </c>
      <c r="Q3019" s="41">
        <v>0</v>
      </c>
      <c r="R3019" s="41">
        <v>0</v>
      </c>
      <c r="S3019" s="41">
        <f>IFERROR(T3019+U3019+V3019,0)</f>
        <v>0</v>
      </c>
      <c r="T3019" s="41">
        <v>0</v>
      </c>
      <c r="U3019" s="41">
        <v>0</v>
      </c>
      <c r="V3019" s="41">
        <v>0</v>
      </c>
      <c r="W3019"/>
      <c r="X3019"/>
    </row>
    <row r="3020" spans="1:24">
      <c r="A3020" s="29">
        <v>1766</v>
      </c>
      <c r="B3020" s="29" t="s">
        <v>117</v>
      </c>
      <c r="C3020" s="50">
        <v>45079</v>
      </c>
      <c r="D3020" s="29" t="s">
        <v>1743</v>
      </c>
      <c r="E3020" s="40">
        <v>1</v>
      </c>
      <c r="F3020" s="41">
        <v>30.76</v>
      </c>
      <c r="G3020" s="41">
        <f>IFERROR(H3020+I3020+J3020,0)</f>
        <v>1568729</v>
      </c>
      <c r="H3020" s="41">
        <v>1568729</v>
      </c>
      <c r="I3020" s="41">
        <v>0</v>
      </c>
      <c r="J3020" s="41">
        <v>0</v>
      </c>
      <c r="K3020" s="41">
        <f>IFERROR(L3020+M3020+N3020,0)</f>
        <v>0</v>
      </c>
      <c r="L3020" s="41">
        <f>IFERROR(P3020+T3020,0)</f>
        <v>0</v>
      </c>
      <c r="M3020" s="41">
        <f>IFERROR(Q3020+U3020,0)</f>
        <v>0</v>
      </c>
      <c r="N3020" s="41">
        <f>IFERROR(R3020+V3020,0)</f>
        <v>0</v>
      </c>
      <c r="O3020" s="41">
        <f>IFERROR(P3020+Q3020+R3020,0)</f>
        <v>0</v>
      </c>
      <c r="P3020" s="41">
        <v>0</v>
      </c>
      <c r="Q3020" s="41">
        <v>0</v>
      </c>
      <c r="R3020" s="41">
        <v>0</v>
      </c>
      <c r="S3020" s="41">
        <f>IFERROR(T3020+U3020+V3020,0)</f>
        <v>0</v>
      </c>
      <c r="T3020" s="41">
        <v>0</v>
      </c>
      <c r="U3020" s="41">
        <v>0</v>
      </c>
      <c r="V3020" s="41">
        <v>0</v>
      </c>
      <c r="W3020"/>
      <c r="X3020"/>
    </row>
    <row r="3021" spans="1:24">
      <c r="A3021" s="29">
        <v>1767</v>
      </c>
      <c r="B3021" s="29" t="s">
        <v>117</v>
      </c>
      <c r="C3021" s="50">
        <v>45090</v>
      </c>
      <c r="D3021" s="29" t="s">
        <v>1744</v>
      </c>
      <c r="E3021" s="40">
        <v>1</v>
      </c>
      <c r="F3021" s="41">
        <v>26.5</v>
      </c>
      <c r="G3021" s="41">
        <f>IFERROR(H3021+I3021+J3021,0)</f>
        <v>1350906</v>
      </c>
      <c r="H3021" s="41">
        <v>1350906</v>
      </c>
      <c r="I3021" s="41">
        <v>0</v>
      </c>
      <c r="J3021" s="41">
        <v>0</v>
      </c>
      <c r="K3021" s="41">
        <f>IFERROR(L3021+M3021+N3021,0)</f>
        <v>0</v>
      </c>
      <c r="L3021" s="41">
        <f>IFERROR(P3021+T3021,0)</f>
        <v>0</v>
      </c>
      <c r="M3021" s="41">
        <f>IFERROR(Q3021+U3021,0)</f>
        <v>0</v>
      </c>
      <c r="N3021" s="41">
        <f>IFERROR(R3021+V3021,0)</f>
        <v>0</v>
      </c>
      <c r="O3021" s="41">
        <f>IFERROR(P3021+Q3021+R3021,0)</f>
        <v>0</v>
      </c>
      <c r="P3021" s="41">
        <v>0</v>
      </c>
      <c r="Q3021" s="41">
        <v>0</v>
      </c>
      <c r="R3021" s="41">
        <v>0</v>
      </c>
      <c r="S3021" s="41">
        <f>IFERROR(T3021+U3021+V3021,0)</f>
        <v>0</v>
      </c>
      <c r="T3021" s="41">
        <v>0</v>
      </c>
      <c r="U3021" s="41">
        <v>0</v>
      </c>
      <c r="V3021" s="41">
        <v>0</v>
      </c>
      <c r="W3021"/>
      <c r="X3021"/>
    </row>
    <row r="3022" spans="1:24">
      <c r="A3022" s="29">
        <v>1768</v>
      </c>
      <c r="B3022" s="29" t="s">
        <v>117</v>
      </c>
      <c r="C3022" s="50">
        <v>45091</v>
      </c>
      <c r="D3022" s="29" t="s">
        <v>1745</v>
      </c>
      <c r="E3022" s="40">
        <v>1</v>
      </c>
      <c r="F3022" s="41">
        <v>26.9</v>
      </c>
      <c r="G3022" s="41">
        <f>IFERROR(H3022+I3022+J3022,0)</f>
        <v>1371845</v>
      </c>
      <c r="H3022" s="41">
        <v>1371845</v>
      </c>
      <c r="I3022" s="41">
        <v>0</v>
      </c>
      <c r="J3022" s="41">
        <v>0</v>
      </c>
      <c r="K3022" s="41">
        <f>IFERROR(L3022+M3022+N3022,0)</f>
        <v>0</v>
      </c>
      <c r="L3022" s="41">
        <f>IFERROR(P3022+T3022,0)</f>
        <v>0</v>
      </c>
      <c r="M3022" s="41">
        <f>IFERROR(Q3022+U3022,0)</f>
        <v>0</v>
      </c>
      <c r="N3022" s="41">
        <f>IFERROR(R3022+V3022,0)</f>
        <v>0</v>
      </c>
      <c r="O3022" s="41">
        <f>IFERROR(P3022+Q3022+R3022,0)</f>
        <v>0</v>
      </c>
      <c r="P3022" s="41">
        <v>0</v>
      </c>
      <c r="Q3022" s="41">
        <v>0</v>
      </c>
      <c r="R3022" s="41">
        <v>0</v>
      </c>
      <c r="S3022" s="41">
        <f>IFERROR(T3022+U3022+V3022,0)</f>
        <v>0</v>
      </c>
      <c r="T3022" s="41">
        <v>0</v>
      </c>
      <c r="U3022" s="41">
        <v>0</v>
      </c>
      <c r="V3022" s="41">
        <v>0</v>
      </c>
      <c r="W3022"/>
      <c r="X3022"/>
    </row>
    <row r="3023" spans="1:24">
      <c r="A3023" s="29">
        <v>1769</v>
      </c>
      <c r="B3023" s="29" t="s">
        <v>117</v>
      </c>
      <c r="C3023" s="50">
        <v>45092</v>
      </c>
      <c r="D3023" s="29" t="s">
        <v>1746</v>
      </c>
      <c r="E3023" s="40">
        <v>1</v>
      </c>
      <c r="F3023" s="41">
        <v>42.6</v>
      </c>
      <c r="G3023" s="41">
        <f>IFERROR(H3023+I3023+J3023,0)</f>
        <v>2171906.4</v>
      </c>
      <c r="H3023" s="41">
        <v>2171906.4</v>
      </c>
      <c r="I3023" s="41">
        <v>0</v>
      </c>
      <c r="J3023" s="41">
        <v>0</v>
      </c>
      <c r="K3023" s="41">
        <f>IFERROR(L3023+M3023+N3023,0)</f>
        <v>0</v>
      </c>
      <c r="L3023" s="41">
        <f>IFERROR(P3023+T3023,0)</f>
        <v>0</v>
      </c>
      <c r="M3023" s="41">
        <f>IFERROR(Q3023+U3023,0)</f>
        <v>0</v>
      </c>
      <c r="N3023" s="41">
        <f>IFERROR(R3023+V3023,0)</f>
        <v>0</v>
      </c>
      <c r="O3023" s="41">
        <f>IFERROR(P3023+Q3023+R3023,0)</f>
        <v>0</v>
      </c>
      <c r="P3023" s="41">
        <v>0</v>
      </c>
      <c r="Q3023" s="41">
        <v>0</v>
      </c>
      <c r="R3023" s="41">
        <v>0</v>
      </c>
      <c r="S3023" s="41">
        <f>IFERROR(T3023+U3023+V3023,0)</f>
        <v>0</v>
      </c>
      <c r="T3023" s="41">
        <v>0</v>
      </c>
      <c r="U3023" s="41">
        <v>0</v>
      </c>
      <c r="V3023" s="41">
        <v>0</v>
      </c>
      <c r="W3023"/>
      <c r="X3023"/>
    </row>
    <row r="3024" spans="1:24">
      <c r="A3024" s="29">
        <v>1770</v>
      </c>
      <c r="B3024" s="29" t="s">
        <v>117</v>
      </c>
      <c r="C3024" s="50">
        <v>45096</v>
      </c>
      <c r="D3024" s="29" t="s">
        <v>1747</v>
      </c>
      <c r="E3024" s="40">
        <v>1</v>
      </c>
      <c r="F3024" s="41">
        <v>50.13</v>
      </c>
      <c r="G3024" s="41">
        <f>IFERROR(H3024+I3024+J3024,0)</f>
        <v>2554716</v>
      </c>
      <c r="H3024" s="41">
        <v>2554716</v>
      </c>
      <c r="I3024" s="41">
        <v>0</v>
      </c>
      <c r="J3024" s="41">
        <v>0</v>
      </c>
      <c r="K3024" s="41">
        <f>IFERROR(L3024+M3024+N3024,0)</f>
        <v>0</v>
      </c>
      <c r="L3024" s="41">
        <f>IFERROR(P3024+T3024,0)</f>
        <v>0</v>
      </c>
      <c r="M3024" s="41">
        <f>IFERROR(Q3024+U3024,0)</f>
        <v>0</v>
      </c>
      <c r="N3024" s="41">
        <f>IFERROR(R3024+V3024,0)</f>
        <v>0</v>
      </c>
      <c r="O3024" s="41">
        <f>IFERROR(P3024+Q3024+R3024,0)</f>
        <v>0</v>
      </c>
      <c r="P3024" s="41">
        <v>0</v>
      </c>
      <c r="Q3024" s="41">
        <v>0</v>
      </c>
      <c r="R3024" s="41">
        <v>0</v>
      </c>
      <c r="S3024" s="41">
        <f>IFERROR(T3024+U3024+V3024,0)</f>
        <v>0</v>
      </c>
      <c r="T3024" s="41">
        <v>0</v>
      </c>
      <c r="U3024" s="41">
        <v>0</v>
      </c>
      <c r="V3024" s="41">
        <v>0</v>
      </c>
      <c r="W3024"/>
      <c r="X3024"/>
    </row>
    <row r="3025" spans="1:24">
      <c r="A3025" s="29">
        <v>1771</v>
      </c>
      <c r="B3025" s="29" t="s">
        <v>117</v>
      </c>
      <c r="C3025" s="50">
        <v>45097</v>
      </c>
      <c r="D3025" s="29" t="s">
        <v>1748</v>
      </c>
      <c r="E3025" s="40">
        <v>1</v>
      </c>
      <c r="F3025" s="41">
        <v>25.3</v>
      </c>
      <c r="G3025" s="41">
        <f>IFERROR(H3025+I3025+J3025,0)</f>
        <v>1272494.67</v>
      </c>
      <c r="H3025" s="41">
        <v>1272494.67</v>
      </c>
      <c r="I3025" s="41">
        <v>0</v>
      </c>
      <c r="J3025" s="41">
        <v>0</v>
      </c>
      <c r="K3025" s="41">
        <f>IFERROR(L3025+M3025+N3025,0)</f>
        <v>0</v>
      </c>
      <c r="L3025" s="41">
        <f>IFERROR(P3025+T3025,0)</f>
        <v>0</v>
      </c>
      <c r="M3025" s="41">
        <f>IFERROR(Q3025+U3025,0)</f>
        <v>0</v>
      </c>
      <c r="N3025" s="41">
        <f>IFERROR(R3025+V3025,0)</f>
        <v>0</v>
      </c>
      <c r="O3025" s="41">
        <f>IFERROR(P3025+Q3025+R3025,0)</f>
        <v>0</v>
      </c>
      <c r="P3025" s="41">
        <v>0</v>
      </c>
      <c r="Q3025" s="41">
        <v>0</v>
      </c>
      <c r="R3025" s="41">
        <v>0</v>
      </c>
      <c r="S3025" s="41">
        <f>IFERROR(T3025+U3025+V3025,0)</f>
        <v>0</v>
      </c>
      <c r="T3025" s="41">
        <v>0</v>
      </c>
      <c r="U3025" s="41">
        <v>0</v>
      </c>
      <c r="V3025" s="41">
        <v>0</v>
      </c>
      <c r="W3025"/>
      <c r="X3025"/>
    </row>
    <row r="3026" spans="1:24">
      <c r="A3026" s="29">
        <v>1772</v>
      </c>
      <c r="B3026" s="29" t="s">
        <v>117</v>
      </c>
      <c r="C3026" s="50">
        <v>45108</v>
      </c>
      <c r="D3026" s="29" t="s">
        <v>1749</v>
      </c>
      <c r="E3026" s="40">
        <v>1</v>
      </c>
      <c r="F3026" s="41">
        <v>25.9</v>
      </c>
      <c r="G3026" s="41">
        <f>IFERROR(H3026+I3026+J3026,0)</f>
        <v>700000</v>
      </c>
      <c r="H3026" s="41">
        <v>700000</v>
      </c>
      <c r="I3026" s="41">
        <v>0</v>
      </c>
      <c r="J3026" s="41">
        <v>0</v>
      </c>
      <c r="K3026" s="41">
        <f>IFERROR(L3026+M3026+N3026,0)</f>
        <v>0</v>
      </c>
      <c r="L3026" s="41">
        <f>IFERROR(P3026+T3026,0)</f>
        <v>0</v>
      </c>
      <c r="M3026" s="41">
        <f>IFERROR(Q3026+U3026,0)</f>
        <v>0</v>
      </c>
      <c r="N3026" s="41">
        <f>IFERROR(R3026+V3026,0)</f>
        <v>0</v>
      </c>
      <c r="O3026" s="41">
        <f>IFERROR(P3026+Q3026+R3026,0)</f>
        <v>0</v>
      </c>
      <c r="P3026" s="41">
        <v>0</v>
      </c>
      <c r="Q3026" s="41">
        <v>0</v>
      </c>
      <c r="R3026" s="41">
        <v>0</v>
      </c>
      <c r="S3026" s="41">
        <f>IFERROR(T3026+U3026+V3026,0)</f>
        <v>0</v>
      </c>
      <c r="T3026" s="41">
        <v>0</v>
      </c>
      <c r="U3026" s="41">
        <v>0</v>
      </c>
      <c r="V3026" s="41">
        <v>0</v>
      </c>
      <c r="W3026"/>
      <c r="X3026"/>
    </row>
    <row r="3027" spans="1:24">
      <c r="A3027" s="29">
        <v>1773</v>
      </c>
      <c r="B3027" s="29" t="s">
        <v>117</v>
      </c>
      <c r="C3027" s="50">
        <v>45112</v>
      </c>
      <c r="D3027" s="29" t="s">
        <v>1750</v>
      </c>
      <c r="E3027" s="40">
        <v>1</v>
      </c>
      <c r="F3027" s="41">
        <v>34.1</v>
      </c>
      <c r="G3027" s="41">
        <f>IFERROR(H3027+I3027+J3027,0)</f>
        <v>1737149</v>
      </c>
      <c r="H3027" s="41">
        <v>1737149</v>
      </c>
      <c r="I3027" s="41">
        <v>0</v>
      </c>
      <c r="J3027" s="41">
        <v>0</v>
      </c>
      <c r="K3027" s="41">
        <f>IFERROR(L3027+M3027+N3027,0)</f>
        <v>0</v>
      </c>
      <c r="L3027" s="41">
        <f>IFERROR(P3027+T3027,0)</f>
        <v>0</v>
      </c>
      <c r="M3027" s="41">
        <f>IFERROR(Q3027+U3027,0)</f>
        <v>0</v>
      </c>
      <c r="N3027" s="41">
        <f>IFERROR(R3027+V3027,0)</f>
        <v>0</v>
      </c>
      <c r="O3027" s="41">
        <f>IFERROR(P3027+Q3027+R3027,0)</f>
        <v>0</v>
      </c>
      <c r="P3027" s="41">
        <v>0</v>
      </c>
      <c r="Q3027" s="41">
        <v>0</v>
      </c>
      <c r="R3027" s="41">
        <v>0</v>
      </c>
      <c r="S3027" s="41">
        <f>IFERROR(T3027+U3027+V3027,0)</f>
        <v>0</v>
      </c>
      <c r="T3027" s="41">
        <v>0</v>
      </c>
      <c r="U3027" s="41">
        <v>0</v>
      </c>
      <c r="V3027" s="41">
        <v>0</v>
      </c>
      <c r="W3027"/>
      <c r="X3027"/>
    </row>
    <row r="3028" spans="1:24">
      <c r="A3028" s="29">
        <v>1774</v>
      </c>
      <c r="B3028" s="29" t="s">
        <v>117</v>
      </c>
      <c r="C3028" s="50">
        <v>45113</v>
      </c>
      <c r="D3028" s="29" t="s">
        <v>1751</v>
      </c>
      <c r="E3028" s="40">
        <v>1</v>
      </c>
      <c r="F3028" s="41">
        <v>19.78</v>
      </c>
      <c r="G3028" s="41">
        <f>IFERROR(H3028+I3028+J3028,0)</f>
        <v>1008705</v>
      </c>
      <c r="H3028" s="41">
        <v>1008705</v>
      </c>
      <c r="I3028" s="41">
        <v>0</v>
      </c>
      <c r="J3028" s="41">
        <v>0</v>
      </c>
      <c r="K3028" s="41">
        <f>IFERROR(L3028+M3028+N3028,0)</f>
        <v>0</v>
      </c>
      <c r="L3028" s="41">
        <f>IFERROR(P3028+T3028,0)</f>
        <v>0</v>
      </c>
      <c r="M3028" s="41">
        <f>IFERROR(Q3028+U3028,0)</f>
        <v>0</v>
      </c>
      <c r="N3028" s="41">
        <f>IFERROR(R3028+V3028,0)</f>
        <v>0</v>
      </c>
      <c r="O3028" s="41">
        <f>IFERROR(P3028+Q3028+R3028,0)</f>
        <v>0</v>
      </c>
      <c r="P3028" s="41">
        <v>0</v>
      </c>
      <c r="Q3028" s="41">
        <v>0</v>
      </c>
      <c r="R3028" s="41">
        <v>0</v>
      </c>
      <c r="S3028" s="41">
        <f>IFERROR(T3028+U3028+V3028,0)</f>
        <v>0</v>
      </c>
      <c r="T3028" s="41">
        <v>0</v>
      </c>
      <c r="U3028" s="41">
        <v>0</v>
      </c>
      <c r="V3028" s="41">
        <v>0</v>
      </c>
      <c r="W3028"/>
      <c r="X3028"/>
    </row>
    <row r="3029" spans="1:24">
      <c r="A3029" s="29">
        <v>1775</v>
      </c>
      <c r="B3029" s="29" t="s">
        <v>117</v>
      </c>
      <c r="C3029" s="50">
        <v>45114</v>
      </c>
      <c r="D3029" s="29" t="s">
        <v>1752</v>
      </c>
      <c r="E3029" s="40">
        <v>1</v>
      </c>
      <c r="F3029" s="41">
        <v>25.7</v>
      </c>
      <c r="G3029" s="41">
        <f>IFERROR(H3029+I3029+J3029,0)</f>
        <v>1309328</v>
      </c>
      <c r="H3029" s="41">
        <v>1309328</v>
      </c>
      <c r="I3029" s="41">
        <v>0</v>
      </c>
      <c r="J3029" s="41">
        <v>0</v>
      </c>
      <c r="K3029" s="41">
        <f>IFERROR(L3029+M3029+N3029,0)</f>
        <v>0</v>
      </c>
      <c r="L3029" s="41">
        <f>IFERROR(P3029+T3029,0)</f>
        <v>0</v>
      </c>
      <c r="M3029" s="41">
        <f>IFERROR(Q3029+U3029,0)</f>
        <v>0</v>
      </c>
      <c r="N3029" s="41">
        <f>IFERROR(R3029+V3029,0)</f>
        <v>0</v>
      </c>
      <c r="O3029" s="41">
        <f>IFERROR(P3029+Q3029+R3029,0)</f>
        <v>0</v>
      </c>
      <c r="P3029" s="41">
        <v>0</v>
      </c>
      <c r="Q3029" s="41">
        <v>0</v>
      </c>
      <c r="R3029" s="41">
        <v>0</v>
      </c>
      <c r="S3029" s="41">
        <f>IFERROR(T3029+U3029+V3029,0)</f>
        <v>0</v>
      </c>
      <c r="T3029" s="41">
        <v>0</v>
      </c>
      <c r="U3029" s="41">
        <v>0</v>
      </c>
      <c r="V3029" s="41">
        <v>0</v>
      </c>
      <c r="W3029"/>
      <c r="X3029"/>
    </row>
    <row r="3030" spans="1:24">
      <c r="A3030" s="29">
        <v>1776</v>
      </c>
      <c r="B3030" s="29" t="s">
        <v>117</v>
      </c>
      <c r="C3030" s="50">
        <v>45119</v>
      </c>
      <c r="D3030" s="29" t="s">
        <v>1753</v>
      </c>
      <c r="E3030" s="40">
        <v>1</v>
      </c>
      <c r="F3030" s="41">
        <v>26.1</v>
      </c>
      <c r="G3030" s="41">
        <f>IFERROR(H3030+I3030+J3030,0)</f>
        <v>1330785</v>
      </c>
      <c r="H3030" s="41">
        <v>1330785</v>
      </c>
      <c r="I3030" s="41">
        <v>0</v>
      </c>
      <c r="J3030" s="41">
        <v>0</v>
      </c>
      <c r="K3030" s="41">
        <f>IFERROR(L3030+M3030+N3030,0)</f>
        <v>0</v>
      </c>
      <c r="L3030" s="41">
        <f>IFERROR(P3030+T3030,0)</f>
        <v>0</v>
      </c>
      <c r="M3030" s="41">
        <f>IFERROR(Q3030+U3030,0)</f>
        <v>0</v>
      </c>
      <c r="N3030" s="41">
        <f>IFERROR(R3030+V3030,0)</f>
        <v>0</v>
      </c>
      <c r="O3030" s="41">
        <f>IFERROR(P3030+Q3030+R3030,0)</f>
        <v>0</v>
      </c>
      <c r="P3030" s="41">
        <v>0</v>
      </c>
      <c r="Q3030" s="41">
        <v>0</v>
      </c>
      <c r="R3030" s="41">
        <v>0</v>
      </c>
      <c r="S3030" s="41">
        <f>IFERROR(T3030+U3030+V3030,0)</f>
        <v>0</v>
      </c>
      <c r="T3030" s="41">
        <v>0</v>
      </c>
      <c r="U3030" s="41">
        <v>0</v>
      </c>
      <c r="V3030" s="41">
        <v>0</v>
      </c>
      <c r="W3030"/>
      <c r="X3030"/>
    </row>
    <row r="3031" spans="1:24">
      <c r="A3031" s="29">
        <v>1777</v>
      </c>
      <c r="B3031" s="29" t="s">
        <v>117</v>
      </c>
      <c r="C3031" s="50">
        <v>45120</v>
      </c>
      <c r="D3031" s="29" t="s">
        <v>1754</v>
      </c>
      <c r="E3031" s="40">
        <v>1</v>
      </c>
      <c r="F3031" s="41">
        <v>27.2</v>
      </c>
      <c r="G3031" s="41">
        <f>IFERROR(H3031+I3031+J3031,0)</f>
        <v>1387073</v>
      </c>
      <c r="H3031" s="41">
        <v>693536.5</v>
      </c>
      <c r="I3031" s="41">
        <v>693536.5</v>
      </c>
      <c r="J3031" s="41">
        <v>0</v>
      </c>
      <c r="K3031" s="41">
        <f>IFERROR(L3031+M3031+N3031,0)</f>
        <v>0</v>
      </c>
      <c r="L3031" s="41">
        <f>IFERROR(P3031+T3031,0)</f>
        <v>0</v>
      </c>
      <c r="M3031" s="41">
        <f>IFERROR(Q3031+U3031,0)</f>
        <v>0</v>
      </c>
      <c r="N3031" s="41">
        <f>IFERROR(R3031+V3031,0)</f>
        <v>0</v>
      </c>
      <c r="O3031" s="41">
        <f>IFERROR(P3031+Q3031+R3031,0)</f>
        <v>0</v>
      </c>
      <c r="P3031" s="41">
        <v>0</v>
      </c>
      <c r="Q3031" s="41">
        <v>0</v>
      </c>
      <c r="R3031" s="41">
        <v>0</v>
      </c>
      <c r="S3031" s="41">
        <f>IFERROR(T3031+U3031+V3031,0)</f>
        <v>0</v>
      </c>
      <c r="T3031" s="41">
        <v>0</v>
      </c>
      <c r="U3031" s="41">
        <v>0</v>
      </c>
      <c r="V3031" s="41">
        <v>0</v>
      </c>
      <c r="W3031"/>
      <c r="X3031"/>
    </row>
    <row r="3032" spans="1:24">
      <c r="A3032" s="29">
        <v>1778</v>
      </c>
      <c r="B3032" s="29" t="s">
        <v>117</v>
      </c>
      <c r="C3032" s="50">
        <v>45140</v>
      </c>
      <c r="D3032" s="29" t="s">
        <v>1755</v>
      </c>
      <c r="E3032" s="40">
        <v>1</v>
      </c>
      <c r="F3032" s="41">
        <v>33.6</v>
      </c>
      <c r="G3032" s="41">
        <f>IFERROR(H3032+I3032+J3032,0)</f>
        <v>1713596</v>
      </c>
      <c r="H3032" s="41">
        <v>1713596</v>
      </c>
      <c r="I3032" s="41">
        <v>0</v>
      </c>
      <c r="J3032" s="41">
        <v>0</v>
      </c>
      <c r="K3032" s="41">
        <f>IFERROR(L3032+M3032+N3032,0)</f>
        <v>0</v>
      </c>
      <c r="L3032" s="41">
        <f>IFERROR(P3032+T3032,0)</f>
        <v>0</v>
      </c>
      <c r="M3032" s="41">
        <f>IFERROR(Q3032+U3032,0)</f>
        <v>0</v>
      </c>
      <c r="N3032" s="41">
        <f>IFERROR(R3032+V3032,0)</f>
        <v>0</v>
      </c>
      <c r="O3032" s="41">
        <f>IFERROR(P3032+Q3032+R3032,0)</f>
        <v>0</v>
      </c>
      <c r="P3032" s="41">
        <v>0</v>
      </c>
      <c r="Q3032" s="41">
        <v>0</v>
      </c>
      <c r="R3032" s="41">
        <v>0</v>
      </c>
      <c r="S3032" s="41">
        <f>IFERROR(T3032+U3032+V3032,0)</f>
        <v>0</v>
      </c>
      <c r="T3032" s="41">
        <v>0</v>
      </c>
      <c r="U3032" s="41">
        <v>0</v>
      </c>
      <c r="V3032" s="41">
        <v>0</v>
      </c>
      <c r="W3032"/>
      <c r="X3032"/>
    </row>
    <row r="3033" spans="1:24">
      <c r="A3033" s="29">
        <v>1779</v>
      </c>
      <c r="B3033" s="29" t="s">
        <v>117</v>
      </c>
      <c r="C3033" s="50">
        <v>45160</v>
      </c>
      <c r="D3033" s="29" t="s">
        <v>1756</v>
      </c>
      <c r="E3033" s="40">
        <v>1</v>
      </c>
      <c r="F3033" s="41">
        <v>34.8</v>
      </c>
      <c r="G3033" s="41">
        <f>IFERROR(H3033+I3033+J3033,0)</f>
        <v>1774220</v>
      </c>
      <c r="H3033" s="41">
        <v>1774220</v>
      </c>
      <c r="I3033" s="41">
        <v>0</v>
      </c>
      <c r="J3033" s="41">
        <v>0</v>
      </c>
      <c r="K3033" s="41">
        <f>IFERROR(L3033+M3033+N3033,0)</f>
        <v>0</v>
      </c>
      <c r="L3033" s="41">
        <f>IFERROR(P3033+T3033,0)</f>
        <v>0</v>
      </c>
      <c r="M3033" s="41">
        <f>IFERROR(Q3033+U3033,0)</f>
        <v>0</v>
      </c>
      <c r="N3033" s="41">
        <f>IFERROR(R3033+V3033,0)</f>
        <v>0</v>
      </c>
      <c r="O3033" s="41">
        <f>IFERROR(P3033+Q3033+R3033,0)</f>
        <v>0</v>
      </c>
      <c r="P3033" s="41">
        <v>0</v>
      </c>
      <c r="Q3033" s="41">
        <v>0</v>
      </c>
      <c r="R3033" s="41">
        <v>0</v>
      </c>
      <c r="S3033" s="41">
        <f>IFERROR(T3033+U3033+V3033,0)</f>
        <v>0</v>
      </c>
      <c r="T3033" s="41">
        <v>0</v>
      </c>
      <c r="U3033" s="41">
        <v>0</v>
      </c>
      <c r="V3033" s="41">
        <v>0</v>
      </c>
      <c r="W3033"/>
      <c r="X3033"/>
    </row>
    <row r="3034" spans="1:24">
      <c r="A3034" s="29">
        <v>1780</v>
      </c>
      <c r="B3034" s="29" t="s">
        <v>117</v>
      </c>
      <c r="C3034" s="50">
        <v>45205</v>
      </c>
      <c r="D3034" s="29" t="s">
        <v>1757</v>
      </c>
      <c r="E3034" s="40">
        <v>1</v>
      </c>
      <c r="F3034" s="41">
        <v>27.2</v>
      </c>
      <c r="G3034" s="41">
        <f>IFERROR(H3034+I3034+J3034,0)</f>
        <v>1386871</v>
      </c>
      <c r="H3034" s="41">
        <v>1386871</v>
      </c>
      <c r="I3034" s="41">
        <v>0</v>
      </c>
      <c r="J3034" s="41">
        <v>0</v>
      </c>
      <c r="K3034" s="41">
        <f>IFERROR(L3034+M3034+N3034,0)</f>
        <v>0</v>
      </c>
      <c r="L3034" s="41">
        <f>IFERROR(P3034+T3034,0)</f>
        <v>0</v>
      </c>
      <c r="M3034" s="41">
        <f>IFERROR(Q3034+U3034,0)</f>
        <v>0</v>
      </c>
      <c r="N3034" s="41">
        <f>IFERROR(R3034+V3034,0)</f>
        <v>0</v>
      </c>
      <c r="O3034" s="41">
        <f>IFERROR(P3034+Q3034+R3034,0)</f>
        <v>0</v>
      </c>
      <c r="P3034" s="41">
        <v>0</v>
      </c>
      <c r="Q3034" s="41">
        <v>0</v>
      </c>
      <c r="R3034" s="41">
        <v>0</v>
      </c>
      <c r="S3034" s="41">
        <f>IFERROR(T3034+U3034+V3034,0)</f>
        <v>0</v>
      </c>
      <c r="T3034" s="41">
        <v>0</v>
      </c>
      <c r="U3034" s="41">
        <v>0</v>
      </c>
      <c r="V3034" s="41">
        <v>0</v>
      </c>
      <c r="W3034"/>
      <c r="X3034"/>
    </row>
    <row r="3035" spans="1:24">
      <c r="A3035" s="29">
        <v>1781</v>
      </c>
      <c r="B3035" s="29" t="s">
        <v>117</v>
      </c>
      <c r="C3035" s="50">
        <v>45616</v>
      </c>
      <c r="D3035" s="29" t="s">
        <v>1758</v>
      </c>
      <c r="E3035" s="40">
        <v>1</v>
      </c>
      <c r="F3035" s="41">
        <v>25.7</v>
      </c>
      <c r="G3035" s="41">
        <f>IFERROR(H3035+I3035+J3035,0)</f>
        <v>510000</v>
      </c>
      <c r="H3035" s="41">
        <v>0</v>
      </c>
      <c r="I3035" s="41">
        <v>510000</v>
      </c>
      <c r="J3035" s="41">
        <v>0</v>
      </c>
      <c r="K3035" s="41">
        <f>IFERROR(L3035+M3035+N3035,0)</f>
        <v>0</v>
      </c>
      <c r="L3035" s="41">
        <f>IFERROR(P3035+T3035,0)</f>
        <v>0</v>
      </c>
      <c r="M3035" s="41">
        <f>IFERROR(Q3035+U3035,0)</f>
        <v>0</v>
      </c>
      <c r="N3035" s="41">
        <f>IFERROR(R3035+V3035,0)</f>
        <v>0</v>
      </c>
      <c r="O3035" s="41">
        <f>IFERROR(P3035+Q3035+R3035,0)</f>
        <v>0</v>
      </c>
      <c r="P3035" s="41">
        <v>0</v>
      </c>
      <c r="Q3035" s="41">
        <v>0</v>
      </c>
      <c r="R3035" s="41">
        <v>0</v>
      </c>
      <c r="S3035" s="41">
        <f>IFERROR(T3035+U3035+V3035,0)</f>
        <v>0</v>
      </c>
      <c r="T3035" s="41">
        <v>0</v>
      </c>
      <c r="U3035" s="41">
        <v>0</v>
      </c>
      <c r="V3035" s="41">
        <v>0</v>
      </c>
      <c r="W3035"/>
      <c r="X3035"/>
    </row>
    <row r="3036" spans="1:24">
      <c r="A3036" s="29">
        <v>1782</v>
      </c>
      <c r="B3036" s="29" t="s">
        <v>117</v>
      </c>
      <c r="C3036" s="50">
        <v>45617</v>
      </c>
      <c r="D3036" s="29" t="s">
        <v>1759</v>
      </c>
      <c r="E3036" s="40">
        <v>1</v>
      </c>
      <c r="F3036" s="41">
        <v>35.7</v>
      </c>
      <c r="G3036" s="41">
        <f>IFERROR(H3036+I3036+J3036,0)</f>
        <v>1854161</v>
      </c>
      <c r="H3036" s="41">
        <v>1854161</v>
      </c>
      <c r="I3036" s="41">
        <v>0</v>
      </c>
      <c r="J3036" s="41">
        <v>0</v>
      </c>
      <c r="K3036" s="41">
        <f>IFERROR(L3036+M3036+N3036,0)</f>
        <v>0</v>
      </c>
      <c r="L3036" s="41">
        <f>IFERROR(P3036+T3036,0)</f>
        <v>0</v>
      </c>
      <c r="M3036" s="41">
        <f>IFERROR(Q3036+U3036,0)</f>
        <v>0</v>
      </c>
      <c r="N3036" s="41">
        <f>IFERROR(R3036+V3036,0)</f>
        <v>0</v>
      </c>
      <c r="O3036" s="41">
        <f>IFERROR(P3036+Q3036+R3036,0)</f>
        <v>0</v>
      </c>
      <c r="P3036" s="41">
        <v>0</v>
      </c>
      <c r="Q3036" s="41">
        <v>0</v>
      </c>
      <c r="R3036" s="41">
        <v>0</v>
      </c>
      <c r="S3036" s="41">
        <f>IFERROR(T3036+U3036+V3036,0)</f>
        <v>0</v>
      </c>
      <c r="T3036" s="41">
        <v>0</v>
      </c>
      <c r="U3036" s="41">
        <v>0</v>
      </c>
      <c r="V3036" s="41">
        <v>0</v>
      </c>
      <c r="W3036"/>
      <c r="X3036"/>
    </row>
    <row r="3037" spans="1:24">
      <c r="A3037" s="29">
        <v>1783</v>
      </c>
      <c r="B3037" s="29" t="s">
        <v>117</v>
      </c>
      <c r="C3037" s="50">
        <v>45618</v>
      </c>
      <c r="D3037" s="29" t="s">
        <v>1760</v>
      </c>
      <c r="E3037" s="40">
        <v>1</v>
      </c>
      <c r="F3037" s="41">
        <v>36.8</v>
      </c>
      <c r="G3037" s="41">
        <f>IFERROR(H3037+I3037+J3037,0)</f>
        <v>1915022</v>
      </c>
      <c r="H3037" s="41">
        <v>1915022</v>
      </c>
      <c r="I3037" s="41">
        <v>0</v>
      </c>
      <c r="J3037" s="41">
        <v>0</v>
      </c>
      <c r="K3037" s="41">
        <f>IFERROR(L3037+M3037+N3037,0)</f>
        <v>0</v>
      </c>
      <c r="L3037" s="41">
        <f>IFERROR(P3037+T3037,0)</f>
        <v>0</v>
      </c>
      <c r="M3037" s="41">
        <f>IFERROR(Q3037+U3037,0)</f>
        <v>0</v>
      </c>
      <c r="N3037" s="41">
        <f>IFERROR(R3037+V3037,0)</f>
        <v>0</v>
      </c>
      <c r="O3037" s="41">
        <f>IFERROR(P3037+Q3037+R3037,0)</f>
        <v>0</v>
      </c>
      <c r="P3037" s="41">
        <v>0</v>
      </c>
      <c r="Q3037" s="41">
        <v>0</v>
      </c>
      <c r="R3037" s="41">
        <v>0</v>
      </c>
      <c r="S3037" s="41">
        <f>IFERROR(T3037+U3037+V3037,0)</f>
        <v>0</v>
      </c>
      <c r="T3037" s="41">
        <v>0</v>
      </c>
      <c r="U3037" s="41">
        <v>0</v>
      </c>
      <c r="V3037" s="41">
        <v>0</v>
      </c>
      <c r="W3037"/>
      <c r="X3037"/>
    </row>
    <row r="3038" spans="1:24">
      <c r="A3038" s="29">
        <v>1784</v>
      </c>
      <c r="B3038" s="29" t="s">
        <v>117</v>
      </c>
      <c r="C3038" s="50">
        <v>45618</v>
      </c>
      <c r="D3038" s="29" t="s">
        <v>1761</v>
      </c>
      <c r="E3038" s="40">
        <v>1</v>
      </c>
      <c r="F3038" s="41">
        <v>26.2</v>
      </c>
      <c r="G3038" s="41">
        <f>IFERROR(H3038+I3038+J3038,0)</f>
        <v>1366287</v>
      </c>
      <c r="H3038" s="41">
        <v>1366287</v>
      </c>
      <c r="I3038" s="41">
        <v>0</v>
      </c>
      <c r="J3038" s="41">
        <v>0</v>
      </c>
      <c r="K3038" s="41">
        <f>IFERROR(L3038+M3038+N3038,0)</f>
        <v>0</v>
      </c>
      <c r="L3038" s="41">
        <f>IFERROR(P3038+T3038,0)</f>
        <v>0</v>
      </c>
      <c r="M3038" s="41">
        <f>IFERROR(Q3038+U3038,0)</f>
        <v>0</v>
      </c>
      <c r="N3038" s="41">
        <f>IFERROR(R3038+V3038,0)</f>
        <v>0</v>
      </c>
      <c r="O3038" s="41">
        <f>IFERROR(P3038+Q3038+R3038,0)</f>
        <v>0</v>
      </c>
      <c r="P3038" s="41">
        <v>0</v>
      </c>
      <c r="Q3038" s="41">
        <v>0</v>
      </c>
      <c r="R3038" s="41">
        <v>0</v>
      </c>
      <c r="S3038" s="41">
        <f>IFERROR(T3038+U3038+V3038,0)</f>
        <v>0</v>
      </c>
      <c r="T3038" s="41">
        <v>0</v>
      </c>
      <c r="U3038" s="41">
        <v>0</v>
      </c>
      <c r="V3038" s="41">
        <v>0</v>
      </c>
      <c r="W3038"/>
      <c r="X3038"/>
    </row>
    <row r="3039" spans="1:24">
      <c r="A3039" s="29">
        <v>1785</v>
      </c>
      <c r="B3039" s="29" t="s">
        <v>117</v>
      </c>
      <c r="C3039" s="50">
        <v>45618</v>
      </c>
      <c r="D3039" s="29" t="s">
        <v>1762</v>
      </c>
      <c r="E3039" s="40">
        <v>1</v>
      </c>
      <c r="F3039" s="41">
        <v>34.6</v>
      </c>
      <c r="G3039" s="41">
        <f>IFERROR(H3039+I3039+J3039,0)</f>
        <v>1600000</v>
      </c>
      <c r="H3039" s="41">
        <v>1600000</v>
      </c>
      <c r="I3039" s="41">
        <v>0</v>
      </c>
      <c r="J3039" s="41">
        <v>0</v>
      </c>
      <c r="K3039" s="41">
        <f>IFERROR(L3039+M3039+N3039,0)</f>
        <v>0</v>
      </c>
      <c r="L3039" s="41">
        <f>IFERROR(P3039+T3039,0)</f>
        <v>0</v>
      </c>
      <c r="M3039" s="41">
        <f>IFERROR(Q3039+U3039,0)</f>
        <v>0</v>
      </c>
      <c r="N3039" s="41">
        <f>IFERROR(R3039+V3039,0)</f>
        <v>0</v>
      </c>
      <c r="O3039" s="41">
        <f>IFERROR(P3039+Q3039+R3039,0)</f>
        <v>0</v>
      </c>
      <c r="P3039" s="41">
        <v>0</v>
      </c>
      <c r="Q3039" s="41">
        <v>0</v>
      </c>
      <c r="R3039" s="41">
        <v>0</v>
      </c>
      <c r="S3039" s="41">
        <f>IFERROR(T3039+U3039+V3039,0)</f>
        <v>0</v>
      </c>
      <c r="T3039" s="41">
        <v>0</v>
      </c>
      <c r="U3039" s="41">
        <v>0</v>
      </c>
      <c r="V3039" s="41">
        <v>0</v>
      </c>
      <c r="W3039"/>
      <c r="X3039"/>
    </row>
    <row r="3040" spans="1:24">
      <c r="A3040" s="29">
        <v>1786</v>
      </c>
      <c r="B3040" s="29" t="s">
        <v>117</v>
      </c>
      <c r="C3040" s="50">
        <v>45618</v>
      </c>
      <c r="D3040" s="29" t="s">
        <v>1763</v>
      </c>
      <c r="E3040" s="40">
        <v>1</v>
      </c>
      <c r="F3040" s="41">
        <v>25.4</v>
      </c>
      <c r="G3040" s="41">
        <f>IFERROR(H3040+I3040+J3040,0)</f>
        <v>1280000</v>
      </c>
      <c r="H3040" s="41">
        <v>1280000</v>
      </c>
      <c r="I3040" s="41">
        <v>0</v>
      </c>
      <c r="J3040" s="41">
        <v>0</v>
      </c>
      <c r="K3040" s="41">
        <f>IFERROR(L3040+M3040+N3040,0)</f>
        <v>0</v>
      </c>
      <c r="L3040" s="41">
        <f>IFERROR(P3040+T3040,0)</f>
        <v>0</v>
      </c>
      <c r="M3040" s="41">
        <f>IFERROR(Q3040+U3040,0)</f>
        <v>0</v>
      </c>
      <c r="N3040" s="41">
        <f>IFERROR(R3040+V3040,0)</f>
        <v>0</v>
      </c>
      <c r="O3040" s="41">
        <f>IFERROR(P3040+Q3040+R3040,0)</f>
        <v>0</v>
      </c>
      <c r="P3040" s="41">
        <v>0</v>
      </c>
      <c r="Q3040" s="41">
        <v>0</v>
      </c>
      <c r="R3040" s="41">
        <v>0</v>
      </c>
      <c r="S3040" s="41">
        <f>IFERROR(T3040+U3040+V3040,0)</f>
        <v>0</v>
      </c>
      <c r="T3040" s="41">
        <v>0</v>
      </c>
      <c r="U3040" s="41">
        <v>0</v>
      </c>
      <c r="V3040" s="41">
        <v>0</v>
      </c>
      <c r="W3040"/>
      <c r="X3040"/>
    </row>
    <row r="3041" spans="1:24">
      <c r="A3041" s="29">
        <v>1787</v>
      </c>
      <c r="B3041" s="29" t="s">
        <v>117</v>
      </c>
      <c r="C3041" s="50">
        <v>45621</v>
      </c>
      <c r="D3041" s="29" t="s">
        <v>1764</v>
      </c>
      <c r="E3041" s="40">
        <v>1</v>
      </c>
      <c r="F3041" s="41">
        <v>51.7</v>
      </c>
      <c r="G3041" s="41">
        <f>IFERROR(H3041+I3041+J3041,0)</f>
        <v>2679090</v>
      </c>
      <c r="H3041" s="41">
        <v>2679090</v>
      </c>
      <c r="I3041" s="41">
        <v>0</v>
      </c>
      <c r="J3041" s="41">
        <v>0</v>
      </c>
      <c r="K3041" s="41">
        <f>IFERROR(L3041+M3041+N3041,0)</f>
        <v>0</v>
      </c>
      <c r="L3041" s="41">
        <f>IFERROR(P3041+T3041,0)</f>
        <v>0</v>
      </c>
      <c r="M3041" s="41">
        <f>IFERROR(Q3041+U3041,0)</f>
        <v>0</v>
      </c>
      <c r="N3041" s="41">
        <f>IFERROR(R3041+V3041,0)</f>
        <v>0</v>
      </c>
      <c r="O3041" s="41">
        <f>IFERROR(P3041+Q3041+R3041,0)</f>
        <v>0</v>
      </c>
      <c r="P3041" s="41">
        <v>0</v>
      </c>
      <c r="Q3041" s="41">
        <v>0</v>
      </c>
      <c r="R3041" s="41">
        <v>0</v>
      </c>
      <c r="S3041" s="41">
        <f>IFERROR(T3041+U3041+V3041,0)</f>
        <v>0</v>
      </c>
      <c r="T3041" s="41">
        <v>0</v>
      </c>
      <c r="U3041" s="41">
        <v>0</v>
      </c>
      <c r="V3041" s="41">
        <v>0</v>
      </c>
      <c r="W3041"/>
      <c r="X3041"/>
    </row>
    <row r="3042" spans="1:24">
      <c r="A3042" s="29">
        <v>1788</v>
      </c>
      <c r="B3042" s="29" t="s">
        <v>117</v>
      </c>
      <c r="C3042" s="50">
        <v>45622</v>
      </c>
      <c r="D3042" s="29" t="s">
        <v>1765</v>
      </c>
      <c r="E3042" s="40">
        <v>1</v>
      </c>
      <c r="F3042" s="41">
        <v>27.3</v>
      </c>
      <c r="G3042" s="41">
        <f>IFERROR(H3042+I3042+J3042,0)</f>
        <v>1298212.5</v>
      </c>
      <c r="H3042" s="41">
        <v>625350.34</v>
      </c>
      <c r="I3042" s="41">
        <v>672862.16</v>
      </c>
      <c r="J3042" s="41">
        <v>0</v>
      </c>
      <c r="K3042" s="41">
        <f>IFERROR(L3042+M3042+N3042,0)</f>
        <v>0</v>
      </c>
      <c r="L3042" s="41">
        <f>IFERROR(P3042+T3042,0)</f>
        <v>0</v>
      </c>
      <c r="M3042" s="41">
        <f>IFERROR(Q3042+U3042,0)</f>
        <v>0</v>
      </c>
      <c r="N3042" s="41">
        <f>IFERROR(R3042+V3042,0)</f>
        <v>0</v>
      </c>
      <c r="O3042" s="41">
        <f>IFERROR(P3042+Q3042+R3042,0)</f>
        <v>0</v>
      </c>
      <c r="P3042" s="41">
        <v>0</v>
      </c>
      <c r="Q3042" s="41">
        <v>0</v>
      </c>
      <c r="R3042" s="41">
        <v>0</v>
      </c>
      <c r="S3042" s="41">
        <f>IFERROR(T3042+U3042+V3042,0)</f>
        <v>0</v>
      </c>
      <c r="T3042" s="41">
        <v>0</v>
      </c>
      <c r="U3042" s="41">
        <v>0</v>
      </c>
      <c r="V3042" s="41">
        <v>0</v>
      </c>
      <c r="W3042"/>
      <c r="X3042"/>
    </row>
    <row r="3043" spans="1:24">
      <c r="A3043" s="29">
        <v>1789</v>
      </c>
      <c r="B3043" s="29" t="s">
        <v>117</v>
      </c>
      <c r="C3043" s="50">
        <v>45642</v>
      </c>
      <c r="D3043" s="29" t="s">
        <v>1766</v>
      </c>
      <c r="E3043" s="40">
        <v>1</v>
      </c>
      <c r="F3043" s="41">
        <v>26.3</v>
      </c>
      <c r="G3043" s="41">
        <f>IFERROR(H3043+I3043+J3043,0)</f>
        <v>1410884</v>
      </c>
      <c r="H3043" s="41">
        <v>0</v>
      </c>
      <c r="I3043" s="41">
        <v>1410884</v>
      </c>
      <c r="J3043" s="41">
        <v>0</v>
      </c>
      <c r="K3043" s="41">
        <f>IFERROR(L3043+M3043+N3043,0)</f>
        <v>0</v>
      </c>
      <c r="L3043" s="41">
        <f>IFERROR(P3043+T3043,0)</f>
        <v>0</v>
      </c>
      <c r="M3043" s="41">
        <f>IFERROR(Q3043+U3043,0)</f>
        <v>0</v>
      </c>
      <c r="N3043" s="41">
        <f>IFERROR(R3043+V3043,0)</f>
        <v>0</v>
      </c>
      <c r="O3043" s="41">
        <f>IFERROR(P3043+Q3043+R3043,0)</f>
        <v>0</v>
      </c>
      <c r="P3043" s="41">
        <v>0</v>
      </c>
      <c r="Q3043" s="41">
        <v>0</v>
      </c>
      <c r="R3043" s="41">
        <v>0</v>
      </c>
      <c r="S3043" s="41">
        <f>IFERROR(T3043+U3043+V3043,0)</f>
        <v>0</v>
      </c>
      <c r="T3043" s="41">
        <v>0</v>
      </c>
      <c r="U3043" s="41">
        <v>0</v>
      </c>
      <c r="V3043" s="41">
        <v>0</v>
      </c>
      <c r="W3043"/>
      <c r="X3043"/>
    </row>
    <row r="3044" spans="1:24">
      <c r="A3044" s="29">
        <v>1790</v>
      </c>
      <c r="B3044" s="29" t="s">
        <v>117</v>
      </c>
      <c r="C3044" s="50">
        <v>45644</v>
      </c>
      <c r="D3044" s="29" t="s">
        <v>1767</v>
      </c>
      <c r="E3044" s="40">
        <v>1</v>
      </c>
      <c r="F3044" s="41">
        <v>25.3</v>
      </c>
      <c r="G3044" s="41">
        <f>IFERROR(H3044+I3044+J3044,0)</f>
        <v>1357428</v>
      </c>
      <c r="H3044" s="41">
        <v>0</v>
      </c>
      <c r="I3044" s="41">
        <v>1357428</v>
      </c>
      <c r="J3044" s="41">
        <v>0</v>
      </c>
      <c r="K3044" s="41">
        <f>IFERROR(L3044+M3044+N3044,0)</f>
        <v>0</v>
      </c>
      <c r="L3044" s="41">
        <f>IFERROR(P3044+T3044,0)</f>
        <v>0</v>
      </c>
      <c r="M3044" s="41">
        <f>IFERROR(Q3044+U3044,0)</f>
        <v>0</v>
      </c>
      <c r="N3044" s="41">
        <f>IFERROR(R3044+V3044,0)</f>
        <v>0</v>
      </c>
      <c r="O3044" s="41">
        <f>IFERROR(P3044+Q3044+R3044,0)</f>
        <v>0</v>
      </c>
      <c r="P3044" s="41">
        <v>0</v>
      </c>
      <c r="Q3044" s="41">
        <v>0</v>
      </c>
      <c r="R3044" s="41">
        <v>0</v>
      </c>
      <c r="S3044" s="41">
        <f>IFERROR(T3044+U3044+V3044,0)</f>
        <v>0</v>
      </c>
      <c r="T3044" s="41">
        <v>0</v>
      </c>
      <c r="U3044" s="41">
        <v>0</v>
      </c>
      <c r="V3044" s="41">
        <v>0</v>
      </c>
      <c r="W3044"/>
      <c r="X3044"/>
    </row>
    <row r="3045" spans="1:24">
      <c r="A3045" s="29">
        <v>1791</v>
      </c>
      <c r="B3045" s="29" t="s">
        <v>117</v>
      </c>
      <c r="C3045" s="50">
        <v>45644</v>
      </c>
      <c r="D3045" s="29" t="s">
        <v>1768</v>
      </c>
      <c r="E3045" s="40">
        <v>1</v>
      </c>
      <c r="F3045" s="41">
        <v>34.4</v>
      </c>
      <c r="G3045" s="41">
        <f>IFERROR(H3045+I3045+J3045,0)</f>
        <v>1835576</v>
      </c>
      <c r="H3045" s="41">
        <v>0</v>
      </c>
      <c r="I3045" s="41">
        <v>1835576</v>
      </c>
      <c r="J3045" s="41">
        <v>0</v>
      </c>
      <c r="K3045" s="41">
        <f>IFERROR(L3045+M3045+N3045,0)</f>
        <v>0</v>
      </c>
      <c r="L3045" s="41">
        <f>IFERROR(P3045+T3045,0)</f>
        <v>0</v>
      </c>
      <c r="M3045" s="41">
        <f>IFERROR(Q3045+U3045,0)</f>
        <v>0</v>
      </c>
      <c r="N3045" s="41">
        <f>IFERROR(R3045+V3045,0)</f>
        <v>0</v>
      </c>
      <c r="O3045" s="41">
        <f>IFERROR(P3045+Q3045+R3045,0)</f>
        <v>0</v>
      </c>
      <c r="P3045" s="41">
        <v>0</v>
      </c>
      <c r="Q3045" s="41">
        <v>0</v>
      </c>
      <c r="R3045" s="41">
        <v>0</v>
      </c>
      <c r="S3045" s="41">
        <f>IFERROR(T3045+U3045+V3045,0)</f>
        <v>0</v>
      </c>
      <c r="T3045" s="41">
        <v>0</v>
      </c>
      <c r="U3045" s="41">
        <v>0</v>
      </c>
      <c r="V3045" s="41">
        <v>0</v>
      </c>
      <c r="W3045"/>
      <c r="X3045"/>
    </row>
    <row r="3046" spans="1:24">
      <c r="A3046" s="29">
        <v>1792</v>
      </c>
      <c r="B3046" s="29" t="s">
        <v>117</v>
      </c>
      <c r="C3046" s="50">
        <v>45649</v>
      </c>
      <c r="D3046" s="29" t="s">
        <v>1769</v>
      </c>
      <c r="E3046" s="40">
        <v>1</v>
      </c>
      <c r="F3046" s="41">
        <v>33.3</v>
      </c>
      <c r="G3046" s="41">
        <f>IFERROR(H3046+I3046+J3046,0)</f>
        <v>1877709</v>
      </c>
      <c r="H3046" s="41">
        <v>0</v>
      </c>
      <c r="I3046" s="41">
        <v>1877709</v>
      </c>
      <c r="J3046" s="41">
        <v>0</v>
      </c>
      <c r="K3046" s="41">
        <f>IFERROR(L3046+M3046+N3046,0)</f>
        <v>0</v>
      </c>
      <c r="L3046" s="41">
        <f>IFERROR(P3046+T3046,0)</f>
        <v>0</v>
      </c>
      <c r="M3046" s="41">
        <f>IFERROR(Q3046+U3046,0)</f>
        <v>0</v>
      </c>
      <c r="N3046" s="41">
        <f>IFERROR(R3046+V3046,0)</f>
        <v>0</v>
      </c>
      <c r="O3046" s="41">
        <f>IFERROR(P3046+Q3046+R3046,0)</f>
        <v>0</v>
      </c>
      <c r="P3046" s="41">
        <v>0</v>
      </c>
      <c r="Q3046" s="41">
        <v>0</v>
      </c>
      <c r="R3046" s="41">
        <v>0</v>
      </c>
      <c r="S3046" s="41">
        <f>IFERROR(T3046+U3046+V3046,0)</f>
        <v>0</v>
      </c>
      <c r="T3046" s="41">
        <v>0</v>
      </c>
      <c r="U3046" s="41">
        <v>0</v>
      </c>
      <c r="V3046" s="41">
        <v>0</v>
      </c>
      <c r="W3046"/>
      <c r="X3046"/>
    </row>
    <row r="3047" spans="1:24">
      <c r="A3047" s="29">
        <v>1793</v>
      </c>
      <c r="B3047" s="29" t="s">
        <v>117</v>
      </c>
      <c r="C3047" s="50">
        <v>45651</v>
      </c>
      <c r="D3047" s="29" t="s">
        <v>1770</v>
      </c>
      <c r="E3047" s="40">
        <v>1</v>
      </c>
      <c r="F3047" s="41">
        <v>61.25</v>
      </c>
      <c r="G3047" s="41">
        <f>IFERROR(H3047+I3047+J3047,0)</f>
        <v>3322632.25</v>
      </c>
      <c r="H3047" s="41">
        <v>0</v>
      </c>
      <c r="I3047" s="41">
        <v>3322632.25</v>
      </c>
      <c r="J3047" s="41">
        <v>0</v>
      </c>
      <c r="K3047" s="41">
        <f>IFERROR(L3047+M3047+N3047,0)</f>
        <v>0</v>
      </c>
      <c r="L3047" s="41">
        <f>IFERROR(P3047+T3047,0)</f>
        <v>0</v>
      </c>
      <c r="M3047" s="41">
        <f>IFERROR(Q3047+U3047,0)</f>
        <v>0</v>
      </c>
      <c r="N3047" s="41">
        <f>IFERROR(R3047+V3047,0)</f>
        <v>0</v>
      </c>
      <c r="O3047" s="41">
        <f>IFERROR(P3047+Q3047+R3047,0)</f>
        <v>0</v>
      </c>
      <c r="P3047" s="41">
        <v>0</v>
      </c>
      <c r="Q3047" s="41">
        <v>0</v>
      </c>
      <c r="R3047" s="41">
        <v>0</v>
      </c>
      <c r="S3047" s="41">
        <f>IFERROR(T3047+U3047+V3047,0)</f>
        <v>0</v>
      </c>
      <c r="T3047" s="41">
        <v>0</v>
      </c>
      <c r="U3047" s="41">
        <v>0</v>
      </c>
      <c r="V3047" s="41">
        <v>0</v>
      </c>
      <c r="W3047"/>
      <c r="X3047"/>
    </row>
    <row r="3048" spans="1:24">
      <c r="A3048" s="29">
        <v>1794</v>
      </c>
      <c r="B3048" s="29" t="s">
        <v>117</v>
      </c>
      <c r="C3048" s="50">
        <v>45709</v>
      </c>
      <c r="D3048" s="29" t="s">
        <v>1771</v>
      </c>
      <c r="E3048" s="40">
        <v>1</v>
      </c>
      <c r="F3048" s="41">
        <v>26.1</v>
      </c>
      <c r="G3048" s="41">
        <f>IFERROR(H3048+I3048+J3048,0)</f>
        <v>1395300</v>
      </c>
      <c r="H3048" s="41">
        <v>0</v>
      </c>
      <c r="I3048" s="41">
        <v>1395300</v>
      </c>
      <c r="J3048" s="41">
        <v>0</v>
      </c>
      <c r="K3048" s="41">
        <f>IFERROR(L3048+M3048+N3048,0)</f>
        <v>0</v>
      </c>
      <c r="L3048" s="41">
        <f>IFERROR(P3048+T3048,0)</f>
        <v>0</v>
      </c>
      <c r="M3048" s="41">
        <f>IFERROR(Q3048+U3048,0)</f>
        <v>0</v>
      </c>
      <c r="N3048" s="41">
        <f>IFERROR(R3048+V3048,0)</f>
        <v>0</v>
      </c>
      <c r="O3048" s="41">
        <f>IFERROR(P3048+Q3048+R3048,0)</f>
        <v>0</v>
      </c>
      <c r="P3048" s="41">
        <v>0</v>
      </c>
      <c r="Q3048" s="41">
        <v>0</v>
      </c>
      <c r="R3048" s="41">
        <v>0</v>
      </c>
      <c r="S3048" s="41">
        <f>IFERROR(T3048+U3048+V3048,0)</f>
        <v>0</v>
      </c>
      <c r="T3048" s="41">
        <v>0</v>
      </c>
      <c r="U3048" s="41">
        <v>0</v>
      </c>
      <c r="V3048" s="41">
        <v>0</v>
      </c>
      <c r="W3048"/>
      <c r="X3048"/>
    </row>
    <row r="3049" spans="1:24">
      <c r="A3049" s="29">
        <v>1795</v>
      </c>
      <c r="B3049" s="29" t="s">
        <v>117</v>
      </c>
      <c r="C3049" s="50">
        <v>45749</v>
      </c>
      <c r="D3049" s="29" t="s">
        <v>1772</v>
      </c>
      <c r="E3049" s="40">
        <v>1</v>
      </c>
      <c r="F3049" s="41">
        <v>35.5</v>
      </c>
      <c r="G3049" s="41">
        <f>IFERROR(H3049+I3049+J3049,0)</f>
        <v>1885270</v>
      </c>
      <c r="H3049" s="41">
        <v>0</v>
      </c>
      <c r="I3049" s="41">
        <v>1885270</v>
      </c>
      <c r="J3049" s="41">
        <v>0</v>
      </c>
      <c r="K3049" s="41">
        <f>IFERROR(L3049+M3049+N3049,0)</f>
        <v>0</v>
      </c>
      <c r="L3049" s="41">
        <f>IFERROR(P3049+T3049,0)</f>
        <v>0</v>
      </c>
      <c r="M3049" s="41">
        <f>IFERROR(Q3049+U3049,0)</f>
        <v>0</v>
      </c>
      <c r="N3049" s="41">
        <f>IFERROR(R3049+V3049,0)</f>
        <v>0</v>
      </c>
      <c r="O3049" s="41">
        <f>IFERROR(P3049+Q3049+R3049,0)</f>
        <v>0</v>
      </c>
      <c r="P3049" s="41">
        <v>0</v>
      </c>
      <c r="Q3049" s="41">
        <v>0</v>
      </c>
      <c r="R3049" s="41">
        <v>0</v>
      </c>
      <c r="S3049" s="41">
        <f>IFERROR(T3049+U3049+V3049,0)</f>
        <v>0</v>
      </c>
      <c r="T3049" s="41">
        <v>0</v>
      </c>
      <c r="U3049" s="41">
        <v>0</v>
      </c>
      <c r="V3049" s="41">
        <v>0</v>
      </c>
      <c r="W3049"/>
      <c r="X3049"/>
    </row>
    <row r="3050" spans="1:24">
      <c r="A3050" s="29">
        <v>1796</v>
      </c>
      <c r="B3050" s="29" t="s">
        <v>117</v>
      </c>
      <c r="C3050" s="50">
        <v>45771</v>
      </c>
      <c r="D3050" s="29" t="s">
        <v>1773</v>
      </c>
      <c r="E3050" s="40">
        <v>1</v>
      </c>
      <c r="F3050" s="41">
        <v>27.2</v>
      </c>
      <c r="G3050" s="41">
        <f>IFERROR(H3050+I3050+J3050,0)</f>
        <v>2130000</v>
      </c>
      <c r="H3050" s="41">
        <v>0</v>
      </c>
      <c r="I3050" s="41">
        <v>2130000</v>
      </c>
      <c r="J3050" s="41">
        <v>0</v>
      </c>
      <c r="K3050" s="41">
        <f>IFERROR(L3050+M3050+N3050,0)</f>
        <v>0</v>
      </c>
      <c r="L3050" s="41">
        <f>IFERROR(P3050+T3050,0)</f>
        <v>0</v>
      </c>
      <c r="M3050" s="41">
        <f>IFERROR(Q3050+U3050,0)</f>
        <v>0</v>
      </c>
      <c r="N3050" s="41">
        <f>IFERROR(R3050+V3050,0)</f>
        <v>0</v>
      </c>
      <c r="O3050" s="41">
        <f>IFERROR(P3050+Q3050+R3050,0)</f>
        <v>0</v>
      </c>
      <c r="P3050" s="41">
        <v>0</v>
      </c>
      <c r="Q3050" s="41">
        <v>0</v>
      </c>
      <c r="R3050" s="41">
        <v>0</v>
      </c>
      <c r="S3050" s="41">
        <f>IFERROR(T3050+U3050+V3050,0)</f>
        <v>0</v>
      </c>
      <c r="T3050" s="41">
        <v>0</v>
      </c>
      <c r="U3050" s="41">
        <v>0</v>
      </c>
      <c r="V3050" s="41">
        <v>0</v>
      </c>
      <c r="W3050"/>
      <c r="X3050"/>
    </row>
    <row r="3051" spans="1:24">
      <c r="A3051" s="29">
        <v>1797</v>
      </c>
      <c r="B3051" s="29" t="s">
        <v>117</v>
      </c>
      <c r="C3051" s="50">
        <v>45799</v>
      </c>
      <c r="D3051" s="29" t="s">
        <v>1774</v>
      </c>
      <c r="E3051" s="40">
        <v>1</v>
      </c>
      <c r="F3051" s="41">
        <v>25.7</v>
      </c>
      <c r="G3051" s="41">
        <f>IFERROR(H3051+I3051+J3051,0)</f>
        <v>2009000</v>
      </c>
      <c r="H3051" s="41">
        <v>0</v>
      </c>
      <c r="I3051" s="41">
        <v>2009000</v>
      </c>
      <c r="J3051" s="41">
        <v>0</v>
      </c>
      <c r="K3051" s="41">
        <f>IFERROR(L3051+M3051+N3051,0)</f>
        <v>0</v>
      </c>
      <c r="L3051" s="41">
        <f>IFERROR(P3051+T3051,0)</f>
        <v>0</v>
      </c>
      <c r="M3051" s="41">
        <f>IFERROR(Q3051+U3051,0)</f>
        <v>0</v>
      </c>
      <c r="N3051" s="41">
        <f>IFERROR(R3051+V3051,0)</f>
        <v>0</v>
      </c>
      <c r="O3051" s="41">
        <f>IFERROR(P3051+Q3051+R3051,0)</f>
        <v>0</v>
      </c>
      <c r="P3051" s="41">
        <v>0</v>
      </c>
      <c r="Q3051" s="41">
        <v>0</v>
      </c>
      <c r="R3051" s="41">
        <v>0</v>
      </c>
      <c r="S3051" s="41">
        <f>IFERROR(T3051+U3051+V3051,0)</f>
        <v>0</v>
      </c>
      <c r="T3051" s="41">
        <v>0</v>
      </c>
      <c r="U3051" s="41">
        <v>0</v>
      </c>
      <c r="V3051" s="41">
        <v>0</v>
      </c>
      <c r="W3051"/>
      <c r="X3051"/>
    </row>
    <row r="3052" spans="1:24">
      <c r="A3052" s="29">
        <v>1798</v>
      </c>
      <c r="B3052" s="29" t="s">
        <v>117</v>
      </c>
      <c r="C3052" s="50">
        <v>45869</v>
      </c>
      <c r="D3052" s="29" t="s">
        <v>1775</v>
      </c>
      <c r="E3052" s="40">
        <v>1</v>
      </c>
      <c r="F3052" s="41">
        <v>25.9</v>
      </c>
      <c r="G3052" s="41">
        <f>IFERROR(H3052+I3052+J3052,0)</f>
        <v>2187000</v>
      </c>
      <c r="H3052" s="41">
        <v>0</v>
      </c>
      <c r="I3052" s="41">
        <v>2187000</v>
      </c>
      <c r="J3052" s="41">
        <v>0</v>
      </c>
      <c r="K3052" s="41">
        <f>IFERROR(L3052+M3052+N3052,0)</f>
        <v>0</v>
      </c>
      <c r="L3052" s="41">
        <f>IFERROR(P3052+T3052,0)</f>
        <v>0</v>
      </c>
      <c r="M3052" s="41">
        <f>IFERROR(Q3052+U3052,0)</f>
        <v>0</v>
      </c>
      <c r="N3052" s="41">
        <f>IFERROR(R3052+V3052,0)</f>
        <v>0</v>
      </c>
      <c r="O3052" s="41">
        <f>IFERROR(P3052+Q3052+R3052,0)</f>
        <v>0</v>
      </c>
      <c r="P3052" s="41">
        <v>0</v>
      </c>
      <c r="Q3052" s="41">
        <v>0</v>
      </c>
      <c r="R3052" s="41">
        <v>0</v>
      </c>
      <c r="S3052" s="41">
        <f>IFERROR(T3052+U3052+V3052,0)</f>
        <v>0</v>
      </c>
      <c r="T3052" s="41">
        <v>0</v>
      </c>
      <c r="U3052" s="41">
        <v>0</v>
      </c>
      <c r="V3052" s="41">
        <v>0</v>
      </c>
      <c r="W3052"/>
      <c r="X3052"/>
    </row>
    <row r="3053" spans="1:24" customHeight="1" ht="34.5">
      <c r="A3053" s="36" t="s">
        <v>82</v>
      </c>
      <c r="B3053" s="36"/>
      <c r="C3053" s="36"/>
      <c r="D3053" s="36"/>
      <c r="E3053" s="37">
        <f>sum(E3054:E3058)</f>
        <v>5</v>
      </c>
      <c r="F3053" s="38">
        <f>sum(F3054:F3058)</f>
        <v>212.6</v>
      </c>
      <c r="G3053" s="38">
        <f>sum(G3054:G3058)</f>
        <v>12456032</v>
      </c>
      <c r="H3053" s="38">
        <f>sum(H3054:H3058)</f>
        <v>9589568.29</v>
      </c>
      <c r="I3053" s="38">
        <f>sum(I3054:I3058)</f>
        <v>2866463.71</v>
      </c>
      <c r="J3053" s="38">
        <f>sum(J3054:J3058)</f>
        <v>0</v>
      </c>
      <c r="K3053" s="38">
        <f>sum(K3054:K3058)</f>
        <v>0</v>
      </c>
      <c r="L3053" s="38">
        <f>sum(L3054:L3058)</f>
        <v>0</v>
      </c>
      <c r="M3053" s="38">
        <f>sum(M3054:M3058)</f>
        <v>0</v>
      </c>
      <c r="N3053" s="38">
        <f>sum(N3054:N3058)</f>
        <v>0</v>
      </c>
      <c r="O3053" s="38">
        <f>sum(O3054:O3058)</f>
        <v>0</v>
      </c>
      <c r="P3053" s="38">
        <f>sum(P3054:P3058)</f>
        <v>0</v>
      </c>
      <c r="Q3053" s="38">
        <f>sum(Q3054:Q3058)</f>
        <v>0</v>
      </c>
      <c r="R3053" s="38">
        <f>sum(R3054:R3058)</f>
        <v>0</v>
      </c>
      <c r="S3053" s="38">
        <f>sum(S3054:S3058)</f>
        <v>0</v>
      </c>
      <c r="T3053" s="38">
        <f>sum(T3054:T3058)</f>
        <v>0</v>
      </c>
      <c r="U3053" s="38">
        <f>sum(U3054:U3058)</f>
        <v>0</v>
      </c>
      <c r="V3053" s="38">
        <f>sum(V3054:V3058)</f>
        <v>0</v>
      </c>
      <c r="W3053"/>
      <c r="X3053"/>
    </row>
    <row r="3054" spans="1:24">
      <c r="A3054" s="29">
        <v>1799</v>
      </c>
      <c r="B3054" s="29" t="s">
        <v>117</v>
      </c>
      <c r="C3054" s="50">
        <v>45433</v>
      </c>
      <c r="D3054" s="29" t="s">
        <v>545</v>
      </c>
      <c r="E3054" s="40">
        <v>1</v>
      </c>
      <c r="F3054" s="41">
        <v>39.4</v>
      </c>
      <c r="G3054" s="41">
        <f>IFERROR(H3054+I3054+J3054,0)</f>
        <v>2288500</v>
      </c>
      <c r="H3054" s="41">
        <v>2288500</v>
      </c>
      <c r="I3054" s="41">
        <v>0</v>
      </c>
      <c r="J3054" s="41">
        <v>0</v>
      </c>
      <c r="K3054" s="41">
        <f>IFERROR(L3054+M3054+N3054,0)</f>
        <v>0</v>
      </c>
      <c r="L3054" s="41">
        <f>IFERROR(P3054+T3054,0)</f>
        <v>0</v>
      </c>
      <c r="M3054" s="41">
        <f>IFERROR(Q3054+U3054,0)</f>
        <v>0</v>
      </c>
      <c r="N3054" s="41">
        <f>IFERROR(R3054+V3054,0)</f>
        <v>0</v>
      </c>
      <c r="O3054" s="41">
        <f>IFERROR(P3054+Q3054+R3054,0)</f>
        <v>0</v>
      </c>
      <c r="P3054" s="41">
        <v>0</v>
      </c>
      <c r="Q3054" s="41">
        <v>0</v>
      </c>
      <c r="R3054" s="41">
        <v>0</v>
      </c>
      <c r="S3054" s="41">
        <f>IFERROR(T3054+U3054+V3054,0)</f>
        <v>0</v>
      </c>
      <c r="T3054" s="41">
        <v>0</v>
      </c>
      <c r="U3054" s="41">
        <v>0</v>
      </c>
      <c r="V3054" s="41">
        <v>0</v>
      </c>
      <c r="W3054"/>
      <c r="X3054"/>
    </row>
    <row r="3055" spans="1:24">
      <c r="A3055" s="29">
        <v>1800</v>
      </c>
      <c r="B3055" s="29" t="s">
        <v>117</v>
      </c>
      <c r="C3055" s="50">
        <v>45433</v>
      </c>
      <c r="D3055" s="29" t="s">
        <v>545</v>
      </c>
      <c r="E3055" s="40">
        <v>1</v>
      </c>
      <c r="F3055" s="41">
        <v>51.5</v>
      </c>
      <c r="G3055" s="41">
        <f>IFERROR(H3055+I3055+J3055,0)</f>
        <v>2991232</v>
      </c>
      <c r="H3055" s="41">
        <v>2991232</v>
      </c>
      <c r="I3055" s="41">
        <v>0</v>
      </c>
      <c r="J3055" s="41">
        <v>0</v>
      </c>
      <c r="K3055" s="41">
        <f>IFERROR(L3055+M3055+N3055,0)</f>
        <v>0</v>
      </c>
      <c r="L3055" s="41">
        <f>IFERROR(P3055+T3055,0)</f>
        <v>0</v>
      </c>
      <c r="M3055" s="41">
        <f>IFERROR(Q3055+U3055,0)</f>
        <v>0</v>
      </c>
      <c r="N3055" s="41">
        <f>IFERROR(R3055+V3055,0)</f>
        <v>0</v>
      </c>
      <c r="O3055" s="41">
        <f>IFERROR(P3055+Q3055+R3055,0)</f>
        <v>0</v>
      </c>
      <c r="P3055" s="41">
        <v>0</v>
      </c>
      <c r="Q3055" s="41">
        <v>0</v>
      </c>
      <c r="R3055" s="41">
        <v>0</v>
      </c>
      <c r="S3055" s="41">
        <f>IFERROR(T3055+U3055+V3055,0)</f>
        <v>0</v>
      </c>
      <c r="T3055" s="41">
        <v>0</v>
      </c>
      <c r="U3055" s="41">
        <v>0</v>
      </c>
      <c r="V3055" s="41">
        <v>0</v>
      </c>
      <c r="W3055"/>
      <c r="X3055"/>
    </row>
    <row r="3056" spans="1:24">
      <c r="A3056" s="29">
        <v>1801</v>
      </c>
      <c r="B3056" s="29" t="s">
        <v>117</v>
      </c>
      <c r="C3056" s="50">
        <v>45449</v>
      </c>
      <c r="D3056" s="29" t="s">
        <v>545</v>
      </c>
      <c r="E3056" s="40">
        <v>1</v>
      </c>
      <c r="F3056" s="41">
        <v>31.2</v>
      </c>
      <c r="G3056" s="41">
        <f>IFERROR(H3056+I3056+J3056,0)</f>
        <v>1825200</v>
      </c>
      <c r="H3056" s="41">
        <v>1825200</v>
      </c>
      <c r="I3056" s="41">
        <v>0</v>
      </c>
      <c r="J3056" s="41">
        <v>0</v>
      </c>
      <c r="K3056" s="41">
        <f>IFERROR(L3056+M3056+N3056,0)</f>
        <v>0</v>
      </c>
      <c r="L3056" s="41">
        <f>IFERROR(P3056+T3056,0)</f>
        <v>0</v>
      </c>
      <c r="M3056" s="41">
        <f>IFERROR(Q3056+U3056,0)</f>
        <v>0</v>
      </c>
      <c r="N3056" s="41">
        <f>IFERROR(R3056+V3056,0)</f>
        <v>0</v>
      </c>
      <c r="O3056" s="41">
        <f>IFERROR(P3056+Q3056+R3056,0)</f>
        <v>0</v>
      </c>
      <c r="P3056" s="41">
        <v>0</v>
      </c>
      <c r="Q3056" s="41">
        <v>0</v>
      </c>
      <c r="R3056" s="41">
        <v>0</v>
      </c>
      <c r="S3056" s="41">
        <f>IFERROR(T3056+U3056+V3056,0)</f>
        <v>0</v>
      </c>
      <c r="T3056" s="41">
        <v>0</v>
      </c>
      <c r="U3056" s="41">
        <v>0</v>
      </c>
      <c r="V3056" s="41">
        <v>0</v>
      </c>
      <c r="W3056"/>
      <c r="X3056"/>
    </row>
    <row r="3057" spans="1:24">
      <c r="A3057" s="29">
        <v>1802</v>
      </c>
      <c r="B3057" s="29" t="s">
        <v>117</v>
      </c>
      <c r="C3057" s="50">
        <v>45463</v>
      </c>
      <c r="D3057" s="29" t="s">
        <v>545</v>
      </c>
      <c r="E3057" s="40">
        <v>1</v>
      </c>
      <c r="F3057" s="41">
        <v>38.6</v>
      </c>
      <c r="G3057" s="41">
        <f>IFERROR(H3057+I3057+J3057,0)</f>
        <v>2258100</v>
      </c>
      <c r="H3057" s="41">
        <v>2258100</v>
      </c>
      <c r="I3057" s="41">
        <v>0</v>
      </c>
      <c r="J3057" s="41">
        <v>0</v>
      </c>
      <c r="K3057" s="41">
        <f>IFERROR(L3057+M3057+N3057,0)</f>
        <v>0</v>
      </c>
      <c r="L3057" s="41">
        <f>IFERROR(P3057+T3057,0)</f>
        <v>0</v>
      </c>
      <c r="M3057" s="41">
        <f>IFERROR(Q3057+U3057,0)</f>
        <v>0</v>
      </c>
      <c r="N3057" s="41">
        <f>IFERROR(R3057+V3057,0)</f>
        <v>0</v>
      </c>
      <c r="O3057" s="41">
        <f>IFERROR(P3057+Q3057+R3057,0)</f>
        <v>0</v>
      </c>
      <c r="P3057" s="41">
        <v>0</v>
      </c>
      <c r="Q3057" s="41">
        <v>0</v>
      </c>
      <c r="R3057" s="41">
        <v>0</v>
      </c>
      <c r="S3057" s="41">
        <f>IFERROR(T3057+U3057+V3057,0)</f>
        <v>0</v>
      </c>
      <c r="T3057" s="41">
        <v>0</v>
      </c>
      <c r="U3057" s="41">
        <v>0</v>
      </c>
      <c r="V3057" s="41">
        <v>0</v>
      </c>
      <c r="W3057"/>
      <c r="X3057"/>
    </row>
    <row r="3058" spans="1:24">
      <c r="A3058" s="29">
        <v>1803</v>
      </c>
      <c r="B3058" s="29" t="s">
        <v>117</v>
      </c>
      <c r="C3058" s="50">
        <v>45568</v>
      </c>
      <c r="D3058" s="29" t="s">
        <v>545</v>
      </c>
      <c r="E3058" s="40">
        <v>1</v>
      </c>
      <c r="F3058" s="41">
        <v>51.9</v>
      </c>
      <c r="G3058" s="41">
        <f>IFERROR(H3058+I3058+J3058,0)</f>
        <v>3093000</v>
      </c>
      <c r="H3058" s="41">
        <v>226536.29</v>
      </c>
      <c r="I3058" s="41">
        <v>2866463.71</v>
      </c>
      <c r="J3058" s="41">
        <v>0</v>
      </c>
      <c r="K3058" s="41">
        <f>IFERROR(L3058+M3058+N3058,0)</f>
        <v>0</v>
      </c>
      <c r="L3058" s="41">
        <f>IFERROR(P3058+T3058,0)</f>
        <v>0</v>
      </c>
      <c r="M3058" s="41">
        <f>IFERROR(Q3058+U3058,0)</f>
        <v>0</v>
      </c>
      <c r="N3058" s="41">
        <f>IFERROR(R3058+V3058,0)</f>
        <v>0</v>
      </c>
      <c r="O3058" s="41">
        <f>IFERROR(P3058+Q3058+R3058,0)</f>
        <v>0</v>
      </c>
      <c r="P3058" s="41">
        <v>0</v>
      </c>
      <c r="Q3058" s="41">
        <v>0</v>
      </c>
      <c r="R3058" s="41">
        <v>0</v>
      </c>
      <c r="S3058" s="41">
        <f>IFERROR(T3058+U3058+V3058,0)</f>
        <v>0</v>
      </c>
      <c r="T3058" s="41">
        <v>0</v>
      </c>
      <c r="U3058" s="41">
        <v>0</v>
      </c>
      <c r="V3058" s="41">
        <v>0</v>
      </c>
      <c r="W3058"/>
      <c r="X3058"/>
    </row>
    <row r="3059" spans="1:24" customHeight="1" ht="34.5">
      <c r="A3059" s="36" t="s">
        <v>88</v>
      </c>
      <c r="B3059" s="36"/>
      <c r="C3059" s="36"/>
      <c r="D3059" s="36"/>
      <c r="E3059" s="37">
        <f>sum(E3060:E3115)</f>
        <v>56</v>
      </c>
      <c r="F3059" s="38">
        <f>sum(F3060:F3115)</f>
        <v>2507.1</v>
      </c>
      <c r="G3059" s="38">
        <f>sum(G3060:G3115)</f>
        <v>101763265.74</v>
      </c>
      <c r="H3059" s="38">
        <f>sum(H3060:H3115)</f>
        <v>97973403.11</v>
      </c>
      <c r="I3059" s="38">
        <f>sum(I3060:I3115)</f>
        <v>3789862.63</v>
      </c>
      <c r="J3059" s="38">
        <f>sum(J3060:J3115)</f>
        <v>0</v>
      </c>
      <c r="K3059" s="38">
        <f>sum(K3060:K3115)</f>
        <v>0</v>
      </c>
      <c r="L3059" s="38">
        <f>sum(L3060:L3115)</f>
        <v>0</v>
      </c>
      <c r="M3059" s="38">
        <f>sum(M3060:M3115)</f>
        <v>0</v>
      </c>
      <c r="N3059" s="38">
        <f>sum(N3060:N3115)</f>
        <v>0</v>
      </c>
      <c r="O3059" s="38">
        <f>sum(O3060:O3115)</f>
        <v>0</v>
      </c>
      <c r="P3059" s="38">
        <f>sum(P3060:P3115)</f>
        <v>0</v>
      </c>
      <c r="Q3059" s="38">
        <f>sum(Q3060:Q3115)</f>
        <v>0</v>
      </c>
      <c r="R3059" s="38">
        <f>sum(R3060:R3115)</f>
        <v>0</v>
      </c>
      <c r="S3059" s="38">
        <f>sum(S3060:S3115)</f>
        <v>0</v>
      </c>
      <c r="T3059" s="38">
        <f>sum(T3060:T3115)</f>
        <v>0</v>
      </c>
      <c r="U3059" s="38">
        <f>sum(U3060:U3115)</f>
        <v>0</v>
      </c>
      <c r="V3059" s="38">
        <f>sum(V3060:V3115)</f>
        <v>0</v>
      </c>
      <c r="W3059"/>
      <c r="X3059"/>
    </row>
    <row r="3060" spans="1:24">
      <c r="A3060" s="29">
        <v>1804</v>
      </c>
      <c r="B3060" s="29" t="s">
        <v>117</v>
      </c>
      <c r="C3060" s="50">
        <v>44557</v>
      </c>
      <c r="D3060" s="29" t="s">
        <v>545</v>
      </c>
      <c r="E3060" s="40">
        <v>1</v>
      </c>
      <c r="F3060" s="41">
        <v>33.3</v>
      </c>
      <c r="G3060" s="41">
        <f>IFERROR(H3060+I3060+J3060,0)</f>
        <v>1272154</v>
      </c>
      <c r="H3060" s="41">
        <v>1272154</v>
      </c>
      <c r="I3060" s="41">
        <v>0</v>
      </c>
      <c r="J3060" s="41">
        <v>0</v>
      </c>
      <c r="K3060" s="41">
        <f>IFERROR(L3060+M3060+N3060,0)</f>
        <v>0</v>
      </c>
      <c r="L3060" s="41">
        <f>IFERROR(P3060+T3060,0)</f>
        <v>0</v>
      </c>
      <c r="M3060" s="41">
        <f>IFERROR(Q3060+U3060,0)</f>
        <v>0</v>
      </c>
      <c r="N3060" s="41">
        <f>IFERROR(R3060+V3060,0)</f>
        <v>0</v>
      </c>
      <c r="O3060" s="41">
        <f>IFERROR(P3060+Q3060+R3060,0)</f>
        <v>0</v>
      </c>
      <c r="P3060" s="41">
        <v>0</v>
      </c>
      <c r="Q3060" s="41">
        <v>0</v>
      </c>
      <c r="R3060" s="41">
        <v>0</v>
      </c>
      <c r="S3060" s="41">
        <f>IFERROR(T3060+U3060+V3060,0)</f>
        <v>0</v>
      </c>
      <c r="T3060" s="41">
        <v>0</v>
      </c>
      <c r="U3060" s="41">
        <v>0</v>
      </c>
      <c r="V3060" s="41">
        <v>0</v>
      </c>
      <c r="W3060"/>
      <c r="X3060"/>
    </row>
    <row r="3061" spans="1:24">
      <c r="A3061" s="29">
        <v>1805</v>
      </c>
      <c r="B3061" s="29" t="s">
        <v>117</v>
      </c>
      <c r="C3061" s="50">
        <v>44581</v>
      </c>
      <c r="D3061" s="29" t="s">
        <v>545</v>
      </c>
      <c r="E3061" s="40">
        <v>1</v>
      </c>
      <c r="F3061" s="41">
        <v>65.8</v>
      </c>
      <c r="G3061" s="41">
        <f>IFERROR(H3061+I3061+J3061,0)</f>
        <v>2511700</v>
      </c>
      <c r="H3061" s="41">
        <v>2511700</v>
      </c>
      <c r="I3061" s="41">
        <v>0</v>
      </c>
      <c r="J3061" s="41">
        <v>0</v>
      </c>
      <c r="K3061" s="41">
        <f>IFERROR(L3061+M3061+N3061,0)</f>
        <v>0</v>
      </c>
      <c r="L3061" s="41">
        <f>IFERROR(P3061+T3061,0)</f>
        <v>0</v>
      </c>
      <c r="M3061" s="41">
        <f>IFERROR(Q3061+U3061,0)</f>
        <v>0</v>
      </c>
      <c r="N3061" s="41">
        <f>IFERROR(R3061+V3061,0)</f>
        <v>0</v>
      </c>
      <c r="O3061" s="41">
        <f>IFERROR(P3061+Q3061+R3061,0)</f>
        <v>0</v>
      </c>
      <c r="P3061" s="41">
        <v>0</v>
      </c>
      <c r="Q3061" s="41">
        <v>0</v>
      </c>
      <c r="R3061" s="41">
        <v>0</v>
      </c>
      <c r="S3061" s="41">
        <f>IFERROR(T3061+U3061+V3061,0)</f>
        <v>0</v>
      </c>
      <c r="T3061" s="41">
        <v>0</v>
      </c>
      <c r="U3061" s="41">
        <v>0</v>
      </c>
      <c r="V3061" s="41">
        <v>0</v>
      </c>
      <c r="W3061"/>
      <c r="X3061"/>
    </row>
    <row r="3062" spans="1:24">
      <c r="A3062" s="29">
        <v>1806</v>
      </c>
      <c r="B3062" s="29" t="s">
        <v>117</v>
      </c>
      <c r="C3062" s="50">
        <v>44609</v>
      </c>
      <c r="D3062" s="29" t="s">
        <v>545</v>
      </c>
      <c r="E3062" s="40">
        <v>1</v>
      </c>
      <c r="F3062" s="41">
        <v>49.8</v>
      </c>
      <c r="G3062" s="41">
        <f>IFERROR(H3062+I3062+J3062,0)</f>
        <v>1897400</v>
      </c>
      <c r="H3062" s="41">
        <v>1897400</v>
      </c>
      <c r="I3062" s="41">
        <v>0</v>
      </c>
      <c r="J3062" s="41">
        <v>0</v>
      </c>
      <c r="K3062" s="41">
        <f>IFERROR(L3062+M3062+N3062,0)</f>
        <v>0</v>
      </c>
      <c r="L3062" s="41">
        <f>IFERROR(P3062+T3062,0)</f>
        <v>0</v>
      </c>
      <c r="M3062" s="41">
        <f>IFERROR(Q3062+U3062,0)</f>
        <v>0</v>
      </c>
      <c r="N3062" s="41">
        <f>IFERROR(R3062+V3062,0)</f>
        <v>0</v>
      </c>
      <c r="O3062" s="41">
        <f>IFERROR(P3062+Q3062+R3062,0)</f>
        <v>0</v>
      </c>
      <c r="P3062" s="41">
        <v>0</v>
      </c>
      <c r="Q3062" s="41">
        <v>0</v>
      </c>
      <c r="R3062" s="41">
        <v>0</v>
      </c>
      <c r="S3062" s="41">
        <f>IFERROR(T3062+U3062+V3062,0)</f>
        <v>0</v>
      </c>
      <c r="T3062" s="41">
        <v>0</v>
      </c>
      <c r="U3062" s="41">
        <v>0</v>
      </c>
      <c r="V3062" s="41">
        <v>0</v>
      </c>
      <c r="W3062"/>
      <c r="X3062"/>
    </row>
    <row r="3063" spans="1:24">
      <c r="A3063" s="29">
        <v>1807</v>
      </c>
      <c r="B3063" s="29" t="s">
        <v>117</v>
      </c>
      <c r="C3063" s="50">
        <v>44617</v>
      </c>
      <c r="D3063" s="29" t="s">
        <v>545</v>
      </c>
      <c r="E3063" s="40">
        <v>1</v>
      </c>
      <c r="F3063" s="41">
        <v>49.7</v>
      </c>
      <c r="G3063" s="41">
        <f>IFERROR(H3063+I3063+J3063,0)</f>
        <v>1893400</v>
      </c>
      <c r="H3063" s="41">
        <v>1893400</v>
      </c>
      <c r="I3063" s="41">
        <v>0</v>
      </c>
      <c r="J3063" s="41">
        <v>0</v>
      </c>
      <c r="K3063" s="41">
        <f>IFERROR(L3063+M3063+N3063,0)</f>
        <v>0</v>
      </c>
      <c r="L3063" s="41">
        <f>IFERROR(P3063+T3063,0)</f>
        <v>0</v>
      </c>
      <c r="M3063" s="41">
        <f>IFERROR(Q3063+U3063,0)</f>
        <v>0</v>
      </c>
      <c r="N3063" s="41">
        <f>IFERROR(R3063+V3063,0)</f>
        <v>0</v>
      </c>
      <c r="O3063" s="41">
        <f>IFERROR(P3063+Q3063+R3063,0)</f>
        <v>0</v>
      </c>
      <c r="P3063" s="41">
        <v>0</v>
      </c>
      <c r="Q3063" s="41">
        <v>0</v>
      </c>
      <c r="R3063" s="41">
        <v>0</v>
      </c>
      <c r="S3063" s="41">
        <f>IFERROR(T3063+U3063+V3063,0)</f>
        <v>0</v>
      </c>
      <c r="T3063" s="41">
        <v>0</v>
      </c>
      <c r="U3063" s="41">
        <v>0</v>
      </c>
      <c r="V3063" s="41">
        <v>0</v>
      </c>
      <c r="W3063"/>
      <c r="X3063"/>
    </row>
    <row r="3064" spans="1:24">
      <c r="A3064" s="29">
        <v>1808</v>
      </c>
      <c r="B3064" s="29" t="s">
        <v>117</v>
      </c>
      <c r="C3064" s="50">
        <v>44623</v>
      </c>
      <c r="D3064" s="29" t="s">
        <v>545</v>
      </c>
      <c r="E3064" s="40">
        <v>1</v>
      </c>
      <c r="F3064" s="41">
        <v>65.3</v>
      </c>
      <c r="G3064" s="41">
        <f>IFERROR(H3064+I3064+J3064,0)</f>
        <v>2495800</v>
      </c>
      <c r="H3064" s="41">
        <v>2495800</v>
      </c>
      <c r="I3064" s="41">
        <v>0</v>
      </c>
      <c r="J3064" s="41">
        <v>0</v>
      </c>
      <c r="K3064" s="41">
        <f>IFERROR(L3064+M3064+N3064,0)</f>
        <v>0</v>
      </c>
      <c r="L3064" s="41">
        <f>IFERROR(P3064+T3064,0)</f>
        <v>0</v>
      </c>
      <c r="M3064" s="41">
        <f>IFERROR(Q3064+U3064,0)</f>
        <v>0</v>
      </c>
      <c r="N3064" s="41">
        <f>IFERROR(R3064+V3064,0)</f>
        <v>0</v>
      </c>
      <c r="O3064" s="41">
        <f>IFERROR(P3064+Q3064+R3064,0)</f>
        <v>0</v>
      </c>
      <c r="P3064" s="41">
        <v>0</v>
      </c>
      <c r="Q3064" s="41">
        <v>0</v>
      </c>
      <c r="R3064" s="41">
        <v>0</v>
      </c>
      <c r="S3064" s="41">
        <f>IFERROR(T3064+U3064+V3064,0)</f>
        <v>0</v>
      </c>
      <c r="T3064" s="41">
        <v>0</v>
      </c>
      <c r="U3064" s="41">
        <v>0</v>
      </c>
      <c r="V3064" s="41">
        <v>0</v>
      </c>
      <c r="W3064"/>
      <c r="X3064"/>
    </row>
    <row r="3065" spans="1:24">
      <c r="A3065" s="29">
        <v>1809</v>
      </c>
      <c r="B3065" s="29" t="s">
        <v>117</v>
      </c>
      <c r="C3065" s="50">
        <v>44631</v>
      </c>
      <c r="D3065" s="29" t="s">
        <v>545</v>
      </c>
      <c r="E3065" s="40">
        <v>1</v>
      </c>
      <c r="F3065" s="41">
        <v>50.1</v>
      </c>
      <c r="G3065" s="41">
        <f>IFERROR(H3065+I3065+J3065,0)</f>
        <v>1907992</v>
      </c>
      <c r="H3065" s="41">
        <v>1907992</v>
      </c>
      <c r="I3065" s="41">
        <v>0</v>
      </c>
      <c r="J3065" s="41">
        <v>0</v>
      </c>
      <c r="K3065" s="41">
        <f>IFERROR(L3065+M3065+N3065,0)</f>
        <v>0</v>
      </c>
      <c r="L3065" s="41">
        <f>IFERROR(P3065+T3065,0)</f>
        <v>0</v>
      </c>
      <c r="M3065" s="41">
        <f>IFERROR(Q3065+U3065,0)</f>
        <v>0</v>
      </c>
      <c r="N3065" s="41">
        <f>IFERROR(R3065+V3065,0)</f>
        <v>0</v>
      </c>
      <c r="O3065" s="41">
        <f>IFERROR(P3065+Q3065+R3065,0)</f>
        <v>0</v>
      </c>
      <c r="P3065" s="41">
        <v>0</v>
      </c>
      <c r="Q3065" s="41">
        <v>0</v>
      </c>
      <c r="R3065" s="41">
        <v>0</v>
      </c>
      <c r="S3065" s="41">
        <f>IFERROR(T3065+U3065+V3065,0)</f>
        <v>0</v>
      </c>
      <c r="T3065" s="41">
        <v>0</v>
      </c>
      <c r="U3065" s="41">
        <v>0</v>
      </c>
      <c r="V3065" s="41">
        <v>0</v>
      </c>
      <c r="W3065"/>
      <c r="X3065"/>
    </row>
    <row r="3066" spans="1:24">
      <c r="A3066" s="29">
        <v>1810</v>
      </c>
      <c r="B3066" s="29" t="s">
        <v>117</v>
      </c>
      <c r="C3066" s="50">
        <v>44634</v>
      </c>
      <c r="D3066" s="29" t="s">
        <v>545</v>
      </c>
      <c r="E3066" s="40">
        <v>1</v>
      </c>
      <c r="F3066" s="41">
        <v>19.7</v>
      </c>
      <c r="G3066" s="41">
        <f>IFERROR(H3066+I3066+J3066,0)</f>
        <v>743400</v>
      </c>
      <c r="H3066" s="41">
        <v>743400</v>
      </c>
      <c r="I3066" s="41">
        <v>0</v>
      </c>
      <c r="J3066" s="41">
        <v>0</v>
      </c>
      <c r="K3066" s="41">
        <f>IFERROR(L3066+M3066+N3066,0)</f>
        <v>0</v>
      </c>
      <c r="L3066" s="41">
        <f>IFERROR(P3066+T3066,0)</f>
        <v>0</v>
      </c>
      <c r="M3066" s="41">
        <f>IFERROR(Q3066+U3066,0)</f>
        <v>0</v>
      </c>
      <c r="N3066" s="41">
        <f>IFERROR(R3066+V3066,0)</f>
        <v>0</v>
      </c>
      <c r="O3066" s="41">
        <f>IFERROR(P3066+Q3066+R3066,0)</f>
        <v>0</v>
      </c>
      <c r="P3066" s="41">
        <v>0</v>
      </c>
      <c r="Q3066" s="41">
        <v>0</v>
      </c>
      <c r="R3066" s="41">
        <v>0</v>
      </c>
      <c r="S3066" s="41">
        <f>IFERROR(T3066+U3066+V3066,0)</f>
        <v>0</v>
      </c>
      <c r="T3066" s="41">
        <v>0</v>
      </c>
      <c r="U3066" s="41">
        <v>0</v>
      </c>
      <c r="V3066" s="41">
        <v>0</v>
      </c>
      <c r="W3066"/>
      <c r="X3066"/>
    </row>
    <row r="3067" spans="1:24">
      <c r="A3067" s="29">
        <v>1811</v>
      </c>
      <c r="B3067" s="29" t="s">
        <v>117</v>
      </c>
      <c r="C3067" s="50">
        <v>44642</v>
      </c>
      <c r="D3067" s="29" t="s">
        <v>545</v>
      </c>
      <c r="E3067" s="40">
        <v>1</v>
      </c>
      <c r="F3067" s="41">
        <v>51.4</v>
      </c>
      <c r="G3067" s="41">
        <f>IFERROR(H3067+I3067+J3067,0)</f>
        <v>1962820</v>
      </c>
      <c r="H3067" s="41">
        <v>1962820</v>
      </c>
      <c r="I3067" s="41">
        <v>0</v>
      </c>
      <c r="J3067" s="41">
        <v>0</v>
      </c>
      <c r="K3067" s="41">
        <f>IFERROR(L3067+M3067+N3067,0)</f>
        <v>0</v>
      </c>
      <c r="L3067" s="41">
        <f>IFERROR(P3067+T3067,0)</f>
        <v>0</v>
      </c>
      <c r="M3067" s="41">
        <f>IFERROR(Q3067+U3067,0)</f>
        <v>0</v>
      </c>
      <c r="N3067" s="41">
        <f>IFERROR(R3067+V3067,0)</f>
        <v>0</v>
      </c>
      <c r="O3067" s="41">
        <f>IFERROR(P3067+Q3067+R3067,0)</f>
        <v>0</v>
      </c>
      <c r="P3067" s="41">
        <v>0</v>
      </c>
      <c r="Q3067" s="41">
        <v>0</v>
      </c>
      <c r="R3067" s="41">
        <v>0</v>
      </c>
      <c r="S3067" s="41">
        <f>IFERROR(T3067+U3067+V3067,0)</f>
        <v>0</v>
      </c>
      <c r="T3067" s="41">
        <v>0</v>
      </c>
      <c r="U3067" s="41">
        <v>0</v>
      </c>
      <c r="V3067" s="41">
        <v>0</v>
      </c>
      <c r="W3067"/>
      <c r="X3067"/>
    </row>
    <row r="3068" spans="1:24">
      <c r="A3068" s="29">
        <v>1812</v>
      </c>
      <c r="B3068" s="29" t="s">
        <v>117</v>
      </c>
      <c r="C3068" s="50">
        <v>44676</v>
      </c>
      <c r="D3068" s="29" t="s">
        <v>545</v>
      </c>
      <c r="E3068" s="40">
        <v>1</v>
      </c>
      <c r="F3068" s="41">
        <v>36</v>
      </c>
      <c r="G3068" s="41">
        <f>IFERROR(H3068+I3068+J3068,0)</f>
        <v>1331582</v>
      </c>
      <c r="H3068" s="41">
        <v>1331582</v>
      </c>
      <c r="I3068" s="41">
        <v>0</v>
      </c>
      <c r="J3068" s="41">
        <v>0</v>
      </c>
      <c r="K3068" s="41">
        <f>IFERROR(L3068+M3068+N3068,0)</f>
        <v>0</v>
      </c>
      <c r="L3068" s="41">
        <f>IFERROR(P3068+T3068,0)</f>
        <v>0</v>
      </c>
      <c r="M3068" s="41">
        <f>IFERROR(Q3068+U3068,0)</f>
        <v>0</v>
      </c>
      <c r="N3068" s="41">
        <f>IFERROR(R3068+V3068,0)</f>
        <v>0</v>
      </c>
      <c r="O3068" s="41">
        <f>IFERROR(P3068+Q3068+R3068,0)</f>
        <v>0</v>
      </c>
      <c r="P3068" s="41">
        <v>0</v>
      </c>
      <c r="Q3068" s="41">
        <v>0</v>
      </c>
      <c r="R3068" s="41">
        <v>0</v>
      </c>
      <c r="S3068" s="41">
        <f>IFERROR(T3068+U3068+V3068,0)</f>
        <v>0</v>
      </c>
      <c r="T3068" s="41">
        <v>0</v>
      </c>
      <c r="U3068" s="41">
        <v>0</v>
      </c>
      <c r="V3068" s="41">
        <v>0</v>
      </c>
      <c r="W3068"/>
      <c r="X3068"/>
    </row>
    <row r="3069" spans="1:24">
      <c r="A3069" s="29">
        <v>1813</v>
      </c>
      <c r="B3069" s="29" t="s">
        <v>117</v>
      </c>
      <c r="C3069" s="50">
        <v>44677</v>
      </c>
      <c r="D3069" s="29" t="s">
        <v>545</v>
      </c>
      <c r="E3069" s="40">
        <v>1</v>
      </c>
      <c r="F3069" s="41">
        <v>43.8</v>
      </c>
      <c r="G3069" s="41">
        <f>IFERROR(H3069+I3069+J3069,0)</f>
        <v>1622564</v>
      </c>
      <c r="H3069" s="41">
        <v>1622564</v>
      </c>
      <c r="I3069" s="41">
        <v>0</v>
      </c>
      <c r="J3069" s="41">
        <v>0</v>
      </c>
      <c r="K3069" s="41">
        <f>IFERROR(L3069+M3069+N3069,0)</f>
        <v>0</v>
      </c>
      <c r="L3069" s="41">
        <f>IFERROR(P3069+T3069,0)</f>
        <v>0</v>
      </c>
      <c r="M3069" s="41">
        <f>IFERROR(Q3069+U3069,0)</f>
        <v>0</v>
      </c>
      <c r="N3069" s="41">
        <f>IFERROR(R3069+V3069,0)</f>
        <v>0</v>
      </c>
      <c r="O3069" s="41">
        <f>IFERROR(P3069+Q3069+R3069,0)</f>
        <v>0</v>
      </c>
      <c r="P3069" s="41">
        <v>0</v>
      </c>
      <c r="Q3069" s="41">
        <v>0</v>
      </c>
      <c r="R3069" s="41">
        <v>0</v>
      </c>
      <c r="S3069" s="41">
        <f>IFERROR(T3069+U3069+V3069,0)</f>
        <v>0</v>
      </c>
      <c r="T3069" s="41">
        <v>0</v>
      </c>
      <c r="U3069" s="41">
        <v>0</v>
      </c>
      <c r="V3069" s="41">
        <v>0</v>
      </c>
      <c r="W3069"/>
      <c r="X3069"/>
    </row>
    <row r="3070" spans="1:24">
      <c r="A3070" s="29">
        <v>1814</v>
      </c>
      <c r="B3070" s="29" t="s">
        <v>117</v>
      </c>
      <c r="C3070" s="50">
        <v>44697</v>
      </c>
      <c r="D3070" s="29" t="s">
        <v>545</v>
      </c>
      <c r="E3070" s="40">
        <v>1</v>
      </c>
      <c r="F3070" s="41">
        <v>49.4</v>
      </c>
      <c r="G3070" s="41">
        <f>IFERROR(H3070+I3070+J3070,0)</f>
        <v>1867605</v>
      </c>
      <c r="H3070" s="41">
        <v>1867605</v>
      </c>
      <c r="I3070" s="41">
        <v>0</v>
      </c>
      <c r="J3070" s="41">
        <v>0</v>
      </c>
      <c r="K3070" s="41">
        <f>IFERROR(L3070+M3070+N3070,0)</f>
        <v>0</v>
      </c>
      <c r="L3070" s="41">
        <f>IFERROR(P3070+T3070,0)</f>
        <v>0</v>
      </c>
      <c r="M3070" s="41">
        <f>IFERROR(Q3070+U3070,0)</f>
        <v>0</v>
      </c>
      <c r="N3070" s="41">
        <f>IFERROR(R3070+V3070,0)</f>
        <v>0</v>
      </c>
      <c r="O3070" s="41">
        <f>IFERROR(P3070+Q3070+R3070,0)</f>
        <v>0</v>
      </c>
      <c r="P3070" s="41">
        <v>0</v>
      </c>
      <c r="Q3070" s="41">
        <v>0</v>
      </c>
      <c r="R3070" s="41">
        <v>0</v>
      </c>
      <c r="S3070" s="41">
        <f>IFERROR(T3070+U3070+V3070,0)</f>
        <v>0</v>
      </c>
      <c r="T3070" s="41">
        <v>0</v>
      </c>
      <c r="U3070" s="41">
        <v>0</v>
      </c>
      <c r="V3070" s="41">
        <v>0</v>
      </c>
      <c r="W3070"/>
      <c r="X3070"/>
    </row>
    <row r="3071" spans="1:24">
      <c r="A3071" s="29">
        <v>1815</v>
      </c>
      <c r="B3071" s="29" t="s">
        <v>117</v>
      </c>
      <c r="C3071" s="50">
        <v>44700</v>
      </c>
      <c r="D3071" s="29" t="s">
        <v>545</v>
      </c>
      <c r="E3071" s="40">
        <v>1</v>
      </c>
      <c r="F3071" s="41">
        <v>71.7</v>
      </c>
      <c r="G3071" s="41">
        <f>IFERROR(H3071+I3071+J3071,0)</f>
        <v>2717605</v>
      </c>
      <c r="H3071" s="41">
        <v>2717605</v>
      </c>
      <c r="I3071" s="41">
        <v>0</v>
      </c>
      <c r="J3071" s="41">
        <v>0</v>
      </c>
      <c r="K3071" s="41">
        <f>IFERROR(L3071+M3071+N3071,0)</f>
        <v>0</v>
      </c>
      <c r="L3071" s="41">
        <f>IFERROR(P3071+T3071,0)</f>
        <v>0</v>
      </c>
      <c r="M3071" s="41">
        <f>IFERROR(Q3071+U3071,0)</f>
        <v>0</v>
      </c>
      <c r="N3071" s="41">
        <f>IFERROR(R3071+V3071,0)</f>
        <v>0</v>
      </c>
      <c r="O3071" s="41">
        <f>IFERROR(P3071+Q3071+R3071,0)</f>
        <v>0</v>
      </c>
      <c r="P3071" s="41">
        <v>0</v>
      </c>
      <c r="Q3071" s="41">
        <v>0</v>
      </c>
      <c r="R3071" s="41">
        <v>0</v>
      </c>
      <c r="S3071" s="41">
        <f>IFERROR(T3071+U3071+V3071,0)</f>
        <v>0</v>
      </c>
      <c r="T3071" s="41">
        <v>0</v>
      </c>
      <c r="U3071" s="41">
        <v>0</v>
      </c>
      <c r="V3071" s="41">
        <v>0</v>
      </c>
      <c r="W3071"/>
      <c r="X3071"/>
    </row>
    <row r="3072" spans="1:24">
      <c r="A3072" s="29">
        <v>1816</v>
      </c>
      <c r="B3072" s="29" t="s">
        <v>117</v>
      </c>
      <c r="C3072" s="50">
        <v>44704</v>
      </c>
      <c r="D3072" s="29" t="s">
        <v>545</v>
      </c>
      <c r="E3072" s="40">
        <v>1</v>
      </c>
      <c r="F3072" s="41">
        <v>45</v>
      </c>
      <c r="G3072" s="41">
        <f>IFERROR(H3072+I3072+J3072,0)</f>
        <v>1714000</v>
      </c>
      <c r="H3072" s="41">
        <v>1714000</v>
      </c>
      <c r="I3072" s="41">
        <v>0</v>
      </c>
      <c r="J3072" s="41">
        <v>0</v>
      </c>
      <c r="K3072" s="41">
        <f>IFERROR(L3072+M3072+N3072,0)</f>
        <v>0</v>
      </c>
      <c r="L3072" s="41">
        <f>IFERROR(P3072+T3072,0)</f>
        <v>0</v>
      </c>
      <c r="M3072" s="41">
        <f>IFERROR(Q3072+U3072,0)</f>
        <v>0</v>
      </c>
      <c r="N3072" s="41">
        <f>IFERROR(R3072+V3072,0)</f>
        <v>0</v>
      </c>
      <c r="O3072" s="41">
        <f>IFERROR(P3072+Q3072+R3072,0)</f>
        <v>0</v>
      </c>
      <c r="P3072" s="41">
        <v>0</v>
      </c>
      <c r="Q3072" s="41">
        <v>0</v>
      </c>
      <c r="R3072" s="41">
        <v>0</v>
      </c>
      <c r="S3072" s="41">
        <f>IFERROR(T3072+U3072+V3072,0)</f>
        <v>0</v>
      </c>
      <c r="T3072" s="41">
        <v>0</v>
      </c>
      <c r="U3072" s="41">
        <v>0</v>
      </c>
      <c r="V3072" s="41">
        <v>0</v>
      </c>
      <c r="W3072"/>
      <c r="X3072"/>
    </row>
    <row r="3073" spans="1:24">
      <c r="A3073" s="29">
        <v>1817</v>
      </c>
      <c r="B3073" s="29" t="s">
        <v>117</v>
      </c>
      <c r="C3073" s="50">
        <v>44708</v>
      </c>
      <c r="D3073" s="29" t="s">
        <v>545</v>
      </c>
      <c r="E3073" s="40">
        <v>1</v>
      </c>
      <c r="F3073" s="41">
        <v>61.9</v>
      </c>
      <c r="G3073" s="41">
        <f>IFERROR(H3073+I3073+J3073,0)</f>
        <v>2324000</v>
      </c>
      <c r="H3073" s="41">
        <v>2324000</v>
      </c>
      <c r="I3073" s="41">
        <v>0</v>
      </c>
      <c r="J3073" s="41">
        <v>0</v>
      </c>
      <c r="K3073" s="41">
        <f>IFERROR(L3073+M3073+N3073,0)</f>
        <v>0</v>
      </c>
      <c r="L3073" s="41">
        <f>IFERROR(P3073+T3073,0)</f>
        <v>0</v>
      </c>
      <c r="M3073" s="41">
        <f>IFERROR(Q3073+U3073,0)</f>
        <v>0</v>
      </c>
      <c r="N3073" s="41">
        <f>IFERROR(R3073+V3073,0)</f>
        <v>0</v>
      </c>
      <c r="O3073" s="41">
        <f>IFERROR(P3073+Q3073+R3073,0)</f>
        <v>0</v>
      </c>
      <c r="P3073" s="41">
        <v>0</v>
      </c>
      <c r="Q3073" s="41">
        <v>0</v>
      </c>
      <c r="R3073" s="41">
        <v>0</v>
      </c>
      <c r="S3073" s="41">
        <f>IFERROR(T3073+U3073+V3073,0)</f>
        <v>0</v>
      </c>
      <c r="T3073" s="41">
        <v>0</v>
      </c>
      <c r="U3073" s="41">
        <v>0</v>
      </c>
      <c r="V3073" s="41">
        <v>0</v>
      </c>
      <c r="W3073"/>
      <c r="X3073"/>
    </row>
    <row r="3074" spans="1:24">
      <c r="A3074" s="29">
        <v>1818</v>
      </c>
      <c r="B3074" s="29" t="s">
        <v>117</v>
      </c>
      <c r="C3074" s="50">
        <v>44711</v>
      </c>
      <c r="D3074" s="29" t="s">
        <v>545</v>
      </c>
      <c r="E3074" s="40">
        <v>1</v>
      </c>
      <c r="F3074" s="41">
        <v>38.4</v>
      </c>
      <c r="G3074" s="41">
        <f>IFERROR(H3074+I3074+J3074,0)</f>
        <v>1509100</v>
      </c>
      <c r="H3074" s="41">
        <v>1509100</v>
      </c>
      <c r="I3074" s="41">
        <v>0</v>
      </c>
      <c r="J3074" s="41">
        <v>0</v>
      </c>
      <c r="K3074" s="41">
        <f>IFERROR(L3074+M3074+N3074,0)</f>
        <v>0</v>
      </c>
      <c r="L3074" s="41">
        <f>IFERROR(P3074+T3074,0)</f>
        <v>0</v>
      </c>
      <c r="M3074" s="41">
        <f>IFERROR(Q3074+U3074,0)</f>
        <v>0</v>
      </c>
      <c r="N3074" s="41">
        <f>IFERROR(R3074+V3074,0)</f>
        <v>0</v>
      </c>
      <c r="O3074" s="41">
        <f>IFERROR(P3074+Q3074+R3074,0)</f>
        <v>0</v>
      </c>
      <c r="P3074" s="41">
        <v>0</v>
      </c>
      <c r="Q3074" s="41">
        <v>0</v>
      </c>
      <c r="R3074" s="41">
        <v>0</v>
      </c>
      <c r="S3074" s="41">
        <f>IFERROR(T3074+U3074+V3074,0)</f>
        <v>0</v>
      </c>
      <c r="T3074" s="41">
        <v>0</v>
      </c>
      <c r="U3074" s="41">
        <v>0</v>
      </c>
      <c r="V3074" s="41">
        <v>0</v>
      </c>
      <c r="W3074"/>
      <c r="X3074"/>
    </row>
    <row r="3075" spans="1:24">
      <c r="A3075" s="29">
        <v>1819</v>
      </c>
      <c r="B3075" s="29" t="s">
        <v>117</v>
      </c>
      <c r="C3075" s="50">
        <v>44725</v>
      </c>
      <c r="D3075" s="29" t="s">
        <v>545</v>
      </c>
      <c r="E3075" s="40">
        <v>1</v>
      </c>
      <c r="F3075" s="41">
        <v>50.7</v>
      </c>
      <c r="G3075" s="41">
        <f>IFERROR(H3075+I3075+J3075,0)</f>
        <v>1930400</v>
      </c>
      <c r="H3075" s="41">
        <v>1930400</v>
      </c>
      <c r="I3075" s="41">
        <v>0</v>
      </c>
      <c r="J3075" s="41">
        <v>0</v>
      </c>
      <c r="K3075" s="41">
        <f>IFERROR(L3075+M3075+N3075,0)</f>
        <v>0</v>
      </c>
      <c r="L3075" s="41">
        <f>IFERROR(P3075+T3075,0)</f>
        <v>0</v>
      </c>
      <c r="M3075" s="41">
        <f>IFERROR(Q3075+U3075,0)</f>
        <v>0</v>
      </c>
      <c r="N3075" s="41">
        <f>IFERROR(R3075+V3075,0)</f>
        <v>0</v>
      </c>
      <c r="O3075" s="41">
        <f>IFERROR(P3075+Q3075+R3075,0)</f>
        <v>0</v>
      </c>
      <c r="P3075" s="41">
        <v>0</v>
      </c>
      <c r="Q3075" s="41">
        <v>0</v>
      </c>
      <c r="R3075" s="41">
        <v>0</v>
      </c>
      <c r="S3075" s="41">
        <f>IFERROR(T3075+U3075+V3075,0)</f>
        <v>0</v>
      </c>
      <c r="T3075" s="41">
        <v>0</v>
      </c>
      <c r="U3075" s="41">
        <v>0</v>
      </c>
      <c r="V3075" s="41">
        <v>0</v>
      </c>
      <c r="W3075"/>
      <c r="X3075"/>
    </row>
    <row r="3076" spans="1:24">
      <c r="A3076" s="29">
        <v>1820</v>
      </c>
      <c r="B3076" s="29" t="s">
        <v>117</v>
      </c>
      <c r="C3076" s="50">
        <v>44726</v>
      </c>
      <c r="D3076" s="29" t="s">
        <v>545</v>
      </c>
      <c r="E3076" s="40">
        <v>1</v>
      </c>
      <c r="F3076" s="41">
        <v>37.74</v>
      </c>
      <c r="G3076" s="41">
        <f>IFERROR(H3076+I3076+J3076,0)</f>
        <v>1429525</v>
      </c>
      <c r="H3076" s="41">
        <v>1429525</v>
      </c>
      <c r="I3076" s="41">
        <v>0</v>
      </c>
      <c r="J3076" s="41">
        <v>0</v>
      </c>
      <c r="K3076" s="41">
        <f>IFERROR(L3076+M3076+N3076,0)</f>
        <v>0</v>
      </c>
      <c r="L3076" s="41">
        <f>IFERROR(P3076+T3076,0)</f>
        <v>0</v>
      </c>
      <c r="M3076" s="41">
        <f>IFERROR(Q3076+U3076,0)</f>
        <v>0</v>
      </c>
      <c r="N3076" s="41">
        <f>IFERROR(R3076+V3076,0)</f>
        <v>0</v>
      </c>
      <c r="O3076" s="41">
        <f>IFERROR(P3076+Q3076+R3076,0)</f>
        <v>0</v>
      </c>
      <c r="P3076" s="41">
        <v>0</v>
      </c>
      <c r="Q3076" s="41">
        <v>0</v>
      </c>
      <c r="R3076" s="41">
        <v>0</v>
      </c>
      <c r="S3076" s="41">
        <f>IFERROR(T3076+U3076+V3076,0)</f>
        <v>0</v>
      </c>
      <c r="T3076" s="41">
        <v>0</v>
      </c>
      <c r="U3076" s="41">
        <v>0</v>
      </c>
      <c r="V3076" s="41">
        <v>0</v>
      </c>
      <c r="W3076"/>
      <c r="X3076"/>
    </row>
    <row r="3077" spans="1:24">
      <c r="A3077" s="29">
        <v>1821</v>
      </c>
      <c r="B3077" s="29" t="s">
        <v>117</v>
      </c>
      <c r="C3077" s="50">
        <v>44735</v>
      </c>
      <c r="D3077" s="29" t="s">
        <v>545</v>
      </c>
      <c r="E3077" s="40">
        <v>1</v>
      </c>
      <c r="F3077" s="41">
        <v>49.4</v>
      </c>
      <c r="G3077" s="41">
        <f>IFERROR(H3077+I3077+J3077,0)</f>
        <v>2030100</v>
      </c>
      <c r="H3077" s="41">
        <v>2030100</v>
      </c>
      <c r="I3077" s="41">
        <v>0</v>
      </c>
      <c r="J3077" s="41">
        <v>0</v>
      </c>
      <c r="K3077" s="41">
        <f>IFERROR(L3077+M3077+N3077,0)</f>
        <v>0</v>
      </c>
      <c r="L3077" s="41">
        <f>IFERROR(P3077+T3077,0)</f>
        <v>0</v>
      </c>
      <c r="M3077" s="41">
        <f>IFERROR(Q3077+U3077,0)</f>
        <v>0</v>
      </c>
      <c r="N3077" s="41">
        <f>IFERROR(R3077+V3077,0)</f>
        <v>0</v>
      </c>
      <c r="O3077" s="41">
        <f>IFERROR(P3077+Q3077+R3077,0)</f>
        <v>0</v>
      </c>
      <c r="P3077" s="41">
        <v>0</v>
      </c>
      <c r="Q3077" s="41">
        <v>0</v>
      </c>
      <c r="R3077" s="41">
        <v>0</v>
      </c>
      <c r="S3077" s="41">
        <f>IFERROR(T3077+U3077+V3077,0)</f>
        <v>0</v>
      </c>
      <c r="T3077" s="41">
        <v>0</v>
      </c>
      <c r="U3077" s="41">
        <v>0</v>
      </c>
      <c r="V3077" s="41">
        <v>0</v>
      </c>
      <c r="W3077"/>
      <c r="X3077"/>
    </row>
    <row r="3078" spans="1:24">
      <c r="A3078" s="29">
        <v>1822</v>
      </c>
      <c r="B3078" s="29" t="s">
        <v>117</v>
      </c>
      <c r="C3078" s="50">
        <v>44746</v>
      </c>
      <c r="D3078" s="29" t="s">
        <v>545</v>
      </c>
      <c r="E3078" s="40">
        <v>1</v>
      </c>
      <c r="F3078" s="41">
        <v>32</v>
      </c>
      <c r="G3078" s="41">
        <f>IFERROR(H3078+I3078+J3078,0)</f>
        <v>1247320</v>
      </c>
      <c r="H3078" s="41">
        <v>1247320</v>
      </c>
      <c r="I3078" s="41">
        <v>0</v>
      </c>
      <c r="J3078" s="41">
        <v>0</v>
      </c>
      <c r="K3078" s="41">
        <f>IFERROR(L3078+M3078+N3078,0)</f>
        <v>0</v>
      </c>
      <c r="L3078" s="41">
        <f>IFERROR(P3078+T3078,0)</f>
        <v>0</v>
      </c>
      <c r="M3078" s="41">
        <f>IFERROR(Q3078+U3078,0)</f>
        <v>0</v>
      </c>
      <c r="N3078" s="41">
        <f>IFERROR(R3078+V3078,0)</f>
        <v>0</v>
      </c>
      <c r="O3078" s="41">
        <f>IFERROR(P3078+Q3078+R3078,0)</f>
        <v>0</v>
      </c>
      <c r="P3078" s="41">
        <v>0</v>
      </c>
      <c r="Q3078" s="41">
        <v>0</v>
      </c>
      <c r="R3078" s="41">
        <v>0</v>
      </c>
      <c r="S3078" s="41">
        <f>IFERROR(T3078+U3078+V3078,0)</f>
        <v>0</v>
      </c>
      <c r="T3078" s="41">
        <v>0</v>
      </c>
      <c r="U3078" s="41">
        <v>0</v>
      </c>
      <c r="V3078" s="41">
        <v>0</v>
      </c>
      <c r="W3078"/>
      <c r="X3078"/>
    </row>
    <row r="3079" spans="1:24">
      <c r="A3079" s="29">
        <v>1823</v>
      </c>
      <c r="B3079" s="29" t="s">
        <v>117</v>
      </c>
      <c r="C3079" s="50">
        <v>44749</v>
      </c>
      <c r="D3079" s="29" t="s">
        <v>545</v>
      </c>
      <c r="E3079" s="40">
        <v>1</v>
      </c>
      <c r="F3079" s="41">
        <v>51.9</v>
      </c>
      <c r="G3079" s="41">
        <f>IFERROR(H3079+I3079+J3079,0)</f>
        <v>2131993</v>
      </c>
      <c r="H3079" s="41">
        <v>2131993</v>
      </c>
      <c r="I3079" s="41">
        <v>0</v>
      </c>
      <c r="J3079" s="41">
        <v>0</v>
      </c>
      <c r="K3079" s="41">
        <f>IFERROR(L3079+M3079+N3079,0)</f>
        <v>0</v>
      </c>
      <c r="L3079" s="41">
        <f>IFERROR(P3079+T3079,0)</f>
        <v>0</v>
      </c>
      <c r="M3079" s="41">
        <f>IFERROR(Q3079+U3079,0)</f>
        <v>0</v>
      </c>
      <c r="N3079" s="41">
        <f>IFERROR(R3079+V3079,0)</f>
        <v>0</v>
      </c>
      <c r="O3079" s="41">
        <f>IFERROR(P3079+Q3079+R3079,0)</f>
        <v>0</v>
      </c>
      <c r="P3079" s="41">
        <v>0</v>
      </c>
      <c r="Q3079" s="41">
        <v>0</v>
      </c>
      <c r="R3079" s="41">
        <v>0</v>
      </c>
      <c r="S3079" s="41">
        <f>IFERROR(T3079+U3079+V3079,0)</f>
        <v>0</v>
      </c>
      <c r="T3079" s="41">
        <v>0</v>
      </c>
      <c r="U3079" s="41">
        <v>0</v>
      </c>
      <c r="V3079" s="41">
        <v>0</v>
      </c>
      <c r="W3079"/>
      <c r="X3079"/>
    </row>
    <row r="3080" spans="1:24">
      <c r="A3080" s="29">
        <v>1824</v>
      </c>
      <c r="B3080" s="29" t="s">
        <v>117</v>
      </c>
      <c r="C3080" s="50">
        <v>44755</v>
      </c>
      <c r="D3080" s="29" t="s">
        <v>545</v>
      </c>
      <c r="E3080" s="40">
        <v>1</v>
      </c>
      <c r="F3080" s="41">
        <v>65.5</v>
      </c>
      <c r="G3080" s="41">
        <f>IFERROR(H3080+I3080+J3080,0)</f>
        <v>2621000</v>
      </c>
      <c r="H3080" s="41">
        <v>2621000</v>
      </c>
      <c r="I3080" s="41">
        <v>0</v>
      </c>
      <c r="J3080" s="41">
        <v>0</v>
      </c>
      <c r="K3080" s="41">
        <f>IFERROR(L3080+M3080+N3080,0)</f>
        <v>0</v>
      </c>
      <c r="L3080" s="41">
        <f>IFERROR(P3080+T3080,0)</f>
        <v>0</v>
      </c>
      <c r="M3080" s="41">
        <f>IFERROR(Q3080+U3080,0)</f>
        <v>0</v>
      </c>
      <c r="N3080" s="41">
        <f>IFERROR(R3080+V3080,0)</f>
        <v>0</v>
      </c>
      <c r="O3080" s="41">
        <f>IFERROR(P3080+Q3080+R3080,0)</f>
        <v>0</v>
      </c>
      <c r="P3080" s="41">
        <v>0</v>
      </c>
      <c r="Q3080" s="41">
        <v>0</v>
      </c>
      <c r="R3080" s="41">
        <v>0</v>
      </c>
      <c r="S3080" s="41">
        <f>IFERROR(T3080+U3080+V3080,0)</f>
        <v>0</v>
      </c>
      <c r="T3080" s="41">
        <v>0</v>
      </c>
      <c r="U3080" s="41">
        <v>0</v>
      </c>
      <c r="V3080" s="41">
        <v>0</v>
      </c>
      <c r="W3080"/>
      <c r="X3080"/>
    </row>
    <row r="3081" spans="1:24">
      <c r="A3081" s="29">
        <v>1825</v>
      </c>
      <c r="B3081" s="29" t="s">
        <v>117</v>
      </c>
      <c r="C3081" s="50">
        <v>44755</v>
      </c>
      <c r="D3081" s="29" t="s">
        <v>545</v>
      </c>
      <c r="E3081" s="40">
        <v>1</v>
      </c>
      <c r="F3081" s="41">
        <v>50.7</v>
      </c>
      <c r="G3081" s="41">
        <f>IFERROR(H3081+I3081+J3081,0)</f>
        <v>2088309</v>
      </c>
      <c r="H3081" s="41">
        <v>2088309</v>
      </c>
      <c r="I3081" s="41">
        <v>0</v>
      </c>
      <c r="J3081" s="41">
        <v>0</v>
      </c>
      <c r="K3081" s="41">
        <f>IFERROR(L3081+M3081+N3081,0)</f>
        <v>0</v>
      </c>
      <c r="L3081" s="41">
        <f>IFERROR(P3081+T3081,0)</f>
        <v>0</v>
      </c>
      <c r="M3081" s="41">
        <f>IFERROR(Q3081+U3081,0)</f>
        <v>0</v>
      </c>
      <c r="N3081" s="41">
        <f>IFERROR(R3081+V3081,0)</f>
        <v>0</v>
      </c>
      <c r="O3081" s="41">
        <f>IFERROR(P3081+Q3081+R3081,0)</f>
        <v>0</v>
      </c>
      <c r="P3081" s="41">
        <v>0</v>
      </c>
      <c r="Q3081" s="41">
        <v>0</v>
      </c>
      <c r="R3081" s="41">
        <v>0</v>
      </c>
      <c r="S3081" s="41">
        <f>IFERROR(T3081+U3081+V3081,0)</f>
        <v>0</v>
      </c>
      <c r="T3081" s="41">
        <v>0</v>
      </c>
      <c r="U3081" s="41">
        <v>0</v>
      </c>
      <c r="V3081" s="41">
        <v>0</v>
      </c>
      <c r="W3081"/>
      <c r="X3081"/>
    </row>
    <row r="3082" spans="1:24">
      <c r="A3082" s="29">
        <v>1826</v>
      </c>
      <c r="B3082" s="29" t="s">
        <v>117</v>
      </c>
      <c r="C3082" s="50">
        <v>44755</v>
      </c>
      <c r="D3082" s="29" t="s">
        <v>545</v>
      </c>
      <c r="E3082" s="40">
        <v>1</v>
      </c>
      <c r="F3082" s="41">
        <v>40.3</v>
      </c>
      <c r="G3082" s="41">
        <f>IFERROR(H3082+I3082+J3082,0)</f>
        <v>1674973</v>
      </c>
      <c r="H3082" s="41">
        <v>1674973</v>
      </c>
      <c r="I3082" s="41">
        <v>0</v>
      </c>
      <c r="J3082" s="41">
        <v>0</v>
      </c>
      <c r="K3082" s="41">
        <f>IFERROR(L3082+M3082+N3082,0)</f>
        <v>0</v>
      </c>
      <c r="L3082" s="41">
        <f>IFERROR(P3082+T3082,0)</f>
        <v>0</v>
      </c>
      <c r="M3082" s="41">
        <f>IFERROR(Q3082+U3082,0)</f>
        <v>0</v>
      </c>
      <c r="N3082" s="41">
        <f>IFERROR(R3082+V3082,0)</f>
        <v>0</v>
      </c>
      <c r="O3082" s="41">
        <f>IFERROR(P3082+Q3082+R3082,0)</f>
        <v>0</v>
      </c>
      <c r="P3082" s="41">
        <v>0</v>
      </c>
      <c r="Q3082" s="41">
        <v>0</v>
      </c>
      <c r="R3082" s="41">
        <v>0</v>
      </c>
      <c r="S3082" s="41">
        <f>IFERROR(T3082+U3082+V3082,0)</f>
        <v>0</v>
      </c>
      <c r="T3082" s="41">
        <v>0</v>
      </c>
      <c r="U3082" s="41">
        <v>0</v>
      </c>
      <c r="V3082" s="41">
        <v>0</v>
      </c>
      <c r="W3082"/>
      <c r="X3082"/>
    </row>
    <row r="3083" spans="1:24">
      <c r="A3083" s="29">
        <v>1827</v>
      </c>
      <c r="B3083" s="29" t="s">
        <v>117</v>
      </c>
      <c r="C3083" s="50">
        <v>44763</v>
      </c>
      <c r="D3083" s="29" t="s">
        <v>545</v>
      </c>
      <c r="E3083" s="40">
        <v>1</v>
      </c>
      <c r="F3083" s="41">
        <v>32.2</v>
      </c>
      <c r="G3083" s="41">
        <f>IFERROR(H3083+I3083+J3083,0)</f>
        <v>1318600</v>
      </c>
      <c r="H3083" s="41">
        <v>1318600</v>
      </c>
      <c r="I3083" s="41">
        <v>0</v>
      </c>
      <c r="J3083" s="41">
        <v>0</v>
      </c>
      <c r="K3083" s="41">
        <f>IFERROR(L3083+M3083+N3083,0)</f>
        <v>0</v>
      </c>
      <c r="L3083" s="41">
        <f>IFERROR(P3083+T3083,0)</f>
        <v>0</v>
      </c>
      <c r="M3083" s="41">
        <f>IFERROR(Q3083+U3083,0)</f>
        <v>0</v>
      </c>
      <c r="N3083" s="41">
        <f>IFERROR(R3083+V3083,0)</f>
        <v>0</v>
      </c>
      <c r="O3083" s="41">
        <f>IFERROR(P3083+Q3083+R3083,0)</f>
        <v>0</v>
      </c>
      <c r="P3083" s="41">
        <v>0</v>
      </c>
      <c r="Q3083" s="41">
        <v>0</v>
      </c>
      <c r="R3083" s="41">
        <v>0</v>
      </c>
      <c r="S3083" s="41">
        <f>IFERROR(T3083+U3083+V3083,0)</f>
        <v>0</v>
      </c>
      <c r="T3083" s="41">
        <v>0</v>
      </c>
      <c r="U3083" s="41">
        <v>0</v>
      </c>
      <c r="V3083" s="41">
        <v>0</v>
      </c>
      <c r="W3083"/>
      <c r="X3083"/>
    </row>
    <row r="3084" spans="1:24">
      <c r="A3084" s="29">
        <v>1828</v>
      </c>
      <c r="B3084" s="29" t="s">
        <v>117</v>
      </c>
      <c r="C3084" s="50">
        <v>44770</v>
      </c>
      <c r="D3084" s="29" t="s">
        <v>545</v>
      </c>
      <c r="E3084" s="40">
        <v>1</v>
      </c>
      <c r="F3084" s="41">
        <v>51</v>
      </c>
      <c r="G3084" s="41">
        <f>IFERROR(H3084+I3084+J3084,0)</f>
        <v>2061689</v>
      </c>
      <c r="H3084" s="41">
        <v>2061689</v>
      </c>
      <c r="I3084" s="41">
        <v>0</v>
      </c>
      <c r="J3084" s="41">
        <v>0</v>
      </c>
      <c r="K3084" s="41">
        <f>IFERROR(L3084+M3084+N3084,0)</f>
        <v>0</v>
      </c>
      <c r="L3084" s="41">
        <f>IFERROR(P3084+T3084,0)</f>
        <v>0</v>
      </c>
      <c r="M3084" s="41">
        <f>IFERROR(Q3084+U3084,0)</f>
        <v>0</v>
      </c>
      <c r="N3084" s="41">
        <f>IFERROR(R3084+V3084,0)</f>
        <v>0</v>
      </c>
      <c r="O3084" s="41">
        <f>IFERROR(P3084+Q3084+R3084,0)</f>
        <v>0</v>
      </c>
      <c r="P3084" s="41">
        <v>0</v>
      </c>
      <c r="Q3084" s="41">
        <v>0</v>
      </c>
      <c r="R3084" s="41">
        <v>0</v>
      </c>
      <c r="S3084" s="41">
        <f>IFERROR(T3084+U3084+V3084,0)</f>
        <v>0</v>
      </c>
      <c r="T3084" s="41">
        <v>0</v>
      </c>
      <c r="U3084" s="41">
        <v>0</v>
      </c>
      <c r="V3084" s="41">
        <v>0</v>
      </c>
      <c r="W3084"/>
      <c r="X3084"/>
    </row>
    <row r="3085" spans="1:24">
      <c r="A3085" s="29">
        <v>1829</v>
      </c>
      <c r="B3085" s="29" t="s">
        <v>117</v>
      </c>
      <c r="C3085" s="50">
        <v>44770</v>
      </c>
      <c r="D3085" s="29" t="s">
        <v>545</v>
      </c>
      <c r="E3085" s="40">
        <v>1</v>
      </c>
      <c r="F3085" s="41">
        <v>14.7</v>
      </c>
      <c r="G3085" s="41">
        <f>IFERROR(H3085+I3085+J3085,0)</f>
        <v>569872.34</v>
      </c>
      <c r="H3085" s="41">
        <v>569872.34</v>
      </c>
      <c r="I3085" s="41">
        <v>0</v>
      </c>
      <c r="J3085" s="41">
        <v>0</v>
      </c>
      <c r="K3085" s="41">
        <f>IFERROR(L3085+M3085+N3085,0)</f>
        <v>0</v>
      </c>
      <c r="L3085" s="41">
        <f>IFERROR(P3085+T3085,0)</f>
        <v>0</v>
      </c>
      <c r="M3085" s="41">
        <f>IFERROR(Q3085+U3085,0)</f>
        <v>0</v>
      </c>
      <c r="N3085" s="41">
        <f>IFERROR(R3085+V3085,0)</f>
        <v>0</v>
      </c>
      <c r="O3085" s="41">
        <f>IFERROR(P3085+Q3085+R3085,0)</f>
        <v>0</v>
      </c>
      <c r="P3085" s="41">
        <v>0</v>
      </c>
      <c r="Q3085" s="41">
        <v>0</v>
      </c>
      <c r="R3085" s="41">
        <v>0</v>
      </c>
      <c r="S3085" s="41">
        <f>IFERROR(T3085+U3085+V3085,0)</f>
        <v>0</v>
      </c>
      <c r="T3085" s="41">
        <v>0</v>
      </c>
      <c r="U3085" s="41">
        <v>0</v>
      </c>
      <c r="V3085" s="41">
        <v>0</v>
      </c>
      <c r="W3085"/>
      <c r="X3085"/>
    </row>
    <row r="3086" spans="1:24">
      <c r="A3086" s="29">
        <v>1830</v>
      </c>
      <c r="B3086" s="29" t="s">
        <v>117</v>
      </c>
      <c r="C3086" s="50">
        <v>44781</v>
      </c>
      <c r="D3086" s="29" t="s">
        <v>545</v>
      </c>
      <c r="E3086" s="40">
        <v>1</v>
      </c>
      <c r="F3086" s="41">
        <v>39.9</v>
      </c>
      <c r="G3086" s="41">
        <f>IFERROR(H3086+I3086+J3086,0)</f>
        <v>1638900</v>
      </c>
      <c r="H3086" s="41">
        <v>1638900</v>
      </c>
      <c r="I3086" s="41">
        <v>0</v>
      </c>
      <c r="J3086" s="41">
        <v>0</v>
      </c>
      <c r="K3086" s="41">
        <f>IFERROR(L3086+M3086+N3086,0)</f>
        <v>0</v>
      </c>
      <c r="L3086" s="41">
        <f>IFERROR(P3086+T3086,0)</f>
        <v>0</v>
      </c>
      <c r="M3086" s="41">
        <f>IFERROR(Q3086+U3086,0)</f>
        <v>0</v>
      </c>
      <c r="N3086" s="41">
        <f>IFERROR(R3086+V3086,0)</f>
        <v>0</v>
      </c>
      <c r="O3086" s="41">
        <f>IFERROR(P3086+Q3086+R3086,0)</f>
        <v>0</v>
      </c>
      <c r="P3086" s="41">
        <v>0</v>
      </c>
      <c r="Q3086" s="41">
        <v>0</v>
      </c>
      <c r="R3086" s="41">
        <v>0</v>
      </c>
      <c r="S3086" s="41">
        <f>IFERROR(T3086+U3086+V3086,0)</f>
        <v>0</v>
      </c>
      <c r="T3086" s="41">
        <v>0</v>
      </c>
      <c r="U3086" s="41">
        <v>0</v>
      </c>
      <c r="V3086" s="41">
        <v>0</v>
      </c>
      <c r="W3086"/>
      <c r="X3086"/>
    </row>
    <row r="3087" spans="1:24">
      <c r="A3087" s="29">
        <v>1831</v>
      </c>
      <c r="B3087" s="29" t="s">
        <v>117</v>
      </c>
      <c r="C3087" s="50">
        <v>44799</v>
      </c>
      <c r="D3087" s="29" t="s">
        <v>545</v>
      </c>
      <c r="E3087" s="40">
        <v>1</v>
      </c>
      <c r="F3087" s="41">
        <v>49.9</v>
      </c>
      <c r="G3087" s="41">
        <f>IFERROR(H3087+I3087+J3087,0)</f>
        <v>1887000</v>
      </c>
      <c r="H3087" s="41">
        <v>1887000</v>
      </c>
      <c r="I3087" s="41">
        <v>0</v>
      </c>
      <c r="J3087" s="41">
        <v>0</v>
      </c>
      <c r="K3087" s="41">
        <f>IFERROR(L3087+M3087+N3087,0)</f>
        <v>0</v>
      </c>
      <c r="L3087" s="41">
        <f>IFERROR(P3087+T3087,0)</f>
        <v>0</v>
      </c>
      <c r="M3087" s="41">
        <f>IFERROR(Q3087+U3087,0)</f>
        <v>0</v>
      </c>
      <c r="N3087" s="41">
        <f>IFERROR(R3087+V3087,0)</f>
        <v>0</v>
      </c>
      <c r="O3087" s="41">
        <f>IFERROR(P3087+Q3087+R3087,0)</f>
        <v>0</v>
      </c>
      <c r="P3087" s="41">
        <v>0</v>
      </c>
      <c r="Q3087" s="41">
        <v>0</v>
      </c>
      <c r="R3087" s="41">
        <v>0</v>
      </c>
      <c r="S3087" s="41">
        <f>IFERROR(T3087+U3087+V3087,0)</f>
        <v>0</v>
      </c>
      <c r="T3087" s="41">
        <v>0</v>
      </c>
      <c r="U3087" s="41">
        <v>0</v>
      </c>
      <c r="V3087" s="41">
        <v>0</v>
      </c>
      <c r="W3087"/>
      <c r="X3087"/>
    </row>
    <row r="3088" spans="1:24">
      <c r="A3088" s="29">
        <v>1832</v>
      </c>
      <c r="B3088" s="29" t="s">
        <v>117</v>
      </c>
      <c r="C3088" s="50">
        <v>44805</v>
      </c>
      <c r="D3088" s="29" t="s">
        <v>545</v>
      </c>
      <c r="E3088" s="40">
        <v>1</v>
      </c>
      <c r="F3088" s="41">
        <v>64.8</v>
      </c>
      <c r="G3088" s="41">
        <f>IFERROR(H3088+I3088+J3088,0)</f>
        <v>2792100</v>
      </c>
      <c r="H3088" s="41">
        <v>2792100</v>
      </c>
      <c r="I3088" s="41">
        <v>0</v>
      </c>
      <c r="J3088" s="41">
        <v>0</v>
      </c>
      <c r="K3088" s="41">
        <f>IFERROR(L3088+M3088+N3088,0)</f>
        <v>0</v>
      </c>
      <c r="L3088" s="41">
        <f>IFERROR(P3088+T3088,0)</f>
        <v>0</v>
      </c>
      <c r="M3088" s="41">
        <f>IFERROR(Q3088+U3088,0)</f>
        <v>0</v>
      </c>
      <c r="N3088" s="41">
        <f>IFERROR(R3088+V3088,0)</f>
        <v>0</v>
      </c>
      <c r="O3088" s="41">
        <f>IFERROR(P3088+Q3088+R3088,0)</f>
        <v>0</v>
      </c>
      <c r="P3088" s="41">
        <v>0</v>
      </c>
      <c r="Q3088" s="41">
        <v>0</v>
      </c>
      <c r="R3088" s="41">
        <v>0</v>
      </c>
      <c r="S3088" s="41">
        <f>IFERROR(T3088+U3088+V3088,0)</f>
        <v>0</v>
      </c>
      <c r="T3088" s="41">
        <v>0</v>
      </c>
      <c r="U3088" s="41">
        <v>0</v>
      </c>
      <c r="V3088" s="41">
        <v>0</v>
      </c>
      <c r="W3088"/>
      <c r="X3088"/>
    </row>
    <row r="3089" spans="1:24">
      <c r="A3089" s="29">
        <v>1833</v>
      </c>
      <c r="B3089" s="29" t="s">
        <v>117</v>
      </c>
      <c r="C3089" s="50">
        <v>44809</v>
      </c>
      <c r="D3089" s="29" t="s">
        <v>545</v>
      </c>
      <c r="E3089" s="40">
        <v>1</v>
      </c>
      <c r="F3089" s="41">
        <v>39.5</v>
      </c>
      <c r="G3089" s="41">
        <f>IFERROR(H3089+I3089+J3089,0)</f>
        <v>1642600</v>
      </c>
      <c r="H3089" s="41">
        <v>1642600</v>
      </c>
      <c r="I3089" s="41">
        <v>0</v>
      </c>
      <c r="J3089" s="41">
        <v>0</v>
      </c>
      <c r="K3089" s="41">
        <f>IFERROR(L3089+M3089+N3089,0)</f>
        <v>0</v>
      </c>
      <c r="L3089" s="41">
        <f>IFERROR(P3089+T3089,0)</f>
        <v>0</v>
      </c>
      <c r="M3089" s="41">
        <f>IFERROR(Q3089+U3089,0)</f>
        <v>0</v>
      </c>
      <c r="N3089" s="41">
        <f>IFERROR(R3089+V3089,0)</f>
        <v>0</v>
      </c>
      <c r="O3089" s="41">
        <f>IFERROR(P3089+Q3089+R3089,0)</f>
        <v>0</v>
      </c>
      <c r="P3089" s="41">
        <v>0</v>
      </c>
      <c r="Q3089" s="41">
        <v>0</v>
      </c>
      <c r="R3089" s="41">
        <v>0</v>
      </c>
      <c r="S3089" s="41">
        <f>IFERROR(T3089+U3089+V3089,0)</f>
        <v>0</v>
      </c>
      <c r="T3089" s="41">
        <v>0</v>
      </c>
      <c r="U3089" s="41">
        <v>0</v>
      </c>
      <c r="V3089" s="41">
        <v>0</v>
      </c>
      <c r="W3089"/>
      <c r="X3089"/>
    </row>
    <row r="3090" spans="1:24">
      <c r="A3090" s="29">
        <v>1834</v>
      </c>
      <c r="B3090" s="29" t="s">
        <v>117</v>
      </c>
      <c r="C3090" s="50">
        <v>44815</v>
      </c>
      <c r="D3090" s="29" t="s">
        <v>545</v>
      </c>
      <c r="E3090" s="40">
        <v>1</v>
      </c>
      <c r="F3090" s="41">
        <v>65.4</v>
      </c>
      <c r="G3090" s="41">
        <f>IFERROR(H3090+I3090+J3090,0)</f>
        <v>2668100</v>
      </c>
      <c r="H3090" s="41">
        <v>2668100</v>
      </c>
      <c r="I3090" s="41">
        <v>0</v>
      </c>
      <c r="J3090" s="41">
        <v>0</v>
      </c>
      <c r="K3090" s="41">
        <f>IFERROR(L3090+M3090+N3090,0)</f>
        <v>0</v>
      </c>
      <c r="L3090" s="41">
        <f>IFERROR(P3090+T3090,0)</f>
        <v>0</v>
      </c>
      <c r="M3090" s="41">
        <f>IFERROR(Q3090+U3090,0)</f>
        <v>0</v>
      </c>
      <c r="N3090" s="41">
        <f>IFERROR(R3090+V3090,0)</f>
        <v>0</v>
      </c>
      <c r="O3090" s="41">
        <f>IFERROR(P3090+Q3090+R3090,0)</f>
        <v>0</v>
      </c>
      <c r="P3090" s="41">
        <v>0</v>
      </c>
      <c r="Q3090" s="41">
        <v>0</v>
      </c>
      <c r="R3090" s="41">
        <v>0</v>
      </c>
      <c r="S3090" s="41">
        <f>IFERROR(T3090+U3090+V3090,0)</f>
        <v>0</v>
      </c>
      <c r="T3090" s="41">
        <v>0</v>
      </c>
      <c r="U3090" s="41">
        <v>0</v>
      </c>
      <c r="V3090" s="41">
        <v>0</v>
      </c>
      <c r="W3090"/>
      <c r="X3090"/>
    </row>
    <row r="3091" spans="1:24">
      <c r="A3091" s="29">
        <v>1835</v>
      </c>
      <c r="B3091" s="29" t="s">
        <v>117</v>
      </c>
      <c r="C3091" s="50">
        <v>44816</v>
      </c>
      <c r="D3091" s="29" t="s">
        <v>545</v>
      </c>
      <c r="E3091" s="40">
        <v>1</v>
      </c>
      <c r="F3091" s="41">
        <v>51.8</v>
      </c>
      <c r="G3091" s="41">
        <f>IFERROR(H3091+I3091+J3091,0)</f>
        <v>2138993</v>
      </c>
      <c r="H3091" s="41">
        <v>2138993</v>
      </c>
      <c r="I3091" s="41">
        <v>0</v>
      </c>
      <c r="J3091" s="41">
        <v>0</v>
      </c>
      <c r="K3091" s="41">
        <f>IFERROR(L3091+M3091+N3091,0)</f>
        <v>0</v>
      </c>
      <c r="L3091" s="41">
        <f>IFERROR(P3091+T3091,0)</f>
        <v>0</v>
      </c>
      <c r="M3091" s="41">
        <f>IFERROR(Q3091+U3091,0)</f>
        <v>0</v>
      </c>
      <c r="N3091" s="41">
        <f>IFERROR(R3091+V3091,0)</f>
        <v>0</v>
      </c>
      <c r="O3091" s="41">
        <f>IFERROR(P3091+Q3091+R3091,0)</f>
        <v>0</v>
      </c>
      <c r="P3091" s="41">
        <v>0</v>
      </c>
      <c r="Q3091" s="41">
        <v>0</v>
      </c>
      <c r="R3091" s="41">
        <v>0</v>
      </c>
      <c r="S3091" s="41">
        <f>IFERROR(T3091+U3091+V3091,0)</f>
        <v>0</v>
      </c>
      <c r="T3091" s="41">
        <v>0</v>
      </c>
      <c r="U3091" s="41">
        <v>0</v>
      </c>
      <c r="V3091" s="41">
        <v>0</v>
      </c>
      <c r="W3091"/>
      <c r="X3091"/>
    </row>
    <row r="3092" spans="1:24">
      <c r="A3092" s="29">
        <v>1836</v>
      </c>
      <c r="B3092" s="29" t="s">
        <v>117</v>
      </c>
      <c r="C3092" s="50">
        <v>44817</v>
      </c>
      <c r="D3092" s="29" t="s">
        <v>545</v>
      </c>
      <c r="E3092" s="40">
        <v>1</v>
      </c>
      <c r="F3092" s="41">
        <v>30.6</v>
      </c>
      <c r="G3092" s="41">
        <f>IFERROR(H3092+I3092+J3092,0)</f>
        <v>1266252</v>
      </c>
      <c r="H3092" s="41">
        <v>1266252</v>
      </c>
      <c r="I3092" s="41">
        <v>0</v>
      </c>
      <c r="J3092" s="41">
        <v>0</v>
      </c>
      <c r="K3092" s="41">
        <f>IFERROR(L3092+M3092+N3092,0)</f>
        <v>0</v>
      </c>
      <c r="L3092" s="41">
        <f>IFERROR(P3092+T3092,0)</f>
        <v>0</v>
      </c>
      <c r="M3092" s="41">
        <f>IFERROR(Q3092+U3092,0)</f>
        <v>0</v>
      </c>
      <c r="N3092" s="41">
        <f>IFERROR(R3092+V3092,0)</f>
        <v>0</v>
      </c>
      <c r="O3092" s="41">
        <f>IFERROR(P3092+Q3092+R3092,0)</f>
        <v>0</v>
      </c>
      <c r="P3092" s="41">
        <v>0</v>
      </c>
      <c r="Q3092" s="41">
        <v>0</v>
      </c>
      <c r="R3092" s="41">
        <v>0</v>
      </c>
      <c r="S3092" s="41">
        <f>IFERROR(T3092+U3092+V3092,0)</f>
        <v>0</v>
      </c>
      <c r="T3092" s="41">
        <v>0</v>
      </c>
      <c r="U3092" s="41">
        <v>0</v>
      </c>
      <c r="V3092" s="41">
        <v>0</v>
      </c>
      <c r="W3092"/>
      <c r="X3092"/>
    </row>
    <row r="3093" spans="1:24">
      <c r="A3093" s="29">
        <v>1837</v>
      </c>
      <c r="B3093" s="29" t="s">
        <v>117</v>
      </c>
      <c r="C3093" s="50">
        <v>44819</v>
      </c>
      <c r="D3093" s="29" t="s">
        <v>545</v>
      </c>
      <c r="E3093" s="40">
        <v>1</v>
      </c>
      <c r="F3093" s="41">
        <v>42.2</v>
      </c>
      <c r="G3093" s="41">
        <f>IFERROR(H3093+I3093+J3093,0)</f>
        <v>1736586</v>
      </c>
      <c r="H3093" s="41">
        <v>1736586</v>
      </c>
      <c r="I3093" s="41">
        <v>0</v>
      </c>
      <c r="J3093" s="41">
        <v>0</v>
      </c>
      <c r="K3093" s="41">
        <f>IFERROR(L3093+M3093+N3093,0)</f>
        <v>0</v>
      </c>
      <c r="L3093" s="41">
        <f>IFERROR(P3093+T3093,0)</f>
        <v>0</v>
      </c>
      <c r="M3093" s="41">
        <f>IFERROR(Q3093+U3093,0)</f>
        <v>0</v>
      </c>
      <c r="N3093" s="41">
        <f>IFERROR(R3093+V3093,0)</f>
        <v>0</v>
      </c>
      <c r="O3093" s="41">
        <f>IFERROR(P3093+Q3093+R3093,0)</f>
        <v>0</v>
      </c>
      <c r="P3093" s="41">
        <v>0</v>
      </c>
      <c r="Q3093" s="41">
        <v>0</v>
      </c>
      <c r="R3093" s="41">
        <v>0</v>
      </c>
      <c r="S3093" s="41">
        <f>IFERROR(T3093+U3093+V3093,0)</f>
        <v>0</v>
      </c>
      <c r="T3093" s="41">
        <v>0</v>
      </c>
      <c r="U3093" s="41">
        <v>0</v>
      </c>
      <c r="V3093" s="41">
        <v>0</v>
      </c>
      <c r="W3093"/>
      <c r="X3093"/>
    </row>
    <row r="3094" spans="1:24">
      <c r="A3094" s="29">
        <v>1838</v>
      </c>
      <c r="B3094" s="29" t="s">
        <v>117</v>
      </c>
      <c r="C3094" s="50">
        <v>44823</v>
      </c>
      <c r="D3094" s="29" t="s">
        <v>545</v>
      </c>
      <c r="E3094" s="40">
        <v>1</v>
      </c>
      <c r="F3094" s="41">
        <v>42.7</v>
      </c>
      <c r="G3094" s="41">
        <f>IFERROR(H3094+I3094+J3094,0)</f>
        <v>1759108</v>
      </c>
      <c r="H3094" s="41">
        <v>1759108</v>
      </c>
      <c r="I3094" s="41">
        <v>0</v>
      </c>
      <c r="J3094" s="41">
        <v>0</v>
      </c>
      <c r="K3094" s="41">
        <f>IFERROR(L3094+M3094+N3094,0)</f>
        <v>0</v>
      </c>
      <c r="L3094" s="41">
        <f>IFERROR(P3094+T3094,0)</f>
        <v>0</v>
      </c>
      <c r="M3094" s="41">
        <f>IFERROR(Q3094+U3094,0)</f>
        <v>0</v>
      </c>
      <c r="N3094" s="41">
        <f>IFERROR(R3094+V3094,0)</f>
        <v>0</v>
      </c>
      <c r="O3094" s="41">
        <f>IFERROR(P3094+Q3094+R3094,0)</f>
        <v>0</v>
      </c>
      <c r="P3094" s="41">
        <v>0</v>
      </c>
      <c r="Q3094" s="41">
        <v>0</v>
      </c>
      <c r="R3094" s="41">
        <v>0</v>
      </c>
      <c r="S3094" s="41">
        <f>IFERROR(T3094+U3094+V3094,0)</f>
        <v>0</v>
      </c>
      <c r="T3094" s="41">
        <v>0</v>
      </c>
      <c r="U3094" s="41">
        <v>0</v>
      </c>
      <c r="V3094" s="41">
        <v>0</v>
      </c>
      <c r="W3094"/>
      <c r="X3094"/>
    </row>
    <row r="3095" spans="1:24">
      <c r="A3095" s="29">
        <v>1839</v>
      </c>
      <c r="B3095" s="29" t="s">
        <v>117</v>
      </c>
      <c r="C3095" s="50">
        <v>44826</v>
      </c>
      <c r="D3095" s="29" t="s">
        <v>545</v>
      </c>
      <c r="E3095" s="40">
        <v>1</v>
      </c>
      <c r="F3095" s="41">
        <v>31.3</v>
      </c>
      <c r="G3095" s="41">
        <f>IFERROR(H3095+I3095+J3095,0)</f>
        <v>1243123</v>
      </c>
      <c r="H3095" s="41">
        <v>1243123</v>
      </c>
      <c r="I3095" s="41">
        <v>0</v>
      </c>
      <c r="J3095" s="41">
        <v>0</v>
      </c>
      <c r="K3095" s="41">
        <f>IFERROR(L3095+M3095+N3095,0)</f>
        <v>0</v>
      </c>
      <c r="L3095" s="41">
        <f>IFERROR(P3095+T3095,0)</f>
        <v>0</v>
      </c>
      <c r="M3095" s="41">
        <f>IFERROR(Q3095+U3095,0)</f>
        <v>0</v>
      </c>
      <c r="N3095" s="41">
        <f>IFERROR(R3095+V3095,0)</f>
        <v>0</v>
      </c>
      <c r="O3095" s="41">
        <f>IFERROR(P3095+Q3095+R3095,0)</f>
        <v>0</v>
      </c>
      <c r="P3095" s="41">
        <v>0</v>
      </c>
      <c r="Q3095" s="41">
        <v>0</v>
      </c>
      <c r="R3095" s="41">
        <v>0</v>
      </c>
      <c r="S3095" s="41">
        <f>IFERROR(T3095+U3095+V3095,0)</f>
        <v>0</v>
      </c>
      <c r="T3095" s="41">
        <v>0</v>
      </c>
      <c r="U3095" s="41">
        <v>0</v>
      </c>
      <c r="V3095" s="41">
        <v>0</v>
      </c>
      <c r="W3095"/>
      <c r="X3095"/>
    </row>
    <row r="3096" spans="1:24">
      <c r="A3096" s="29">
        <v>1840</v>
      </c>
      <c r="B3096" s="29" t="s">
        <v>117</v>
      </c>
      <c r="C3096" s="50">
        <v>44834</v>
      </c>
      <c r="D3096" s="29" t="s">
        <v>545</v>
      </c>
      <c r="E3096" s="40">
        <v>1</v>
      </c>
      <c r="F3096" s="41">
        <v>51</v>
      </c>
      <c r="G3096" s="41">
        <f>IFERROR(H3096+I3096+J3096,0)</f>
        <v>2023334</v>
      </c>
      <c r="H3096" s="41">
        <v>2023334</v>
      </c>
      <c r="I3096" s="41">
        <v>0</v>
      </c>
      <c r="J3096" s="41">
        <v>0</v>
      </c>
      <c r="K3096" s="41">
        <f>IFERROR(L3096+M3096+N3096,0)</f>
        <v>0</v>
      </c>
      <c r="L3096" s="41">
        <f>IFERROR(P3096+T3096,0)</f>
        <v>0</v>
      </c>
      <c r="M3096" s="41">
        <f>IFERROR(Q3096+U3096,0)</f>
        <v>0</v>
      </c>
      <c r="N3096" s="41">
        <f>IFERROR(R3096+V3096,0)</f>
        <v>0</v>
      </c>
      <c r="O3096" s="41">
        <f>IFERROR(P3096+Q3096+R3096,0)</f>
        <v>0</v>
      </c>
      <c r="P3096" s="41">
        <v>0</v>
      </c>
      <c r="Q3096" s="41">
        <v>0</v>
      </c>
      <c r="R3096" s="41">
        <v>0</v>
      </c>
      <c r="S3096" s="41">
        <f>IFERROR(T3096+U3096+V3096,0)</f>
        <v>0</v>
      </c>
      <c r="T3096" s="41">
        <v>0</v>
      </c>
      <c r="U3096" s="41">
        <v>0</v>
      </c>
      <c r="V3096" s="41">
        <v>0</v>
      </c>
      <c r="W3096"/>
      <c r="X3096"/>
    </row>
    <row r="3097" spans="1:24">
      <c r="A3097" s="29">
        <v>1841</v>
      </c>
      <c r="B3097" s="29" t="s">
        <v>117</v>
      </c>
      <c r="C3097" s="50">
        <v>44846</v>
      </c>
      <c r="D3097" s="29" t="s">
        <v>545</v>
      </c>
      <c r="E3097" s="40">
        <v>1</v>
      </c>
      <c r="F3097" s="41">
        <v>51.2</v>
      </c>
      <c r="G3097" s="41">
        <f>IFERROR(H3097+I3097+J3097,0)</f>
        <v>2150600</v>
      </c>
      <c r="H3097" s="41">
        <v>2150600</v>
      </c>
      <c r="I3097" s="41">
        <v>0</v>
      </c>
      <c r="J3097" s="41">
        <v>0</v>
      </c>
      <c r="K3097" s="41">
        <f>IFERROR(L3097+M3097+N3097,0)</f>
        <v>0</v>
      </c>
      <c r="L3097" s="41">
        <f>IFERROR(P3097+T3097,0)</f>
        <v>0</v>
      </c>
      <c r="M3097" s="41">
        <f>IFERROR(Q3097+U3097,0)</f>
        <v>0</v>
      </c>
      <c r="N3097" s="41">
        <f>IFERROR(R3097+V3097,0)</f>
        <v>0</v>
      </c>
      <c r="O3097" s="41">
        <f>IFERROR(P3097+Q3097+R3097,0)</f>
        <v>0</v>
      </c>
      <c r="P3097" s="41">
        <v>0</v>
      </c>
      <c r="Q3097" s="41">
        <v>0</v>
      </c>
      <c r="R3097" s="41">
        <v>0</v>
      </c>
      <c r="S3097" s="41">
        <f>IFERROR(T3097+U3097+V3097,0)</f>
        <v>0</v>
      </c>
      <c r="T3097" s="41">
        <v>0</v>
      </c>
      <c r="U3097" s="41">
        <v>0</v>
      </c>
      <c r="V3097" s="41">
        <v>0</v>
      </c>
      <c r="W3097"/>
      <c r="X3097"/>
    </row>
    <row r="3098" spans="1:24">
      <c r="A3098" s="29">
        <v>1842</v>
      </c>
      <c r="B3098" s="29" t="s">
        <v>117</v>
      </c>
      <c r="C3098" s="50">
        <v>44852</v>
      </c>
      <c r="D3098" s="29" t="s">
        <v>545</v>
      </c>
      <c r="E3098" s="40">
        <v>1</v>
      </c>
      <c r="F3098" s="41">
        <v>50.1</v>
      </c>
      <c r="G3098" s="41">
        <f>IFERROR(H3098+I3098+J3098,0)</f>
        <v>2073600</v>
      </c>
      <c r="H3098" s="41">
        <v>2073600</v>
      </c>
      <c r="I3098" s="41">
        <v>0</v>
      </c>
      <c r="J3098" s="41">
        <v>0</v>
      </c>
      <c r="K3098" s="41">
        <f>IFERROR(L3098+M3098+N3098,0)</f>
        <v>0</v>
      </c>
      <c r="L3098" s="41">
        <f>IFERROR(P3098+T3098,0)</f>
        <v>0</v>
      </c>
      <c r="M3098" s="41">
        <f>IFERROR(Q3098+U3098,0)</f>
        <v>0</v>
      </c>
      <c r="N3098" s="41">
        <f>IFERROR(R3098+V3098,0)</f>
        <v>0</v>
      </c>
      <c r="O3098" s="41">
        <f>IFERROR(P3098+Q3098+R3098,0)</f>
        <v>0</v>
      </c>
      <c r="P3098" s="41">
        <v>0</v>
      </c>
      <c r="Q3098" s="41">
        <v>0</v>
      </c>
      <c r="R3098" s="41">
        <v>0</v>
      </c>
      <c r="S3098" s="41">
        <f>IFERROR(T3098+U3098+V3098,0)</f>
        <v>0</v>
      </c>
      <c r="T3098" s="41">
        <v>0</v>
      </c>
      <c r="U3098" s="41">
        <v>0</v>
      </c>
      <c r="V3098" s="41">
        <v>0</v>
      </c>
      <c r="W3098"/>
      <c r="X3098"/>
    </row>
    <row r="3099" spans="1:24">
      <c r="A3099" s="29">
        <v>1843</v>
      </c>
      <c r="B3099" s="29" t="s">
        <v>117</v>
      </c>
      <c r="C3099" s="50">
        <v>44852</v>
      </c>
      <c r="D3099" s="29" t="s">
        <v>545</v>
      </c>
      <c r="E3099" s="40">
        <v>1</v>
      </c>
      <c r="F3099" s="41">
        <v>29.6</v>
      </c>
      <c r="G3099" s="41">
        <f>IFERROR(H3099+I3099+J3099,0)</f>
        <v>1256444</v>
      </c>
      <c r="H3099" s="41">
        <v>1256444</v>
      </c>
      <c r="I3099" s="41">
        <v>0</v>
      </c>
      <c r="J3099" s="41">
        <v>0</v>
      </c>
      <c r="K3099" s="41">
        <f>IFERROR(L3099+M3099+N3099,0)</f>
        <v>0</v>
      </c>
      <c r="L3099" s="41">
        <f>IFERROR(P3099+T3099,0)</f>
        <v>0</v>
      </c>
      <c r="M3099" s="41">
        <f>IFERROR(Q3099+U3099,0)</f>
        <v>0</v>
      </c>
      <c r="N3099" s="41">
        <f>IFERROR(R3099+V3099,0)</f>
        <v>0</v>
      </c>
      <c r="O3099" s="41">
        <f>IFERROR(P3099+Q3099+R3099,0)</f>
        <v>0</v>
      </c>
      <c r="P3099" s="41">
        <v>0</v>
      </c>
      <c r="Q3099" s="41">
        <v>0</v>
      </c>
      <c r="R3099" s="41">
        <v>0</v>
      </c>
      <c r="S3099" s="41">
        <f>IFERROR(T3099+U3099+V3099,0)</f>
        <v>0</v>
      </c>
      <c r="T3099" s="41">
        <v>0</v>
      </c>
      <c r="U3099" s="41">
        <v>0</v>
      </c>
      <c r="V3099" s="41">
        <v>0</v>
      </c>
      <c r="W3099"/>
      <c r="X3099"/>
    </row>
    <row r="3100" spans="1:24">
      <c r="A3100" s="29">
        <v>1844</v>
      </c>
      <c r="B3100" s="29" t="s">
        <v>117</v>
      </c>
      <c r="C3100" s="50">
        <v>44859</v>
      </c>
      <c r="D3100" s="29" t="s">
        <v>545</v>
      </c>
      <c r="E3100" s="40">
        <v>1</v>
      </c>
      <c r="F3100" s="41">
        <v>34.7</v>
      </c>
      <c r="G3100" s="41">
        <f>IFERROR(H3100+I3100+J3100,0)</f>
        <v>1253731</v>
      </c>
      <c r="H3100" s="41">
        <v>1253731</v>
      </c>
      <c r="I3100" s="41">
        <v>0</v>
      </c>
      <c r="J3100" s="41">
        <v>0</v>
      </c>
      <c r="K3100" s="41">
        <f>IFERROR(L3100+M3100+N3100,0)</f>
        <v>0</v>
      </c>
      <c r="L3100" s="41">
        <f>IFERROR(P3100+T3100,0)</f>
        <v>0</v>
      </c>
      <c r="M3100" s="41">
        <f>IFERROR(Q3100+U3100,0)</f>
        <v>0</v>
      </c>
      <c r="N3100" s="41">
        <f>IFERROR(R3100+V3100,0)</f>
        <v>0</v>
      </c>
      <c r="O3100" s="41">
        <f>IFERROR(P3100+Q3100+R3100,0)</f>
        <v>0</v>
      </c>
      <c r="P3100" s="41">
        <v>0</v>
      </c>
      <c r="Q3100" s="41">
        <v>0</v>
      </c>
      <c r="R3100" s="41">
        <v>0</v>
      </c>
      <c r="S3100" s="41">
        <f>IFERROR(T3100+U3100+V3100,0)</f>
        <v>0</v>
      </c>
      <c r="T3100" s="41">
        <v>0</v>
      </c>
      <c r="U3100" s="41">
        <v>0</v>
      </c>
      <c r="V3100" s="41">
        <v>0</v>
      </c>
      <c r="W3100"/>
      <c r="X3100"/>
    </row>
    <row r="3101" spans="1:24">
      <c r="A3101" s="29">
        <v>1845</v>
      </c>
      <c r="B3101" s="29" t="s">
        <v>117</v>
      </c>
      <c r="C3101" s="50">
        <v>44896</v>
      </c>
      <c r="D3101" s="29" t="s">
        <v>545</v>
      </c>
      <c r="E3101" s="40">
        <v>1</v>
      </c>
      <c r="F3101" s="41">
        <v>63.7</v>
      </c>
      <c r="G3101" s="41">
        <f>IFERROR(H3101+I3101+J3101,0)</f>
        <v>2951200</v>
      </c>
      <c r="H3101" s="41">
        <v>2951200</v>
      </c>
      <c r="I3101" s="41">
        <v>0</v>
      </c>
      <c r="J3101" s="41">
        <v>0</v>
      </c>
      <c r="K3101" s="41">
        <f>IFERROR(L3101+M3101+N3101,0)</f>
        <v>0</v>
      </c>
      <c r="L3101" s="41">
        <f>IFERROR(P3101+T3101,0)</f>
        <v>0</v>
      </c>
      <c r="M3101" s="41">
        <f>IFERROR(Q3101+U3101,0)</f>
        <v>0</v>
      </c>
      <c r="N3101" s="41">
        <f>IFERROR(R3101+V3101,0)</f>
        <v>0</v>
      </c>
      <c r="O3101" s="41">
        <f>IFERROR(P3101+Q3101+R3101,0)</f>
        <v>0</v>
      </c>
      <c r="P3101" s="41">
        <v>0</v>
      </c>
      <c r="Q3101" s="41">
        <v>0</v>
      </c>
      <c r="R3101" s="41">
        <v>0</v>
      </c>
      <c r="S3101" s="41">
        <f>IFERROR(T3101+U3101+V3101,0)</f>
        <v>0</v>
      </c>
      <c r="T3101" s="41">
        <v>0</v>
      </c>
      <c r="U3101" s="41">
        <v>0</v>
      </c>
      <c r="V3101" s="41">
        <v>0</v>
      </c>
      <c r="W3101"/>
      <c r="X3101"/>
    </row>
    <row r="3102" spans="1:24">
      <c r="A3102" s="29">
        <v>1846</v>
      </c>
      <c r="B3102" s="29" t="s">
        <v>117</v>
      </c>
      <c r="C3102" s="50">
        <v>44896</v>
      </c>
      <c r="D3102" s="29" t="s">
        <v>545</v>
      </c>
      <c r="E3102" s="40">
        <v>1</v>
      </c>
      <c r="F3102" s="41">
        <v>26.96</v>
      </c>
      <c r="G3102" s="41">
        <f>IFERROR(H3102+I3102+J3102,0)</f>
        <v>1106400</v>
      </c>
      <c r="H3102" s="41">
        <v>1106400</v>
      </c>
      <c r="I3102" s="41">
        <v>0</v>
      </c>
      <c r="J3102" s="41">
        <v>0</v>
      </c>
      <c r="K3102" s="41">
        <f>IFERROR(L3102+M3102+N3102,0)</f>
        <v>0</v>
      </c>
      <c r="L3102" s="41">
        <f>IFERROR(P3102+T3102,0)</f>
        <v>0</v>
      </c>
      <c r="M3102" s="41">
        <f>IFERROR(Q3102+U3102,0)</f>
        <v>0</v>
      </c>
      <c r="N3102" s="41">
        <f>IFERROR(R3102+V3102,0)</f>
        <v>0</v>
      </c>
      <c r="O3102" s="41">
        <f>IFERROR(P3102+Q3102+R3102,0)</f>
        <v>0</v>
      </c>
      <c r="P3102" s="41">
        <v>0</v>
      </c>
      <c r="Q3102" s="41">
        <v>0</v>
      </c>
      <c r="R3102" s="41">
        <v>0</v>
      </c>
      <c r="S3102" s="41">
        <f>IFERROR(T3102+U3102+V3102,0)</f>
        <v>0</v>
      </c>
      <c r="T3102" s="41">
        <v>0</v>
      </c>
      <c r="U3102" s="41">
        <v>0</v>
      </c>
      <c r="V3102" s="41">
        <v>0</v>
      </c>
      <c r="W3102"/>
      <c r="X3102"/>
    </row>
    <row r="3103" spans="1:24">
      <c r="A3103" s="29">
        <v>1847</v>
      </c>
      <c r="B3103" s="29" t="s">
        <v>117</v>
      </c>
      <c r="C3103" s="50">
        <v>44897</v>
      </c>
      <c r="D3103" s="29" t="s">
        <v>545</v>
      </c>
      <c r="E3103" s="40">
        <v>1</v>
      </c>
      <c r="F3103" s="41">
        <v>42.5</v>
      </c>
      <c r="G3103" s="41">
        <f>IFERROR(H3103+I3103+J3103,0)</f>
        <v>1759868.63</v>
      </c>
      <c r="H3103" s="41">
        <v>1759868.63</v>
      </c>
      <c r="I3103" s="41">
        <v>0</v>
      </c>
      <c r="J3103" s="41">
        <v>0</v>
      </c>
      <c r="K3103" s="41">
        <f>IFERROR(L3103+M3103+N3103,0)</f>
        <v>0</v>
      </c>
      <c r="L3103" s="41">
        <f>IFERROR(P3103+T3103,0)</f>
        <v>0</v>
      </c>
      <c r="M3103" s="41">
        <f>IFERROR(Q3103+U3103,0)</f>
        <v>0</v>
      </c>
      <c r="N3103" s="41">
        <f>IFERROR(R3103+V3103,0)</f>
        <v>0</v>
      </c>
      <c r="O3103" s="41">
        <f>IFERROR(P3103+Q3103+R3103,0)</f>
        <v>0</v>
      </c>
      <c r="P3103" s="41">
        <v>0</v>
      </c>
      <c r="Q3103" s="41">
        <v>0</v>
      </c>
      <c r="R3103" s="41">
        <v>0</v>
      </c>
      <c r="S3103" s="41">
        <f>IFERROR(T3103+U3103+V3103,0)</f>
        <v>0</v>
      </c>
      <c r="T3103" s="41">
        <v>0</v>
      </c>
      <c r="U3103" s="41">
        <v>0</v>
      </c>
      <c r="V3103" s="41">
        <v>0</v>
      </c>
      <c r="W3103"/>
      <c r="X3103"/>
    </row>
    <row r="3104" spans="1:24">
      <c r="A3104" s="29">
        <v>1848</v>
      </c>
      <c r="B3104" s="29" t="s">
        <v>117</v>
      </c>
      <c r="C3104" s="50">
        <v>44902</v>
      </c>
      <c r="D3104" s="29" t="s">
        <v>545</v>
      </c>
      <c r="E3104" s="40">
        <v>1</v>
      </c>
      <c r="F3104" s="41">
        <v>31.2</v>
      </c>
      <c r="G3104" s="41">
        <f>IFERROR(H3104+I3104+J3104,0)</f>
        <v>1285822</v>
      </c>
      <c r="H3104" s="41">
        <v>1285822</v>
      </c>
      <c r="I3104" s="41">
        <v>0</v>
      </c>
      <c r="J3104" s="41">
        <v>0</v>
      </c>
      <c r="K3104" s="41">
        <f>IFERROR(L3104+M3104+N3104,0)</f>
        <v>0</v>
      </c>
      <c r="L3104" s="41">
        <f>IFERROR(P3104+T3104,0)</f>
        <v>0</v>
      </c>
      <c r="M3104" s="41">
        <f>IFERROR(Q3104+U3104,0)</f>
        <v>0</v>
      </c>
      <c r="N3104" s="41">
        <f>IFERROR(R3104+V3104,0)</f>
        <v>0</v>
      </c>
      <c r="O3104" s="41">
        <f>IFERROR(P3104+Q3104+R3104,0)</f>
        <v>0</v>
      </c>
      <c r="P3104" s="41">
        <v>0</v>
      </c>
      <c r="Q3104" s="41">
        <v>0</v>
      </c>
      <c r="R3104" s="41">
        <v>0</v>
      </c>
      <c r="S3104" s="41">
        <f>IFERROR(T3104+U3104+V3104,0)</f>
        <v>0</v>
      </c>
      <c r="T3104" s="41">
        <v>0</v>
      </c>
      <c r="U3104" s="41">
        <v>0</v>
      </c>
      <c r="V3104" s="41">
        <v>0</v>
      </c>
      <c r="W3104"/>
      <c r="X3104"/>
    </row>
    <row r="3105" spans="1:24">
      <c r="A3105" s="29">
        <v>1849</v>
      </c>
      <c r="B3105" s="29" t="s">
        <v>117</v>
      </c>
      <c r="C3105" s="50">
        <v>44910</v>
      </c>
      <c r="D3105" s="29" t="s">
        <v>545</v>
      </c>
      <c r="E3105" s="40">
        <v>1</v>
      </c>
      <c r="F3105" s="41">
        <v>50</v>
      </c>
      <c r="G3105" s="41">
        <f>IFERROR(H3105+I3105+J3105,0)</f>
        <v>2005650</v>
      </c>
      <c r="H3105" s="41">
        <v>2005650</v>
      </c>
      <c r="I3105" s="41">
        <v>0</v>
      </c>
      <c r="J3105" s="41">
        <v>0</v>
      </c>
      <c r="K3105" s="41">
        <f>IFERROR(L3105+M3105+N3105,0)</f>
        <v>0</v>
      </c>
      <c r="L3105" s="41">
        <f>IFERROR(P3105+T3105,0)</f>
        <v>0</v>
      </c>
      <c r="M3105" s="41">
        <f>IFERROR(Q3105+U3105,0)</f>
        <v>0</v>
      </c>
      <c r="N3105" s="41">
        <f>IFERROR(R3105+V3105,0)</f>
        <v>0</v>
      </c>
      <c r="O3105" s="41">
        <f>IFERROR(P3105+Q3105+R3105,0)</f>
        <v>0</v>
      </c>
      <c r="P3105" s="41">
        <v>0</v>
      </c>
      <c r="Q3105" s="41">
        <v>0</v>
      </c>
      <c r="R3105" s="41">
        <v>0</v>
      </c>
      <c r="S3105" s="41">
        <f>IFERROR(T3105+U3105+V3105,0)</f>
        <v>0</v>
      </c>
      <c r="T3105" s="41">
        <v>0</v>
      </c>
      <c r="U3105" s="41">
        <v>0</v>
      </c>
      <c r="V3105" s="41">
        <v>0</v>
      </c>
      <c r="W3105"/>
      <c r="X3105"/>
    </row>
    <row r="3106" spans="1:24">
      <c r="A3106" s="29">
        <v>1850</v>
      </c>
      <c r="B3106" s="29" t="s">
        <v>117</v>
      </c>
      <c r="C3106" s="50">
        <v>44951</v>
      </c>
      <c r="D3106" s="29" t="s">
        <v>545</v>
      </c>
      <c r="E3106" s="40">
        <v>1</v>
      </c>
      <c r="F3106" s="41">
        <v>29.6</v>
      </c>
      <c r="G3106" s="41">
        <f>IFERROR(H3106+I3106+J3106,0)</f>
        <v>1490000</v>
      </c>
      <c r="H3106" s="41">
        <v>1490000</v>
      </c>
      <c r="I3106" s="41">
        <v>0</v>
      </c>
      <c r="J3106" s="41">
        <v>0</v>
      </c>
      <c r="K3106" s="41">
        <f>IFERROR(L3106+M3106+N3106,0)</f>
        <v>0</v>
      </c>
      <c r="L3106" s="41">
        <f>IFERROR(P3106+T3106,0)</f>
        <v>0</v>
      </c>
      <c r="M3106" s="41">
        <f>IFERROR(Q3106+U3106,0)</f>
        <v>0</v>
      </c>
      <c r="N3106" s="41">
        <f>IFERROR(R3106+V3106,0)</f>
        <v>0</v>
      </c>
      <c r="O3106" s="41">
        <f>IFERROR(P3106+Q3106+R3106,0)</f>
        <v>0</v>
      </c>
      <c r="P3106" s="41">
        <v>0</v>
      </c>
      <c r="Q3106" s="41">
        <v>0</v>
      </c>
      <c r="R3106" s="41">
        <v>0</v>
      </c>
      <c r="S3106" s="41">
        <f>IFERROR(T3106+U3106+V3106,0)</f>
        <v>0</v>
      </c>
      <c r="T3106" s="41">
        <v>0</v>
      </c>
      <c r="U3106" s="41">
        <v>0</v>
      </c>
      <c r="V3106" s="41">
        <v>0</v>
      </c>
      <c r="W3106"/>
      <c r="X3106"/>
    </row>
    <row r="3107" spans="1:24">
      <c r="A3107" s="29">
        <v>1851</v>
      </c>
      <c r="B3107" s="29" t="s">
        <v>117</v>
      </c>
      <c r="C3107" s="50">
        <v>44987</v>
      </c>
      <c r="D3107" s="29" t="s">
        <v>545</v>
      </c>
      <c r="E3107" s="40">
        <v>1</v>
      </c>
      <c r="F3107" s="41">
        <v>25.4</v>
      </c>
      <c r="G3107" s="41">
        <f>IFERROR(H3107+I3107+J3107,0)</f>
        <v>1285829</v>
      </c>
      <c r="H3107" s="41">
        <v>1285829</v>
      </c>
      <c r="I3107" s="41">
        <v>0</v>
      </c>
      <c r="J3107" s="41">
        <v>0</v>
      </c>
      <c r="K3107" s="41">
        <f>IFERROR(L3107+M3107+N3107,0)</f>
        <v>0</v>
      </c>
      <c r="L3107" s="41">
        <f>IFERROR(P3107+T3107,0)</f>
        <v>0</v>
      </c>
      <c r="M3107" s="41">
        <f>IFERROR(Q3107+U3107,0)</f>
        <v>0</v>
      </c>
      <c r="N3107" s="41">
        <f>IFERROR(R3107+V3107,0)</f>
        <v>0</v>
      </c>
      <c r="O3107" s="41">
        <f>IFERROR(P3107+Q3107+R3107,0)</f>
        <v>0</v>
      </c>
      <c r="P3107" s="41">
        <v>0</v>
      </c>
      <c r="Q3107" s="41">
        <v>0</v>
      </c>
      <c r="R3107" s="41">
        <v>0</v>
      </c>
      <c r="S3107" s="41">
        <f>IFERROR(T3107+U3107+V3107,0)</f>
        <v>0</v>
      </c>
      <c r="T3107" s="41">
        <v>0</v>
      </c>
      <c r="U3107" s="41">
        <v>0</v>
      </c>
      <c r="V3107" s="41">
        <v>0</v>
      </c>
      <c r="W3107"/>
      <c r="X3107"/>
    </row>
    <row r="3108" spans="1:24">
      <c r="A3108" s="29">
        <v>1852</v>
      </c>
      <c r="B3108" s="29" t="s">
        <v>117</v>
      </c>
      <c r="C3108" s="50">
        <v>45006</v>
      </c>
      <c r="D3108" s="29" t="s">
        <v>545</v>
      </c>
      <c r="E3108" s="40">
        <v>1</v>
      </c>
      <c r="F3108" s="41">
        <v>44.5</v>
      </c>
      <c r="G3108" s="41">
        <f>IFERROR(H3108+I3108+J3108,0)</f>
        <v>1971000</v>
      </c>
      <c r="H3108" s="41">
        <v>1971000</v>
      </c>
      <c r="I3108" s="41">
        <v>0</v>
      </c>
      <c r="J3108" s="41">
        <v>0</v>
      </c>
      <c r="K3108" s="41">
        <f>IFERROR(L3108+M3108+N3108,0)</f>
        <v>0</v>
      </c>
      <c r="L3108" s="41">
        <f>IFERROR(P3108+T3108,0)</f>
        <v>0</v>
      </c>
      <c r="M3108" s="41">
        <f>IFERROR(Q3108+U3108,0)</f>
        <v>0</v>
      </c>
      <c r="N3108" s="41">
        <f>IFERROR(R3108+V3108,0)</f>
        <v>0</v>
      </c>
      <c r="O3108" s="41">
        <f>IFERROR(P3108+Q3108+R3108,0)</f>
        <v>0</v>
      </c>
      <c r="P3108" s="41">
        <v>0</v>
      </c>
      <c r="Q3108" s="41">
        <v>0</v>
      </c>
      <c r="R3108" s="41">
        <v>0</v>
      </c>
      <c r="S3108" s="41">
        <f>IFERROR(T3108+U3108+V3108,0)</f>
        <v>0</v>
      </c>
      <c r="T3108" s="41">
        <v>0</v>
      </c>
      <c r="U3108" s="41">
        <v>0</v>
      </c>
      <c r="V3108" s="41">
        <v>0</v>
      </c>
      <c r="W3108"/>
      <c r="X3108"/>
    </row>
    <row r="3109" spans="1:24">
      <c r="A3109" s="29">
        <v>1853</v>
      </c>
      <c r="B3109" s="29" t="s">
        <v>117</v>
      </c>
      <c r="C3109" s="50">
        <v>45006</v>
      </c>
      <c r="D3109" s="29" t="s">
        <v>1776</v>
      </c>
      <c r="E3109" s="40">
        <v>1</v>
      </c>
      <c r="F3109" s="41">
        <v>29.6</v>
      </c>
      <c r="G3109" s="41">
        <f>IFERROR(H3109+I3109+J3109,0)</f>
        <v>1296276.77</v>
      </c>
      <c r="H3109" s="41">
        <v>1296276.77</v>
      </c>
      <c r="I3109" s="41">
        <v>0</v>
      </c>
      <c r="J3109" s="41">
        <v>0</v>
      </c>
      <c r="K3109" s="41">
        <f>IFERROR(L3109+M3109+N3109,0)</f>
        <v>0</v>
      </c>
      <c r="L3109" s="41">
        <f>IFERROR(P3109+T3109,0)</f>
        <v>0</v>
      </c>
      <c r="M3109" s="41">
        <f>IFERROR(Q3109+U3109,0)</f>
        <v>0</v>
      </c>
      <c r="N3109" s="41">
        <f>IFERROR(R3109+V3109,0)</f>
        <v>0</v>
      </c>
      <c r="O3109" s="41">
        <f>IFERROR(P3109+Q3109+R3109,0)</f>
        <v>0</v>
      </c>
      <c r="P3109" s="41">
        <v>0</v>
      </c>
      <c r="Q3109" s="41">
        <v>0</v>
      </c>
      <c r="R3109" s="41">
        <v>0</v>
      </c>
      <c r="S3109" s="41">
        <f>IFERROR(T3109+U3109+V3109,0)</f>
        <v>0</v>
      </c>
      <c r="T3109" s="41">
        <v>0</v>
      </c>
      <c r="U3109" s="41">
        <v>0</v>
      </c>
      <c r="V3109" s="41">
        <v>0</v>
      </c>
      <c r="W3109"/>
      <c r="X3109"/>
    </row>
    <row r="3110" spans="1:24">
      <c r="A3110" s="29">
        <v>1854</v>
      </c>
      <c r="B3110" s="29" t="s">
        <v>117</v>
      </c>
      <c r="C3110" s="50">
        <v>45009</v>
      </c>
      <c r="D3110" s="29" t="s">
        <v>545</v>
      </c>
      <c r="E3110" s="40">
        <v>1</v>
      </c>
      <c r="F3110" s="41">
        <v>25.9</v>
      </c>
      <c r="G3110" s="41">
        <f>IFERROR(H3110+I3110+J3110,0)</f>
        <v>1315219</v>
      </c>
      <c r="H3110" s="41">
        <v>1315219</v>
      </c>
      <c r="I3110" s="41">
        <v>0</v>
      </c>
      <c r="J3110" s="41">
        <v>0</v>
      </c>
      <c r="K3110" s="41">
        <f>IFERROR(L3110+M3110+N3110,0)</f>
        <v>0</v>
      </c>
      <c r="L3110" s="41">
        <f>IFERROR(P3110+T3110,0)</f>
        <v>0</v>
      </c>
      <c r="M3110" s="41">
        <f>IFERROR(Q3110+U3110,0)</f>
        <v>0</v>
      </c>
      <c r="N3110" s="41">
        <f>IFERROR(R3110+V3110,0)</f>
        <v>0</v>
      </c>
      <c r="O3110" s="41">
        <f>IFERROR(P3110+Q3110+R3110,0)</f>
        <v>0</v>
      </c>
      <c r="P3110" s="41">
        <v>0</v>
      </c>
      <c r="Q3110" s="41">
        <v>0</v>
      </c>
      <c r="R3110" s="41">
        <v>0</v>
      </c>
      <c r="S3110" s="41">
        <f>IFERROR(T3110+U3110+V3110,0)</f>
        <v>0</v>
      </c>
      <c r="T3110" s="41">
        <v>0</v>
      </c>
      <c r="U3110" s="41">
        <v>0</v>
      </c>
      <c r="V3110" s="41">
        <v>0</v>
      </c>
      <c r="W3110"/>
      <c r="X3110"/>
    </row>
    <row r="3111" spans="1:24">
      <c r="A3111" s="29">
        <v>1855</v>
      </c>
      <c r="B3111" s="29" t="s">
        <v>117</v>
      </c>
      <c r="C3111" s="50">
        <v>45009</v>
      </c>
      <c r="D3111" s="29" t="s">
        <v>545</v>
      </c>
      <c r="E3111" s="40">
        <v>1</v>
      </c>
      <c r="F3111" s="41">
        <v>31.2</v>
      </c>
      <c r="G3111" s="41">
        <f>IFERROR(H3111+I3111+J3111,0)</f>
        <v>1605000</v>
      </c>
      <c r="H3111" s="41">
        <v>1605000</v>
      </c>
      <c r="I3111" s="41">
        <v>0</v>
      </c>
      <c r="J3111" s="41">
        <v>0</v>
      </c>
      <c r="K3111" s="41">
        <f>IFERROR(L3111+M3111+N3111,0)</f>
        <v>0</v>
      </c>
      <c r="L3111" s="41">
        <f>IFERROR(P3111+T3111,0)</f>
        <v>0</v>
      </c>
      <c r="M3111" s="41">
        <f>IFERROR(Q3111+U3111,0)</f>
        <v>0</v>
      </c>
      <c r="N3111" s="41">
        <f>IFERROR(R3111+V3111,0)</f>
        <v>0</v>
      </c>
      <c r="O3111" s="41">
        <f>IFERROR(P3111+Q3111+R3111,0)</f>
        <v>0</v>
      </c>
      <c r="P3111" s="41">
        <v>0</v>
      </c>
      <c r="Q3111" s="41">
        <v>0</v>
      </c>
      <c r="R3111" s="41">
        <v>0</v>
      </c>
      <c r="S3111" s="41">
        <f>IFERROR(T3111+U3111+V3111,0)</f>
        <v>0</v>
      </c>
      <c r="T3111" s="41">
        <v>0</v>
      </c>
      <c r="U3111" s="41">
        <v>0</v>
      </c>
      <c r="V3111" s="41">
        <v>0</v>
      </c>
      <c r="W3111"/>
      <c r="X3111"/>
    </row>
    <row r="3112" spans="1:24">
      <c r="A3112" s="29">
        <v>1856</v>
      </c>
      <c r="B3112" s="29" t="s">
        <v>117</v>
      </c>
      <c r="C3112" s="50">
        <v>45069</v>
      </c>
      <c r="D3112" s="29" t="s">
        <v>545</v>
      </c>
      <c r="E3112" s="40">
        <v>1</v>
      </c>
      <c r="F3112" s="41">
        <v>42.3</v>
      </c>
      <c r="G3112" s="41">
        <f>IFERROR(H3112+I3112+J3112,0)</f>
        <v>2314496</v>
      </c>
      <c r="H3112" s="41">
        <v>2314496</v>
      </c>
      <c r="I3112" s="41">
        <v>0</v>
      </c>
      <c r="J3112" s="41">
        <v>0</v>
      </c>
      <c r="K3112" s="41">
        <f>IFERROR(L3112+M3112+N3112,0)</f>
        <v>0</v>
      </c>
      <c r="L3112" s="41">
        <f>IFERROR(P3112+T3112,0)</f>
        <v>0</v>
      </c>
      <c r="M3112" s="41">
        <f>IFERROR(Q3112+U3112,0)</f>
        <v>0</v>
      </c>
      <c r="N3112" s="41">
        <f>IFERROR(R3112+V3112,0)</f>
        <v>0</v>
      </c>
      <c r="O3112" s="41">
        <f>IFERROR(P3112+Q3112+R3112,0)</f>
        <v>0</v>
      </c>
      <c r="P3112" s="41">
        <v>0</v>
      </c>
      <c r="Q3112" s="41">
        <v>0</v>
      </c>
      <c r="R3112" s="41">
        <v>0</v>
      </c>
      <c r="S3112" s="41">
        <f>IFERROR(T3112+U3112+V3112,0)</f>
        <v>0</v>
      </c>
      <c r="T3112" s="41">
        <v>0</v>
      </c>
      <c r="U3112" s="41">
        <v>0</v>
      </c>
      <c r="V3112" s="41">
        <v>0</v>
      </c>
      <c r="W3112"/>
      <c r="X3112"/>
    </row>
    <row r="3113" spans="1:24">
      <c r="A3113" s="29">
        <v>1857</v>
      </c>
      <c r="B3113" s="29" t="s">
        <v>117</v>
      </c>
      <c r="C3113" s="50">
        <v>45212</v>
      </c>
      <c r="D3113" s="29" t="s">
        <v>545</v>
      </c>
      <c r="E3113" s="40">
        <v>1</v>
      </c>
      <c r="F3113" s="41">
        <v>104.4</v>
      </c>
      <c r="G3113" s="41">
        <f>IFERROR(H3113+I3113+J3113,0)</f>
        <v>4104140</v>
      </c>
      <c r="H3113" s="41">
        <v>314277.37</v>
      </c>
      <c r="I3113" s="41">
        <v>3789862.63</v>
      </c>
      <c r="J3113" s="41">
        <v>0</v>
      </c>
      <c r="K3113" s="41">
        <f>IFERROR(L3113+M3113+N3113,0)</f>
        <v>0</v>
      </c>
      <c r="L3113" s="41">
        <f>IFERROR(P3113+T3113,0)</f>
        <v>0</v>
      </c>
      <c r="M3113" s="41">
        <f>IFERROR(Q3113+U3113,0)</f>
        <v>0</v>
      </c>
      <c r="N3113" s="41">
        <f>IFERROR(R3113+V3113,0)</f>
        <v>0</v>
      </c>
      <c r="O3113" s="41">
        <f>IFERROR(P3113+Q3113+R3113,0)</f>
        <v>0</v>
      </c>
      <c r="P3113" s="41">
        <v>0</v>
      </c>
      <c r="Q3113" s="41">
        <v>0</v>
      </c>
      <c r="R3113" s="41">
        <v>0</v>
      </c>
      <c r="S3113" s="41">
        <f>IFERROR(T3113+U3113+V3113,0)</f>
        <v>0</v>
      </c>
      <c r="T3113" s="41">
        <v>0</v>
      </c>
      <c r="U3113" s="41">
        <v>0</v>
      </c>
      <c r="V3113" s="41">
        <v>0</v>
      </c>
      <c r="W3113"/>
      <c r="X3113"/>
    </row>
    <row r="3114" spans="1:24">
      <c r="A3114" s="29">
        <v>1858</v>
      </c>
      <c r="B3114" s="29" t="s">
        <v>117</v>
      </c>
      <c r="C3114" s="50">
        <v>45225</v>
      </c>
      <c r="D3114" s="29" t="s">
        <v>545</v>
      </c>
      <c r="E3114" s="40">
        <v>1</v>
      </c>
      <c r="F3114" s="41">
        <v>42.3</v>
      </c>
      <c r="G3114" s="41">
        <f>IFERROR(H3114+I3114+J3114,0)</f>
        <v>2866990</v>
      </c>
      <c r="H3114" s="41">
        <v>2866990</v>
      </c>
      <c r="I3114" s="41">
        <v>0</v>
      </c>
      <c r="J3114" s="41">
        <v>0</v>
      </c>
      <c r="K3114" s="41">
        <f>IFERROR(L3114+M3114+N3114,0)</f>
        <v>0</v>
      </c>
      <c r="L3114" s="41">
        <f>IFERROR(P3114+T3114,0)</f>
        <v>0</v>
      </c>
      <c r="M3114" s="41">
        <f>IFERROR(Q3114+U3114,0)</f>
        <v>0</v>
      </c>
      <c r="N3114" s="41">
        <f>IFERROR(R3114+V3114,0)</f>
        <v>0</v>
      </c>
      <c r="O3114" s="41">
        <f>IFERROR(P3114+Q3114+R3114,0)</f>
        <v>0</v>
      </c>
      <c r="P3114" s="41">
        <v>0</v>
      </c>
      <c r="Q3114" s="41">
        <v>0</v>
      </c>
      <c r="R3114" s="41">
        <v>0</v>
      </c>
      <c r="S3114" s="41">
        <f>IFERROR(T3114+U3114+V3114,0)</f>
        <v>0</v>
      </c>
      <c r="T3114" s="41">
        <v>0</v>
      </c>
      <c r="U3114" s="41">
        <v>0</v>
      </c>
      <c r="V3114" s="41">
        <v>0</v>
      </c>
      <c r="W3114"/>
      <c r="X3114"/>
    </row>
    <row r="3115" spans="1:24">
      <c r="A3115" s="29">
        <v>1859</v>
      </c>
      <c r="B3115" s="29" t="s">
        <v>117</v>
      </c>
      <c r="C3115" s="50">
        <v>45286</v>
      </c>
      <c r="D3115" s="29" t="s">
        <v>545</v>
      </c>
      <c r="E3115" s="40">
        <v>1</v>
      </c>
      <c r="F3115" s="41">
        <v>35.4</v>
      </c>
      <c r="G3115" s="41">
        <f>IFERROR(H3115+I3115+J3115,0)</f>
        <v>0</v>
      </c>
      <c r="H3115" s="41">
        <v>0</v>
      </c>
      <c r="I3115" s="41">
        <v>0</v>
      </c>
      <c r="J3115" s="41">
        <v>0</v>
      </c>
      <c r="K3115" s="41">
        <f>IFERROR(L3115+M3115+N3115,0)</f>
        <v>0</v>
      </c>
      <c r="L3115" s="41">
        <f>IFERROR(P3115+T3115,0)</f>
        <v>0</v>
      </c>
      <c r="M3115" s="41">
        <f>IFERROR(Q3115+U3115,0)</f>
        <v>0</v>
      </c>
      <c r="N3115" s="41">
        <f>IFERROR(R3115+V3115,0)</f>
        <v>0</v>
      </c>
      <c r="O3115" s="41">
        <f>IFERROR(P3115+Q3115+R3115,0)</f>
        <v>0</v>
      </c>
      <c r="P3115" s="41">
        <v>0</v>
      </c>
      <c r="Q3115" s="41">
        <v>0</v>
      </c>
      <c r="R3115" s="41">
        <v>0</v>
      </c>
      <c r="S3115" s="41">
        <f>IFERROR(T3115+U3115+V3115,0)</f>
        <v>0</v>
      </c>
      <c r="T3115" s="41">
        <v>0</v>
      </c>
      <c r="U3115" s="41">
        <v>0</v>
      </c>
      <c r="V3115" s="41">
        <v>0</v>
      </c>
      <c r="W3115"/>
      <c r="X3115"/>
    </row>
    <row r="3116" spans="1:24" customHeight="1" ht="34.5">
      <c r="A3116" s="36" t="s">
        <v>77</v>
      </c>
      <c r="B3116" s="36"/>
      <c r="C3116" s="36"/>
      <c r="D3116" s="36"/>
      <c r="E3116" s="37">
        <f>sum(E3117:E3159)</f>
        <v>43</v>
      </c>
      <c r="F3116" s="38">
        <f>sum(F3117:F3159)</f>
        <v>1498.47</v>
      </c>
      <c r="G3116" s="38">
        <f>sum(G3117:G3159)</f>
        <v>55734787.67</v>
      </c>
      <c r="H3116" s="38">
        <f>sum(H3117:H3159)</f>
        <v>47201004.26</v>
      </c>
      <c r="I3116" s="38">
        <f>sum(I3117:I3159)</f>
        <v>8533783.41</v>
      </c>
      <c r="J3116" s="38">
        <f>sum(J3117:J3159)</f>
        <v>0</v>
      </c>
      <c r="K3116" s="38">
        <f>sum(K3117:K3159)</f>
        <v>4314237.33</v>
      </c>
      <c r="L3116" s="38">
        <f>sum(L3117:L3159)</f>
        <v>4314237.33</v>
      </c>
      <c r="M3116" s="38">
        <f>sum(M3117:M3159)</f>
        <v>0</v>
      </c>
      <c r="N3116" s="38">
        <f>sum(N3117:N3159)</f>
        <v>0</v>
      </c>
      <c r="O3116" s="38">
        <f>sum(O3117:O3159)</f>
        <v>4314237.33</v>
      </c>
      <c r="P3116" s="38">
        <f>sum(P3117:P3159)</f>
        <v>4314237.33</v>
      </c>
      <c r="Q3116" s="38">
        <f>sum(Q3117:Q3159)</f>
        <v>0</v>
      </c>
      <c r="R3116" s="38">
        <f>sum(R3117:R3159)</f>
        <v>0</v>
      </c>
      <c r="S3116" s="38">
        <f>sum(S3117:S3159)</f>
        <v>0</v>
      </c>
      <c r="T3116" s="38">
        <f>sum(T3117:T3159)</f>
        <v>0</v>
      </c>
      <c r="U3116" s="38">
        <f>sum(U3117:U3159)</f>
        <v>0</v>
      </c>
      <c r="V3116" s="38">
        <f>sum(V3117:V3159)</f>
        <v>0</v>
      </c>
      <c r="W3116"/>
      <c r="X3116"/>
    </row>
    <row r="3117" spans="1:24">
      <c r="A3117" s="29">
        <v>1860</v>
      </c>
      <c r="B3117" s="29" t="s">
        <v>117</v>
      </c>
      <c r="C3117" s="50">
        <v>44543</v>
      </c>
      <c r="D3117" s="29" t="s">
        <v>545</v>
      </c>
      <c r="E3117" s="40">
        <v>1</v>
      </c>
      <c r="F3117" s="41">
        <v>54.3</v>
      </c>
      <c r="G3117" s="41">
        <f>IFERROR(H3117+I3117+J3117,0)</f>
        <v>1885103</v>
      </c>
      <c r="H3117" s="41">
        <v>1885103</v>
      </c>
      <c r="I3117" s="41">
        <v>0</v>
      </c>
      <c r="J3117" s="41">
        <v>0</v>
      </c>
      <c r="K3117" s="41">
        <f>IFERROR(L3117+M3117+N3117,0)</f>
        <v>0</v>
      </c>
      <c r="L3117" s="41">
        <f>IFERROR(P3117+T3117,0)</f>
        <v>0</v>
      </c>
      <c r="M3117" s="41">
        <f>IFERROR(Q3117+U3117,0)</f>
        <v>0</v>
      </c>
      <c r="N3117" s="41">
        <f>IFERROR(R3117+V3117,0)</f>
        <v>0</v>
      </c>
      <c r="O3117" s="41">
        <f>IFERROR(P3117+Q3117+R3117,0)</f>
        <v>0</v>
      </c>
      <c r="P3117" s="41">
        <v>0</v>
      </c>
      <c r="Q3117" s="41">
        <v>0</v>
      </c>
      <c r="R3117" s="41">
        <v>0</v>
      </c>
      <c r="S3117" s="41">
        <f>IFERROR(T3117+U3117+V3117,0)</f>
        <v>0</v>
      </c>
      <c r="T3117" s="41">
        <v>0</v>
      </c>
      <c r="U3117" s="41">
        <v>0</v>
      </c>
      <c r="V3117" s="41">
        <v>0</v>
      </c>
      <c r="W3117"/>
      <c r="X3117"/>
    </row>
    <row r="3118" spans="1:24">
      <c r="A3118" s="29">
        <v>1861</v>
      </c>
      <c r="B3118" s="29" t="s">
        <v>117</v>
      </c>
      <c r="C3118" s="50">
        <v>44662</v>
      </c>
      <c r="D3118" s="29" t="s">
        <v>1777</v>
      </c>
      <c r="E3118" s="40">
        <v>1</v>
      </c>
      <c r="F3118" s="41">
        <v>19.25</v>
      </c>
      <c r="G3118" s="41">
        <f>IFERROR(H3118+I3118+J3118,0)</f>
        <v>679307.5</v>
      </c>
      <c r="H3118" s="41">
        <v>679307.5</v>
      </c>
      <c r="I3118" s="41">
        <v>0</v>
      </c>
      <c r="J3118" s="41">
        <v>0</v>
      </c>
      <c r="K3118" s="41">
        <f>IFERROR(L3118+M3118+N3118,0)</f>
        <v>0</v>
      </c>
      <c r="L3118" s="41">
        <f>IFERROR(P3118+T3118,0)</f>
        <v>0</v>
      </c>
      <c r="M3118" s="41">
        <f>IFERROR(Q3118+U3118,0)</f>
        <v>0</v>
      </c>
      <c r="N3118" s="41">
        <f>IFERROR(R3118+V3118,0)</f>
        <v>0</v>
      </c>
      <c r="O3118" s="41">
        <f>IFERROR(P3118+Q3118+R3118,0)</f>
        <v>0</v>
      </c>
      <c r="P3118" s="41">
        <v>0</v>
      </c>
      <c r="Q3118" s="41">
        <v>0</v>
      </c>
      <c r="R3118" s="41">
        <v>0</v>
      </c>
      <c r="S3118" s="41">
        <f>IFERROR(T3118+U3118+V3118,0)</f>
        <v>0</v>
      </c>
      <c r="T3118" s="41">
        <v>0</v>
      </c>
      <c r="U3118" s="41">
        <v>0</v>
      </c>
      <c r="V3118" s="41">
        <v>0</v>
      </c>
      <c r="W3118"/>
      <c r="X3118"/>
    </row>
    <row r="3119" spans="1:24">
      <c r="A3119" s="29">
        <v>1862</v>
      </c>
      <c r="B3119" s="29" t="s">
        <v>117</v>
      </c>
      <c r="C3119" s="50">
        <v>44670</v>
      </c>
      <c r="D3119" s="29" t="s">
        <v>1778</v>
      </c>
      <c r="E3119" s="40">
        <v>1</v>
      </c>
      <c r="F3119" s="41">
        <v>42.8</v>
      </c>
      <c r="G3119" s="41">
        <f>IFERROR(H3119+I3119+J3119,0)</f>
        <v>1500901</v>
      </c>
      <c r="H3119" s="41">
        <v>1500901</v>
      </c>
      <c r="I3119" s="41">
        <v>0</v>
      </c>
      <c r="J3119" s="41">
        <v>0</v>
      </c>
      <c r="K3119" s="41">
        <f>IFERROR(L3119+M3119+N3119,0)</f>
        <v>0</v>
      </c>
      <c r="L3119" s="41">
        <f>IFERROR(P3119+T3119,0)</f>
        <v>0</v>
      </c>
      <c r="M3119" s="41">
        <f>IFERROR(Q3119+U3119,0)</f>
        <v>0</v>
      </c>
      <c r="N3119" s="41">
        <f>IFERROR(R3119+V3119,0)</f>
        <v>0</v>
      </c>
      <c r="O3119" s="41">
        <f>IFERROR(P3119+Q3119+R3119,0)</f>
        <v>0</v>
      </c>
      <c r="P3119" s="41">
        <v>0</v>
      </c>
      <c r="Q3119" s="41">
        <v>0</v>
      </c>
      <c r="R3119" s="41">
        <v>0</v>
      </c>
      <c r="S3119" s="41">
        <f>IFERROR(T3119+U3119+V3119,0)</f>
        <v>0</v>
      </c>
      <c r="T3119" s="41">
        <v>0</v>
      </c>
      <c r="U3119" s="41">
        <v>0</v>
      </c>
      <c r="V3119" s="41">
        <v>0</v>
      </c>
      <c r="W3119"/>
      <c r="X3119"/>
    </row>
    <row r="3120" spans="1:24">
      <c r="A3120" s="29">
        <v>1863</v>
      </c>
      <c r="B3120" s="29" t="s">
        <v>117</v>
      </c>
      <c r="C3120" s="50">
        <v>44671</v>
      </c>
      <c r="D3120" s="29" t="s">
        <v>545</v>
      </c>
      <c r="E3120" s="40">
        <v>1</v>
      </c>
      <c r="F3120" s="41">
        <v>51</v>
      </c>
      <c r="G3120" s="41">
        <f>IFERROR(H3120+I3120+J3120,0)</f>
        <v>1959571</v>
      </c>
      <c r="H3120" s="41">
        <v>1959571</v>
      </c>
      <c r="I3120" s="41">
        <v>0</v>
      </c>
      <c r="J3120" s="41">
        <v>0</v>
      </c>
      <c r="K3120" s="41">
        <f>IFERROR(L3120+M3120+N3120,0)</f>
        <v>0</v>
      </c>
      <c r="L3120" s="41">
        <f>IFERROR(P3120+T3120,0)</f>
        <v>0</v>
      </c>
      <c r="M3120" s="41">
        <f>IFERROR(Q3120+U3120,0)</f>
        <v>0</v>
      </c>
      <c r="N3120" s="41">
        <f>IFERROR(R3120+V3120,0)</f>
        <v>0</v>
      </c>
      <c r="O3120" s="41">
        <f>IFERROR(P3120+Q3120+R3120,0)</f>
        <v>0</v>
      </c>
      <c r="P3120" s="41">
        <v>0</v>
      </c>
      <c r="Q3120" s="41">
        <v>0</v>
      </c>
      <c r="R3120" s="41">
        <v>0</v>
      </c>
      <c r="S3120" s="41">
        <f>IFERROR(T3120+U3120+V3120,0)</f>
        <v>0</v>
      </c>
      <c r="T3120" s="41">
        <v>0</v>
      </c>
      <c r="U3120" s="41">
        <v>0</v>
      </c>
      <c r="V3120" s="41">
        <v>0</v>
      </c>
      <c r="W3120"/>
      <c r="X3120"/>
    </row>
    <row r="3121" spans="1:24">
      <c r="A3121" s="29">
        <v>1864</v>
      </c>
      <c r="B3121" s="29" t="s">
        <v>117</v>
      </c>
      <c r="C3121" s="50">
        <v>44677</v>
      </c>
      <c r="D3121" s="29" t="s">
        <v>1779</v>
      </c>
      <c r="E3121" s="40">
        <v>1</v>
      </c>
      <c r="F3121" s="41">
        <v>53.7</v>
      </c>
      <c r="G3121" s="41">
        <f>IFERROR(H3121+I3121+J3121,0)</f>
        <v>1356375</v>
      </c>
      <c r="H3121" s="41">
        <v>1356375</v>
      </c>
      <c r="I3121" s="41">
        <v>0</v>
      </c>
      <c r="J3121" s="41">
        <v>0</v>
      </c>
      <c r="K3121" s="41">
        <f>IFERROR(L3121+M3121+N3121,0)</f>
        <v>0</v>
      </c>
      <c r="L3121" s="41">
        <f>IFERROR(P3121+T3121,0)</f>
        <v>0</v>
      </c>
      <c r="M3121" s="41">
        <f>IFERROR(Q3121+U3121,0)</f>
        <v>0</v>
      </c>
      <c r="N3121" s="41">
        <f>IFERROR(R3121+V3121,0)</f>
        <v>0</v>
      </c>
      <c r="O3121" s="41">
        <f>IFERROR(P3121+Q3121+R3121,0)</f>
        <v>0</v>
      </c>
      <c r="P3121" s="41">
        <v>0</v>
      </c>
      <c r="Q3121" s="41">
        <v>0</v>
      </c>
      <c r="R3121" s="41">
        <v>0</v>
      </c>
      <c r="S3121" s="41">
        <f>IFERROR(T3121+U3121+V3121,0)</f>
        <v>0</v>
      </c>
      <c r="T3121" s="41">
        <v>0</v>
      </c>
      <c r="U3121" s="41">
        <v>0</v>
      </c>
      <c r="V3121" s="41">
        <v>0</v>
      </c>
      <c r="W3121"/>
      <c r="X3121"/>
    </row>
    <row r="3122" spans="1:24">
      <c r="A3122" s="29">
        <v>1865</v>
      </c>
      <c r="B3122" s="29" t="s">
        <v>117</v>
      </c>
      <c r="C3122" s="50">
        <v>44700</v>
      </c>
      <c r="D3122" s="29" t="s">
        <v>545</v>
      </c>
      <c r="E3122" s="40">
        <v>1</v>
      </c>
      <c r="F3122" s="41">
        <v>38.2</v>
      </c>
      <c r="G3122" s="41">
        <f>IFERROR(H3122+I3122+J3122,0)</f>
        <v>1368438</v>
      </c>
      <c r="H3122" s="41">
        <v>1368438</v>
      </c>
      <c r="I3122" s="41">
        <v>0</v>
      </c>
      <c r="J3122" s="41">
        <v>0</v>
      </c>
      <c r="K3122" s="41">
        <f>IFERROR(L3122+M3122+N3122,0)</f>
        <v>0</v>
      </c>
      <c r="L3122" s="41">
        <f>IFERROR(P3122+T3122,0)</f>
        <v>0</v>
      </c>
      <c r="M3122" s="41">
        <f>IFERROR(Q3122+U3122,0)</f>
        <v>0</v>
      </c>
      <c r="N3122" s="41">
        <f>IFERROR(R3122+V3122,0)</f>
        <v>0</v>
      </c>
      <c r="O3122" s="41">
        <f>IFERROR(P3122+Q3122+R3122,0)</f>
        <v>0</v>
      </c>
      <c r="P3122" s="41">
        <v>0</v>
      </c>
      <c r="Q3122" s="41">
        <v>0</v>
      </c>
      <c r="R3122" s="41">
        <v>0</v>
      </c>
      <c r="S3122" s="41">
        <f>IFERROR(T3122+U3122+V3122,0)</f>
        <v>0</v>
      </c>
      <c r="T3122" s="41">
        <v>0</v>
      </c>
      <c r="U3122" s="41">
        <v>0</v>
      </c>
      <c r="V3122" s="41">
        <v>0</v>
      </c>
      <c r="W3122"/>
      <c r="X3122"/>
    </row>
    <row r="3123" spans="1:24">
      <c r="A3123" s="29">
        <v>1866</v>
      </c>
      <c r="B3123" s="29" t="s">
        <v>117</v>
      </c>
      <c r="C3123" s="50">
        <v>44705</v>
      </c>
      <c r="D3123" s="29" t="s">
        <v>1780</v>
      </c>
      <c r="E3123" s="40">
        <v>1</v>
      </c>
      <c r="F3123" s="41">
        <v>32</v>
      </c>
      <c r="G3123" s="41">
        <f>IFERROR(H3123+I3123+J3123,0)</f>
        <v>1381351</v>
      </c>
      <c r="H3123" s="41">
        <v>1381351</v>
      </c>
      <c r="I3123" s="41">
        <v>0</v>
      </c>
      <c r="J3123" s="41">
        <v>0</v>
      </c>
      <c r="K3123" s="41">
        <f>IFERROR(L3123+M3123+N3123,0)</f>
        <v>0</v>
      </c>
      <c r="L3123" s="41">
        <f>IFERROR(P3123+T3123,0)</f>
        <v>0</v>
      </c>
      <c r="M3123" s="41">
        <f>IFERROR(Q3123+U3123,0)</f>
        <v>0</v>
      </c>
      <c r="N3123" s="41">
        <f>IFERROR(R3123+V3123,0)</f>
        <v>0</v>
      </c>
      <c r="O3123" s="41">
        <f>IFERROR(P3123+Q3123+R3123,0)</f>
        <v>0</v>
      </c>
      <c r="P3123" s="41">
        <v>0</v>
      </c>
      <c r="Q3123" s="41">
        <v>0</v>
      </c>
      <c r="R3123" s="41">
        <v>0</v>
      </c>
      <c r="S3123" s="41">
        <f>IFERROR(T3123+U3123+V3123,0)</f>
        <v>0</v>
      </c>
      <c r="T3123" s="41">
        <v>0</v>
      </c>
      <c r="U3123" s="41">
        <v>0</v>
      </c>
      <c r="V3123" s="41">
        <v>0</v>
      </c>
      <c r="W3123"/>
      <c r="X3123"/>
    </row>
    <row r="3124" spans="1:24">
      <c r="A3124" s="29">
        <v>1867</v>
      </c>
      <c r="B3124" s="29" t="s">
        <v>117</v>
      </c>
      <c r="C3124" s="50">
        <v>44714</v>
      </c>
      <c r="D3124" s="29" t="s">
        <v>545</v>
      </c>
      <c r="E3124" s="40">
        <v>1</v>
      </c>
      <c r="F3124" s="41">
        <v>17.43</v>
      </c>
      <c r="G3124" s="41">
        <f>IFERROR(H3124+I3124+J3124,0)</f>
        <v>625566.67</v>
      </c>
      <c r="H3124" s="41">
        <v>625566.67</v>
      </c>
      <c r="I3124" s="41">
        <v>0</v>
      </c>
      <c r="J3124" s="41">
        <v>0</v>
      </c>
      <c r="K3124" s="41">
        <f>IFERROR(L3124+M3124+N3124,0)</f>
        <v>0</v>
      </c>
      <c r="L3124" s="41">
        <f>IFERROR(P3124+T3124,0)</f>
        <v>0</v>
      </c>
      <c r="M3124" s="41">
        <f>IFERROR(Q3124+U3124,0)</f>
        <v>0</v>
      </c>
      <c r="N3124" s="41">
        <f>IFERROR(R3124+V3124,0)</f>
        <v>0</v>
      </c>
      <c r="O3124" s="41">
        <f>IFERROR(P3124+Q3124+R3124,0)</f>
        <v>0</v>
      </c>
      <c r="P3124" s="41">
        <v>0</v>
      </c>
      <c r="Q3124" s="41">
        <v>0</v>
      </c>
      <c r="R3124" s="41">
        <v>0</v>
      </c>
      <c r="S3124" s="41">
        <f>IFERROR(T3124+U3124+V3124,0)</f>
        <v>0</v>
      </c>
      <c r="T3124" s="41">
        <v>0</v>
      </c>
      <c r="U3124" s="41">
        <v>0</v>
      </c>
      <c r="V3124" s="41">
        <v>0</v>
      </c>
      <c r="W3124"/>
      <c r="X3124"/>
    </row>
    <row r="3125" spans="1:24">
      <c r="A3125" s="29">
        <v>1868</v>
      </c>
      <c r="B3125" s="29" t="s">
        <v>117</v>
      </c>
      <c r="C3125" s="50">
        <v>44732</v>
      </c>
      <c r="D3125" s="29" t="s">
        <v>545</v>
      </c>
      <c r="E3125" s="40">
        <v>1</v>
      </c>
      <c r="F3125" s="41">
        <v>41.3</v>
      </c>
      <c r="G3125" s="41">
        <f>IFERROR(H3125+I3125+J3125,0)</f>
        <v>1596174</v>
      </c>
      <c r="H3125" s="41">
        <v>1596174</v>
      </c>
      <c r="I3125" s="41">
        <v>0</v>
      </c>
      <c r="J3125" s="41">
        <v>0</v>
      </c>
      <c r="K3125" s="41">
        <f>IFERROR(L3125+M3125+N3125,0)</f>
        <v>0</v>
      </c>
      <c r="L3125" s="41">
        <f>IFERROR(P3125+T3125,0)</f>
        <v>0</v>
      </c>
      <c r="M3125" s="41">
        <f>IFERROR(Q3125+U3125,0)</f>
        <v>0</v>
      </c>
      <c r="N3125" s="41">
        <f>IFERROR(R3125+V3125,0)</f>
        <v>0</v>
      </c>
      <c r="O3125" s="41">
        <f>IFERROR(P3125+Q3125+R3125,0)</f>
        <v>0</v>
      </c>
      <c r="P3125" s="41">
        <v>0</v>
      </c>
      <c r="Q3125" s="41">
        <v>0</v>
      </c>
      <c r="R3125" s="41">
        <v>0</v>
      </c>
      <c r="S3125" s="41">
        <f>IFERROR(T3125+U3125+V3125,0)</f>
        <v>0</v>
      </c>
      <c r="T3125" s="41">
        <v>0</v>
      </c>
      <c r="U3125" s="41">
        <v>0</v>
      </c>
      <c r="V3125" s="41">
        <v>0</v>
      </c>
      <c r="W3125"/>
      <c r="X3125"/>
    </row>
    <row r="3126" spans="1:24">
      <c r="A3126" s="29">
        <v>1869</v>
      </c>
      <c r="B3126" s="29" t="s">
        <v>117</v>
      </c>
      <c r="C3126" s="50">
        <v>44735</v>
      </c>
      <c r="D3126" s="29" t="s">
        <v>545</v>
      </c>
      <c r="E3126" s="40">
        <v>1</v>
      </c>
      <c r="F3126" s="41">
        <v>12.93</v>
      </c>
      <c r="G3126" s="41">
        <f>IFERROR(H3126+I3126+J3126,0)</f>
        <v>480684.67</v>
      </c>
      <c r="H3126" s="41">
        <v>480684.67</v>
      </c>
      <c r="I3126" s="41">
        <v>0</v>
      </c>
      <c r="J3126" s="41">
        <v>0</v>
      </c>
      <c r="K3126" s="41">
        <f>IFERROR(L3126+M3126+N3126,0)</f>
        <v>0</v>
      </c>
      <c r="L3126" s="41">
        <f>IFERROR(P3126+T3126,0)</f>
        <v>0</v>
      </c>
      <c r="M3126" s="41">
        <f>IFERROR(Q3126+U3126,0)</f>
        <v>0</v>
      </c>
      <c r="N3126" s="41">
        <f>IFERROR(R3126+V3126,0)</f>
        <v>0</v>
      </c>
      <c r="O3126" s="41">
        <f>IFERROR(P3126+Q3126+R3126,0)</f>
        <v>0</v>
      </c>
      <c r="P3126" s="41">
        <v>0</v>
      </c>
      <c r="Q3126" s="41">
        <v>0</v>
      </c>
      <c r="R3126" s="41">
        <v>0</v>
      </c>
      <c r="S3126" s="41">
        <f>IFERROR(T3126+U3126+V3126,0)</f>
        <v>0</v>
      </c>
      <c r="T3126" s="41">
        <v>0</v>
      </c>
      <c r="U3126" s="41">
        <v>0</v>
      </c>
      <c r="V3126" s="41">
        <v>0</v>
      </c>
      <c r="W3126"/>
      <c r="X3126"/>
    </row>
    <row r="3127" spans="1:24">
      <c r="A3127" s="29">
        <v>1870</v>
      </c>
      <c r="B3127" s="29" t="s">
        <v>117</v>
      </c>
      <c r="C3127" s="50">
        <v>44741</v>
      </c>
      <c r="D3127" s="29" t="s">
        <v>545</v>
      </c>
      <c r="E3127" s="40">
        <v>1</v>
      </c>
      <c r="F3127" s="41">
        <v>28.1</v>
      </c>
      <c r="G3127" s="41">
        <f>IFERROR(H3127+I3127+J3127,0)</f>
        <v>1104560</v>
      </c>
      <c r="H3127" s="41">
        <v>1104560</v>
      </c>
      <c r="I3127" s="41">
        <v>0</v>
      </c>
      <c r="J3127" s="41">
        <v>0</v>
      </c>
      <c r="K3127" s="41">
        <f>IFERROR(L3127+M3127+N3127,0)</f>
        <v>0</v>
      </c>
      <c r="L3127" s="41">
        <f>IFERROR(P3127+T3127,0)</f>
        <v>0</v>
      </c>
      <c r="M3127" s="41">
        <f>IFERROR(Q3127+U3127,0)</f>
        <v>0</v>
      </c>
      <c r="N3127" s="41">
        <f>IFERROR(R3127+V3127,0)</f>
        <v>0</v>
      </c>
      <c r="O3127" s="41">
        <f>IFERROR(P3127+Q3127+R3127,0)</f>
        <v>0</v>
      </c>
      <c r="P3127" s="41">
        <v>0</v>
      </c>
      <c r="Q3127" s="41">
        <v>0</v>
      </c>
      <c r="R3127" s="41">
        <v>0</v>
      </c>
      <c r="S3127" s="41">
        <f>IFERROR(T3127+U3127+V3127,0)</f>
        <v>0</v>
      </c>
      <c r="T3127" s="41">
        <v>0</v>
      </c>
      <c r="U3127" s="41">
        <v>0</v>
      </c>
      <c r="V3127" s="41">
        <v>0</v>
      </c>
      <c r="W3127"/>
      <c r="X3127"/>
    </row>
    <row r="3128" spans="1:24">
      <c r="A3128" s="29">
        <v>1871</v>
      </c>
      <c r="B3128" s="29" t="s">
        <v>117</v>
      </c>
      <c r="C3128" s="50">
        <v>44746</v>
      </c>
      <c r="D3128" s="29" t="s">
        <v>1781</v>
      </c>
      <c r="E3128" s="40">
        <v>1</v>
      </c>
      <c r="F3128" s="41">
        <v>49.5</v>
      </c>
      <c r="G3128" s="41">
        <f>IFERROR(H3128+I3128+J3128,0)</f>
        <v>1711762</v>
      </c>
      <c r="H3128" s="41">
        <v>1711762</v>
      </c>
      <c r="I3128" s="41">
        <v>0</v>
      </c>
      <c r="J3128" s="41">
        <v>0</v>
      </c>
      <c r="K3128" s="41">
        <f>IFERROR(L3128+M3128+N3128,0)</f>
        <v>0</v>
      </c>
      <c r="L3128" s="41">
        <f>IFERROR(P3128+T3128,0)</f>
        <v>0</v>
      </c>
      <c r="M3128" s="41">
        <f>IFERROR(Q3128+U3128,0)</f>
        <v>0</v>
      </c>
      <c r="N3128" s="41">
        <f>IFERROR(R3128+V3128,0)</f>
        <v>0</v>
      </c>
      <c r="O3128" s="41">
        <f>IFERROR(P3128+Q3128+R3128,0)</f>
        <v>0</v>
      </c>
      <c r="P3128" s="41">
        <v>0</v>
      </c>
      <c r="Q3128" s="41">
        <v>0</v>
      </c>
      <c r="R3128" s="41">
        <v>0</v>
      </c>
      <c r="S3128" s="41">
        <f>IFERROR(T3128+U3128+V3128,0)</f>
        <v>0</v>
      </c>
      <c r="T3128" s="41">
        <v>0</v>
      </c>
      <c r="U3128" s="41">
        <v>0</v>
      </c>
      <c r="V3128" s="41">
        <v>0</v>
      </c>
      <c r="W3128"/>
      <c r="X3128"/>
    </row>
    <row r="3129" spans="1:24">
      <c r="A3129" s="29">
        <v>1872</v>
      </c>
      <c r="B3129" s="29" t="s">
        <v>117</v>
      </c>
      <c r="C3129" s="50">
        <v>44769</v>
      </c>
      <c r="D3129" s="29" t="s">
        <v>545</v>
      </c>
      <c r="E3129" s="40">
        <v>1</v>
      </c>
      <c r="F3129" s="41">
        <v>31.3</v>
      </c>
      <c r="G3129" s="41">
        <f>IFERROR(H3129+I3129+J3129,0)</f>
        <v>1201131</v>
      </c>
      <c r="H3129" s="41">
        <v>1201131</v>
      </c>
      <c r="I3129" s="41">
        <v>0</v>
      </c>
      <c r="J3129" s="41">
        <v>0</v>
      </c>
      <c r="K3129" s="41">
        <f>IFERROR(L3129+M3129+N3129,0)</f>
        <v>0</v>
      </c>
      <c r="L3129" s="41">
        <f>IFERROR(P3129+T3129,0)</f>
        <v>0</v>
      </c>
      <c r="M3129" s="41">
        <f>IFERROR(Q3129+U3129,0)</f>
        <v>0</v>
      </c>
      <c r="N3129" s="41">
        <f>IFERROR(R3129+V3129,0)</f>
        <v>0</v>
      </c>
      <c r="O3129" s="41">
        <f>IFERROR(P3129+Q3129+R3129,0)</f>
        <v>0</v>
      </c>
      <c r="P3129" s="41">
        <v>0</v>
      </c>
      <c r="Q3129" s="41">
        <v>0</v>
      </c>
      <c r="R3129" s="41">
        <v>0</v>
      </c>
      <c r="S3129" s="41">
        <f>IFERROR(T3129+U3129+V3129,0)</f>
        <v>0</v>
      </c>
      <c r="T3129" s="41">
        <v>0</v>
      </c>
      <c r="U3129" s="41">
        <v>0</v>
      </c>
      <c r="V3129" s="41">
        <v>0</v>
      </c>
      <c r="W3129"/>
      <c r="X3129"/>
    </row>
    <row r="3130" spans="1:24">
      <c r="A3130" s="29">
        <v>1873</v>
      </c>
      <c r="B3130" s="29" t="s">
        <v>117</v>
      </c>
      <c r="C3130" s="50">
        <v>44770</v>
      </c>
      <c r="D3130" s="29" t="s">
        <v>545</v>
      </c>
      <c r="E3130" s="40">
        <v>1</v>
      </c>
      <c r="F3130" s="41">
        <v>41.4</v>
      </c>
      <c r="G3130" s="41">
        <f>IFERROR(H3130+I3130+J3130,0)</f>
        <v>1404293</v>
      </c>
      <c r="H3130" s="41">
        <v>1404293</v>
      </c>
      <c r="I3130" s="41">
        <v>0</v>
      </c>
      <c r="J3130" s="41">
        <v>0</v>
      </c>
      <c r="K3130" s="41">
        <f>IFERROR(L3130+M3130+N3130,0)</f>
        <v>0</v>
      </c>
      <c r="L3130" s="41">
        <f>IFERROR(P3130+T3130,0)</f>
        <v>0</v>
      </c>
      <c r="M3130" s="41">
        <f>IFERROR(Q3130+U3130,0)</f>
        <v>0</v>
      </c>
      <c r="N3130" s="41">
        <f>IFERROR(R3130+V3130,0)</f>
        <v>0</v>
      </c>
      <c r="O3130" s="41">
        <f>IFERROR(P3130+Q3130+R3130,0)</f>
        <v>0</v>
      </c>
      <c r="P3130" s="41">
        <v>0</v>
      </c>
      <c r="Q3130" s="41">
        <v>0</v>
      </c>
      <c r="R3130" s="41">
        <v>0</v>
      </c>
      <c r="S3130" s="41">
        <f>IFERROR(T3130+U3130+V3130,0)</f>
        <v>0</v>
      </c>
      <c r="T3130" s="41">
        <v>0</v>
      </c>
      <c r="U3130" s="41">
        <v>0</v>
      </c>
      <c r="V3130" s="41">
        <v>0</v>
      </c>
      <c r="W3130"/>
      <c r="X3130"/>
    </row>
    <row r="3131" spans="1:24">
      <c r="A3131" s="29">
        <v>1874</v>
      </c>
      <c r="B3131" s="29" t="s">
        <v>117</v>
      </c>
      <c r="C3131" s="50">
        <v>44770</v>
      </c>
      <c r="D3131" s="29" t="s">
        <v>545</v>
      </c>
      <c r="E3131" s="40">
        <v>1</v>
      </c>
      <c r="F3131" s="41">
        <v>20.3</v>
      </c>
      <c r="G3131" s="41">
        <f>IFERROR(H3131+I3131+J3131,0)</f>
        <v>776429</v>
      </c>
      <c r="H3131" s="41">
        <v>776429</v>
      </c>
      <c r="I3131" s="41">
        <v>0</v>
      </c>
      <c r="J3131" s="41">
        <v>0</v>
      </c>
      <c r="K3131" s="41">
        <f>IFERROR(L3131+M3131+N3131,0)</f>
        <v>0</v>
      </c>
      <c r="L3131" s="41">
        <f>IFERROR(P3131+T3131,0)</f>
        <v>0</v>
      </c>
      <c r="M3131" s="41">
        <f>IFERROR(Q3131+U3131,0)</f>
        <v>0</v>
      </c>
      <c r="N3131" s="41">
        <f>IFERROR(R3131+V3131,0)</f>
        <v>0</v>
      </c>
      <c r="O3131" s="41">
        <f>IFERROR(P3131+Q3131+R3131,0)</f>
        <v>0</v>
      </c>
      <c r="P3131" s="41">
        <v>0</v>
      </c>
      <c r="Q3131" s="41">
        <v>0</v>
      </c>
      <c r="R3131" s="41">
        <v>0</v>
      </c>
      <c r="S3131" s="41">
        <f>IFERROR(T3131+U3131+V3131,0)</f>
        <v>0</v>
      </c>
      <c r="T3131" s="41">
        <v>0</v>
      </c>
      <c r="U3131" s="41">
        <v>0</v>
      </c>
      <c r="V3131" s="41">
        <v>0</v>
      </c>
      <c r="W3131"/>
      <c r="X3131"/>
    </row>
    <row r="3132" spans="1:24">
      <c r="A3132" s="29">
        <v>1875</v>
      </c>
      <c r="B3132" s="29" t="s">
        <v>117</v>
      </c>
      <c r="C3132" s="50">
        <v>44785</v>
      </c>
      <c r="D3132" s="29" t="s">
        <v>545</v>
      </c>
      <c r="E3132" s="40">
        <v>1</v>
      </c>
      <c r="F3132" s="41">
        <v>15</v>
      </c>
      <c r="G3132" s="41">
        <f>IFERROR(H3132+I3132+J3132,0)</f>
        <v>420000</v>
      </c>
      <c r="H3132" s="41">
        <v>420000</v>
      </c>
      <c r="I3132" s="41">
        <v>0</v>
      </c>
      <c r="J3132" s="41">
        <v>0</v>
      </c>
      <c r="K3132" s="41">
        <f>IFERROR(L3132+M3132+N3132,0)</f>
        <v>0</v>
      </c>
      <c r="L3132" s="41">
        <f>IFERROR(P3132+T3132,0)</f>
        <v>0</v>
      </c>
      <c r="M3132" s="41">
        <f>IFERROR(Q3132+U3132,0)</f>
        <v>0</v>
      </c>
      <c r="N3132" s="41">
        <f>IFERROR(R3132+V3132,0)</f>
        <v>0</v>
      </c>
      <c r="O3132" s="41">
        <f>IFERROR(P3132+Q3132+R3132,0)</f>
        <v>0</v>
      </c>
      <c r="P3132" s="41">
        <v>0</v>
      </c>
      <c r="Q3132" s="41">
        <v>0</v>
      </c>
      <c r="R3132" s="41">
        <v>0</v>
      </c>
      <c r="S3132" s="41">
        <f>IFERROR(T3132+U3132+V3132,0)</f>
        <v>0</v>
      </c>
      <c r="T3132" s="41">
        <v>0</v>
      </c>
      <c r="U3132" s="41">
        <v>0</v>
      </c>
      <c r="V3132" s="41">
        <v>0</v>
      </c>
      <c r="W3132"/>
      <c r="X3132"/>
    </row>
    <row r="3133" spans="1:24">
      <c r="A3133" s="29">
        <v>1876</v>
      </c>
      <c r="B3133" s="29" t="s">
        <v>117</v>
      </c>
      <c r="C3133" s="50">
        <v>44790</v>
      </c>
      <c r="D3133" s="29" t="s">
        <v>1782</v>
      </c>
      <c r="E3133" s="40">
        <v>1</v>
      </c>
      <c r="F3133" s="41">
        <v>49.5</v>
      </c>
      <c r="G3133" s="41">
        <f>IFERROR(H3133+I3133+J3133,0)</f>
        <v>1674035</v>
      </c>
      <c r="H3133" s="41">
        <v>1674035</v>
      </c>
      <c r="I3133" s="41">
        <v>0</v>
      </c>
      <c r="J3133" s="41">
        <v>0</v>
      </c>
      <c r="K3133" s="41">
        <f>IFERROR(L3133+M3133+N3133,0)</f>
        <v>0</v>
      </c>
      <c r="L3133" s="41">
        <f>IFERROR(P3133+T3133,0)</f>
        <v>0</v>
      </c>
      <c r="M3133" s="41">
        <f>IFERROR(Q3133+U3133,0)</f>
        <v>0</v>
      </c>
      <c r="N3133" s="41">
        <f>IFERROR(R3133+V3133,0)</f>
        <v>0</v>
      </c>
      <c r="O3133" s="41">
        <f>IFERROR(P3133+Q3133+R3133,0)</f>
        <v>0</v>
      </c>
      <c r="P3133" s="41">
        <v>0</v>
      </c>
      <c r="Q3133" s="41">
        <v>0</v>
      </c>
      <c r="R3133" s="41">
        <v>0</v>
      </c>
      <c r="S3133" s="41">
        <f>IFERROR(T3133+U3133+V3133,0)</f>
        <v>0</v>
      </c>
      <c r="T3133" s="41">
        <v>0</v>
      </c>
      <c r="U3133" s="41">
        <v>0</v>
      </c>
      <c r="V3133" s="41">
        <v>0</v>
      </c>
      <c r="W3133"/>
      <c r="X3133"/>
    </row>
    <row r="3134" spans="1:24">
      <c r="A3134" s="29">
        <v>1877</v>
      </c>
      <c r="B3134" s="29" t="s">
        <v>117</v>
      </c>
      <c r="C3134" s="50">
        <v>44791</v>
      </c>
      <c r="D3134" s="29" t="s">
        <v>545</v>
      </c>
      <c r="E3134" s="40">
        <v>1</v>
      </c>
      <c r="F3134" s="41">
        <v>42.1</v>
      </c>
      <c r="G3134" s="41">
        <f>IFERROR(H3134+I3134+J3134,0)</f>
        <v>1687838</v>
      </c>
      <c r="H3134" s="41">
        <v>1687838</v>
      </c>
      <c r="I3134" s="41">
        <v>0</v>
      </c>
      <c r="J3134" s="41">
        <v>0</v>
      </c>
      <c r="K3134" s="41">
        <f>IFERROR(L3134+M3134+N3134,0)</f>
        <v>0</v>
      </c>
      <c r="L3134" s="41">
        <f>IFERROR(P3134+T3134,0)</f>
        <v>0</v>
      </c>
      <c r="M3134" s="41">
        <f>IFERROR(Q3134+U3134,0)</f>
        <v>0</v>
      </c>
      <c r="N3134" s="41">
        <f>IFERROR(R3134+V3134,0)</f>
        <v>0</v>
      </c>
      <c r="O3134" s="41">
        <f>IFERROR(P3134+Q3134+R3134,0)</f>
        <v>0</v>
      </c>
      <c r="P3134" s="41">
        <v>0</v>
      </c>
      <c r="Q3134" s="41">
        <v>0</v>
      </c>
      <c r="R3134" s="41">
        <v>0</v>
      </c>
      <c r="S3134" s="41">
        <f>IFERROR(T3134+U3134+V3134,0)</f>
        <v>0</v>
      </c>
      <c r="T3134" s="41">
        <v>0</v>
      </c>
      <c r="U3134" s="41">
        <v>0</v>
      </c>
      <c r="V3134" s="41">
        <v>0</v>
      </c>
      <c r="W3134"/>
      <c r="X3134"/>
    </row>
    <row r="3135" spans="1:24">
      <c r="A3135" s="29">
        <v>1878</v>
      </c>
      <c r="B3135" s="29" t="s">
        <v>117</v>
      </c>
      <c r="C3135" s="50">
        <v>45014</v>
      </c>
      <c r="D3135" s="29" t="s">
        <v>545</v>
      </c>
      <c r="E3135" s="40">
        <v>1</v>
      </c>
      <c r="F3135" s="41">
        <v>37.1</v>
      </c>
      <c r="G3135" s="41">
        <f>IFERROR(H3135+I3135+J3135,0)</f>
        <v>1344562</v>
      </c>
      <c r="H3135" s="41">
        <v>0</v>
      </c>
      <c r="I3135" s="41">
        <v>1344562</v>
      </c>
      <c r="J3135" s="41">
        <v>0</v>
      </c>
      <c r="K3135" s="41">
        <f>IFERROR(L3135+M3135+N3135,0)</f>
        <v>0</v>
      </c>
      <c r="L3135" s="41">
        <f>IFERROR(P3135+T3135,0)</f>
        <v>0</v>
      </c>
      <c r="M3135" s="41">
        <f>IFERROR(Q3135+U3135,0)</f>
        <v>0</v>
      </c>
      <c r="N3135" s="41">
        <f>IFERROR(R3135+V3135,0)</f>
        <v>0</v>
      </c>
      <c r="O3135" s="41">
        <f>IFERROR(P3135+Q3135+R3135,0)</f>
        <v>0</v>
      </c>
      <c r="P3135" s="41">
        <v>0</v>
      </c>
      <c r="Q3135" s="41">
        <v>0</v>
      </c>
      <c r="R3135" s="41">
        <v>0</v>
      </c>
      <c r="S3135" s="41">
        <f>IFERROR(T3135+U3135+V3135,0)</f>
        <v>0</v>
      </c>
      <c r="T3135" s="41">
        <v>0</v>
      </c>
      <c r="U3135" s="41">
        <v>0</v>
      </c>
      <c r="V3135" s="41">
        <v>0</v>
      </c>
      <c r="W3135"/>
      <c r="X3135"/>
    </row>
    <row r="3136" spans="1:24">
      <c r="A3136" s="29">
        <v>1879</v>
      </c>
      <c r="B3136" s="29" t="s">
        <v>117</v>
      </c>
      <c r="C3136" s="50">
        <v>45022</v>
      </c>
      <c r="D3136" s="29" t="s">
        <v>1783</v>
      </c>
      <c r="E3136" s="40">
        <v>1</v>
      </c>
      <c r="F3136" s="41">
        <v>13.27</v>
      </c>
      <c r="G3136" s="41">
        <f>IFERROR(H3136+I3136+J3136,0)</f>
        <v>606863.67</v>
      </c>
      <c r="H3136" s="41">
        <v>0</v>
      </c>
      <c r="I3136" s="41">
        <v>606863.67</v>
      </c>
      <c r="J3136" s="41">
        <v>0</v>
      </c>
      <c r="K3136" s="41">
        <f>IFERROR(L3136+M3136+N3136,0)</f>
        <v>0</v>
      </c>
      <c r="L3136" s="41">
        <f>IFERROR(P3136+T3136,0)</f>
        <v>0</v>
      </c>
      <c r="M3136" s="41">
        <f>IFERROR(Q3136+U3136,0)</f>
        <v>0</v>
      </c>
      <c r="N3136" s="41">
        <f>IFERROR(R3136+V3136,0)</f>
        <v>0</v>
      </c>
      <c r="O3136" s="41">
        <f>IFERROR(P3136+Q3136+R3136,0)</f>
        <v>0</v>
      </c>
      <c r="P3136" s="41">
        <v>0</v>
      </c>
      <c r="Q3136" s="41">
        <v>0</v>
      </c>
      <c r="R3136" s="41">
        <v>0</v>
      </c>
      <c r="S3136" s="41">
        <f>IFERROR(T3136+U3136+V3136,0)</f>
        <v>0</v>
      </c>
      <c r="T3136" s="41">
        <v>0</v>
      </c>
      <c r="U3136" s="41">
        <v>0</v>
      </c>
      <c r="V3136" s="41">
        <v>0</v>
      </c>
      <c r="W3136"/>
      <c r="X3136"/>
    </row>
    <row r="3137" spans="1:24">
      <c r="A3137" s="29">
        <v>1880</v>
      </c>
      <c r="B3137" s="29" t="s">
        <v>117</v>
      </c>
      <c r="C3137" s="50">
        <v>45030</v>
      </c>
      <c r="D3137" s="29" t="s">
        <v>545</v>
      </c>
      <c r="E3137" s="40">
        <v>1</v>
      </c>
      <c r="F3137" s="41">
        <v>48.7</v>
      </c>
      <c r="G3137" s="41">
        <f>IFERROR(H3137+I3137+J3137,0)</f>
        <v>1925738</v>
      </c>
      <c r="H3137" s="41">
        <v>1218683.89</v>
      </c>
      <c r="I3137" s="41">
        <v>707054.11</v>
      </c>
      <c r="J3137" s="41">
        <v>0</v>
      </c>
      <c r="K3137" s="41">
        <f>IFERROR(L3137+M3137+N3137,0)</f>
        <v>0</v>
      </c>
      <c r="L3137" s="41">
        <f>IFERROR(P3137+T3137,0)</f>
        <v>0</v>
      </c>
      <c r="M3137" s="41">
        <f>IFERROR(Q3137+U3137,0)</f>
        <v>0</v>
      </c>
      <c r="N3137" s="41">
        <f>IFERROR(R3137+V3137,0)</f>
        <v>0</v>
      </c>
      <c r="O3137" s="41">
        <f>IFERROR(P3137+Q3137+R3137,0)</f>
        <v>0</v>
      </c>
      <c r="P3137" s="41">
        <v>0</v>
      </c>
      <c r="Q3137" s="41">
        <v>0</v>
      </c>
      <c r="R3137" s="41">
        <v>0</v>
      </c>
      <c r="S3137" s="41">
        <f>IFERROR(T3137+U3137+V3137,0)</f>
        <v>0</v>
      </c>
      <c r="T3137" s="41">
        <v>0</v>
      </c>
      <c r="U3137" s="41">
        <v>0</v>
      </c>
      <c r="V3137" s="41">
        <v>0</v>
      </c>
      <c r="W3137"/>
      <c r="X3137"/>
    </row>
    <row r="3138" spans="1:24">
      <c r="A3138" s="29">
        <v>1881</v>
      </c>
      <c r="B3138" s="29" t="s">
        <v>117</v>
      </c>
      <c r="C3138" s="50">
        <v>45041</v>
      </c>
      <c r="D3138" s="29" t="s">
        <v>545</v>
      </c>
      <c r="E3138" s="40">
        <v>1</v>
      </c>
      <c r="F3138" s="41">
        <v>12.57</v>
      </c>
      <c r="G3138" s="41">
        <f>IFERROR(H3138+I3138+J3138,0)</f>
        <v>519573.33</v>
      </c>
      <c r="H3138" s="41">
        <v>0</v>
      </c>
      <c r="I3138" s="41">
        <v>519573.33</v>
      </c>
      <c r="J3138" s="41">
        <v>0</v>
      </c>
      <c r="K3138" s="41">
        <f>IFERROR(L3138+M3138+N3138,0)</f>
        <v>0</v>
      </c>
      <c r="L3138" s="41">
        <f>IFERROR(P3138+T3138,0)</f>
        <v>0</v>
      </c>
      <c r="M3138" s="41">
        <f>IFERROR(Q3138+U3138,0)</f>
        <v>0</v>
      </c>
      <c r="N3138" s="41">
        <f>IFERROR(R3138+V3138,0)</f>
        <v>0</v>
      </c>
      <c r="O3138" s="41">
        <f>IFERROR(P3138+Q3138+R3138,0)</f>
        <v>0</v>
      </c>
      <c r="P3138" s="41">
        <v>0</v>
      </c>
      <c r="Q3138" s="41">
        <v>0</v>
      </c>
      <c r="R3138" s="41">
        <v>0</v>
      </c>
      <c r="S3138" s="41">
        <f>IFERROR(T3138+U3138+V3138,0)</f>
        <v>0</v>
      </c>
      <c r="T3138" s="41">
        <v>0</v>
      </c>
      <c r="U3138" s="41">
        <v>0</v>
      </c>
      <c r="V3138" s="41">
        <v>0</v>
      </c>
      <c r="W3138"/>
      <c r="X3138"/>
    </row>
    <row r="3139" spans="1:24">
      <c r="A3139" s="29">
        <v>1882</v>
      </c>
      <c r="B3139" s="29" t="s">
        <v>117</v>
      </c>
      <c r="C3139" s="50">
        <v>45041</v>
      </c>
      <c r="D3139" s="29" t="s">
        <v>545</v>
      </c>
      <c r="E3139" s="40">
        <v>1</v>
      </c>
      <c r="F3139" s="41">
        <v>31.7</v>
      </c>
      <c r="G3139" s="41">
        <f>IFERROR(H3139+I3139+J3139,0)</f>
        <v>1177425</v>
      </c>
      <c r="H3139" s="41">
        <v>0</v>
      </c>
      <c r="I3139" s="41">
        <v>1177425</v>
      </c>
      <c r="J3139" s="41">
        <v>0</v>
      </c>
      <c r="K3139" s="41">
        <f>IFERROR(L3139+M3139+N3139,0)</f>
        <v>0</v>
      </c>
      <c r="L3139" s="41">
        <f>IFERROR(P3139+T3139,0)</f>
        <v>0</v>
      </c>
      <c r="M3139" s="41">
        <f>IFERROR(Q3139+U3139,0)</f>
        <v>0</v>
      </c>
      <c r="N3139" s="41">
        <f>IFERROR(R3139+V3139,0)</f>
        <v>0</v>
      </c>
      <c r="O3139" s="41">
        <f>IFERROR(P3139+Q3139+R3139,0)</f>
        <v>0</v>
      </c>
      <c r="P3139" s="41">
        <v>0</v>
      </c>
      <c r="Q3139" s="41">
        <v>0</v>
      </c>
      <c r="R3139" s="41">
        <v>0</v>
      </c>
      <c r="S3139" s="41">
        <f>IFERROR(T3139+U3139+V3139,0)</f>
        <v>0</v>
      </c>
      <c r="T3139" s="41">
        <v>0</v>
      </c>
      <c r="U3139" s="41">
        <v>0</v>
      </c>
      <c r="V3139" s="41">
        <v>0</v>
      </c>
      <c r="W3139"/>
      <c r="X3139"/>
    </row>
    <row r="3140" spans="1:24">
      <c r="A3140" s="29">
        <v>1883</v>
      </c>
      <c r="B3140" s="29" t="s">
        <v>117</v>
      </c>
      <c r="C3140" s="50">
        <v>45124</v>
      </c>
      <c r="D3140" s="29" t="s">
        <v>1784</v>
      </c>
      <c r="E3140" s="40">
        <v>1</v>
      </c>
      <c r="F3140" s="41">
        <v>29.7</v>
      </c>
      <c r="G3140" s="41">
        <f>IFERROR(H3140+I3140+J3140,0)</f>
        <v>981570</v>
      </c>
      <c r="H3140" s="41">
        <v>853126.64</v>
      </c>
      <c r="I3140" s="41">
        <v>128443.36</v>
      </c>
      <c r="J3140" s="41">
        <v>0</v>
      </c>
      <c r="K3140" s="41">
        <f>IFERROR(L3140+M3140+N3140,0)</f>
        <v>0</v>
      </c>
      <c r="L3140" s="41">
        <f>IFERROR(P3140+T3140,0)</f>
        <v>0</v>
      </c>
      <c r="M3140" s="41">
        <f>IFERROR(Q3140+U3140,0)</f>
        <v>0</v>
      </c>
      <c r="N3140" s="41">
        <f>IFERROR(R3140+V3140,0)</f>
        <v>0</v>
      </c>
      <c r="O3140" s="41">
        <f>IFERROR(P3140+Q3140+R3140,0)</f>
        <v>0</v>
      </c>
      <c r="P3140" s="41">
        <v>0</v>
      </c>
      <c r="Q3140" s="41">
        <v>0</v>
      </c>
      <c r="R3140" s="41">
        <v>0</v>
      </c>
      <c r="S3140" s="41">
        <f>IFERROR(T3140+U3140+V3140,0)</f>
        <v>0</v>
      </c>
      <c r="T3140" s="41">
        <v>0</v>
      </c>
      <c r="U3140" s="41">
        <v>0</v>
      </c>
      <c r="V3140" s="41">
        <v>0</v>
      </c>
      <c r="W3140"/>
      <c r="X3140"/>
    </row>
    <row r="3141" spans="1:24">
      <c r="A3141" s="29">
        <v>1884</v>
      </c>
      <c r="B3141" s="29" t="s">
        <v>117</v>
      </c>
      <c r="C3141" s="50">
        <v>45264</v>
      </c>
      <c r="D3141" s="29" t="s">
        <v>545</v>
      </c>
      <c r="E3141" s="40">
        <v>1</v>
      </c>
      <c r="F3141" s="41">
        <v>28</v>
      </c>
      <c r="G3141" s="41">
        <f>IFERROR(H3141+I3141+J3141,0)</f>
        <v>957454</v>
      </c>
      <c r="H3141" s="41">
        <v>957454</v>
      </c>
      <c r="I3141" s="41">
        <v>0</v>
      </c>
      <c r="J3141" s="41">
        <v>0</v>
      </c>
      <c r="K3141" s="41">
        <f>IFERROR(L3141+M3141+N3141,0)</f>
        <v>0</v>
      </c>
      <c r="L3141" s="41">
        <f>IFERROR(P3141+T3141,0)</f>
        <v>0</v>
      </c>
      <c r="M3141" s="41">
        <f>IFERROR(Q3141+U3141,0)</f>
        <v>0</v>
      </c>
      <c r="N3141" s="41">
        <f>IFERROR(R3141+V3141,0)</f>
        <v>0</v>
      </c>
      <c r="O3141" s="41">
        <f>IFERROR(P3141+Q3141+R3141,0)</f>
        <v>0</v>
      </c>
      <c r="P3141" s="41">
        <v>0</v>
      </c>
      <c r="Q3141" s="41">
        <v>0</v>
      </c>
      <c r="R3141" s="41">
        <v>0</v>
      </c>
      <c r="S3141" s="41">
        <f>IFERROR(T3141+U3141+V3141,0)</f>
        <v>0</v>
      </c>
      <c r="T3141" s="41">
        <v>0</v>
      </c>
      <c r="U3141" s="41">
        <v>0</v>
      </c>
      <c r="V3141" s="41">
        <v>0</v>
      </c>
      <c r="W3141"/>
      <c r="X3141"/>
    </row>
    <row r="3142" spans="1:24">
      <c r="A3142" s="29">
        <v>1885</v>
      </c>
      <c r="B3142" s="29" t="s">
        <v>117</v>
      </c>
      <c r="C3142" s="50">
        <v>45320</v>
      </c>
      <c r="D3142" s="29" t="s">
        <v>545</v>
      </c>
      <c r="E3142" s="40">
        <v>1</v>
      </c>
      <c r="F3142" s="41">
        <v>42.6</v>
      </c>
      <c r="G3142" s="41">
        <f>IFERROR(H3142+I3142+J3142,0)</f>
        <v>1851457</v>
      </c>
      <c r="H3142" s="41">
        <v>611337.15</v>
      </c>
      <c r="I3142" s="41">
        <v>1240119.85</v>
      </c>
      <c r="J3142" s="41">
        <v>0</v>
      </c>
      <c r="K3142" s="41">
        <f>IFERROR(L3142+M3142+N3142,0)</f>
        <v>0</v>
      </c>
      <c r="L3142" s="41">
        <f>IFERROR(P3142+T3142,0)</f>
        <v>0</v>
      </c>
      <c r="M3142" s="41">
        <f>IFERROR(Q3142+U3142,0)</f>
        <v>0</v>
      </c>
      <c r="N3142" s="41">
        <f>IFERROR(R3142+V3142,0)</f>
        <v>0</v>
      </c>
      <c r="O3142" s="41">
        <f>IFERROR(P3142+Q3142+R3142,0)</f>
        <v>0</v>
      </c>
      <c r="P3142" s="41">
        <v>0</v>
      </c>
      <c r="Q3142" s="41">
        <v>0</v>
      </c>
      <c r="R3142" s="41">
        <v>0</v>
      </c>
      <c r="S3142" s="41">
        <f>IFERROR(T3142+U3142+V3142,0)</f>
        <v>0</v>
      </c>
      <c r="T3142" s="41">
        <v>0</v>
      </c>
      <c r="U3142" s="41">
        <v>0</v>
      </c>
      <c r="V3142" s="41">
        <v>0</v>
      </c>
      <c r="W3142"/>
      <c r="X3142"/>
    </row>
    <row r="3143" spans="1:24">
      <c r="A3143" s="29">
        <v>1886</v>
      </c>
      <c r="B3143" s="29" t="s">
        <v>117</v>
      </c>
      <c r="C3143" s="50">
        <v>45650</v>
      </c>
      <c r="D3143" s="29" t="s">
        <v>545</v>
      </c>
      <c r="E3143" s="40">
        <v>1</v>
      </c>
      <c r="F3143" s="41">
        <v>37.3</v>
      </c>
      <c r="G3143" s="41">
        <f>IFERROR(H3143+I3143+J3143,0)</f>
        <v>1729616</v>
      </c>
      <c r="H3143" s="41">
        <v>0</v>
      </c>
      <c r="I3143" s="41">
        <v>1729616</v>
      </c>
      <c r="J3143" s="41">
        <v>0</v>
      </c>
      <c r="K3143" s="41">
        <f>IFERROR(L3143+M3143+N3143,0)</f>
        <v>0</v>
      </c>
      <c r="L3143" s="41">
        <f>IFERROR(P3143+T3143,0)</f>
        <v>0</v>
      </c>
      <c r="M3143" s="41">
        <f>IFERROR(Q3143+U3143,0)</f>
        <v>0</v>
      </c>
      <c r="N3143" s="41">
        <f>IFERROR(R3143+V3143,0)</f>
        <v>0</v>
      </c>
      <c r="O3143" s="41">
        <f>IFERROR(P3143+Q3143+R3143,0)</f>
        <v>0</v>
      </c>
      <c r="P3143" s="41">
        <v>0</v>
      </c>
      <c r="Q3143" s="41">
        <v>0</v>
      </c>
      <c r="R3143" s="41">
        <v>0</v>
      </c>
      <c r="S3143" s="41">
        <f>IFERROR(T3143+U3143+V3143,0)</f>
        <v>0</v>
      </c>
      <c r="T3143" s="41">
        <v>0</v>
      </c>
      <c r="U3143" s="41">
        <v>0</v>
      </c>
      <c r="V3143" s="41">
        <v>0</v>
      </c>
      <c r="W3143"/>
      <c r="X3143"/>
    </row>
    <row r="3144" spans="1:24">
      <c r="A3144" s="29">
        <v>1887</v>
      </c>
      <c r="B3144" s="29" t="s">
        <v>117</v>
      </c>
      <c r="C3144" s="50">
        <v>45651</v>
      </c>
      <c r="D3144" s="29" t="s">
        <v>545</v>
      </c>
      <c r="E3144" s="40">
        <v>1</v>
      </c>
      <c r="F3144" s="41">
        <v>5.3</v>
      </c>
      <c r="G3144" s="41">
        <f>IFERROR(H3144+I3144+J3144,0)</f>
        <v>247088</v>
      </c>
      <c r="H3144" s="41">
        <v>0</v>
      </c>
      <c r="I3144" s="41">
        <v>247088</v>
      </c>
      <c r="J3144" s="41">
        <v>0</v>
      </c>
      <c r="K3144" s="41">
        <f>IFERROR(L3144+M3144+N3144,0)</f>
        <v>0</v>
      </c>
      <c r="L3144" s="41">
        <f>IFERROR(P3144+T3144,0)</f>
        <v>0</v>
      </c>
      <c r="M3144" s="41">
        <f>IFERROR(Q3144+U3144,0)</f>
        <v>0</v>
      </c>
      <c r="N3144" s="41">
        <f>IFERROR(R3144+V3144,0)</f>
        <v>0</v>
      </c>
      <c r="O3144" s="41">
        <f>IFERROR(P3144+Q3144+R3144,0)</f>
        <v>0</v>
      </c>
      <c r="P3144" s="41">
        <v>0</v>
      </c>
      <c r="Q3144" s="41">
        <v>0</v>
      </c>
      <c r="R3144" s="41">
        <v>0</v>
      </c>
      <c r="S3144" s="41">
        <f>IFERROR(T3144+U3144+V3144,0)</f>
        <v>0</v>
      </c>
      <c r="T3144" s="41">
        <v>0</v>
      </c>
      <c r="U3144" s="41">
        <v>0</v>
      </c>
      <c r="V3144" s="41">
        <v>0</v>
      </c>
      <c r="W3144"/>
      <c r="X3144"/>
    </row>
    <row r="3145" spans="1:24">
      <c r="A3145" s="29">
        <v>1888</v>
      </c>
      <c r="B3145" s="29" t="s">
        <v>543</v>
      </c>
      <c r="C3145" s="50">
        <v>44672</v>
      </c>
      <c r="D3145" s="29" t="s">
        <v>1785</v>
      </c>
      <c r="E3145" s="40">
        <v>1</v>
      </c>
      <c r="F3145" s="41">
        <v>52.5</v>
      </c>
      <c r="G3145" s="41">
        <f>IFERROR(H3145+I3145+J3145,0)</f>
        <v>1646371</v>
      </c>
      <c r="H3145" s="41">
        <v>1646371</v>
      </c>
      <c r="I3145" s="41">
        <v>0</v>
      </c>
      <c r="J3145" s="41">
        <v>0</v>
      </c>
      <c r="K3145" s="41">
        <f>IFERROR(L3145+M3145+N3145,0)</f>
        <v>866646.5</v>
      </c>
      <c r="L3145" s="41">
        <f>IFERROR(P3145+T3145,0)</f>
        <v>866646.5</v>
      </c>
      <c r="M3145" s="41">
        <f>IFERROR(Q3145+U3145,0)</f>
        <v>0</v>
      </c>
      <c r="N3145" s="41">
        <f>IFERROR(R3145+V3145,0)</f>
        <v>0</v>
      </c>
      <c r="O3145" s="41">
        <f>IFERROR(P3145+Q3145+R3145,0)</f>
        <v>866646.5</v>
      </c>
      <c r="P3145" s="41">
        <v>866646.5</v>
      </c>
      <c r="Q3145" s="41">
        <v>0</v>
      </c>
      <c r="R3145" s="41">
        <v>0</v>
      </c>
      <c r="S3145" s="41">
        <f>IFERROR(T3145+U3145+V3145,0)</f>
        <v>0</v>
      </c>
      <c r="T3145" s="41">
        <v>0</v>
      </c>
      <c r="U3145" s="41">
        <v>0</v>
      </c>
      <c r="V3145" s="41">
        <v>0</v>
      </c>
      <c r="W3145"/>
      <c r="X3145"/>
    </row>
    <row r="3146" spans="1:24">
      <c r="A3146" s="29">
        <v>1889</v>
      </c>
      <c r="B3146" s="29" t="s">
        <v>543</v>
      </c>
      <c r="C3146" s="50">
        <v>44680</v>
      </c>
      <c r="D3146" s="29" t="s">
        <v>545</v>
      </c>
      <c r="E3146" s="40">
        <v>1</v>
      </c>
      <c r="F3146" s="41">
        <v>19.25</v>
      </c>
      <c r="G3146" s="41">
        <f>IFERROR(H3146+I3146+J3146,0)</f>
        <v>679307.5</v>
      </c>
      <c r="H3146" s="41">
        <v>679307.5</v>
      </c>
      <c r="I3146" s="41">
        <v>0</v>
      </c>
      <c r="J3146" s="41">
        <v>0</v>
      </c>
      <c r="K3146" s="41">
        <f>IFERROR(L3146+M3146+N3146,0)</f>
        <v>242132.25</v>
      </c>
      <c r="L3146" s="41">
        <f>IFERROR(P3146+T3146,0)</f>
        <v>242132.25</v>
      </c>
      <c r="M3146" s="41">
        <f>IFERROR(Q3146+U3146,0)</f>
        <v>0</v>
      </c>
      <c r="N3146" s="41">
        <f>IFERROR(R3146+V3146,0)</f>
        <v>0</v>
      </c>
      <c r="O3146" s="41">
        <f>IFERROR(P3146+Q3146+R3146,0)</f>
        <v>242132.25</v>
      </c>
      <c r="P3146" s="41">
        <v>242132.25</v>
      </c>
      <c r="Q3146" s="41">
        <v>0</v>
      </c>
      <c r="R3146" s="41">
        <v>0</v>
      </c>
      <c r="S3146" s="41">
        <f>IFERROR(T3146+U3146+V3146,0)</f>
        <v>0</v>
      </c>
      <c r="T3146" s="41">
        <v>0</v>
      </c>
      <c r="U3146" s="41">
        <v>0</v>
      </c>
      <c r="V3146" s="41">
        <v>0</v>
      </c>
      <c r="W3146"/>
      <c r="X3146"/>
    </row>
    <row r="3147" spans="1:24">
      <c r="A3147" s="29">
        <v>1890</v>
      </c>
      <c r="B3147" s="29" t="s">
        <v>543</v>
      </c>
      <c r="C3147" s="50">
        <v>44714</v>
      </c>
      <c r="D3147" s="29" t="s">
        <v>545</v>
      </c>
      <c r="E3147" s="40">
        <v>1</v>
      </c>
      <c r="F3147" s="41">
        <v>36.5</v>
      </c>
      <c r="G3147" s="41">
        <f>IFERROR(H3147+I3147+J3147,0)</f>
        <v>1359525</v>
      </c>
      <c r="H3147" s="41">
        <v>1359525</v>
      </c>
      <c r="I3147" s="41">
        <v>0</v>
      </c>
      <c r="J3147" s="41">
        <v>0</v>
      </c>
      <c r="K3147" s="41">
        <f>IFERROR(L3147+M3147+N3147,0)</f>
        <v>387620.5</v>
      </c>
      <c r="L3147" s="41">
        <f>IFERROR(P3147+T3147,0)</f>
        <v>387620.5</v>
      </c>
      <c r="M3147" s="41">
        <f>IFERROR(Q3147+U3147,0)</f>
        <v>0</v>
      </c>
      <c r="N3147" s="41">
        <f>IFERROR(R3147+V3147,0)</f>
        <v>0</v>
      </c>
      <c r="O3147" s="41">
        <f>IFERROR(P3147+Q3147+R3147,0)</f>
        <v>387620.5</v>
      </c>
      <c r="P3147" s="41">
        <v>387620.5</v>
      </c>
      <c r="Q3147" s="41">
        <v>0</v>
      </c>
      <c r="R3147" s="41">
        <v>0</v>
      </c>
      <c r="S3147" s="41">
        <f>IFERROR(T3147+U3147+V3147,0)</f>
        <v>0</v>
      </c>
      <c r="T3147" s="41">
        <v>0</v>
      </c>
      <c r="U3147" s="41">
        <v>0</v>
      </c>
      <c r="V3147" s="41">
        <v>0</v>
      </c>
      <c r="W3147"/>
      <c r="X3147"/>
    </row>
    <row r="3148" spans="1:24">
      <c r="A3148" s="29">
        <v>1891</v>
      </c>
      <c r="B3148" s="29" t="s">
        <v>543</v>
      </c>
      <c r="C3148" s="50">
        <v>44714</v>
      </c>
      <c r="D3148" s="29" t="s">
        <v>545</v>
      </c>
      <c r="E3148" s="40">
        <v>1</v>
      </c>
      <c r="F3148" s="41">
        <v>39.9</v>
      </c>
      <c r="G3148" s="41">
        <f>IFERROR(H3148+I3148+J3148,0)</f>
        <v>1544859</v>
      </c>
      <c r="H3148" s="41">
        <v>1544859</v>
      </c>
      <c r="I3148" s="41">
        <v>0</v>
      </c>
      <c r="J3148" s="41">
        <v>0</v>
      </c>
      <c r="K3148" s="41">
        <f>IFERROR(L3148+M3148+N3148,0)</f>
        <v>241781.2</v>
      </c>
      <c r="L3148" s="41">
        <f>IFERROR(P3148+T3148,0)</f>
        <v>241781.2</v>
      </c>
      <c r="M3148" s="41">
        <f>IFERROR(Q3148+U3148,0)</f>
        <v>0</v>
      </c>
      <c r="N3148" s="41">
        <f>IFERROR(R3148+V3148,0)</f>
        <v>0</v>
      </c>
      <c r="O3148" s="41">
        <f>IFERROR(P3148+Q3148+R3148,0)</f>
        <v>241781.2</v>
      </c>
      <c r="P3148" s="41">
        <v>241781.2</v>
      </c>
      <c r="Q3148" s="41">
        <v>0</v>
      </c>
      <c r="R3148" s="41">
        <v>0</v>
      </c>
      <c r="S3148" s="41">
        <f>IFERROR(T3148+U3148+V3148,0)</f>
        <v>0</v>
      </c>
      <c r="T3148" s="41">
        <v>0</v>
      </c>
      <c r="U3148" s="41">
        <v>0</v>
      </c>
      <c r="V3148" s="41">
        <v>0</v>
      </c>
      <c r="W3148"/>
      <c r="X3148"/>
    </row>
    <row r="3149" spans="1:24">
      <c r="A3149" s="29">
        <v>1892</v>
      </c>
      <c r="B3149" s="29" t="s">
        <v>543</v>
      </c>
      <c r="C3149" s="50">
        <v>44714</v>
      </c>
      <c r="D3149" s="29" t="s">
        <v>545</v>
      </c>
      <c r="E3149" s="40">
        <v>1</v>
      </c>
      <c r="F3149" s="41">
        <v>39.7</v>
      </c>
      <c r="G3149" s="41">
        <f>IFERROR(H3149+I3149+J3149,0)</f>
        <v>1625711</v>
      </c>
      <c r="H3149" s="41">
        <v>1625711</v>
      </c>
      <c r="I3149" s="41">
        <v>0</v>
      </c>
      <c r="J3149" s="41">
        <v>0</v>
      </c>
      <c r="K3149" s="41">
        <f>IFERROR(L3149+M3149+N3149,0)</f>
        <v>90443.41</v>
      </c>
      <c r="L3149" s="41">
        <f>IFERROR(P3149+T3149,0)</f>
        <v>90443.41</v>
      </c>
      <c r="M3149" s="41">
        <f>IFERROR(Q3149+U3149,0)</f>
        <v>0</v>
      </c>
      <c r="N3149" s="41">
        <f>IFERROR(R3149+V3149,0)</f>
        <v>0</v>
      </c>
      <c r="O3149" s="41">
        <f>IFERROR(P3149+Q3149+R3149,0)</f>
        <v>90443.41</v>
      </c>
      <c r="P3149" s="41">
        <v>90443.41</v>
      </c>
      <c r="Q3149" s="41">
        <v>0</v>
      </c>
      <c r="R3149" s="41">
        <v>0</v>
      </c>
      <c r="S3149" s="41">
        <f>IFERROR(T3149+U3149+V3149,0)</f>
        <v>0</v>
      </c>
      <c r="T3149" s="41">
        <v>0</v>
      </c>
      <c r="U3149" s="41">
        <v>0</v>
      </c>
      <c r="V3149" s="41">
        <v>0</v>
      </c>
      <c r="W3149"/>
      <c r="X3149"/>
    </row>
    <row r="3150" spans="1:24">
      <c r="A3150" s="29">
        <v>1893</v>
      </c>
      <c r="B3150" s="29" t="s">
        <v>543</v>
      </c>
      <c r="C3150" s="50">
        <v>44727</v>
      </c>
      <c r="D3150" s="29" t="s">
        <v>545</v>
      </c>
      <c r="E3150" s="40">
        <v>1</v>
      </c>
      <c r="F3150" s="41">
        <v>49.5</v>
      </c>
      <c r="G3150" s="41">
        <f>IFERROR(H3150+I3150+J3150,0)</f>
        <v>1952041</v>
      </c>
      <c r="H3150" s="41">
        <v>1952041</v>
      </c>
      <c r="I3150" s="41">
        <v>0</v>
      </c>
      <c r="J3150" s="41">
        <v>0</v>
      </c>
      <c r="K3150" s="41">
        <f>IFERROR(L3150+M3150+N3150,0)</f>
        <v>208687.75</v>
      </c>
      <c r="L3150" s="41">
        <f>IFERROR(P3150+T3150,0)</f>
        <v>208687.75</v>
      </c>
      <c r="M3150" s="41">
        <f>IFERROR(Q3150+U3150,0)</f>
        <v>0</v>
      </c>
      <c r="N3150" s="41">
        <f>IFERROR(R3150+V3150,0)</f>
        <v>0</v>
      </c>
      <c r="O3150" s="41">
        <f>IFERROR(P3150+Q3150+R3150,0)</f>
        <v>208687.75</v>
      </c>
      <c r="P3150" s="41">
        <v>208687.75</v>
      </c>
      <c r="Q3150" s="41">
        <v>0</v>
      </c>
      <c r="R3150" s="41">
        <v>0</v>
      </c>
      <c r="S3150" s="41">
        <f>IFERROR(T3150+U3150+V3150,0)</f>
        <v>0</v>
      </c>
      <c r="T3150" s="41">
        <v>0</v>
      </c>
      <c r="U3150" s="41">
        <v>0</v>
      </c>
      <c r="V3150" s="41">
        <v>0</v>
      </c>
      <c r="W3150"/>
      <c r="X3150"/>
    </row>
    <row r="3151" spans="1:24">
      <c r="A3151" s="29">
        <v>1894</v>
      </c>
      <c r="B3151" s="29" t="s">
        <v>543</v>
      </c>
      <c r="C3151" s="50">
        <v>44753</v>
      </c>
      <c r="D3151" s="29" t="s">
        <v>545</v>
      </c>
      <c r="E3151" s="40">
        <v>1</v>
      </c>
      <c r="F3151" s="41">
        <v>31.3</v>
      </c>
      <c r="G3151" s="41">
        <f>IFERROR(H3151+I3151+J3151,0)</f>
        <v>1311627</v>
      </c>
      <c r="H3151" s="41">
        <v>1311627</v>
      </c>
      <c r="I3151" s="41">
        <v>0</v>
      </c>
      <c r="J3151" s="41">
        <v>0</v>
      </c>
      <c r="K3151" s="41">
        <f>IFERROR(L3151+M3151+N3151,0)</f>
        <v>186610.1</v>
      </c>
      <c r="L3151" s="41">
        <f>IFERROR(P3151+T3151,0)</f>
        <v>186610.1</v>
      </c>
      <c r="M3151" s="41">
        <f>IFERROR(Q3151+U3151,0)</f>
        <v>0</v>
      </c>
      <c r="N3151" s="41">
        <f>IFERROR(R3151+V3151,0)</f>
        <v>0</v>
      </c>
      <c r="O3151" s="41">
        <f>IFERROR(P3151+Q3151+R3151,0)</f>
        <v>186610.1</v>
      </c>
      <c r="P3151" s="41">
        <v>186610.1</v>
      </c>
      <c r="Q3151" s="41">
        <v>0</v>
      </c>
      <c r="R3151" s="41">
        <v>0</v>
      </c>
      <c r="S3151" s="41">
        <f>IFERROR(T3151+U3151+V3151,0)</f>
        <v>0</v>
      </c>
      <c r="T3151" s="41">
        <v>0</v>
      </c>
      <c r="U3151" s="41">
        <v>0</v>
      </c>
      <c r="V3151" s="41">
        <v>0</v>
      </c>
      <c r="W3151"/>
      <c r="X3151"/>
    </row>
    <row r="3152" spans="1:24">
      <c r="A3152" s="29">
        <v>1895</v>
      </c>
      <c r="B3152" s="29" t="s">
        <v>543</v>
      </c>
      <c r="C3152" s="50">
        <v>44755</v>
      </c>
      <c r="D3152" s="29" t="s">
        <v>545</v>
      </c>
      <c r="E3152" s="40">
        <v>1</v>
      </c>
      <c r="F3152" s="41">
        <v>34.87</v>
      </c>
      <c r="G3152" s="41">
        <f>IFERROR(H3152+I3152+J3152,0)</f>
        <v>1251133.33</v>
      </c>
      <c r="H3152" s="41">
        <v>1251133.33</v>
      </c>
      <c r="I3152" s="41">
        <v>0</v>
      </c>
      <c r="J3152" s="41">
        <v>0</v>
      </c>
      <c r="K3152" s="41">
        <f>IFERROR(L3152+M3152+N3152,0)</f>
        <v>208755.14</v>
      </c>
      <c r="L3152" s="41">
        <f>IFERROR(P3152+T3152,0)</f>
        <v>208755.14</v>
      </c>
      <c r="M3152" s="41">
        <f>IFERROR(Q3152+U3152,0)</f>
        <v>0</v>
      </c>
      <c r="N3152" s="41">
        <f>IFERROR(R3152+V3152,0)</f>
        <v>0</v>
      </c>
      <c r="O3152" s="41">
        <f>IFERROR(P3152+Q3152+R3152,0)</f>
        <v>208755.14</v>
      </c>
      <c r="P3152" s="41">
        <v>208755.14</v>
      </c>
      <c r="Q3152" s="41">
        <v>0</v>
      </c>
      <c r="R3152" s="41">
        <v>0</v>
      </c>
      <c r="S3152" s="41">
        <f>IFERROR(T3152+U3152+V3152,0)</f>
        <v>0</v>
      </c>
      <c r="T3152" s="41">
        <v>0</v>
      </c>
      <c r="U3152" s="41">
        <v>0</v>
      </c>
      <c r="V3152" s="41">
        <v>0</v>
      </c>
      <c r="W3152"/>
      <c r="X3152"/>
    </row>
    <row r="3153" spans="1:24">
      <c r="A3153" s="29">
        <v>1896</v>
      </c>
      <c r="B3153" s="29" t="s">
        <v>543</v>
      </c>
      <c r="C3153" s="50">
        <v>44768</v>
      </c>
      <c r="D3153" s="29" t="s">
        <v>545</v>
      </c>
      <c r="E3153" s="40">
        <v>1</v>
      </c>
      <c r="F3153" s="41">
        <v>42.1</v>
      </c>
      <c r="G3153" s="41">
        <f>IFERROR(H3153+I3153+J3153,0)</f>
        <v>1646075</v>
      </c>
      <c r="H3153" s="41">
        <v>1646075</v>
      </c>
      <c r="I3153" s="41">
        <v>0</v>
      </c>
      <c r="J3153" s="41">
        <v>0</v>
      </c>
      <c r="K3153" s="41">
        <f>IFERROR(L3153+M3153+N3153,0)</f>
        <v>369125.7</v>
      </c>
      <c r="L3153" s="41">
        <f>IFERROR(P3153+T3153,0)</f>
        <v>369125.7</v>
      </c>
      <c r="M3153" s="41">
        <f>IFERROR(Q3153+U3153,0)</f>
        <v>0</v>
      </c>
      <c r="N3153" s="41">
        <f>IFERROR(R3153+V3153,0)</f>
        <v>0</v>
      </c>
      <c r="O3153" s="41">
        <f>IFERROR(P3153+Q3153+R3153,0)</f>
        <v>369125.7</v>
      </c>
      <c r="P3153" s="41">
        <v>369125.7</v>
      </c>
      <c r="Q3153" s="41">
        <v>0</v>
      </c>
      <c r="R3153" s="41">
        <v>0</v>
      </c>
      <c r="S3153" s="41">
        <f>IFERROR(T3153+U3153+V3153,0)</f>
        <v>0</v>
      </c>
      <c r="T3153" s="41">
        <v>0</v>
      </c>
      <c r="U3153" s="41">
        <v>0</v>
      </c>
      <c r="V3153" s="41">
        <v>0</v>
      </c>
      <c r="W3153"/>
      <c r="X3153"/>
    </row>
    <row r="3154" spans="1:24">
      <c r="A3154" s="29">
        <v>1897</v>
      </c>
      <c r="B3154" s="29" t="s">
        <v>543</v>
      </c>
      <c r="C3154" s="50">
        <v>44791</v>
      </c>
      <c r="D3154" s="29" t="s">
        <v>1786</v>
      </c>
      <c r="E3154" s="40">
        <v>1</v>
      </c>
      <c r="F3154" s="41">
        <v>42.3</v>
      </c>
      <c r="G3154" s="41">
        <f>IFERROR(H3154+I3154+J3154,0)</f>
        <v>1645310</v>
      </c>
      <c r="H3154" s="41">
        <v>1645310</v>
      </c>
      <c r="I3154" s="41">
        <v>0</v>
      </c>
      <c r="J3154" s="41">
        <v>0</v>
      </c>
      <c r="K3154" s="41">
        <f>IFERROR(L3154+M3154+N3154,0)</f>
        <v>94055.36</v>
      </c>
      <c r="L3154" s="41">
        <f>IFERROR(P3154+T3154,0)</f>
        <v>94055.36</v>
      </c>
      <c r="M3154" s="41">
        <f>IFERROR(Q3154+U3154,0)</f>
        <v>0</v>
      </c>
      <c r="N3154" s="41">
        <f>IFERROR(R3154+V3154,0)</f>
        <v>0</v>
      </c>
      <c r="O3154" s="41">
        <f>IFERROR(P3154+Q3154+R3154,0)</f>
        <v>94055.36</v>
      </c>
      <c r="P3154" s="41">
        <v>94055.36</v>
      </c>
      <c r="Q3154" s="41">
        <v>0</v>
      </c>
      <c r="R3154" s="41">
        <v>0</v>
      </c>
      <c r="S3154" s="41">
        <f>IFERROR(T3154+U3154+V3154,0)</f>
        <v>0</v>
      </c>
      <c r="T3154" s="41">
        <v>0</v>
      </c>
      <c r="U3154" s="41">
        <v>0</v>
      </c>
      <c r="V3154" s="41">
        <v>0</v>
      </c>
      <c r="W3154"/>
      <c r="X3154"/>
    </row>
    <row r="3155" spans="1:24">
      <c r="A3155" s="29">
        <v>1898</v>
      </c>
      <c r="B3155" s="29" t="s">
        <v>543</v>
      </c>
      <c r="C3155" s="50">
        <v>44795</v>
      </c>
      <c r="D3155" s="29" t="s">
        <v>1787</v>
      </c>
      <c r="E3155" s="40">
        <v>1</v>
      </c>
      <c r="F3155" s="41">
        <v>37.6</v>
      </c>
      <c r="G3155" s="41">
        <f>IFERROR(H3155+I3155+J3155,0)</f>
        <v>1491761</v>
      </c>
      <c r="H3155" s="41">
        <v>1491761</v>
      </c>
      <c r="I3155" s="41">
        <v>0</v>
      </c>
      <c r="J3155" s="41">
        <v>0</v>
      </c>
      <c r="K3155" s="41">
        <f>IFERROR(L3155+M3155+N3155,0)</f>
        <v>308038.2</v>
      </c>
      <c r="L3155" s="41">
        <f>IFERROR(P3155+T3155,0)</f>
        <v>308038.2</v>
      </c>
      <c r="M3155" s="41">
        <f>IFERROR(Q3155+U3155,0)</f>
        <v>0</v>
      </c>
      <c r="N3155" s="41">
        <f>IFERROR(R3155+V3155,0)</f>
        <v>0</v>
      </c>
      <c r="O3155" s="41">
        <f>IFERROR(P3155+Q3155+R3155,0)</f>
        <v>308038.2</v>
      </c>
      <c r="P3155" s="41">
        <v>308038.2</v>
      </c>
      <c r="Q3155" s="41">
        <v>0</v>
      </c>
      <c r="R3155" s="41">
        <v>0</v>
      </c>
      <c r="S3155" s="41">
        <f>IFERROR(T3155+U3155+V3155,0)</f>
        <v>0</v>
      </c>
      <c r="T3155" s="41">
        <v>0</v>
      </c>
      <c r="U3155" s="41">
        <v>0</v>
      </c>
      <c r="V3155" s="41">
        <v>0</v>
      </c>
      <c r="W3155"/>
      <c r="X3155"/>
    </row>
    <row r="3156" spans="1:24">
      <c r="A3156" s="29">
        <v>1899</v>
      </c>
      <c r="B3156" s="29" t="s">
        <v>543</v>
      </c>
      <c r="C3156" s="50">
        <v>44810</v>
      </c>
      <c r="D3156" s="29" t="s">
        <v>545</v>
      </c>
      <c r="E3156" s="40">
        <v>1</v>
      </c>
      <c r="F3156" s="41">
        <v>25.87</v>
      </c>
      <c r="G3156" s="41">
        <f>IFERROR(H3156+I3156+J3156,0)</f>
        <v>961369.33</v>
      </c>
      <c r="H3156" s="41">
        <v>961369.33</v>
      </c>
      <c r="I3156" s="41">
        <v>0</v>
      </c>
      <c r="J3156" s="41">
        <v>0</v>
      </c>
      <c r="K3156" s="41">
        <f>IFERROR(L3156+M3156+N3156,0)</f>
        <v>276949.96</v>
      </c>
      <c r="L3156" s="41">
        <f>IFERROR(P3156+T3156,0)</f>
        <v>276949.96</v>
      </c>
      <c r="M3156" s="41">
        <f>IFERROR(Q3156+U3156,0)</f>
        <v>0</v>
      </c>
      <c r="N3156" s="41">
        <f>IFERROR(R3156+V3156,0)</f>
        <v>0</v>
      </c>
      <c r="O3156" s="41">
        <f>IFERROR(P3156+Q3156+R3156,0)</f>
        <v>276949.96</v>
      </c>
      <c r="P3156" s="41">
        <v>276949.96</v>
      </c>
      <c r="Q3156" s="41">
        <v>0</v>
      </c>
      <c r="R3156" s="41">
        <v>0</v>
      </c>
      <c r="S3156" s="41">
        <f>IFERROR(T3156+U3156+V3156,0)</f>
        <v>0</v>
      </c>
      <c r="T3156" s="41">
        <v>0</v>
      </c>
      <c r="U3156" s="41">
        <v>0</v>
      </c>
      <c r="V3156" s="41">
        <v>0</v>
      </c>
      <c r="W3156"/>
      <c r="X3156"/>
    </row>
    <row r="3157" spans="1:24">
      <c r="A3157" s="29">
        <v>1900</v>
      </c>
      <c r="B3157" s="29" t="s">
        <v>543</v>
      </c>
      <c r="C3157" s="50">
        <v>44824</v>
      </c>
      <c r="D3157" s="29" t="s">
        <v>545</v>
      </c>
      <c r="E3157" s="40">
        <v>1</v>
      </c>
      <c r="F3157" s="41">
        <v>52.5</v>
      </c>
      <c r="G3157" s="41">
        <f>IFERROR(H3157+I3157+J3157,0)</f>
        <v>1890378</v>
      </c>
      <c r="H3157" s="41">
        <v>1890378</v>
      </c>
      <c r="I3157" s="41">
        <v>0</v>
      </c>
      <c r="J3157" s="41">
        <v>0</v>
      </c>
      <c r="K3157" s="41">
        <f>IFERROR(L3157+M3157+N3157,0)</f>
        <v>155636.71</v>
      </c>
      <c r="L3157" s="41">
        <f>IFERROR(P3157+T3157,0)</f>
        <v>155636.71</v>
      </c>
      <c r="M3157" s="41">
        <f>IFERROR(Q3157+U3157,0)</f>
        <v>0</v>
      </c>
      <c r="N3157" s="41">
        <f>IFERROR(R3157+V3157,0)</f>
        <v>0</v>
      </c>
      <c r="O3157" s="41">
        <f>IFERROR(P3157+Q3157+R3157,0)</f>
        <v>155636.71</v>
      </c>
      <c r="P3157" s="41">
        <v>155636.71</v>
      </c>
      <c r="Q3157" s="41">
        <v>0</v>
      </c>
      <c r="R3157" s="41">
        <v>0</v>
      </c>
      <c r="S3157" s="41">
        <f>IFERROR(T3157+U3157+V3157,0)</f>
        <v>0</v>
      </c>
      <c r="T3157" s="41">
        <v>0</v>
      </c>
      <c r="U3157" s="41">
        <v>0</v>
      </c>
      <c r="V3157" s="41">
        <v>0</v>
      </c>
      <c r="W3157"/>
      <c r="X3157"/>
    </row>
    <row r="3158" spans="1:24">
      <c r="A3158" s="29">
        <v>1901</v>
      </c>
      <c r="B3158" s="29" t="s">
        <v>543</v>
      </c>
      <c r="C3158" s="50">
        <v>44825</v>
      </c>
      <c r="D3158" s="29" t="s">
        <v>545</v>
      </c>
      <c r="E3158" s="40">
        <v>1</v>
      </c>
      <c r="F3158" s="41">
        <v>43.1</v>
      </c>
      <c r="G3158" s="41">
        <f>IFERROR(H3158+I3158+J3158,0)</f>
        <v>1535306</v>
      </c>
      <c r="H3158" s="41">
        <v>1535306</v>
      </c>
      <c r="I3158" s="41">
        <v>0</v>
      </c>
      <c r="J3158" s="41">
        <v>0</v>
      </c>
      <c r="K3158" s="41">
        <f>IFERROR(L3158+M3158+N3158,0)</f>
        <v>527761.7</v>
      </c>
      <c r="L3158" s="41">
        <f>IFERROR(P3158+T3158,0)</f>
        <v>527761.7</v>
      </c>
      <c r="M3158" s="41">
        <f>IFERROR(Q3158+U3158,0)</f>
        <v>0</v>
      </c>
      <c r="N3158" s="41">
        <f>IFERROR(R3158+V3158,0)</f>
        <v>0</v>
      </c>
      <c r="O3158" s="41">
        <f>IFERROR(P3158+Q3158+R3158,0)</f>
        <v>527761.7</v>
      </c>
      <c r="P3158" s="41">
        <v>527761.7</v>
      </c>
      <c r="Q3158" s="41">
        <v>0</v>
      </c>
      <c r="R3158" s="41">
        <v>0</v>
      </c>
      <c r="S3158" s="41">
        <f>IFERROR(T3158+U3158+V3158,0)</f>
        <v>0</v>
      </c>
      <c r="T3158" s="41">
        <v>0</v>
      </c>
      <c r="U3158" s="41">
        <v>0</v>
      </c>
      <c r="V3158" s="41">
        <v>0</v>
      </c>
      <c r="W3158"/>
      <c r="X3158"/>
    </row>
    <row r="3159" spans="1:24">
      <c r="A3159" s="29">
        <v>1902</v>
      </c>
      <c r="B3159" s="29" t="s">
        <v>543</v>
      </c>
      <c r="C3159" s="50">
        <v>45069</v>
      </c>
      <c r="D3159" s="29" t="s">
        <v>545</v>
      </c>
      <c r="E3159" s="40">
        <v>1</v>
      </c>
      <c r="F3159" s="41">
        <v>25.13</v>
      </c>
      <c r="G3159" s="41">
        <f>IFERROR(H3159+I3159+J3159,0)</f>
        <v>1039146.67</v>
      </c>
      <c r="H3159" s="41">
        <v>206108.58</v>
      </c>
      <c r="I3159" s="41">
        <v>833038.09</v>
      </c>
      <c r="J3159" s="41">
        <v>0</v>
      </c>
      <c r="K3159" s="41">
        <f>IFERROR(L3159+M3159+N3159,0)</f>
        <v>149992.85</v>
      </c>
      <c r="L3159" s="41">
        <f>IFERROR(P3159+T3159,0)</f>
        <v>149992.85</v>
      </c>
      <c r="M3159" s="41">
        <f>IFERROR(Q3159+U3159,0)</f>
        <v>0</v>
      </c>
      <c r="N3159" s="41">
        <f>IFERROR(R3159+V3159,0)</f>
        <v>0</v>
      </c>
      <c r="O3159" s="41">
        <f>IFERROR(P3159+Q3159+R3159,0)</f>
        <v>149992.85</v>
      </c>
      <c r="P3159" s="41">
        <v>149992.85</v>
      </c>
      <c r="Q3159" s="41">
        <v>0</v>
      </c>
      <c r="R3159" s="41">
        <v>0</v>
      </c>
      <c r="S3159" s="41">
        <f>IFERROR(T3159+U3159+V3159,0)</f>
        <v>0</v>
      </c>
      <c r="T3159" s="41">
        <v>0</v>
      </c>
      <c r="U3159" s="41">
        <v>0</v>
      </c>
      <c r="V3159" s="41">
        <v>0</v>
      </c>
      <c r="W3159"/>
      <c r="X3159"/>
    </row>
    <row r="3160" spans="1:24" customHeight="1" ht="34.5">
      <c r="A3160" s="36" t="s">
        <v>89</v>
      </c>
      <c r="B3160" s="36"/>
      <c r="C3160" s="36"/>
      <c r="D3160" s="36"/>
      <c r="E3160" s="37">
        <f>sum(E3161:E3198)</f>
        <v>38</v>
      </c>
      <c r="F3160" s="38">
        <f>sum(F3161:F3198)</f>
        <v>1646.6</v>
      </c>
      <c r="G3160" s="38">
        <f>sum(G3161:G3198)</f>
        <v>52553880</v>
      </c>
      <c r="H3160" s="38">
        <f>sum(H3161:H3198)</f>
        <v>52553880</v>
      </c>
      <c r="I3160" s="38">
        <f>sum(I3161:I3198)</f>
        <v>0</v>
      </c>
      <c r="J3160" s="38">
        <f>sum(J3161:J3198)</f>
        <v>0</v>
      </c>
      <c r="K3160" s="38">
        <f>sum(K3161:K3198)</f>
        <v>0</v>
      </c>
      <c r="L3160" s="38">
        <f>sum(L3161:L3198)</f>
        <v>0</v>
      </c>
      <c r="M3160" s="38">
        <f>sum(M3161:M3198)</f>
        <v>0</v>
      </c>
      <c r="N3160" s="38">
        <f>sum(N3161:N3198)</f>
        <v>0</v>
      </c>
      <c r="O3160" s="38">
        <f>sum(O3161:O3198)</f>
        <v>0</v>
      </c>
      <c r="P3160" s="38">
        <f>sum(P3161:P3198)</f>
        <v>0</v>
      </c>
      <c r="Q3160" s="38">
        <f>sum(Q3161:Q3198)</f>
        <v>0</v>
      </c>
      <c r="R3160" s="38">
        <f>sum(R3161:R3198)</f>
        <v>0</v>
      </c>
      <c r="S3160" s="38">
        <f>sum(S3161:S3198)</f>
        <v>0</v>
      </c>
      <c r="T3160" s="38">
        <f>sum(T3161:T3198)</f>
        <v>0</v>
      </c>
      <c r="U3160" s="38">
        <f>sum(U3161:U3198)</f>
        <v>0</v>
      </c>
      <c r="V3160" s="38">
        <f>sum(V3161:V3198)</f>
        <v>0</v>
      </c>
      <c r="W3160"/>
      <c r="X3160"/>
    </row>
    <row r="3161" spans="1:24">
      <c r="A3161" s="29">
        <v>1903</v>
      </c>
      <c r="B3161" s="29" t="s">
        <v>117</v>
      </c>
      <c r="C3161" s="50">
        <v>44666</v>
      </c>
      <c r="D3161" s="29" t="s">
        <v>545</v>
      </c>
      <c r="E3161" s="40">
        <v>1</v>
      </c>
      <c r="F3161" s="41">
        <v>44.3</v>
      </c>
      <c r="G3161" s="41">
        <f>IFERROR(H3161+I3161+J3161,0)</f>
        <v>1404000</v>
      </c>
      <c r="H3161" s="41">
        <v>1404000</v>
      </c>
      <c r="I3161" s="41">
        <v>0</v>
      </c>
      <c r="J3161" s="41">
        <v>0</v>
      </c>
      <c r="K3161" s="41">
        <f>IFERROR(L3161+M3161+N3161,0)</f>
        <v>0</v>
      </c>
      <c r="L3161" s="41">
        <f>IFERROR(P3161+T3161,0)</f>
        <v>0</v>
      </c>
      <c r="M3161" s="41">
        <f>IFERROR(Q3161+U3161,0)</f>
        <v>0</v>
      </c>
      <c r="N3161" s="41">
        <f>IFERROR(R3161+V3161,0)</f>
        <v>0</v>
      </c>
      <c r="O3161" s="41">
        <f>IFERROR(P3161+Q3161+R3161,0)</f>
        <v>0</v>
      </c>
      <c r="P3161" s="41">
        <v>0</v>
      </c>
      <c r="Q3161" s="41">
        <v>0</v>
      </c>
      <c r="R3161" s="41">
        <v>0</v>
      </c>
      <c r="S3161" s="41">
        <f>IFERROR(T3161+U3161+V3161,0)</f>
        <v>0</v>
      </c>
      <c r="T3161" s="41">
        <v>0</v>
      </c>
      <c r="U3161" s="41">
        <v>0</v>
      </c>
      <c r="V3161" s="41">
        <v>0</v>
      </c>
      <c r="W3161"/>
      <c r="X3161"/>
    </row>
    <row r="3162" spans="1:24">
      <c r="A3162" s="29">
        <v>1904</v>
      </c>
      <c r="B3162" s="29" t="s">
        <v>117</v>
      </c>
      <c r="C3162" s="50">
        <v>44698</v>
      </c>
      <c r="D3162" s="29" t="s">
        <v>545</v>
      </c>
      <c r="E3162" s="40">
        <v>1</v>
      </c>
      <c r="F3162" s="41">
        <v>36.4</v>
      </c>
      <c r="G3162" s="41">
        <f>IFERROR(H3162+I3162+J3162,0)</f>
        <v>1232067</v>
      </c>
      <c r="H3162" s="41">
        <v>1232067</v>
      </c>
      <c r="I3162" s="41">
        <v>0</v>
      </c>
      <c r="J3162" s="41">
        <v>0</v>
      </c>
      <c r="K3162" s="41">
        <f>IFERROR(L3162+M3162+N3162,0)</f>
        <v>0</v>
      </c>
      <c r="L3162" s="41">
        <f>IFERROR(P3162+T3162,0)</f>
        <v>0</v>
      </c>
      <c r="M3162" s="41">
        <f>IFERROR(Q3162+U3162,0)</f>
        <v>0</v>
      </c>
      <c r="N3162" s="41">
        <f>IFERROR(R3162+V3162,0)</f>
        <v>0</v>
      </c>
      <c r="O3162" s="41">
        <f>IFERROR(P3162+Q3162+R3162,0)</f>
        <v>0</v>
      </c>
      <c r="P3162" s="41">
        <v>0</v>
      </c>
      <c r="Q3162" s="41">
        <v>0</v>
      </c>
      <c r="R3162" s="41">
        <v>0</v>
      </c>
      <c r="S3162" s="41">
        <f>IFERROR(T3162+U3162+V3162,0)</f>
        <v>0</v>
      </c>
      <c r="T3162" s="41">
        <v>0</v>
      </c>
      <c r="U3162" s="41">
        <v>0</v>
      </c>
      <c r="V3162" s="41">
        <v>0</v>
      </c>
      <c r="W3162"/>
      <c r="X3162"/>
    </row>
    <row r="3163" spans="1:24">
      <c r="A3163" s="29">
        <v>1905</v>
      </c>
      <c r="B3163" s="29" t="s">
        <v>117</v>
      </c>
      <c r="C3163" s="50">
        <v>44698</v>
      </c>
      <c r="D3163" s="29" t="s">
        <v>545</v>
      </c>
      <c r="E3163" s="40">
        <v>1</v>
      </c>
      <c r="F3163" s="41">
        <v>57.8</v>
      </c>
      <c r="G3163" s="41">
        <f>IFERROR(H3163+I3163+J3163,0)</f>
        <v>1769000</v>
      </c>
      <c r="H3163" s="41">
        <v>1769000</v>
      </c>
      <c r="I3163" s="41">
        <v>0</v>
      </c>
      <c r="J3163" s="41">
        <v>0</v>
      </c>
      <c r="K3163" s="41">
        <f>IFERROR(L3163+M3163+N3163,0)</f>
        <v>0</v>
      </c>
      <c r="L3163" s="41">
        <f>IFERROR(P3163+T3163,0)</f>
        <v>0</v>
      </c>
      <c r="M3163" s="41">
        <f>IFERROR(Q3163+U3163,0)</f>
        <v>0</v>
      </c>
      <c r="N3163" s="41">
        <f>IFERROR(R3163+V3163,0)</f>
        <v>0</v>
      </c>
      <c r="O3163" s="41">
        <f>IFERROR(P3163+Q3163+R3163,0)</f>
        <v>0</v>
      </c>
      <c r="P3163" s="41">
        <v>0</v>
      </c>
      <c r="Q3163" s="41">
        <v>0</v>
      </c>
      <c r="R3163" s="41">
        <v>0</v>
      </c>
      <c r="S3163" s="41">
        <f>IFERROR(T3163+U3163+V3163,0)</f>
        <v>0</v>
      </c>
      <c r="T3163" s="41">
        <v>0</v>
      </c>
      <c r="U3163" s="41">
        <v>0</v>
      </c>
      <c r="V3163" s="41">
        <v>0</v>
      </c>
      <c r="W3163"/>
      <c r="X3163"/>
    </row>
    <row r="3164" spans="1:24">
      <c r="A3164" s="29">
        <v>1906</v>
      </c>
      <c r="B3164" s="29" t="s">
        <v>117</v>
      </c>
      <c r="C3164" s="50">
        <v>44698</v>
      </c>
      <c r="D3164" s="29" t="s">
        <v>545</v>
      </c>
      <c r="E3164" s="40">
        <v>1</v>
      </c>
      <c r="F3164" s="41">
        <v>35.4</v>
      </c>
      <c r="G3164" s="41">
        <f>IFERROR(H3164+I3164+J3164,0)</f>
        <v>1104000</v>
      </c>
      <c r="H3164" s="41">
        <v>1104000</v>
      </c>
      <c r="I3164" s="41">
        <v>0</v>
      </c>
      <c r="J3164" s="41">
        <v>0</v>
      </c>
      <c r="K3164" s="41">
        <f>IFERROR(L3164+M3164+N3164,0)</f>
        <v>0</v>
      </c>
      <c r="L3164" s="41">
        <f>IFERROR(P3164+T3164,0)</f>
        <v>0</v>
      </c>
      <c r="M3164" s="41">
        <f>IFERROR(Q3164+U3164,0)</f>
        <v>0</v>
      </c>
      <c r="N3164" s="41">
        <f>IFERROR(R3164+V3164,0)</f>
        <v>0</v>
      </c>
      <c r="O3164" s="41">
        <f>IFERROR(P3164+Q3164+R3164,0)</f>
        <v>0</v>
      </c>
      <c r="P3164" s="41">
        <v>0</v>
      </c>
      <c r="Q3164" s="41">
        <v>0</v>
      </c>
      <c r="R3164" s="41">
        <v>0</v>
      </c>
      <c r="S3164" s="41">
        <f>IFERROR(T3164+U3164+V3164,0)</f>
        <v>0</v>
      </c>
      <c r="T3164" s="41">
        <v>0</v>
      </c>
      <c r="U3164" s="41">
        <v>0</v>
      </c>
      <c r="V3164" s="41">
        <v>0</v>
      </c>
      <c r="W3164"/>
      <c r="X3164"/>
    </row>
    <row r="3165" spans="1:24">
      <c r="A3165" s="29">
        <v>1907</v>
      </c>
      <c r="B3165" s="29" t="s">
        <v>117</v>
      </c>
      <c r="C3165" s="50">
        <v>44700</v>
      </c>
      <c r="D3165" s="29" t="s">
        <v>545</v>
      </c>
      <c r="E3165" s="40">
        <v>1</v>
      </c>
      <c r="F3165" s="41">
        <v>24</v>
      </c>
      <c r="G3165" s="41">
        <f>IFERROR(H3165+I3165+J3165,0)</f>
        <v>709000</v>
      </c>
      <c r="H3165" s="41">
        <v>709000</v>
      </c>
      <c r="I3165" s="41">
        <v>0</v>
      </c>
      <c r="J3165" s="41">
        <v>0</v>
      </c>
      <c r="K3165" s="41">
        <f>IFERROR(L3165+M3165+N3165,0)</f>
        <v>0</v>
      </c>
      <c r="L3165" s="41">
        <f>IFERROR(P3165+T3165,0)</f>
        <v>0</v>
      </c>
      <c r="M3165" s="41">
        <f>IFERROR(Q3165+U3165,0)</f>
        <v>0</v>
      </c>
      <c r="N3165" s="41">
        <f>IFERROR(R3165+V3165,0)</f>
        <v>0</v>
      </c>
      <c r="O3165" s="41">
        <f>IFERROR(P3165+Q3165+R3165,0)</f>
        <v>0</v>
      </c>
      <c r="P3165" s="41">
        <v>0</v>
      </c>
      <c r="Q3165" s="41">
        <v>0</v>
      </c>
      <c r="R3165" s="41">
        <v>0</v>
      </c>
      <c r="S3165" s="41">
        <f>IFERROR(T3165+U3165+V3165,0)</f>
        <v>0</v>
      </c>
      <c r="T3165" s="41">
        <v>0</v>
      </c>
      <c r="U3165" s="41">
        <v>0</v>
      </c>
      <c r="V3165" s="41">
        <v>0</v>
      </c>
      <c r="W3165"/>
      <c r="X3165"/>
    </row>
    <row r="3166" spans="1:24">
      <c r="A3166" s="29">
        <v>1908</v>
      </c>
      <c r="B3166" s="29" t="s">
        <v>117</v>
      </c>
      <c r="C3166" s="50">
        <v>44700</v>
      </c>
      <c r="D3166" s="29" t="s">
        <v>545</v>
      </c>
      <c r="E3166" s="40">
        <v>1</v>
      </c>
      <c r="F3166" s="41">
        <v>35.4</v>
      </c>
      <c r="G3166" s="41">
        <f>IFERROR(H3166+I3166+J3166,0)</f>
        <v>1104000</v>
      </c>
      <c r="H3166" s="41">
        <v>1104000</v>
      </c>
      <c r="I3166" s="41">
        <v>0</v>
      </c>
      <c r="J3166" s="41">
        <v>0</v>
      </c>
      <c r="K3166" s="41">
        <f>IFERROR(L3166+M3166+N3166,0)</f>
        <v>0</v>
      </c>
      <c r="L3166" s="41">
        <f>IFERROR(P3166+T3166,0)</f>
        <v>0</v>
      </c>
      <c r="M3166" s="41">
        <f>IFERROR(Q3166+U3166,0)</f>
        <v>0</v>
      </c>
      <c r="N3166" s="41">
        <f>IFERROR(R3166+V3166,0)</f>
        <v>0</v>
      </c>
      <c r="O3166" s="41">
        <f>IFERROR(P3166+Q3166+R3166,0)</f>
        <v>0</v>
      </c>
      <c r="P3166" s="41">
        <v>0</v>
      </c>
      <c r="Q3166" s="41">
        <v>0</v>
      </c>
      <c r="R3166" s="41">
        <v>0</v>
      </c>
      <c r="S3166" s="41">
        <f>IFERROR(T3166+U3166+V3166,0)</f>
        <v>0</v>
      </c>
      <c r="T3166" s="41">
        <v>0</v>
      </c>
      <c r="U3166" s="41">
        <v>0</v>
      </c>
      <c r="V3166" s="41">
        <v>0</v>
      </c>
      <c r="W3166"/>
      <c r="X3166"/>
    </row>
    <row r="3167" spans="1:24">
      <c r="A3167" s="29">
        <v>1909</v>
      </c>
      <c r="B3167" s="29" t="s">
        <v>117</v>
      </c>
      <c r="C3167" s="50">
        <v>44700</v>
      </c>
      <c r="D3167" s="29" t="s">
        <v>545</v>
      </c>
      <c r="E3167" s="40">
        <v>1</v>
      </c>
      <c r="F3167" s="41">
        <v>32.1</v>
      </c>
      <c r="G3167" s="41">
        <f>IFERROR(H3167+I3167+J3167,0)</f>
        <v>944000</v>
      </c>
      <c r="H3167" s="41">
        <v>944000</v>
      </c>
      <c r="I3167" s="41">
        <v>0</v>
      </c>
      <c r="J3167" s="41">
        <v>0</v>
      </c>
      <c r="K3167" s="41">
        <f>IFERROR(L3167+M3167+N3167,0)</f>
        <v>0</v>
      </c>
      <c r="L3167" s="41">
        <f>IFERROR(P3167+T3167,0)</f>
        <v>0</v>
      </c>
      <c r="M3167" s="41">
        <f>IFERROR(Q3167+U3167,0)</f>
        <v>0</v>
      </c>
      <c r="N3167" s="41">
        <f>IFERROR(R3167+V3167,0)</f>
        <v>0</v>
      </c>
      <c r="O3167" s="41">
        <f>IFERROR(P3167+Q3167+R3167,0)</f>
        <v>0</v>
      </c>
      <c r="P3167" s="41">
        <v>0</v>
      </c>
      <c r="Q3167" s="41">
        <v>0</v>
      </c>
      <c r="R3167" s="41">
        <v>0</v>
      </c>
      <c r="S3167" s="41">
        <f>IFERROR(T3167+U3167+V3167,0)</f>
        <v>0</v>
      </c>
      <c r="T3167" s="41">
        <v>0</v>
      </c>
      <c r="U3167" s="41">
        <v>0</v>
      </c>
      <c r="V3167" s="41">
        <v>0</v>
      </c>
      <c r="W3167"/>
      <c r="X3167"/>
    </row>
    <row r="3168" spans="1:24">
      <c r="A3168" s="29">
        <v>1910</v>
      </c>
      <c r="B3168" s="29" t="s">
        <v>117</v>
      </c>
      <c r="C3168" s="50">
        <v>44700</v>
      </c>
      <c r="D3168" s="29" t="s">
        <v>545</v>
      </c>
      <c r="E3168" s="40">
        <v>1</v>
      </c>
      <c r="F3168" s="41">
        <v>58.2</v>
      </c>
      <c r="G3168" s="41">
        <f>IFERROR(H3168+I3168+J3168,0)</f>
        <v>1779000</v>
      </c>
      <c r="H3168" s="41">
        <v>1779000</v>
      </c>
      <c r="I3168" s="41">
        <v>0</v>
      </c>
      <c r="J3168" s="41">
        <v>0</v>
      </c>
      <c r="K3168" s="41">
        <f>IFERROR(L3168+M3168+N3168,0)</f>
        <v>0</v>
      </c>
      <c r="L3168" s="41">
        <f>IFERROR(P3168+T3168,0)</f>
        <v>0</v>
      </c>
      <c r="M3168" s="41">
        <f>IFERROR(Q3168+U3168,0)</f>
        <v>0</v>
      </c>
      <c r="N3168" s="41">
        <f>IFERROR(R3168+V3168,0)</f>
        <v>0</v>
      </c>
      <c r="O3168" s="41">
        <f>IFERROR(P3168+Q3168+R3168,0)</f>
        <v>0</v>
      </c>
      <c r="P3168" s="41">
        <v>0</v>
      </c>
      <c r="Q3168" s="41">
        <v>0</v>
      </c>
      <c r="R3168" s="41">
        <v>0</v>
      </c>
      <c r="S3168" s="41">
        <f>IFERROR(T3168+U3168+V3168,0)</f>
        <v>0</v>
      </c>
      <c r="T3168" s="41">
        <v>0</v>
      </c>
      <c r="U3168" s="41">
        <v>0</v>
      </c>
      <c r="V3168" s="41">
        <v>0</v>
      </c>
      <c r="W3168"/>
      <c r="X3168"/>
    </row>
    <row r="3169" spans="1:24">
      <c r="A3169" s="29">
        <v>1911</v>
      </c>
      <c r="B3169" s="29" t="s">
        <v>117</v>
      </c>
      <c r="C3169" s="50">
        <v>44700</v>
      </c>
      <c r="D3169" s="29" t="s">
        <v>545</v>
      </c>
      <c r="E3169" s="40">
        <v>1</v>
      </c>
      <c r="F3169" s="41">
        <v>45.5</v>
      </c>
      <c r="G3169" s="41">
        <f>IFERROR(H3169+I3169+J3169,0)</f>
        <v>1434000</v>
      </c>
      <c r="H3169" s="41">
        <v>1434000</v>
      </c>
      <c r="I3169" s="41">
        <v>0</v>
      </c>
      <c r="J3169" s="41">
        <v>0</v>
      </c>
      <c r="K3169" s="41">
        <f>IFERROR(L3169+M3169+N3169,0)</f>
        <v>0</v>
      </c>
      <c r="L3169" s="41">
        <f>IFERROR(P3169+T3169,0)</f>
        <v>0</v>
      </c>
      <c r="M3169" s="41">
        <f>IFERROR(Q3169+U3169,0)</f>
        <v>0</v>
      </c>
      <c r="N3169" s="41">
        <f>IFERROR(R3169+V3169,0)</f>
        <v>0</v>
      </c>
      <c r="O3169" s="41">
        <f>IFERROR(P3169+Q3169+R3169,0)</f>
        <v>0</v>
      </c>
      <c r="P3169" s="41">
        <v>0</v>
      </c>
      <c r="Q3169" s="41">
        <v>0</v>
      </c>
      <c r="R3169" s="41">
        <v>0</v>
      </c>
      <c r="S3169" s="41">
        <f>IFERROR(T3169+U3169+V3169,0)</f>
        <v>0</v>
      </c>
      <c r="T3169" s="41">
        <v>0</v>
      </c>
      <c r="U3169" s="41">
        <v>0</v>
      </c>
      <c r="V3169" s="41">
        <v>0</v>
      </c>
      <c r="W3169"/>
      <c r="X3169"/>
    </row>
    <row r="3170" spans="1:24">
      <c r="A3170" s="29">
        <v>1912</v>
      </c>
      <c r="B3170" s="29" t="s">
        <v>117</v>
      </c>
      <c r="C3170" s="50">
        <v>44700</v>
      </c>
      <c r="D3170" s="29" t="s">
        <v>545</v>
      </c>
      <c r="E3170" s="40">
        <v>1</v>
      </c>
      <c r="F3170" s="41">
        <v>50.6</v>
      </c>
      <c r="G3170" s="41">
        <f>IFERROR(H3170+I3170+J3170,0)</f>
        <v>1590000</v>
      </c>
      <c r="H3170" s="41">
        <v>1590000</v>
      </c>
      <c r="I3170" s="41">
        <v>0</v>
      </c>
      <c r="J3170" s="41">
        <v>0</v>
      </c>
      <c r="K3170" s="41">
        <f>IFERROR(L3170+M3170+N3170,0)</f>
        <v>0</v>
      </c>
      <c r="L3170" s="41">
        <f>IFERROR(P3170+T3170,0)</f>
        <v>0</v>
      </c>
      <c r="M3170" s="41">
        <f>IFERROR(Q3170+U3170,0)</f>
        <v>0</v>
      </c>
      <c r="N3170" s="41">
        <f>IFERROR(R3170+V3170,0)</f>
        <v>0</v>
      </c>
      <c r="O3170" s="41">
        <f>IFERROR(P3170+Q3170+R3170,0)</f>
        <v>0</v>
      </c>
      <c r="P3170" s="41">
        <v>0</v>
      </c>
      <c r="Q3170" s="41">
        <v>0</v>
      </c>
      <c r="R3170" s="41">
        <v>0</v>
      </c>
      <c r="S3170" s="41">
        <f>IFERROR(T3170+U3170+V3170,0)</f>
        <v>0</v>
      </c>
      <c r="T3170" s="41">
        <v>0</v>
      </c>
      <c r="U3170" s="41">
        <v>0</v>
      </c>
      <c r="V3170" s="41">
        <v>0</v>
      </c>
      <c r="W3170"/>
      <c r="X3170"/>
    </row>
    <row r="3171" spans="1:24">
      <c r="A3171" s="29">
        <v>1913</v>
      </c>
      <c r="B3171" s="29" t="s">
        <v>117</v>
      </c>
      <c r="C3171" s="50">
        <v>44700</v>
      </c>
      <c r="D3171" s="29" t="s">
        <v>545</v>
      </c>
      <c r="E3171" s="40">
        <v>1</v>
      </c>
      <c r="F3171" s="41">
        <v>50.6</v>
      </c>
      <c r="G3171" s="41">
        <f>IFERROR(H3171+I3171+J3171,0)</f>
        <v>1540000</v>
      </c>
      <c r="H3171" s="41">
        <v>1540000</v>
      </c>
      <c r="I3171" s="41">
        <v>0</v>
      </c>
      <c r="J3171" s="41">
        <v>0</v>
      </c>
      <c r="K3171" s="41">
        <f>IFERROR(L3171+M3171+N3171,0)</f>
        <v>0</v>
      </c>
      <c r="L3171" s="41">
        <f>IFERROR(P3171+T3171,0)</f>
        <v>0</v>
      </c>
      <c r="M3171" s="41">
        <f>IFERROR(Q3171+U3171,0)</f>
        <v>0</v>
      </c>
      <c r="N3171" s="41">
        <f>IFERROR(R3171+V3171,0)</f>
        <v>0</v>
      </c>
      <c r="O3171" s="41">
        <f>IFERROR(P3171+Q3171+R3171,0)</f>
        <v>0</v>
      </c>
      <c r="P3171" s="41">
        <v>0</v>
      </c>
      <c r="Q3171" s="41">
        <v>0</v>
      </c>
      <c r="R3171" s="41">
        <v>0</v>
      </c>
      <c r="S3171" s="41">
        <f>IFERROR(T3171+U3171+V3171,0)</f>
        <v>0</v>
      </c>
      <c r="T3171" s="41">
        <v>0</v>
      </c>
      <c r="U3171" s="41">
        <v>0</v>
      </c>
      <c r="V3171" s="41">
        <v>0</v>
      </c>
      <c r="W3171"/>
      <c r="X3171"/>
    </row>
    <row r="3172" spans="1:24">
      <c r="A3172" s="29">
        <v>1914</v>
      </c>
      <c r="B3172" s="29" t="s">
        <v>117</v>
      </c>
      <c r="C3172" s="50">
        <v>44701</v>
      </c>
      <c r="D3172" s="29" t="s">
        <v>545</v>
      </c>
      <c r="E3172" s="40">
        <v>1</v>
      </c>
      <c r="F3172" s="41">
        <v>43.7</v>
      </c>
      <c r="G3172" s="41">
        <f>IFERROR(H3172+I3172+J3172,0)</f>
        <v>1374000</v>
      </c>
      <c r="H3172" s="41">
        <v>1374000</v>
      </c>
      <c r="I3172" s="41">
        <v>0</v>
      </c>
      <c r="J3172" s="41">
        <v>0</v>
      </c>
      <c r="K3172" s="41">
        <f>IFERROR(L3172+M3172+N3172,0)</f>
        <v>0</v>
      </c>
      <c r="L3172" s="41">
        <f>IFERROR(P3172+T3172,0)</f>
        <v>0</v>
      </c>
      <c r="M3172" s="41">
        <f>IFERROR(Q3172+U3172,0)</f>
        <v>0</v>
      </c>
      <c r="N3172" s="41">
        <f>IFERROR(R3172+V3172,0)</f>
        <v>0</v>
      </c>
      <c r="O3172" s="41">
        <f>IFERROR(P3172+Q3172+R3172,0)</f>
        <v>0</v>
      </c>
      <c r="P3172" s="41">
        <v>0</v>
      </c>
      <c r="Q3172" s="41">
        <v>0</v>
      </c>
      <c r="R3172" s="41">
        <v>0</v>
      </c>
      <c r="S3172" s="41">
        <f>IFERROR(T3172+U3172+V3172,0)</f>
        <v>0</v>
      </c>
      <c r="T3172" s="41">
        <v>0</v>
      </c>
      <c r="U3172" s="41">
        <v>0</v>
      </c>
      <c r="V3172" s="41">
        <v>0</v>
      </c>
      <c r="W3172"/>
      <c r="X3172"/>
    </row>
    <row r="3173" spans="1:24">
      <c r="A3173" s="29">
        <v>1915</v>
      </c>
      <c r="B3173" s="29" t="s">
        <v>117</v>
      </c>
      <c r="C3173" s="50">
        <v>44701</v>
      </c>
      <c r="D3173" s="29" t="s">
        <v>545</v>
      </c>
      <c r="E3173" s="40">
        <v>1</v>
      </c>
      <c r="F3173" s="41">
        <v>45.6</v>
      </c>
      <c r="G3173" s="41">
        <f>IFERROR(H3173+I3173+J3173,0)</f>
        <v>1434000</v>
      </c>
      <c r="H3173" s="41">
        <v>1434000</v>
      </c>
      <c r="I3173" s="41">
        <v>0</v>
      </c>
      <c r="J3173" s="41">
        <v>0</v>
      </c>
      <c r="K3173" s="41">
        <f>IFERROR(L3173+M3173+N3173,0)</f>
        <v>0</v>
      </c>
      <c r="L3173" s="41">
        <f>IFERROR(P3173+T3173,0)</f>
        <v>0</v>
      </c>
      <c r="M3173" s="41">
        <f>IFERROR(Q3173+U3173,0)</f>
        <v>0</v>
      </c>
      <c r="N3173" s="41">
        <f>IFERROR(R3173+V3173,0)</f>
        <v>0</v>
      </c>
      <c r="O3173" s="41">
        <f>IFERROR(P3173+Q3173+R3173,0)</f>
        <v>0</v>
      </c>
      <c r="P3173" s="41">
        <v>0</v>
      </c>
      <c r="Q3173" s="41">
        <v>0</v>
      </c>
      <c r="R3173" s="41">
        <v>0</v>
      </c>
      <c r="S3173" s="41">
        <f>IFERROR(T3173+U3173+V3173,0)</f>
        <v>0</v>
      </c>
      <c r="T3173" s="41">
        <v>0</v>
      </c>
      <c r="U3173" s="41">
        <v>0</v>
      </c>
      <c r="V3173" s="41">
        <v>0</v>
      </c>
      <c r="W3173"/>
      <c r="X3173"/>
    </row>
    <row r="3174" spans="1:24">
      <c r="A3174" s="29">
        <v>1916</v>
      </c>
      <c r="B3174" s="29" t="s">
        <v>117</v>
      </c>
      <c r="C3174" s="50">
        <v>44701</v>
      </c>
      <c r="D3174" s="29" t="s">
        <v>545</v>
      </c>
      <c r="E3174" s="40">
        <v>1</v>
      </c>
      <c r="F3174" s="41">
        <v>45.1</v>
      </c>
      <c r="G3174" s="41">
        <f>IFERROR(H3174+I3174+J3174,0)</f>
        <v>1424000</v>
      </c>
      <c r="H3174" s="41">
        <v>1424000</v>
      </c>
      <c r="I3174" s="41">
        <v>0</v>
      </c>
      <c r="J3174" s="41">
        <v>0</v>
      </c>
      <c r="K3174" s="41">
        <f>IFERROR(L3174+M3174+N3174,0)</f>
        <v>0</v>
      </c>
      <c r="L3174" s="41">
        <f>IFERROR(P3174+T3174,0)</f>
        <v>0</v>
      </c>
      <c r="M3174" s="41">
        <f>IFERROR(Q3174+U3174,0)</f>
        <v>0</v>
      </c>
      <c r="N3174" s="41">
        <f>IFERROR(R3174+V3174,0)</f>
        <v>0</v>
      </c>
      <c r="O3174" s="41">
        <f>IFERROR(P3174+Q3174+R3174,0)</f>
        <v>0</v>
      </c>
      <c r="P3174" s="41">
        <v>0</v>
      </c>
      <c r="Q3174" s="41">
        <v>0</v>
      </c>
      <c r="R3174" s="41">
        <v>0</v>
      </c>
      <c r="S3174" s="41">
        <f>IFERROR(T3174+U3174+V3174,0)</f>
        <v>0</v>
      </c>
      <c r="T3174" s="41">
        <v>0</v>
      </c>
      <c r="U3174" s="41">
        <v>0</v>
      </c>
      <c r="V3174" s="41">
        <v>0</v>
      </c>
      <c r="W3174"/>
      <c r="X3174"/>
    </row>
    <row r="3175" spans="1:24">
      <c r="A3175" s="29">
        <v>1917</v>
      </c>
      <c r="B3175" s="29" t="s">
        <v>117</v>
      </c>
      <c r="C3175" s="50">
        <v>44704</v>
      </c>
      <c r="D3175" s="29" t="s">
        <v>545</v>
      </c>
      <c r="E3175" s="40">
        <v>1</v>
      </c>
      <c r="F3175" s="41">
        <v>66.5</v>
      </c>
      <c r="G3175" s="41">
        <f>IFERROR(H3175+I3175+J3175,0)</f>
        <v>2029000</v>
      </c>
      <c r="H3175" s="41">
        <v>2029000</v>
      </c>
      <c r="I3175" s="41">
        <v>0</v>
      </c>
      <c r="J3175" s="41">
        <v>0</v>
      </c>
      <c r="K3175" s="41">
        <f>IFERROR(L3175+M3175+N3175,0)</f>
        <v>0</v>
      </c>
      <c r="L3175" s="41">
        <f>IFERROR(P3175+T3175,0)</f>
        <v>0</v>
      </c>
      <c r="M3175" s="41">
        <f>IFERROR(Q3175+U3175,0)</f>
        <v>0</v>
      </c>
      <c r="N3175" s="41">
        <f>IFERROR(R3175+V3175,0)</f>
        <v>0</v>
      </c>
      <c r="O3175" s="41">
        <f>IFERROR(P3175+Q3175+R3175,0)</f>
        <v>0</v>
      </c>
      <c r="P3175" s="41">
        <v>0</v>
      </c>
      <c r="Q3175" s="41">
        <v>0</v>
      </c>
      <c r="R3175" s="41">
        <v>0</v>
      </c>
      <c r="S3175" s="41">
        <f>IFERROR(T3175+U3175+V3175,0)</f>
        <v>0</v>
      </c>
      <c r="T3175" s="41">
        <v>0</v>
      </c>
      <c r="U3175" s="41">
        <v>0</v>
      </c>
      <c r="V3175" s="41">
        <v>0</v>
      </c>
      <c r="W3175"/>
      <c r="X3175"/>
    </row>
    <row r="3176" spans="1:24">
      <c r="A3176" s="29">
        <v>1918</v>
      </c>
      <c r="B3176" s="29" t="s">
        <v>117</v>
      </c>
      <c r="C3176" s="50">
        <v>44707</v>
      </c>
      <c r="D3176" s="29" t="s">
        <v>545</v>
      </c>
      <c r="E3176" s="40">
        <v>1</v>
      </c>
      <c r="F3176" s="41">
        <v>51.7</v>
      </c>
      <c r="G3176" s="41">
        <f>IFERROR(H3176+I3176+J3176,0)</f>
        <v>1625000</v>
      </c>
      <c r="H3176" s="41">
        <v>1625000</v>
      </c>
      <c r="I3176" s="41">
        <v>0</v>
      </c>
      <c r="J3176" s="41">
        <v>0</v>
      </c>
      <c r="K3176" s="41">
        <f>IFERROR(L3176+M3176+N3176,0)</f>
        <v>0</v>
      </c>
      <c r="L3176" s="41">
        <f>IFERROR(P3176+T3176,0)</f>
        <v>0</v>
      </c>
      <c r="M3176" s="41">
        <f>IFERROR(Q3176+U3176,0)</f>
        <v>0</v>
      </c>
      <c r="N3176" s="41">
        <f>IFERROR(R3176+V3176,0)</f>
        <v>0</v>
      </c>
      <c r="O3176" s="41">
        <f>IFERROR(P3176+Q3176+R3176,0)</f>
        <v>0</v>
      </c>
      <c r="P3176" s="41">
        <v>0</v>
      </c>
      <c r="Q3176" s="41">
        <v>0</v>
      </c>
      <c r="R3176" s="41">
        <v>0</v>
      </c>
      <c r="S3176" s="41">
        <f>IFERROR(T3176+U3176+V3176,0)</f>
        <v>0</v>
      </c>
      <c r="T3176" s="41">
        <v>0</v>
      </c>
      <c r="U3176" s="41">
        <v>0</v>
      </c>
      <c r="V3176" s="41">
        <v>0</v>
      </c>
      <c r="W3176"/>
      <c r="X3176"/>
    </row>
    <row r="3177" spans="1:24">
      <c r="A3177" s="29">
        <v>1919</v>
      </c>
      <c r="B3177" s="29" t="s">
        <v>117</v>
      </c>
      <c r="C3177" s="50">
        <v>44708</v>
      </c>
      <c r="D3177" s="29" t="s">
        <v>545</v>
      </c>
      <c r="E3177" s="40">
        <v>1</v>
      </c>
      <c r="F3177" s="41">
        <v>44.6</v>
      </c>
      <c r="G3177" s="41">
        <f>IFERROR(H3177+I3177+J3177,0)</f>
        <v>1404000</v>
      </c>
      <c r="H3177" s="41">
        <v>1404000</v>
      </c>
      <c r="I3177" s="41">
        <v>0</v>
      </c>
      <c r="J3177" s="41">
        <v>0</v>
      </c>
      <c r="K3177" s="41">
        <f>IFERROR(L3177+M3177+N3177,0)</f>
        <v>0</v>
      </c>
      <c r="L3177" s="41">
        <f>IFERROR(P3177+T3177,0)</f>
        <v>0</v>
      </c>
      <c r="M3177" s="41">
        <f>IFERROR(Q3177+U3177,0)</f>
        <v>0</v>
      </c>
      <c r="N3177" s="41">
        <f>IFERROR(R3177+V3177,0)</f>
        <v>0</v>
      </c>
      <c r="O3177" s="41">
        <f>IFERROR(P3177+Q3177+R3177,0)</f>
        <v>0</v>
      </c>
      <c r="P3177" s="41">
        <v>0</v>
      </c>
      <c r="Q3177" s="41">
        <v>0</v>
      </c>
      <c r="R3177" s="41">
        <v>0</v>
      </c>
      <c r="S3177" s="41">
        <f>IFERROR(T3177+U3177+V3177,0)</f>
        <v>0</v>
      </c>
      <c r="T3177" s="41">
        <v>0</v>
      </c>
      <c r="U3177" s="41">
        <v>0</v>
      </c>
      <c r="V3177" s="41">
        <v>0</v>
      </c>
      <c r="W3177"/>
      <c r="X3177"/>
    </row>
    <row r="3178" spans="1:24">
      <c r="A3178" s="29">
        <v>1920</v>
      </c>
      <c r="B3178" s="29" t="s">
        <v>117</v>
      </c>
      <c r="C3178" s="50">
        <v>44712</v>
      </c>
      <c r="D3178" s="29" t="s">
        <v>545</v>
      </c>
      <c r="E3178" s="40">
        <v>1</v>
      </c>
      <c r="F3178" s="41">
        <v>48.3</v>
      </c>
      <c r="G3178" s="41">
        <f>IFERROR(H3178+I3178+J3178,0)</f>
        <v>1519000</v>
      </c>
      <c r="H3178" s="41">
        <v>1519000</v>
      </c>
      <c r="I3178" s="41">
        <v>0</v>
      </c>
      <c r="J3178" s="41">
        <v>0</v>
      </c>
      <c r="K3178" s="41">
        <f>IFERROR(L3178+M3178+N3178,0)</f>
        <v>0</v>
      </c>
      <c r="L3178" s="41">
        <f>IFERROR(P3178+T3178,0)</f>
        <v>0</v>
      </c>
      <c r="M3178" s="41">
        <f>IFERROR(Q3178+U3178,0)</f>
        <v>0</v>
      </c>
      <c r="N3178" s="41">
        <f>IFERROR(R3178+V3178,0)</f>
        <v>0</v>
      </c>
      <c r="O3178" s="41">
        <f>IFERROR(P3178+Q3178+R3178,0)</f>
        <v>0</v>
      </c>
      <c r="P3178" s="41">
        <v>0</v>
      </c>
      <c r="Q3178" s="41">
        <v>0</v>
      </c>
      <c r="R3178" s="41">
        <v>0</v>
      </c>
      <c r="S3178" s="41">
        <f>IFERROR(T3178+U3178+V3178,0)</f>
        <v>0</v>
      </c>
      <c r="T3178" s="41">
        <v>0</v>
      </c>
      <c r="U3178" s="41">
        <v>0</v>
      </c>
      <c r="V3178" s="41">
        <v>0</v>
      </c>
      <c r="W3178"/>
      <c r="X3178"/>
    </row>
    <row r="3179" spans="1:24">
      <c r="A3179" s="29">
        <v>1921</v>
      </c>
      <c r="B3179" s="29" t="s">
        <v>117</v>
      </c>
      <c r="C3179" s="50">
        <v>44721</v>
      </c>
      <c r="D3179" s="29" t="s">
        <v>545</v>
      </c>
      <c r="E3179" s="40">
        <v>1</v>
      </c>
      <c r="F3179" s="41">
        <v>32.6</v>
      </c>
      <c r="G3179" s="41">
        <f>IFERROR(H3179+I3179+J3179,0)</f>
        <v>1064000</v>
      </c>
      <c r="H3179" s="41">
        <v>1064000</v>
      </c>
      <c r="I3179" s="41">
        <v>0</v>
      </c>
      <c r="J3179" s="41">
        <v>0</v>
      </c>
      <c r="K3179" s="41">
        <f>IFERROR(L3179+M3179+N3179,0)</f>
        <v>0</v>
      </c>
      <c r="L3179" s="41">
        <f>IFERROR(P3179+T3179,0)</f>
        <v>0</v>
      </c>
      <c r="M3179" s="41">
        <f>IFERROR(Q3179+U3179,0)</f>
        <v>0</v>
      </c>
      <c r="N3179" s="41">
        <f>IFERROR(R3179+V3179,0)</f>
        <v>0</v>
      </c>
      <c r="O3179" s="41">
        <f>IFERROR(P3179+Q3179+R3179,0)</f>
        <v>0</v>
      </c>
      <c r="P3179" s="41">
        <v>0</v>
      </c>
      <c r="Q3179" s="41">
        <v>0</v>
      </c>
      <c r="R3179" s="41">
        <v>0</v>
      </c>
      <c r="S3179" s="41">
        <f>IFERROR(T3179+U3179+V3179,0)</f>
        <v>0</v>
      </c>
      <c r="T3179" s="41">
        <v>0</v>
      </c>
      <c r="U3179" s="41">
        <v>0</v>
      </c>
      <c r="V3179" s="41">
        <v>0</v>
      </c>
      <c r="W3179"/>
      <c r="X3179"/>
    </row>
    <row r="3180" spans="1:24">
      <c r="A3180" s="29">
        <v>1922</v>
      </c>
      <c r="B3180" s="29" t="s">
        <v>117</v>
      </c>
      <c r="C3180" s="50">
        <v>44721</v>
      </c>
      <c r="D3180" s="29" t="s">
        <v>672</v>
      </c>
      <c r="E3180" s="40">
        <v>1</v>
      </c>
      <c r="F3180" s="41">
        <v>48.3</v>
      </c>
      <c r="G3180" s="41">
        <f>IFERROR(H3180+I3180+J3180,0)</f>
        <v>1519000</v>
      </c>
      <c r="H3180" s="41">
        <v>1519000</v>
      </c>
      <c r="I3180" s="41">
        <v>0</v>
      </c>
      <c r="J3180" s="41">
        <v>0</v>
      </c>
      <c r="K3180" s="41">
        <f>IFERROR(L3180+M3180+N3180,0)</f>
        <v>0</v>
      </c>
      <c r="L3180" s="41">
        <f>IFERROR(P3180+T3180,0)</f>
        <v>0</v>
      </c>
      <c r="M3180" s="41">
        <f>IFERROR(Q3180+U3180,0)</f>
        <v>0</v>
      </c>
      <c r="N3180" s="41">
        <f>IFERROR(R3180+V3180,0)</f>
        <v>0</v>
      </c>
      <c r="O3180" s="41">
        <f>IFERROR(P3180+Q3180+R3180,0)</f>
        <v>0</v>
      </c>
      <c r="P3180" s="41">
        <v>0</v>
      </c>
      <c r="Q3180" s="41">
        <v>0</v>
      </c>
      <c r="R3180" s="41">
        <v>0</v>
      </c>
      <c r="S3180" s="41">
        <f>IFERROR(T3180+U3180+V3180,0)</f>
        <v>0</v>
      </c>
      <c r="T3180" s="41">
        <v>0</v>
      </c>
      <c r="U3180" s="41">
        <v>0</v>
      </c>
      <c r="V3180" s="41">
        <v>0</v>
      </c>
      <c r="W3180"/>
      <c r="X3180"/>
    </row>
    <row r="3181" spans="1:24">
      <c r="A3181" s="29">
        <v>1923</v>
      </c>
      <c r="B3181" s="29" t="s">
        <v>117</v>
      </c>
      <c r="C3181" s="50">
        <v>44722</v>
      </c>
      <c r="D3181" s="29" t="s">
        <v>545</v>
      </c>
      <c r="E3181" s="40">
        <v>1</v>
      </c>
      <c r="F3181" s="41">
        <v>48.1</v>
      </c>
      <c r="G3181" s="41">
        <f>IFERROR(H3181+I3181+J3181,0)</f>
        <v>1551728</v>
      </c>
      <c r="H3181" s="41">
        <v>1551728</v>
      </c>
      <c r="I3181" s="41">
        <v>0</v>
      </c>
      <c r="J3181" s="41">
        <v>0</v>
      </c>
      <c r="K3181" s="41">
        <f>IFERROR(L3181+M3181+N3181,0)</f>
        <v>0</v>
      </c>
      <c r="L3181" s="41">
        <f>IFERROR(P3181+T3181,0)</f>
        <v>0</v>
      </c>
      <c r="M3181" s="41">
        <f>IFERROR(Q3181+U3181,0)</f>
        <v>0</v>
      </c>
      <c r="N3181" s="41">
        <f>IFERROR(R3181+V3181,0)</f>
        <v>0</v>
      </c>
      <c r="O3181" s="41">
        <f>IFERROR(P3181+Q3181+R3181,0)</f>
        <v>0</v>
      </c>
      <c r="P3181" s="41">
        <v>0</v>
      </c>
      <c r="Q3181" s="41">
        <v>0</v>
      </c>
      <c r="R3181" s="41">
        <v>0</v>
      </c>
      <c r="S3181" s="41">
        <f>IFERROR(T3181+U3181+V3181,0)</f>
        <v>0</v>
      </c>
      <c r="T3181" s="41">
        <v>0</v>
      </c>
      <c r="U3181" s="41">
        <v>0</v>
      </c>
      <c r="V3181" s="41">
        <v>0</v>
      </c>
      <c r="W3181"/>
      <c r="X3181"/>
    </row>
    <row r="3182" spans="1:24">
      <c r="A3182" s="29">
        <v>1924</v>
      </c>
      <c r="B3182" s="29" t="s">
        <v>117</v>
      </c>
      <c r="C3182" s="50">
        <v>44729</v>
      </c>
      <c r="D3182" s="29" t="s">
        <v>545</v>
      </c>
      <c r="E3182" s="40">
        <v>1</v>
      </c>
      <c r="F3182" s="41">
        <v>48.8</v>
      </c>
      <c r="G3182" s="41">
        <f>IFERROR(H3182+I3182+J3182,0)</f>
        <v>1567714</v>
      </c>
      <c r="H3182" s="41">
        <v>1567714</v>
      </c>
      <c r="I3182" s="41">
        <v>0</v>
      </c>
      <c r="J3182" s="41">
        <v>0</v>
      </c>
      <c r="K3182" s="41">
        <f>IFERROR(L3182+M3182+N3182,0)</f>
        <v>0</v>
      </c>
      <c r="L3182" s="41">
        <f>IFERROR(P3182+T3182,0)</f>
        <v>0</v>
      </c>
      <c r="M3182" s="41">
        <f>IFERROR(Q3182+U3182,0)</f>
        <v>0</v>
      </c>
      <c r="N3182" s="41">
        <f>IFERROR(R3182+V3182,0)</f>
        <v>0</v>
      </c>
      <c r="O3182" s="41">
        <f>IFERROR(P3182+Q3182+R3182,0)</f>
        <v>0</v>
      </c>
      <c r="P3182" s="41">
        <v>0</v>
      </c>
      <c r="Q3182" s="41">
        <v>0</v>
      </c>
      <c r="R3182" s="41">
        <v>0</v>
      </c>
      <c r="S3182" s="41">
        <f>IFERROR(T3182+U3182+V3182,0)</f>
        <v>0</v>
      </c>
      <c r="T3182" s="41">
        <v>0</v>
      </c>
      <c r="U3182" s="41">
        <v>0</v>
      </c>
      <c r="V3182" s="41">
        <v>0</v>
      </c>
      <c r="W3182"/>
      <c r="X3182"/>
    </row>
    <row r="3183" spans="1:24">
      <c r="A3183" s="29">
        <v>1925</v>
      </c>
      <c r="B3183" s="29" t="s">
        <v>117</v>
      </c>
      <c r="C3183" s="50">
        <v>44740</v>
      </c>
      <c r="D3183" s="29" t="s">
        <v>545</v>
      </c>
      <c r="E3183" s="40">
        <v>1</v>
      </c>
      <c r="F3183" s="41">
        <v>28.2</v>
      </c>
      <c r="G3183" s="41">
        <f>IFERROR(H3183+I3183+J3183,0)</f>
        <v>1025962</v>
      </c>
      <c r="H3183" s="41">
        <v>1025962</v>
      </c>
      <c r="I3183" s="41">
        <v>0</v>
      </c>
      <c r="J3183" s="41">
        <v>0</v>
      </c>
      <c r="K3183" s="41">
        <f>IFERROR(L3183+M3183+N3183,0)</f>
        <v>0</v>
      </c>
      <c r="L3183" s="41">
        <f>IFERROR(P3183+T3183,0)</f>
        <v>0</v>
      </c>
      <c r="M3183" s="41">
        <f>IFERROR(Q3183+U3183,0)</f>
        <v>0</v>
      </c>
      <c r="N3183" s="41">
        <f>IFERROR(R3183+V3183,0)</f>
        <v>0</v>
      </c>
      <c r="O3183" s="41">
        <f>IFERROR(P3183+Q3183+R3183,0)</f>
        <v>0</v>
      </c>
      <c r="P3183" s="41">
        <v>0</v>
      </c>
      <c r="Q3183" s="41">
        <v>0</v>
      </c>
      <c r="R3183" s="41">
        <v>0</v>
      </c>
      <c r="S3183" s="41">
        <f>IFERROR(T3183+U3183+V3183,0)</f>
        <v>0</v>
      </c>
      <c r="T3183" s="41">
        <v>0</v>
      </c>
      <c r="U3183" s="41">
        <v>0</v>
      </c>
      <c r="V3183" s="41">
        <v>0</v>
      </c>
      <c r="W3183"/>
      <c r="X3183"/>
    </row>
    <row r="3184" spans="1:24">
      <c r="A3184" s="29">
        <v>1926</v>
      </c>
      <c r="B3184" s="29" t="s">
        <v>117</v>
      </c>
      <c r="C3184" s="50">
        <v>44740</v>
      </c>
      <c r="D3184" s="29" t="s">
        <v>545</v>
      </c>
      <c r="E3184" s="40">
        <v>1</v>
      </c>
      <c r="F3184" s="41">
        <v>18.8</v>
      </c>
      <c r="G3184" s="41">
        <f>IFERROR(H3184+I3184+J3184,0)</f>
        <v>639752</v>
      </c>
      <c r="H3184" s="41">
        <v>639752</v>
      </c>
      <c r="I3184" s="41">
        <v>0</v>
      </c>
      <c r="J3184" s="41">
        <v>0</v>
      </c>
      <c r="K3184" s="41">
        <f>IFERROR(L3184+M3184+N3184,0)</f>
        <v>0</v>
      </c>
      <c r="L3184" s="41">
        <f>IFERROR(P3184+T3184,0)</f>
        <v>0</v>
      </c>
      <c r="M3184" s="41">
        <f>IFERROR(Q3184+U3184,0)</f>
        <v>0</v>
      </c>
      <c r="N3184" s="41">
        <f>IFERROR(R3184+V3184,0)</f>
        <v>0</v>
      </c>
      <c r="O3184" s="41">
        <f>IFERROR(P3184+Q3184+R3184,0)</f>
        <v>0</v>
      </c>
      <c r="P3184" s="41">
        <v>0</v>
      </c>
      <c r="Q3184" s="41">
        <v>0</v>
      </c>
      <c r="R3184" s="41">
        <v>0</v>
      </c>
      <c r="S3184" s="41">
        <f>IFERROR(T3184+U3184+V3184,0)</f>
        <v>0</v>
      </c>
      <c r="T3184" s="41">
        <v>0</v>
      </c>
      <c r="U3184" s="41">
        <v>0</v>
      </c>
      <c r="V3184" s="41">
        <v>0</v>
      </c>
      <c r="W3184"/>
      <c r="X3184"/>
    </row>
    <row r="3185" spans="1:24">
      <c r="A3185" s="29">
        <v>1927</v>
      </c>
      <c r="B3185" s="29" t="s">
        <v>117</v>
      </c>
      <c r="C3185" s="50">
        <v>44755</v>
      </c>
      <c r="D3185" s="29" t="s">
        <v>545</v>
      </c>
      <c r="E3185" s="40">
        <v>1</v>
      </c>
      <c r="F3185" s="41">
        <v>26.4</v>
      </c>
      <c r="G3185" s="41">
        <f>IFERROR(H3185+I3185+J3185,0)</f>
        <v>859000</v>
      </c>
      <c r="H3185" s="41">
        <v>859000</v>
      </c>
      <c r="I3185" s="41">
        <v>0</v>
      </c>
      <c r="J3185" s="41">
        <v>0</v>
      </c>
      <c r="K3185" s="41">
        <f>IFERROR(L3185+M3185+N3185,0)</f>
        <v>0</v>
      </c>
      <c r="L3185" s="41">
        <f>IFERROR(P3185+T3185,0)</f>
        <v>0</v>
      </c>
      <c r="M3185" s="41">
        <f>IFERROR(Q3185+U3185,0)</f>
        <v>0</v>
      </c>
      <c r="N3185" s="41">
        <f>IFERROR(R3185+V3185,0)</f>
        <v>0</v>
      </c>
      <c r="O3185" s="41">
        <f>IFERROR(P3185+Q3185+R3185,0)</f>
        <v>0</v>
      </c>
      <c r="P3185" s="41">
        <v>0</v>
      </c>
      <c r="Q3185" s="41">
        <v>0</v>
      </c>
      <c r="R3185" s="41">
        <v>0</v>
      </c>
      <c r="S3185" s="41">
        <f>IFERROR(T3185+U3185+V3185,0)</f>
        <v>0</v>
      </c>
      <c r="T3185" s="41">
        <v>0</v>
      </c>
      <c r="U3185" s="41">
        <v>0</v>
      </c>
      <c r="V3185" s="41">
        <v>0</v>
      </c>
      <c r="W3185"/>
      <c r="X3185"/>
    </row>
    <row r="3186" spans="1:24">
      <c r="A3186" s="29">
        <v>1928</v>
      </c>
      <c r="B3186" s="29" t="s">
        <v>117</v>
      </c>
      <c r="C3186" s="50">
        <v>44756</v>
      </c>
      <c r="D3186" s="29" t="s">
        <v>545</v>
      </c>
      <c r="E3186" s="40">
        <v>1</v>
      </c>
      <c r="F3186" s="41">
        <v>35.5</v>
      </c>
      <c r="G3186" s="41">
        <f>IFERROR(H3186+I3186+J3186,0)</f>
        <v>1189566</v>
      </c>
      <c r="H3186" s="41">
        <v>1189566</v>
      </c>
      <c r="I3186" s="41">
        <v>0</v>
      </c>
      <c r="J3186" s="41">
        <v>0</v>
      </c>
      <c r="K3186" s="41">
        <f>IFERROR(L3186+M3186+N3186,0)</f>
        <v>0</v>
      </c>
      <c r="L3186" s="41">
        <f>IFERROR(P3186+T3186,0)</f>
        <v>0</v>
      </c>
      <c r="M3186" s="41">
        <f>IFERROR(Q3186+U3186,0)</f>
        <v>0</v>
      </c>
      <c r="N3186" s="41">
        <f>IFERROR(R3186+V3186,0)</f>
        <v>0</v>
      </c>
      <c r="O3186" s="41">
        <f>IFERROR(P3186+Q3186+R3186,0)</f>
        <v>0</v>
      </c>
      <c r="P3186" s="41">
        <v>0</v>
      </c>
      <c r="Q3186" s="41">
        <v>0</v>
      </c>
      <c r="R3186" s="41">
        <v>0</v>
      </c>
      <c r="S3186" s="41">
        <f>IFERROR(T3186+U3186+V3186,0)</f>
        <v>0</v>
      </c>
      <c r="T3186" s="41">
        <v>0</v>
      </c>
      <c r="U3186" s="41">
        <v>0</v>
      </c>
      <c r="V3186" s="41">
        <v>0</v>
      </c>
      <c r="W3186"/>
      <c r="X3186"/>
    </row>
    <row r="3187" spans="1:24">
      <c r="A3187" s="29">
        <v>1929</v>
      </c>
      <c r="B3187" s="29" t="s">
        <v>117</v>
      </c>
      <c r="C3187" s="50">
        <v>44770</v>
      </c>
      <c r="D3187" s="29" t="s">
        <v>545</v>
      </c>
      <c r="E3187" s="40">
        <v>1</v>
      </c>
      <c r="F3187" s="41">
        <v>44.3</v>
      </c>
      <c r="G3187" s="41">
        <f>IFERROR(H3187+I3187+J3187,0)</f>
        <v>1390000</v>
      </c>
      <c r="H3187" s="41">
        <v>1390000</v>
      </c>
      <c r="I3187" s="41">
        <v>0</v>
      </c>
      <c r="J3187" s="41">
        <v>0</v>
      </c>
      <c r="K3187" s="41">
        <f>IFERROR(L3187+M3187+N3187,0)</f>
        <v>0</v>
      </c>
      <c r="L3187" s="41">
        <f>IFERROR(P3187+T3187,0)</f>
        <v>0</v>
      </c>
      <c r="M3187" s="41">
        <f>IFERROR(Q3187+U3187,0)</f>
        <v>0</v>
      </c>
      <c r="N3187" s="41">
        <f>IFERROR(R3187+V3187,0)</f>
        <v>0</v>
      </c>
      <c r="O3187" s="41">
        <f>IFERROR(P3187+Q3187+R3187,0)</f>
        <v>0</v>
      </c>
      <c r="P3187" s="41">
        <v>0</v>
      </c>
      <c r="Q3187" s="41">
        <v>0</v>
      </c>
      <c r="R3187" s="41">
        <v>0</v>
      </c>
      <c r="S3187" s="41">
        <f>IFERROR(T3187+U3187+V3187,0)</f>
        <v>0</v>
      </c>
      <c r="T3187" s="41">
        <v>0</v>
      </c>
      <c r="U3187" s="41">
        <v>0</v>
      </c>
      <c r="V3187" s="41">
        <v>0</v>
      </c>
      <c r="W3187"/>
      <c r="X3187"/>
    </row>
    <row r="3188" spans="1:24">
      <c r="A3188" s="29">
        <v>1930</v>
      </c>
      <c r="B3188" s="29" t="s">
        <v>117</v>
      </c>
      <c r="C3188" s="50">
        <v>44784</v>
      </c>
      <c r="D3188" s="29" t="s">
        <v>545</v>
      </c>
      <c r="E3188" s="40">
        <v>1</v>
      </c>
      <c r="F3188" s="41">
        <v>46.3</v>
      </c>
      <c r="G3188" s="41">
        <f>IFERROR(H3188+I3188+J3188,0)</f>
        <v>1498734</v>
      </c>
      <c r="H3188" s="41">
        <v>1498734</v>
      </c>
      <c r="I3188" s="41">
        <v>0</v>
      </c>
      <c r="J3188" s="41">
        <v>0</v>
      </c>
      <c r="K3188" s="41">
        <f>IFERROR(L3188+M3188+N3188,0)</f>
        <v>0</v>
      </c>
      <c r="L3188" s="41">
        <f>IFERROR(P3188+T3188,0)</f>
        <v>0</v>
      </c>
      <c r="M3188" s="41">
        <f>IFERROR(Q3188+U3188,0)</f>
        <v>0</v>
      </c>
      <c r="N3188" s="41">
        <f>IFERROR(R3188+V3188,0)</f>
        <v>0</v>
      </c>
      <c r="O3188" s="41">
        <f>IFERROR(P3188+Q3188+R3188,0)</f>
        <v>0</v>
      </c>
      <c r="P3188" s="41">
        <v>0</v>
      </c>
      <c r="Q3188" s="41">
        <v>0</v>
      </c>
      <c r="R3188" s="41">
        <v>0</v>
      </c>
      <c r="S3188" s="41">
        <f>IFERROR(T3188+U3188+V3188,0)</f>
        <v>0</v>
      </c>
      <c r="T3188" s="41">
        <v>0</v>
      </c>
      <c r="U3188" s="41">
        <v>0</v>
      </c>
      <c r="V3188" s="41">
        <v>0</v>
      </c>
      <c r="W3188"/>
      <c r="X3188"/>
    </row>
    <row r="3189" spans="1:24">
      <c r="A3189" s="29">
        <v>1931</v>
      </c>
      <c r="B3189" s="29" t="s">
        <v>117</v>
      </c>
      <c r="C3189" s="50">
        <v>44795</v>
      </c>
      <c r="D3189" s="29" t="s">
        <v>545</v>
      </c>
      <c r="E3189" s="40">
        <v>1</v>
      </c>
      <c r="F3189" s="41">
        <v>34.6</v>
      </c>
      <c r="G3189" s="41">
        <f>IFERROR(H3189+I3189+J3189,0)</f>
        <v>1045007</v>
      </c>
      <c r="H3189" s="41">
        <v>1045007</v>
      </c>
      <c r="I3189" s="41">
        <v>0</v>
      </c>
      <c r="J3189" s="41">
        <v>0</v>
      </c>
      <c r="K3189" s="41">
        <f>IFERROR(L3189+M3189+N3189,0)</f>
        <v>0</v>
      </c>
      <c r="L3189" s="41">
        <f>IFERROR(P3189+T3189,0)</f>
        <v>0</v>
      </c>
      <c r="M3189" s="41">
        <f>IFERROR(Q3189+U3189,0)</f>
        <v>0</v>
      </c>
      <c r="N3189" s="41">
        <f>IFERROR(R3189+V3189,0)</f>
        <v>0</v>
      </c>
      <c r="O3189" s="41">
        <f>IFERROR(P3189+Q3189+R3189,0)</f>
        <v>0</v>
      </c>
      <c r="P3189" s="41">
        <v>0</v>
      </c>
      <c r="Q3189" s="41">
        <v>0</v>
      </c>
      <c r="R3189" s="41">
        <v>0</v>
      </c>
      <c r="S3189" s="41">
        <f>IFERROR(T3189+U3189+V3189,0)</f>
        <v>0</v>
      </c>
      <c r="T3189" s="41">
        <v>0</v>
      </c>
      <c r="U3189" s="41">
        <v>0</v>
      </c>
      <c r="V3189" s="41">
        <v>0</v>
      </c>
      <c r="W3189"/>
      <c r="X3189"/>
    </row>
    <row r="3190" spans="1:24">
      <c r="A3190" s="29">
        <v>1932</v>
      </c>
      <c r="B3190" s="29" t="s">
        <v>117</v>
      </c>
      <c r="C3190" s="50">
        <v>44795</v>
      </c>
      <c r="D3190" s="29" t="s">
        <v>545</v>
      </c>
      <c r="E3190" s="40">
        <v>1</v>
      </c>
      <c r="F3190" s="41">
        <v>34.5</v>
      </c>
      <c r="G3190" s="41">
        <f>IFERROR(H3190+I3190+J3190,0)</f>
        <v>1100000</v>
      </c>
      <c r="H3190" s="41">
        <v>1100000</v>
      </c>
      <c r="I3190" s="41">
        <v>0</v>
      </c>
      <c r="J3190" s="41">
        <v>0</v>
      </c>
      <c r="K3190" s="41">
        <f>IFERROR(L3190+M3190+N3190,0)</f>
        <v>0</v>
      </c>
      <c r="L3190" s="41">
        <f>IFERROR(P3190+T3190,0)</f>
        <v>0</v>
      </c>
      <c r="M3190" s="41">
        <f>IFERROR(Q3190+U3190,0)</f>
        <v>0</v>
      </c>
      <c r="N3190" s="41">
        <f>IFERROR(R3190+V3190,0)</f>
        <v>0</v>
      </c>
      <c r="O3190" s="41">
        <f>IFERROR(P3190+Q3190+R3190,0)</f>
        <v>0</v>
      </c>
      <c r="P3190" s="41">
        <v>0</v>
      </c>
      <c r="Q3190" s="41">
        <v>0</v>
      </c>
      <c r="R3190" s="41">
        <v>0</v>
      </c>
      <c r="S3190" s="41">
        <f>IFERROR(T3190+U3190+V3190,0)</f>
        <v>0</v>
      </c>
      <c r="T3190" s="41">
        <v>0</v>
      </c>
      <c r="U3190" s="41">
        <v>0</v>
      </c>
      <c r="V3190" s="41">
        <v>0</v>
      </c>
      <c r="W3190"/>
      <c r="X3190"/>
    </row>
    <row r="3191" spans="1:24">
      <c r="A3191" s="29">
        <v>1933</v>
      </c>
      <c r="B3191" s="29" t="s">
        <v>117</v>
      </c>
      <c r="C3191" s="50">
        <v>44796</v>
      </c>
      <c r="D3191" s="29" t="s">
        <v>545</v>
      </c>
      <c r="E3191" s="40">
        <v>1</v>
      </c>
      <c r="F3191" s="41">
        <v>65.8</v>
      </c>
      <c r="G3191" s="41">
        <f>IFERROR(H3191+I3191+J3191,0)</f>
        <v>2010600</v>
      </c>
      <c r="H3191" s="41">
        <v>2010600</v>
      </c>
      <c r="I3191" s="41">
        <v>0</v>
      </c>
      <c r="J3191" s="41">
        <v>0</v>
      </c>
      <c r="K3191" s="41">
        <f>IFERROR(L3191+M3191+N3191,0)</f>
        <v>0</v>
      </c>
      <c r="L3191" s="41">
        <f>IFERROR(P3191+T3191,0)</f>
        <v>0</v>
      </c>
      <c r="M3191" s="41">
        <f>IFERROR(Q3191+U3191,0)</f>
        <v>0</v>
      </c>
      <c r="N3191" s="41">
        <f>IFERROR(R3191+V3191,0)</f>
        <v>0</v>
      </c>
      <c r="O3191" s="41">
        <f>IFERROR(P3191+Q3191+R3191,0)</f>
        <v>0</v>
      </c>
      <c r="P3191" s="41">
        <v>0</v>
      </c>
      <c r="Q3191" s="41">
        <v>0</v>
      </c>
      <c r="R3191" s="41">
        <v>0</v>
      </c>
      <c r="S3191" s="41">
        <f>IFERROR(T3191+U3191+V3191,0)</f>
        <v>0</v>
      </c>
      <c r="T3191" s="41">
        <v>0</v>
      </c>
      <c r="U3191" s="41">
        <v>0</v>
      </c>
      <c r="V3191" s="41">
        <v>0</v>
      </c>
      <c r="W3191"/>
      <c r="X3191"/>
    </row>
    <row r="3192" spans="1:24">
      <c r="A3192" s="29">
        <v>1934</v>
      </c>
      <c r="B3192" s="29" t="s">
        <v>117</v>
      </c>
      <c r="C3192" s="50">
        <v>44806</v>
      </c>
      <c r="D3192" s="29" t="s">
        <v>545</v>
      </c>
      <c r="E3192" s="40">
        <v>1</v>
      </c>
      <c r="F3192" s="41">
        <v>56.9</v>
      </c>
      <c r="G3192" s="41">
        <f>IFERROR(H3192+I3192+J3192,0)</f>
        <v>1749638</v>
      </c>
      <c r="H3192" s="41">
        <v>1749638</v>
      </c>
      <c r="I3192" s="41">
        <v>0</v>
      </c>
      <c r="J3192" s="41">
        <v>0</v>
      </c>
      <c r="K3192" s="41">
        <f>IFERROR(L3192+M3192+N3192,0)</f>
        <v>0</v>
      </c>
      <c r="L3192" s="41">
        <f>IFERROR(P3192+T3192,0)</f>
        <v>0</v>
      </c>
      <c r="M3192" s="41">
        <f>IFERROR(Q3192+U3192,0)</f>
        <v>0</v>
      </c>
      <c r="N3192" s="41">
        <f>IFERROR(R3192+V3192,0)</f>
        <v>0</v>
      </c>
      <c r="O3192" s="41">
        <f>IFERROR(P3192+Q3192+R3192,0)</f>
        <v>0</v>
      </c>
      <c r="P3192" s="41">
        <v>0</v>
      </c>
      <c r="Q3192" s="41">
        <v>0</v>
      </c>
      <c r="R3192" s="41">
        <v>0</v>
      </c>
      <c r="S3192" s="41">
        <f>IFERROR(T3192+U3192+V3192,0)</f>
        <v>0</v>
      </c>
      <c r="T3192" s="41">
        <v>0</v>
      </c>
      <c r="U3192" s="41">
        <v>0</v>
      </c>
      <c r="V3192" s="41">
        <v>0</v>
      </c>
      <c r="W3192"/>
      <c r="X3192"/>
    </row>
    <row r="3193" spans="1:24">
      <c r="A3193" s="29">
        <v>1935</v>
      </c>
      <c r="B3193" s="29" t="s">
        <v>117</v>
      </c>
      <c r="C3193" s="50">
        <v>44820</v>
      </c>
      <c r="D3193" s="29" t="s">
        <v>545</v>
      </c>
      <c r="E3193" s="40">
        <v>1</v>
      </c>
      <c r="F3193" s="41">
        <v>48.4</v>
      </c>
      <c r="G3193" s="41">
        <f>IFERROR(H3193+I3193+J3193,0)</f>
        <v>1565000</v>
      </c>
      <c r="H3193" s="41">
        <v>1565000</v>
      </c>
      <c r="I3193" s="41">
        <v>0</v>
      </c>
      <c r="J3193" s="41">
        <v>0</v>
      </c>
      <c r="K3193" s="41">
        <f>IFERROR(L3193+M3193+N3193,0)</f>
        <v>0</v>
      </c>
      <c r="L3193" s="41">
        <f>IFERROR(P3193+T3193,0)</f>
        <v>0</v>
      </c>
      <c r="M3193" s="41">
        <f>IFERROR(Q3193+U3193,0)</f>
        <v>0</v>
      </c>
      <c r="N3193" s="41">
        <f>IFERROR(R3193+V3193,0)</f>
        <v>0</v>
      </c>
      <c r="O3193" s="41">
        <f>IFERROR(P3193+Q3193+R3193,0)</f>
        <v>0</v>
      </c>
      <c r="P3193" s="41">
        <v>0</v>
      </c>
      <c r="Q3193" s="41">
        <v>0</v>
      </c>
      <c r="R3193" s="41">
        <v>0</v>
      </c>
      <c r="S3193" s="41">
        <f>IFERROR(T3193+U3193+V3193,0)</f>
        <v>0</v>
      </c>
      <c r="T3193" s="41">
        <v>0</v>
      </c>
      <c r="U3193" s="41">
        <v>0</v>
      </c>
      <c r="V3193" s="41">
        <v>0</v>
      </c>
      <c r="W3193"/>
      <c r="X3193"/>
    </row>
    <row r="3194" spans="1:24">
      <c r="A3194" s="29">
        <v>1936</v>
      </c>
      <c r="B3194" s="29" t="s">
        <v>117</v>
      </c>
      <c r="C3194" s="50">
        <v>44833</v>
      </c>
      <c r="D3194" s="29" t="s">
        <v>545</v>
      </c>
      <c r="E3194" s="40">
        <v>1</v>
      </c>
      <c r="F3194" s="41">
        <v>52.3</v>
      </c>
      <c r="G3194" s="41">
        <f>IFERROR(H3194+I3194+J3194,0)</f>
        <v>1655833</v>
      </c>
      <c r="H3194" s="41">
        <v>1655833</v>
      </c>
      <c r="I3194" s="41">
        <v>0</v>
      </c>
      <c r="J3194" s="41">
        <v>0</v>
      </c>
      <c r="K3194" s="41">
        <f>IFERROR(L3194+M3194+N3194,0)</f>
        <v>0</v>
      </c>
      <c r="L3194" s="41">
        <f>IFERROR(P3194+T3194,0)</f>
        <v>0</v>
      </c>
      <c r="M3194" s="41">
        <f>IFERROR(Q3194+U3194,0)</f>
        <v>0</v>
      </c>
      <c r="N3194" s="41">
        <f>IFERROR(R3194+V3194,0)</f>
        <v>0</v>
      </c>
      <c r="O3194" s="41">
        <f>IFERROR(P3194+Q3194+R3194,0)</f>
        <v>0</v>
      </c>
      <c r="P3194" s="41">
        <v>0</v>
      </c>
      <c r="Q3194" s="41">
        <v>0</v>
      </c>
      <c r="R3194" s="41">
        <v>0</v>
      </c>
      <c r="S3194" s="41">
        <f>IFERROR(T3194+U3194+V3194,0)</f>
        <v>0</v>
      </c>
      <c r="T3194" s="41">
        <v>0</v>
      </c>
      <c r="U3194" s="41">
        <v>0</v>
      </c>
      <c r="V3194" s="41">
        <v>0</v>
      </c>
      <c r="W3194"/>
      <c r="X3194"/>
    </row>
    <row r="3195" spans="1:24">
      <c r="A3195" s="29">
        <v>1937</v>
      </c>
      <c r="B3195" s="29" t="s">
        <v>117</v>
      </c>
      <c r="C3195" s="50">
        <v>44881</v>
      </c>
      <c r="D3195" s="29" t="s">
        <v>545</v>
      </c>
      <c r="E3195" s="40">
        <v>1</v>
      </c>
      <c r="F3195" s="41">
        <v>44.7</v>
      </c>
      <c r="G3195" s="41">
        <f>IFERROR(H3195+I3195+J3195,0)</f>
        <v>1454000</v>
      </c>
      <c r="H3195" s="41">
        <v>1454000</v>
      </c>
      <c r="I3195" s="41">
        <v>0</v>
      </c>
      <c r="J3195" s="41">
        <v>0</v>
      </c>
      <c r="K3195" s="41">
        <f>IFERROR(L3195+M3195+N3195,0)</f>
        <v>0</v>
      </c>
      <c r="L3195" s="41">
        <f>IFERROR(P3195+T3195,0)</f>
        <v>0</v>
      </c>
      <c r="M3195" s="41">
        <f>IFERROR(Q3195+U3195,0)</f>
        <v>0</v>
      </c>
      <c r="N3195" s="41">
        <f>IFERROR(R3195+V3195,0)</f>
        <v>0</v>
      </c>
      <c r="O3195" s="41">
        <f>IFERROR(P3195+Q3195+R3195,0)</f>
        <v>0</v>
      </c>
      <c r="P3195" s="41">
        <v>0</v>
      </c>
      <c r="Q3195" s="41">
        <v>0</v>
      </c>
      <c r="R3195" s="41">
        <v>0</v>
      </c>
      <c r="S3195" s="41">
        <f>IFERROR(T3195+U3195+V3195,0)</f>
        <v>0</v>
      </c>
      <c r="T3195" s="41">
        <v>0</v>
      </c>
      <c r="U3195" s="41">
        <v>0</v>
      </c>
      <c r="V3195" s="41">
        <v>0</v>
      </c>
      <c r="W3195"/>
      <c r="X3195"/>
    </row>
    <row r="3196" spans="1:24">
      <c r="A3196" s="29">
        <v>1938</v>
      </c>
      <c r="B3196" s="29" t="s">
        <v>117</v>
      </c>
      <c r="C3196" s="50">
        <v>44946</v>
      </c>
      <c r="D3196" s="29" t="s">
        <v>1788</v>
      </c>
      <c r="E3196" s="40">
        <v>1</v>
      </c>
      <c r="F3196" s="41">
        <v>58.6</v>
      </c>
      <c r="G3196" s="41">
        <f>IFERROR(H3196+I3196+J3196,0)</f>
        <v>2428149</v>
      </c>
      <c r="H3196" s="41">
        <v>2428149</v>
      </c>
      <c r="I3196" s="41">
        <v>0</v>
      </c>
      <c r="J3196" s="41">
        <v>0</v>
      </c>
      <c r="K3196" s="41">
        <f>IFERROR(L3196+M3196+N3196,0)</f>
        <v>0</v>
      </c>
      <c r="L3196" s="41">
        <f>IFERROR(P3196+T3196,0)</f>
        <v>0</v>
      </c>
      <c r="M3196" s="41">
        <f>IFERROR(Q3196+U3196,0)</f>
        <v>0</v>
      </c>
      <c r="N3196" s="41">
        <f>IFERROR(R3196+V3196,0)</f>
        <v>0</v>
      </c>
      <c r="O3196" s="41">
        <f>IFERROR(P3196+Q3196+R3196,0)</f>
        <v>0</v>
      </c>
      <c r="P3196" s="41">
        <v>0</v>
      </c>
      <c r="Q3196" s="41">
        <v>0</v>
      </c>
      <c r="R3196" s="41">
        <v>0</v>
      </c>
      <c r="S3196" s="41">
        <f>IFERROR(T3196+U3196+V3196,0)</f>
        <v>0</v>
      </c>
      <c r="T3196" s="41">
        <v>0</v>
      </c>
      <c r="U3196" s="41">
        <v>0</v>
      </c>
      <c r="V3196" s="41">
        <v>0</v>
      </c>
      <c r="W3196"/>
      <c r="X3196"/>
    </row>
    <row r="3197" spans="1:24">
      <c r="A3197" s="29">
        <v>1939</v>
      </c>
      <c r="B3197" s="29" t="s">
        <v>117</v>
      </c>
      <c r="C3197" s="50">
        <v>44978</v>
      </c>
      <c r="D3197" s="29" t="s">
        <v>1789</v>
      </c>
      <c r="E3197" s="40">
        <v>1</v>
      </c>
      <c r="F3197" s="41">
        <v>34.6</v>
      </c>
      <c r="G3197" s="41">
        <f>IFERROR(H3197+I3197+J3197,0)</f>
        <v>1394130</v>
      </c>
      <c r="H3197" s="41">
        <v>1394130</v>
      </c>
      <c r="I3197" s="41">
        <v>0</v>
      </c>
      <c r="J3197" s="41">
        <v>0</v>
      </c>
      <c r="K3197" s="41">
        <f>IFERROR(L3197+M3197+N3197,0)</f>
        <v>0</v>
      </c>
      <c r="L3197" s="41">
        <f>IFERROR(P3197+T3197,0)</f>
        <v>0</v>
      </c>
      <c r="M3197" s="41">
        <f>IFERROR(Q3197+U3197,0)</f>
        <v>0</v>
      </c>
      <c r="N3197" s="41">
        <f>IFERROR(R3197+V3197,0)</f>
        <v>0</v>
      </c>
      <c r="O3197" s="41">
        <f>IFERROR(P3197+Q3197+R3197,0)</f>
        <v>0</v>
      </c>
      <c r="P3197" s="41">
        <v>0</v>
      </c>
      <c r="Q3197" s="41">
        <v>0</v>
      </c>
      <c r="R3197" s="41">
        <v>0</v>
      </c>
      <c r="S3197" s="41">
        <f>IFERROR(T3197+U3197+V3197,0)</f>
        <v>0</v>
      </c>
      <c r="T3197" s="41">
        <v>0</v>
      </c>
      <c r="U3197" s="41">
        <v>0</v>
      </c>
      <c r="V3197" s="41">
        <v>0</v>
      </c>
      <c r="W3197"/>
      <c r="X3197"/>
    </row>
    <row r="3198" spans="1:24">
      <c r="A3198" s="29">
        <v>1940</v>
      </c>
      <c r="B3198" s="29" t="s">
        <v>117</v>
      </c>
      <c r="C3198" s="50">
        <v>45267</v>
      </c>
      <c r="D3198" s="29" t="s">
        <v>545</v>
      </c>
      <c r="E3198" s="40">
        <v>1</v>
      </c>
      <c r="F3198" s="41">
        <v>23.1</v>
      </c>
      <c r="G3198" s="41">
        <f>IFERROR(H3198+I3198+J3198,0)</f>
        <v>428000</v>
      </c>
      <c r="H3198" s="41">
        <v>428000</v>
      </c>
      <c r="I3198" s="41">
        <v>0</v>
      </c>
      <c r="J3198" s="41">
        <v>0</v>
      </c>
      <c r="K3198" s="41">
        <f>IFERROR(L3198+M3198+N3198,0)</f>
        <v>0</v>
      </c>
      <c r="L3198" s="41">
        <f>IFERROR(P3198+T3198,0)</f>
        <v>0</v>
      </c>
      <c r="M3198" s="41">
        <f>IFERROR(Q3198+U3198,0)</f>
        <v>0</v>
      </c>
      <c r="N3198" s="41">
        <f>IFERROR(R3198+V3198,0)</f>
        <v>0</v>
      </c>
      <c r="O3198" s="41">
        <f>IFERROR(P3198+Q3198+R3198,0)</f>
        <v>0</v>
      </c>
      <c r="P3198" s="41">
        <v>0</v>
      </c>
      <c r="Q3198" s="41">
        <v>0</v>
      </c>
      <c r="R3198" s="41">
        <v>0</v>
      </c>
      <c r="S3198" s="41">
        <f>IFERROR(T3198+U3198+V3198,0)</f>
        <v>0</v>
      </c>
      <c r="T3198" s="41">
        <v>0</v>
      </c>
      <c r="U3198" s="41">
        <v>0</v>
      </c>
      <c r="V3198" s="41">
        <v>0</v>
      </c>
      <c r="W3198"/>
      <c r="X3198"/>
    </row>
    <row r="3199" spans="1:24" customHeight="1" ht="34.5">
      <c r="A3199" s="36" t="s">
        <v>72</v>
      </c>
      <c r="B3199" s="36"/>
      <c r="C3199" s="36"/>
      <c r="D3199" s="36"/>
      <c r="E3199" s="37">
        <f>sum(E3200:E3265)</f>
        <v>66</v>
      </c>
      <c r="F3199" s="38">
        <f>sum(F3200:F3265)</f>
        <v>2546.52</v>
      </c>
      <c r="G3199" s="38">
        <f>sum(G3200:G3265)</f>
        <v>102820749.21</v>
      </c>
      <c r="H3199" s="38">
        <f>sum(H3200:H3265)</f>
        <v>100232044.56</v>
      </c>
      <c r="I3199" s="38">
        <f>sum(I3200:I3265)</f>
        <v>2588704.65</v>
      </c>
      <c r="J3199" s="38">
        <f>sum(J3200:J3265)</f>
        <v>0</v>
      </c>
      <c r="K3199" s="38">
        <f>sum(K3200:K3265)</f>
        <v>0</v>
      </c>
      <c r="L3199" s="38">
        <f>sum(L3200:L3265)</f>
        <v>0</v>
      </c>
      <c r="M3199" s="38">
        <f>sum(M3200:M3265)</f>
        <v>0</v>
      </c>
      <c r="N3199" s="38">
        <f>sum(N3200:N3265)</f>
        <v>0</v>
      </c>
      <c r="O3199" s="38">
        <f>sum(O3200:O3265)</f>
        <v>0</v>
      </c>
      <c r="P3199" s="38">
        <f>sum(P3200:P3265)</f>
        <v>0</v>
      </c>
      <c r="Q3199" s="38">
        <f>sum(Q3200:Q3265)</f>
        <v>0</v>
      </c>
      <c r="R3199" s="38">
        <f>sum(R3200:R3265)</f>
        <v>0</v>
      </c>
      <c r="S3199" s="38">
        <f>sum(S3200:S3265)</f>
        <v>0</v>
      </c>
      <c r="T3199" s="38">
        <f>sum(T3200:T3265)</f>
        <v>0</v>
      </c>
      <c r="U3199" s="38">
        <f>sum(U3200:U3265)</f>
        <v>0</v>
      </c>
      <c r="V3199" s="38">
        <f>sum(V3200:V3265)</f>
        <v>0</v>
      </c>
      <c r="W3199"/>
      <c r="X3199"/>
    </row>
    <row r="3200" spans="1:24">
      <c r="A3200" s="29">
        <v>1941</v>
      </c>
      <c r="B3200" s="29" t="s">
        <v>117</v>
      </c>
      <c r="C3200" s="50">
        <v>44509</v>
      </c>
      <c r="D3200" s="29" t="s">
        <v>1790</v>
      </c>
      <c r="E3200" s="40">
        <v>1</v>
      </c>
      <c r="F3200" s="41">
        <v>38.5</v>
      </c>
      <c r="G3200" s="41">
        <f>IFERROR(H3200+I3200+J3200,0)</f>
        <v>1223100</v>
      </c>
      <c r="H3200" s="41">
        <v>1223100</v>
      </c>
      <c r="I3200" s="41">
        <v>0</v>
      </c>
      <c r="J3200" s="41">
        <v>0</v>
      </c>
      <c r="K3200" s="41">
        <f>IFERROR(L3200+M3200+N3200,0)</f>
        <v>0</v>
      </c>
      <c r="L3200" s="41">
        <f>IFERROR(P3200+T3200,0)</f>
        <v>0</v>
      </c>
      <c r="M3200" s="41">
        <f>IFERROR(Q3200+U3200,0)</f>
        <v>0</v>
      </c>
      <c r="N3200" s="41">
        <f>IFERROR(R3200+V3200,0)</f>
        <v>0</v>
      </c>
      <c r="O3200" s="41">
        <f>IFERROR(P3200+Q3200+R3200,0)</f>
        <v>0</v>
      </c>
      <c r="P3200" s="41">
        <v>0</v>
      </c>
      <c r="Q3200" s="41">
        <v>0</v>
      </c>
      <c r="R3200" s="41">
        <v>0</v>
      </c>
      <c r="S3200" s="41">
        <f>IFERROR(T3200+U3200+V3200,0)</f>
        <v>0</v>
      </c>
      <c r="T3200" s="41">
        <v>0</v>
      </c>
      <c r="U3200" s="41">
        <v>0</v>
      </c>
      <c r="V3200" s="41">
        <v>0</v>
      </c>
      <c r="W3200"/>
      <c r="X3200"/>
    </row>
    <row r="3201" spans="1:24">
      <c r="A3201" s="29">
        <v>1942</v>
      </c>
      <c r="B3201" s="29" t="s">
        <v>117</v>
      </c>
      <c r="C3201" s="50">
        <v>44540</v>
      </c>
      <c r="D3201" s="29" t="s">
        <v>1791</v>
      </c>
      <c r="E3201" s="40">
        <v>1</v>
      </c>
      <c r="F3201" s="41">
        <v>39.5</v>
      </c>
      <c r="G3201" s="41">
        <f>IFERROR(H3201+I3201+J3201,0)</f>
        <v>1557400</v>
      </c>
      <c r="H3201" s="41">
        <v>1557400</v>
      </c>
      <c r="I3201" s="41">
        <v>0</v>
      </c>
      <c r="J3201" s="41">
        <v>0</v>
      </c>
      <c r="K3201" s="41">
        <f>IFERROR(L3201+M3201+N3201,0)</f>
        <v>0</v>
      </c>
      <c r="L3201" s="41">
        <f>IFERROR(P3201+T3201,0)</f>
        <v>0</v>
      </c>
      <c r="M3201" s="41">
        <f>IFERROR(Q3201+U3201,0)</f>
        <v>0</v>
      </c>
      <c r="N3201" s="41">
        <f>IFERROR(R3201+V3201,0)</f>
        <v>0</v>
      </c>
      <c r="O3201" s="41">
        <f>IFERROR(P3201+Q3201+R3201,0)</f>
        <v>0</v>
      </c>
      <c r="P3201" s="41">
        <v>0</v>
      </c>
      <c r="Q3201" s="41">
        <v>0</v>
      </c>
      <c r="R3201" s="41">
        <v>0</v>
      </c>
      <c r="S3201" s="41">
        <f>IFERROR(T3201+U3201+V3201,0)</f>
        <v>0</v>
      </c>
      <c r="T3201" s="41">
        <v>0</v>
      </c>
      <c r="U3201" s="41">
        <v>0</v>
      </c>
      <c r="V3201" s="41">
        <v>0</v>
      </c>
      <c r="W3201"/>
      <c r="X3201"/>
    </row>
    <row r="3202" spans="1:24">
      <c r="A3202" s="29">
        <v>1943</v>
      </c>
      <c r="B3202" s="29" t="s">
        <v>117</v>
      </c>
      <c r="C3202" s="50">
        <v>44543</v>
      </c>
      <c r="D3202" s="29" t="s">
        <v>1792</v>
      </c>
      <c r="E3202" s="40">
        <v>1</v>
      </c>
      <c r="F3202" s="41">
        <v>28.7</v>
      </c>
      <c r="G3202" s="41">
        <f>IFERROR(H3202+I3202+J3202,0)</f>
        <v>1164500</v>
      </c>
      <c r="H3202" s="41">
        <v>1164500</v>
      </c>
      <c r="I3202" s="41">
        <v>0</v>
      </c>
      <c r="J3202" s="41">
        <v>0</v>
      </c>
      <c r="K3202" s="41">
        <f>IFERROR(L3202+M3202+N3202,0)</f>
        <v>0</v>
      </c>
      <c r="L3202" s="41">
        <f>IFERROR(P3202+T3202,0)</f>
        <v>0</v>
      </c>
      <c r="M3202" s="41">
        <f>IFERROR(Q3202+U3202,0)</f>
        <v>0</v>
      </c>
      <c r="N3202" s="41">
        <f>IFERROR(R3202+V3202,0)</f>
        <v>0</v>
      </c>
      <c r="O3202" s="41">
        <f>IFERROR(P3202+Q3202+R3202,0)</f>
        <v>0</v>
      </c>
      <c r="P3202" s="41">
        <v>0</v>
      </c>
      <c r="Q3202" s="41">
        <v>0</v>
      </c>
      <c r="R3202" s="41">
        <v>0</v>
      </c>
      <c r="S3202" s="41">
        <f>IFERROR(T3202+U3202+V3202,0)</f>
        <v>0</v>
      </c>
      <c r="T3202" s="41">
        <v>0</v>
      </c>
      <c r="U3202" s="41">
        <v>0</v>
      </c>
      <c r="V3202" s="41">
        <v>0</v>
      </c>
      <c r="W3202"/>
      <c r="X3202"/>
    </row>
    <row r="3203" spans="1:24">
      <c r="A3203" s="29">
        <v>1944</v>
      </c>
      <c r="B3203" s="29" t="s">
        <v>117</v>
      </c>
      <c r="C3203" s="50">
        <v>44638</v>
      </c>
      <c r="D3203" s="29" t="s">
        <v>1793</v>
      </c>
      <c r="E3203" s="40">
        <v>1</v>
      </c>
      <c r="F3203" s="41">
        <v>50</v>
      </c>
      <c r="G3203" s="41">
        <f>IFERROR(H3203+I3203+J3203,0)</f>
        <v>2018400</v>
      </c>
      <c r="H3203" s="41">
        <v>2018400</v>
      </c>
      <c r="I3203" s="41">
        <v>0</v>
      </c>
      <c r="J3203" s="41">
        <v>0</v>
      </c>
      <c r="K3203" s="41">
        <f>IFERROR(L3203+M3203+N3203,0)</f>
        <v>0</v>
      </c>
      <c r="L3203" s="41">
        <f>IFERROR(P3203+T3203,0)</f>
        <v>0</v>
      </c>
      <c r="M3203" s="41">
        <f>IFERROR(Q3203+U3203,0)</f>
        <v>0</v>
      </c>
      <c r="N3203" s="41">
        <f>IFERROR(R3203+V3203,0)</f>
        <v>0</v>
      </c>
      <c r="O3203" s="41">
        <f>IFERROR(P3203+Q3203+R3203,0)</f>
        <v>0</v>
      </c>
      <c r="P3203" s="41">
        <v>0</v>
      </c>
      <c r="Q3203" s="41">
        <v>0</v>
      </c>
      <c r="R3203" s="41">
        <v>0</v>
      </c>
      <c r="S3203" s="41">
        <f>IFERROR(T3203+U3203+V3203,0)</f>
        <v>0</v>
      </c>
      <c r="T3203" s="41">
        <v>0</v>
      </c>
      <c r="U3203" s="41">
        <v>0</v>
      </c>
      <c r="V3203" s="41">
        <v>0</v>
      </c>
      <c r="W3203"/>
      <c r="X3203"/>
    </row>
    <row r="3204" spans="1:24">
      <c r="A3204" s="29">
        <v>1945</v>
      </c>
      <c r="B3204" s="29" t="s">
        <v>117</v>
      </c>
      <c r="C3204" s="50">
        <v>44701</v>
      </c>
      <c r="D3204" s="29" t="s">
        <v>1794</v>
      </c>
      <c r="E3204" s="40">
        <v>1</v>
      </c>
      <c r="F3204" s="41">
        <v>43.9</v>
      </c>
      <c r="G3204" s="41">
        <f>IFERROR(H3204+I3204+J3204,0)</f>
        <v>1730700</v>
      </c>
      <c r="H3204" s="41">
        <v>1730700</v>
      </c>
      <c r="I3204" s="41">
        <v>0</v>
      </c>
      <c r="J3204" s="41">
        <v>0</v>
      </c>
      <c r="K3204" s="41">
        <f>IFERROR(L3204+M3204+N3204,0)</f>
        <v>0</v>
      </c>
      <c r="L3204" s="41">
        <f>IFERROR(P3204+T3204,0)</f>
        <v>0</v>
      </c>
      <c r="M3204" s="41">
        <f>IFERROR(Q3204+U3204,0)</f>
        <v>0</v>
      </c>
      <c r="N3204" s="41">
        <f>IFERROR(R3204+V3204,0)</f>
        <v>0</v>
      </c>
      <c r="O3204" s="41">
        <f>IFERROR(P3204+Q3204+R3204,0)</f>
        <v>0</v>
      </c>
      <c r="P3204" s="41">
        <v>0</v>
      </c>
      <c r="Q3204" s="41">
        <v>0</v>
      </c>
      <c r="R3204" s="41">
        <v>0</v>
      </c>
      <c r="S3204" s="41">
        <f>IFERROR(T3204+U3204+V3204,0)</f>
        <v>0</v>
      </c>
      <c r="T3204" s="41">
        <v>0</v>
      </c>
      <c r="U3204" s="41">
        <v>0</v>
      </c>
      <c r="V3204" s="41">
        <v>0</v>
      </c>
      <c r="W3204"/>
      <c r="X3204"/>
    </row>
    <row r="3205" spans="1:24">
      <c r="A3205" s="29">
        <v>1946</v>
      </c>
      <c r="B3205" s="29" t="s">
        <v>117</v>
      </c>
      <c r="C3205" s="50">
        <v>44704</v>
      </c>
      <c r="D3205" s="29" t="s">
        <v>1795</v>
      </c>
      <c r="E3205" s="40">
        <v>1</v>
      </c>
      <c r="F3205" s="41">
        <v>54.3</v>
      </c>
      <c r="G3205" s="41">
        <f>IFERROR(H3205+I3205+J3205,0)</f>
        <v>2241700</v>
      </c>
      <c r="H3205" s="41">
        <v>2241700</v>
      </c>
      <c r="I3205" s="41">
        <v>0</v>
      </c>
      <c r="J3205" s="41">
        <v>0</v>
      </c>
      <c r="K3205" s="41">
        <f>IFERROR(L3205+M3205+N3205,0)</f>
        <v>0</v>
      </c>
      <c r="L3205" s="41">
        <f>IFERROR(P3205+T3205,0)</f>
        <v>0</v>
      </c>
      <c r="M3205" s="41">
        <f>IFERROR(Q3205+U3205,0)</f>
        <v>0</v>
      </c>
      <c r="N3205" s="41">
        <f>IFERROR(R3205+V3205,0)</f>
        <v>0</v>
      </c>
      <c r="O3205" s="41">
        <f>IFERROR(P3205+Q3205+R3205,0)</f>
        <v>0</v>
      </c>
      <c r="P3205" s="41">
        <v>0</v>
      </c>
      <c r="Q3205" s="41">
        <v>0</v>
      </c>
      <c r="R3205" s="41">
        <v>0</v>
      </c>
      <c r="S3205" s="41">
        <f>IFERROR(T3205+U3205+V3205,0)</f>
        <v>0</v>
      </c>
      <c r="T3205" s="41">
        <v>0</v>
      </c>
      <c r="U3205" s="41">
        <v>0</v>
      </c>
      <c r="V3205" s="41">
        <v>0</v>
      </c>
      <c r="W3205"/>
      <c r="X3205"/>
    </row>
    <row r="3206" spans="1:24">
      <c r="A3206" s="29">
        <v>1947</v>
      </c>
      <c r="B3206" s="29" t="s">
        <v>117</v>
      </c>
      <c r="C3206" s="50">
        <v>44704</v>
      </c>
      <c r="D3206" s="29" t="s">
        <v>696</v>
      </c>
      <c r="E3206" s="40">
        <v>1</v>
      </c>
      <c r="F3206" s="41">
        <v>58.3</v>
      </c>
      <c r="G3206" s="41">
        <f>IFERROR(H3206+I3206+J3206,0)</f>
        <v>2269400</v>
      </c>
      <c r="H3206" s="41">
        <v>2269400</v>
      </c>
      <c r="I3206" s="41">
        <v>0</v>
      </c>
      <c r="J3206" s="41">
        <v>0</v>
      </c>
      <c r="K3206" s="41">
        <f>IFERROR(L3206+M3206+N3206,0)</f>
        <v>0</v>
      </c>
      <c r="L3206" s="41">
        <f>IFERROR(P3206+T3206,0)</f>
        <v>0</v>
      </c>
      <c r="M3206" s="41">
        <f>IFERROR(Q3206+U3206,0)</f>
        <v>0</v>
      </c>
      <c r="N3206" s="41">
        <f>IFERROR(R3206+V3206,0)</f>
        <v>0</v>
      </c>
      <c r="O3206" s="41">
        <f>IFERROR(P3206+Q3206+R3206,0)</f>
        <v>0</v>
      </c>
      <c r="P3206" s="41">
        <v>0</v>
      </c>
      <c r="Q3206" s="41">
        <v>0</v>
      </c>
      <c r="R3206" s="41">
        <v>0</v>
      </c>
      <c r="S3206" s="41">
        <f>IFERROR(T3206+U3206+V3206,0)</f>
        <v>0</v>
      </c>
      <c r="T3206" s="41">
        <v>0</v>
      </c>
      <c r="U3206" s="41">
        <v>0</v>
      </c>
      <c r="V3206" s="41">
        <v>0</v>
      </c>
      <c r="W3206"/>
      <c r="X3206"/>
    </row>
    <row r="3207" spans="1:24">
      <c r="A3207" s="29">
        <v>1948</v>
      </c>
      <c r="B3207" s="29" t="s">
        <v>117</v>
      </c>
      <c r="C3207" s="50">
        <v>44704</v>
      </c>
      <c r="D3207" s="29" t="s">
        <v>1796</v>
      </c>
      <c r="E3207" s="40">
        <v>1</v>
      </c>
      <c r="F3207" s="41">
        <v>40.7</v>
      </c>
      <c r="G3207" s="41">
        <f>IFERROR(H3207+I3207+J3207,0)</f>
        <v>1686400</v>
      </c>
      <c r="H3207" s="41">
        <v>1686400</v>
      </c>
      <c r="I3207" s="41">
        <v>0</v>
      </c>
      <c r="J3207" s="41">
        <v>0</v>
      </c>
      <c r="K3207" s="41">
        <f>IFERROR(L3207+M3207+N3207,0)</f>
        <v>0</v>
      </c>
      <c r="L3207" s="41">
        <f>IFERROR(P3207+T3207,0)</f>
        <v>0</v>
      </c>
      <c r="M3207" s="41">
        <f>IFERROR(Q3207+U3207,0)</f>
        <v>0</v>
      </c>
      <c r="N3207" s="41">
        <f>IFERROR(R3207+V3207,0)</f>
        <v>0</v>
      </c>
      <c r="O3207" s="41">
        <f>IFERROR(P3207+Q3207+R3207,0)</f>
        <v>0</v>
      </c>
      <c r="P3207" s="41">
        <v>0</v>
      </c>
      <c r="Q3207" s="41">
        <v>0</v>
      </c>
      <c r="R3207" s="41">
        <v>0</v>
      </c>
      <c r="S3207" s="41">
        <f>IFERROR(T3207+U3207+V3207,0)</f>
        <v>0</v>
      </c>
      <c r="T3207" s="41">
        <v>0</v>
      </c>
      <c r="U3207" s="41">
        <v>0</v>
      </c>
      <c r="V3207" s="41">
        <v>0</v>
      </c>
      <c r="W3207"/>
      <c r="X3207"/>
    </row>
    <row r="3208" spans="1:24">
      <c r="A3208" s="29">
        <v>1949</v>
      </c>
      <c r="B3208" s="29" t="s">
        <v>117</v>
      </c>
      <c r="C3208" s="50">
        <v>44705</v>
      </c>
      <c r="D3208" s="29" t="s">
        <v>1796</v>
      </c>
      <c r="E3208" s="40">
        <v>1</v>
      </c>
      <c r="F3208" s="41">
        <v>38.3</v>
      </c>
      <c r="G3208" s="41">
        <f>IFERROR(H3208+I3208+J3208,0)</f>
        <v>1646517</v>
      </c>
      <c r="H3208" s="41">
        <v>1646517</v>
      </c>
      <c r="I3208" s="41">
        <v>0</v>
      </c>
      <c r="J3208" s="41">
        <v>0</v>
      </c>
      <c r="K3208" s="41">
        <f>IFERROR(L3208+M3208+N3208,0)</f>
        <v>0</v>
      </c>
      <c r="L3208" s="41">
        <f>IFERROR(P3208+T3208,0)</f>
        <v>0</v>
      </c>
      <c r="M3208" s="41">
        <f>IFERROR(Q3208+U3208,0)</f>
        <v>0</v>
      </c>
      <c r="N3208" s="41">
        <f>IFERROR(R3208+V3208,0)</f>
        <v>0</v>
      </c>
      <c r="O3208" s="41">
        <f>IFERROR(P3208+Q3208+R3208,0)</f>
        <v>0</v>
      </c>
      <c r="P3208" s="41">
        <v>0</v>
      </c>
      <c r="Q3208" s="41">
        <v>0</v>
      </c>
      <c r="R3208" s="41">
        <v>0</v>
      </c>
      <c r="S3208" s="41">
        <f>IFERROR(T3208+U3208+V3208,0)</f>
        <v>0</v>
      </c>
      <c r="T3208" s="41">
        <v>0</v>
      </c>
      <c r="U3208" s="41">
        <v>0</v>
      </c>
      <c r="V3208" s="41">
        <v>0</v>
      </c>
      <c r="W3208"/>
      <c r="X3208"/>
    </row>
    <row r="3209" spans="1:24">
      <c r="A3209" s="29">
        <v>1950</v>
      </c>
      <c r="B3209" s="29" t="s">
        <v>117</v>
      </c>
      <c r="C3209" s="50">
        <v>44706</v>
      </c>
      <c r="D3209" s="29" t="s">
        <v>1797</v>
      </c>
      <c r="E3209" s="40">
        <v>1</v>
      </c>
      <c r="F3209" s="41">
        <v>43.2</v>
      </c>
      <c r="G3209" s="41">
        <f>IFERROR(H3209+I3209+J3209,0)</f>
        <v>1741700</v>
      </c>
      <c r="H3209" s="41">
        <v>1741700</v>
      </c>
      <c r="I3209" s="41">
        <v>0</v>
      </c>
      <c r="J3209" s="41">
        <v>0</v>
      </c>
      <c r="K3209" s="41">
        <f>IFERROR(L3209+M3209+N3209,0)</f>
        <v>0</v>
      </c>
      <c r="L3209" s="41">
        <f>IFERROR(P3209+T3209,0)</f>
        <v>0</v>
      </c>
      <c r="M3209" s="41">
        <f>IFERROR(Q3209+U3209,0)</f>
        <v>0</v>
      </c>
      <c r="N3209" s="41">
        <f>IFERROR(R3209+V3209,0)</f>
        <v>0</v>
      </c>
      <c r="O3209" s="41">
        <f>IFERROR(P3209+Q3209+R3209,0)</f>
        <v>0</v>
      </c>
      <c r="P3209" s="41">
        <v>0</v>
      </c>
      <c r="Q3209" s="41">
        <v>0</v>
      </c>
      <c r="R3209" s="41">
        <v>0</v>
      </c>
      <c r="S3209" s="41">
        <f>IFERROR(T3209+U3209+V3209,0)</f>
        <v>0</v>
      </c>
      <c r="T3209" s="41">
        <v>0</v>
      </c>
      <c r="U3209" s="41">
        <v>0</v>
      </c>
      <c r="V3209" s="41">
        <v>0</v>
      </c>
      <c r="W3209"/>
      <c r="X3209"/>
    </row>
    <row r="3210" spans="1:24">
      <c r="A3210" s="29">
        <v>1951</v>
      </c>
      <c r="B3210" s="29" t="s">
        <v>117</v>
      </c>
      <c r="C3210" s="50">
        <v>44706</v>
      </c>
      <c r="D3210" s="29" t="s">
        <v>1798</v>
      </c>
      <c r="E3210" s="40">
        <v>1</v>
      </c>
      <c r="F3210" s="41">
        <v>71.4</v>
      </c>
      <c r="G3210" s="41">
        <f>IFERROR(H3210+I3210+J3210,0)</f>
        <v>3070198</v>
      </c>
      <c r="H3210" s="41">
        <v>3070198</v>
      </c>
      <c r="I3210" s="41">
        <v>0</v>
      </c>
      <c r="J3210" s="41">
        <v>0</v>
      </c>
      <c r="K3210" s="41">
        <f>IFERROR(L3210+M3210+N3210,0)</f>
        <v>0</v>
      </c>
      <c r="L3210" s="41">
        <f>IFERROR(P3210+T3210,0)</f>
        <v>0</v>
      </c>
      <c r="M3210" s="41">
        <f>IFERROR(Q3210+U3210,0)</f>
        <v>0</v>
      </c>
      <c r="N3210" s="41">
        <f>IFERROR(R3210+V3210,0)</f>
        <v>0</v>
      </c>
      <c r="O3210" s="41">
        <f>IFERROR(P3210+Q3210+R3210,0)</f>
        <v>0</v>
      </c>
      <c r="P3210" s="41">
        <v>0</v>
      </c>
      <c r="Q3210" s="41">
        <v>0</v>
      </c>
      <c r="R3210" s="41">
        <v>0</v>
      </c>
      <c r="S3210" s="41">
        <f>IFERROR(T3210+U3210+V3210,0)</f>
        <v>0</v>
      </c>
      <c r="T3210" s="41">
        <v>0</v>
      </c>
      <c r="U3210" s="41">
        <v>0</v>
      </c>
      <c r="V3210" s="41">
        <v>0</v>
      </c>
      <c r="W3210"/>
      <c r="X3210"/>
    </row>
    <row r="3211" spans="1:24">
      <c r="A3211" s="29">
        <v>1952</v>
      </c>
      <c r="B3211" s="29" t="s">
        <v>117</v>
      </c>
      <c r="C3211" s="50">
        <v>44706</v>
      </c>
      <c r="D3211" s="29" t="s">
        <v>1795</v>
      </c>
      <c r="E3211" s="40">
        <v>1</v>
      </c>
      <c r="F3211" s="41">
        <v>39.1</v>
      </c>
      <c r="G3211" s="41">
        <f>IFERROR(H3211+I3211+J3211,0)</f>
        <v>1614260</v>
      </c>
      <c r="H3211" s="41">
        <v>1614260</v>
      </c>
      <c r="I3211" s="41">
        <v>0</v>
      </c>
      <c r="J3211" s="41">
        <v>0</v>
      </c>
      <c r="K3211" s="41">
        <f>IFERROR(L3211+M3211+N3211,0)</f>
        <v>0</v>
      </c>
      <c r="L3211" s="41">
        <f>IFERROR(P3211+T3211,0)</f>
        <v>0</v>
      </c>
      <c r="M3211" s="41">
        <f>IFERROR(Q3211+U3211,0)</f>
        <v>0</v>
      </c>
      <c r="N3211" s="41">
        <f>IFERROR(R3211+V3211,0)</f>
        <v>0</v>
      </c>
      <c r="O3211" s="41">
        <f>IFERROR(P3211+Q3211+R3211,0)</f>
        <v>0</v>
      </c>
      <c r="P3211" s="41">
        <v>0</v>
      </c>
      <c r="Q3211" s="41">
        <v>0</v>
      </c>
      <c r="R3211" s="41">
        <v>0</v>
      </c>
      <c r="S3211" s="41">
        <f>IFERROR(T3211+U3211+V3211,0)</f>
        <v>0</v>
      </c>
      <c r="T3211" s="41">
        <v>0</v>
      </c>
      <c r="U3211" s="41">
        <v>0</v>
      </c>
      <c r="V3211" s="41">
        <v>0</v>
      </c>
      <c r="W3211"/>
      <c r="X3211"/>
    </row>
    <row r="3212" spans="1:24">
      <c r="A3212" s="29">
        <v>1953</v>
      </c>
      <c r="B3212" s="29" t="s">
        <v>117</v>
      </c>
      <c r="C3212" s="50">
        <v>44706</v>
      </c>
      <c r="D3212" s="29" t="s">
        <v>1795</v>
      </c>
      <c r="E3212" s="40">
        <v>1</v>
      </c>
      <c r="F3212" s="41">
        <v>37.2</v>
      </c>
      <c r="G3212" s="41">
        <f>IFERROR(H3212+I3212+J3212,0)</f>
        <v>1599562</v>
      </c>
      <c r="H3212" s="41">
        <v>1599562</v>
      </c>
      <c r="I3212" s="41">
        <v>0</v>
      </c>
      <c r="J3212" s="41">
        <v>0</v>
      </c>
      <c r="K3212" s="41">
        <f>IFERROR(L3212+M3212+N3212,0)</f>
        <v>0</v>
      </c>
      <c r="L3212" s="41">
        <f>IFERROR(P3212+T3212,0)</f>
        <v>0</v>
      </c>
      <c r="M3212" s="41">
        <f>IFERROR(Q3212+U3212,0)</f>
        <v>0</v>
      </c>
      <c r="N3212" s="41">
        <f>IFERROR(R3212+V3212,0)</f>
        <v>0</v>
      </c>
      <c r="O3212" s="41">
        <f>IFERROR(P3212+Q3212+R3212,0)</f>
        <v>0</v>
      </c>
      <c r="P3212" s="41">
        <v>0</v>
      </c>
      <c r="Q3212" s="41">
        <v>0</v>
      </c>
      <c r="R3212" s="41">
        <v>0</v>
      </c>
      <c r="S3212" s="41">
        <f>IFERROR(T3212+U3212+V3212,0)</f>
        <v>0</v>
      </c>
      <c r="T3212" s="41">
        <v>0</v>
      </c>
      <c r="U3212" s="41">
        <v>0</v>
      </c>
      <c r="V3212" s="41">
        <v>0</v>
      </c>
      <c r="W3212"/>
      <c r="X3212"/>
    </row>
    <row r="3213" spans="1:24">
      <c r="A3213" s="29">
        <v>1954</v>
      </c>
      <c r="B3213" s="29" t="s">
        <v>117</v>
      </c>
      <c r="C3213" s="50">
        <v>44707</v>
      </c>
      <c r="D3213" s="29" t="s">
        <v>697</v>
      </c>
      <c r="E3213" s="40">
        <v>1</v>
      </c>
      <c r="F3213" s="41">
        <v>39.4</v>
      </c>
      <c r="G3213" s="41">
        <f>IFERROR(H3213+I3213+J3213,0)</f>
        <v>1639700</v>
      </c>
      <c r="H3213" s="41">
        <v>1639700</v>
      </c>
      <c r="I3213" s="41">
        <v>0</v>
      </c>
      <c r="J3213" s="41">
        <v>0</v>
      </c>
      <c r="K3213" s="41">
        <f>IFERROR(L3213+M3213+N3213,0)</f>
        <v>0</v>
      </c>
      <c r="L3213" s="41">
        <f>IFERROR(P3213+T3213,0)</f>
        <v>0</v>
      </c>
      <c r="M3213" s="41">
        <f>IFERROR(Q3213+U3213,0)</f>
        <v>0</v>
      </c>
      <c r="N3213" s="41">
        <f>IFERROR(R3213+V3213,0)</f>
        <v>0</v>
      </c>
      <c r="O3213" s="41">
        <f>IFERROR(P3213+Q3213+R3213,0)</f>
        <v>0</v>
      </c>
      <c r="P3213" s="41">
        <v>0</v>
      </c>
      <c r="Q3213" s="41">
        <v>0</v>
      </c>
      <c r="R3213" s="41">
        <v>0</v>
      </c>
      <c r="S3213" s="41">
        <f>IFERROR(T3213+U3213+V3213,0)</f>
        <v>0</v>
      </c>
      <c r="T3213" s="41">
        <v>0</v>
      </c>
      <c r="U3213" s="41">
        <v>0</v>
      </c>
      <c r="V3213" s="41">
        <v>0</v>
      </c>
      <c r="W3213"/>
      <c r="X3213"/>
    </row>
    <row r="3214" spans="1:24">
      <c r="A3214" s="29">
        <v>1955</v>
      </c>
      <c r="B3214" s="29" t="s">
        <v>117</v>
      </c>
      <c r="C3214" s="50">
        <v>44707</v>
      </c>
      <c r="D3214" s="29" t="s">
        <v>698</v>
      </c>
      <c r="E3214" s="40">
        <v>1</v>
      </c>
      <c r="F3214" s="41">
        <v>58.2</v>
      </c>
      <c r="G3214" s="41">
        <f>IFERROR(H3214+I3214+J3214,0)</f>
        <v>2349700</v>
      </c>
      <c r="H3214" s="41">
        <v>2349700</v>
      </c>
      <c r="I3214" s="41">
        <v>0</v>
      </c>
      <c r="J3214" s="41">
        <v>0</v>
      </c>
      <c r="K3214" s="41">
        <f>IFERROR(L3214+M3214+N3214,0)</f>
        <v>0</v>
      </c>
      <c r="L3214" s="41">
        <f>IFERROR(P3214+T3214,0)</f>
        <v>0</v>
      </c>
      <c r="M3214" s="41">
        <f>IFERROR(Q3214+U3214,0)</f>
        <v>0</v>
      </c>
      <c r="N3214" s="41">
        <f>IFERROR(R3214+V3214,0)</f>
        <v>0</v>
      </c>
      <c r="O3214" s="41">
        <f>IFERROR(P3214+Q3214+R3214,0)</f>
        <v>0</v>
      </c>
      <c r="P3214" s="41">
        <v>0</v>
      </c>
      <c r="Q3214" s="41">
        <v>0</v>
      </c>
      <c r="R3214" s="41">
        <v>0</v>
      </c>
      <c r="S3214" s="41">
        <f>IFERROR(T3214+U3214+V3214,0)</f>
        <v>0</v>
      </c>
      <c r="T3214" s="41">
        <v>0</v>
      </c>
      <c r="U3214" s="41">
        <v>0</v>
      </c>
      <c r="V3214" s="41">
        <v>0</v>
      </c>
      <c r="W3214"/>
      <c r="X3214"/>
    </row>
    <row r="3215" spans="1:24">
      <c r="A3215" s="29">
        <v>1956</v>
      </c>
      <c r="B3215" s="29" t="s">
        <v>117</v>
      </c>
      <c r="C3215" s="50">
        <v>44735</v>
      </c>
      <c r="D3215" s="29" t="s">
        <v>1799</v>
      </c>
      <c r="E3215" s="40">
        <v>1</v>
      </c>
      <c r="F3215" s="41">
        <v>39.2</v>
      </c>
      <c r="G3215" s="41">
        <f>IFERROR(H3215+I3215+J3215,0)</f>
        <v>1709700</v>
      </c>
      <c r="H3215" s="41">
        <v>1709700</v>
      </c>
      <c r="I3215" s="41">
        <v>0</v>
      </c>
      <c r="J3215" s="41">
        <v>0</v>
      </c>
      <c r="K3215" s="41">
        <f>IFERROR(L3215+M3215+N3215,0)</f>
        <v>0</v>
      </c>
      <c r="L3215" s="41">
        <f>IFERROR(P3215+T3215,0)</f>
        <v>0</v>
      </c>
      <c r="M3215" s="41">
        <f>IFERROR(Q3215+U3215,0)</f>
        <v>0</v>
      </c>
      <c r="N3215" s="41">
        <f>IFERROR(R3215+V3215,0)</f>
        <v>0</v>
      </c>
      <c r="O3215" s="41">
        <f>IFERROR(P3215+Q3215+R3215,0)</f>
        <v>0</v>
      </c>
      <c r="P3215" s="41">
        <v>0</v>
      </c>
      <c r="Q3215" s="41">
        <v>0</v>
      </c>
      <c r="R3215" s="41">
        <v>0</v>
      </c>
      <c r="S3215" s="41">
        <f>IFERROR(T3215+U3215+V3215,0)</f>
        <v>0</v>
      </c>
      <c r="T3215" s="41">
        <v>0</v>
      </c>
      <c r="U3215" s="41">
        <v>0</v>
      </c>
      <c r="V3215" s="41">
        <v>0</v>
      </c>
      <c r="W3215"/>
      <c r="X3215"/>
    </row>
    <row r="3216" spans="1:24">
      <c r="A3216" s="29">
        <v>1957</v>
      </c>
      <c r="B3216" s="29" t="s">
        <v>117</v>
      </c>
      <c r="C3216" s="50">
        <v>44741</v>
      </c>
      <c r="D3216" s="29" t="s">
        <v>1799</v>
      </c>
      <c r="E3216" s="40">
        <v>1</v>
      </c>
      <c r="F3216" s="41">
        <v>38.6</v>
      </c>
      <c r="G3216" s="41">
        <f>IFERROR(H3216+I3216+J3216,0)</f>
        <v>1652776</v>
      </c>
      <c r="H3216" s="41">
        <v>1652776</v>
      </c>
      <c r="I3216" s="41">
        <v>0</v>
      </c>
      <c r="J3216" s="41">
        <v>0</v>
      </c>
      <c r="K3216" s="41">
        <f>IFERROR(L3216+M3216+N3216,0)</f>
        <v>0</v>
      </c>
      <c r="L3216" s="41">
        <f>IFERROR(P3216+T3216,0)</f>
        <v>0</v>
      </c>
      <c r="M3216" s="41">
        <f>IFERROR(Q3216+U3216,0)</f>
        <v>0</v>
      </c>
      <c r="N3216" s="41">
        <f>IFERROR(R3216+V3216,0)</f>
        <v>0</v>
      </c>
      <c r="O3216" s="41">
        <f>IFERROR(P3216+Q3216+R3216,0)</f>
        <v>0</v>
      </c>
      <c r="P3216" s="41">
        <v>0</v>
      </c>
      <c r="Q3216" s="41">
        <v>0</v>
      </c>
      <c r="R3216" s="41">
        <v>0</v>
      </c>
      <c r="S3216" s="41">
        <f>IFERROR(T3216+U3216+V3216,0)</f>
        <v>0</v>
      </c>
      <c r="T3216" s="41">
        <v>0</v>
      </c>
      <c r="U3216" s="41">
        <v>0</v>
      </c>
      <c r="V3216" s="41">
        <v>0</v>
      </c>
      <c r="W3216"/>
      <c r="X3216"/>
    </row>
    <row r="3217" spans="1:24">
      <c r="A3217" s="29">
        <v>1958</v>
      </c>
      <c r="B3217" s="29" t="s">
        <v>117</v>
      </c>
      <c r="C3217" s="50">
        <v>44741</v>
      </c>
      <c r="D3217" s="29" t="s">
        <v>1799</v>
      </c>
      <c r="E3217" s="40">
        <v>1</v>
      </c>
      <c r="F3217" s="41">
        <v>38.1</v>
      </c>
      <c r="G3217" s="41">
        <f>IFERROR(H3217+I3217+J3217,0)</f>
        <v>1636362</v>
      </c>
      <c r="H3217" s="41">
        <v>1636362</v>
      </c>
      <c r="I3217" s="41">
        <v>0</v>
      </c>
      <c r="J3217" s="41">
        <v>0</v>
      </c>
      <c r="K3217" s="41">
        <f>IFERROR(L3217+M3217+N3217,0)</f>
        <v>0</v>
      </c>
      <c r="L3217" s="41">
        <f>IFERROR(P3217+T3217,0)</f>
        <v>0</v>
      </c>
      <c r="M3217" s="41">
        <f>IFERROR(Q3217+U3217,0)</f>
        <v>0</v>
      </c>
      <c r="N3217" s="41">
        <f>IFERROR(R3217+V3217,0)</f>
        <v>0</v>
      </c>
      <c r="O3217" s="41">
        <f>IFERROR(P3217+Q3217+R3217,0)</f>
        <v>0</v>
      </c>
      <c r="P3217" s="41">
        <v>0</v>
      </c>
      <c r="Q3217" s="41">
        <v>0</v>
      </c>
      <c r="R3217" s="41">
        <v>0</v>
      </c>
      <c r="S3217" s="41">
        <f>IFERROR(T3217+U3217+V3217,0)</f>
        <v>0</v>
      </c>
      <c r="T3217" s="41">
        <v>0</v>
      </c>
      <c r="U3217" s="41">
        <v>0</v>
      </c>
      <c r="V3217" s="41">
        <v>0</v>
      </c>
      <c r="W3217"/>
      <c r="X3217"/>
    </row>
    <row r="3218" spans="1:24">
      <c r="A3218" s="29">
        <v>1959</v>
      </c>
      <c r="B3218" s="29" t="s">
        <v>117</v>
      </c>
      <c r="C3218" s="50">
        <v>44742</v>
      </c>
      <c r="D3218" s="29" t="s">
        <v>1800</v>
      </c>
      <c r="E3218" s="40">
        <v>1</v>
      </c>
      <c r="F3218" s="41">
        <v>43.2</v>
      </c>
      <c r="G3218" s="41">
        <f>IFERROR(H3218+I3218+J3218,0)</f>
        <v>1726700</v>
      </c>
      <c r="H3218" s="41">
        <v>1726700</v>
      </c>
      <c r="I3218" s="41">
        <v>0</v>
      </c>
      <c r="J3218" s="41">
        <v>0</v>
      </c>
      <c r="K3218" s="41">
        <f>IFERROR(L3218+M3218+N3218,0)</f>
        <v>0</v>
      </c>
      <c r="L3218" s="41">
        <f>IFERROR(P3218+T3218,0)</f>
        <v>0</v>
      </c>
      <c r="M3218" s="41">
        <f>IFERROR(Q3218+U3218,0)</f>
        <v>0</v>
      </c>
      <c r="N3218" s="41">
        <f>IFERROR(R3218+V3218,0)</f>
        <v>0</v>
      </c>
      <c r="O3218" s="41">
        <f>IFERROR(P3218+Q3218+R3218,0)</f>
        <v>0</v>
      </c>
      <c r="P3218" s="41">
        <v>0</v>
      </c>
      <c r="Q3218" s="41">
        <v>0</v>
      </c>
      <c r="R3218" s="41">
        <v>0</v>
      </c>
      <c r="S3218" s="41">
        <f>IFERROR(T3218+U3218+V3218,0)</f>
        <v>0</v>
      </c>
      <c r="T3218" s="41">
        <v>0</v>
      </c>
      <c r="U3218" s="41">
        <v>0</v>
      </c>
      <c r="V3218" s="41">
        <v>0</v>
      </c>
      <c r="W3218"/>
      <c r="X3218"/>
    </row>
    <row r="3219" spans="1:24">
      <c r="A3219" s="29">
        <v>1960</v>
      </c>
      <c r="B3219" s="29" t="s">
        <v>117</v>
      </c>
      <c r="C3219" s="50">
        <v>44742</v>
      </c>
      <c r="D3219" s="29" t="s">
        <v>1801</v>
      </c>
      <c r="E3219" s="40">
        <v>1</v>
      </c>
      <c r="F3219" s="41">
        <v>20.2</v>
      </c>
      <c r="G3219" s="41">
        <f>IFERROR(H3219+I3219+J3219,0)</f>
        <v>802900</v>
      </c>
      <c r="H3219" s="41">
        <v>802900</v>
      </c>
      <c r="I3219" s="41">
        <v>0</v>
      </c>
      <c r="J3219" s="41">
        <v>0</v>
      </c>
      <c r="K3219" s="41">
        <f>IFERROR(L3219+M3219+N3219,0)</f>
        <v>0</v>
      </c>
      <c r="L3219" s="41">
        <f>IFERROR(P3219+T3219,0)</f>
        <v>0</v>
      </c>
      <c r="M3219" s="41">
        <f>IFERROR(Q3219+U3219,0)</f>
        <v>0</v>
      </c>
      <c r="N3219" s="41">
        <f>IFERROR(R3219+V3219,0)</f>
        <v>0</v>
      </c>
      <c r="O3219" s="41">
        <f>IFERROR(P3219+Q3219+R3219,0)</f>
        <v>0</v>
      </c>
      <c r="P3219" s="41">
        <v>0</v>
      </c>
      <c r="Q3219" s="41">
        <v>0</v>
      </c>
      <c r="R3219" s="41">
        <v>0</v>
      </c>
      <c r="S3219" s="41">
        <f>IFERROR(T3219+U3219+V3219,0)</f>
        <v>0</v>
      </c>
      <c r="T3219" s="41">
        <v>0</v>
      </c>
      <c r="U3219" s="41">
        <v>0</v>
      </c>
      <c r="V3219" s="41">
        <v>0</v>
      </c>
      <c r="W3219"/>
      <c r="X3219"/>
    </row>
    <row r="3220" spans="1:24">
      <c r="A3220" s="29">
        <v>1961</v>
      </c>
      <c r="B3220" s="29" t="s">
        <v>117</v>
      </c>
      <c r="C3220" s="50">
        <v>44742</v>
      </c>
      <c r="D3220" s="29" t="s">
        <v>1802</v>
      </c>
      <c r="E3220" s="40">
        <v>1</v>
      </c>
      <c r="F3220" s="41">
        <v>38.5</v>
      </c>
      <c r="G3220" s="41">
        <f>IFERROR(H3220+I3220+J3220,0)</f>
        <v>1654862</v>
      </c>
      <c r="H3220" s="41">
        <v>1654862</v>
      </c>
      <c r="I3220" s="41">
        <v>0</v>
      </c>
      <c r="J3220" s="41">
        <v>0</v>
      </c>
      <c r="K3220" s="41">
        <f>IFERROR(L3220+M3220+N3220,0)</f>
        <v>0</v>
      </c>
      <c r="L3220" s="41">
        <f>IFERROR(P3220+T3220,0)</f>
        <v>0</v>
      </c>
      <c r="M3220" s="41">
        <f>IFERROR(Q3220+U3220,0)</f>
        <v>0</v>
      </c>
      <c r="N3220" s="41">
        <f>IFERROR(R3220+V3220,0)</f>
        <v>0</v>
      </c>
      <c r="O3220" s="41">
        <f>IFERROR(P3220+Q3220+R3220,0)</f>
        <v>0</v>
      </c>
      <c r="P3220" s="41">
        <v>0</v>
      </c>
      <c r="Q3220" s="41">
        <v>0</v>
      </c>
      <c r="R3220" s="41">
        <v>0</v>
      </c>
      <c r="S3220" s="41">
        <f>IFERROR(T3220+U3220+V3220,0)</f>
        <v>0</v>
      </c>
      <c r="T3220" s="41">
        <v>0</v>
      </c>
      <c r="U3220" s="41">
        <v>0</v>
      </c>
      <c r="V3220" s="41">
        <v>0</v>
      </c>
      <c r="W3220"/>
      <c r="X3220"/>
    </row>
    <row r="3221" spans="1:24">
      <c r="A3221" s="29">
        <v>1962</v>
      </c>
      <c r="B3221" s="29" t="s">
        <v>117</v>
      </c>
      <c r="C3221" s="50">
        <v>44742</v>
      </c>
      <c r="D3221" s="29" t="s">
        <v>1803</v>
      </c>
      <c r="E3221" s="40">
        <v>1</v>
      </c>
      <c r="F3221" s="41">
        <v>48.8</v>
      </c>
      <c r="G3221" s="41">
        <f>IFERROR(H3221+I3221+J3221,0)</f>
        <v>2088555</v>
      </c>
      <c r="H3221" s="41">
        <v>2088555</v>
      </c>
      <c r="I3221" s="41">
        <v>0</v>
      </c>
      <c r="J3221" s="41">
        <v>0</v>
      </c>
      <c r="K3221" s="41">
        <f>IFERROR(L3221+M3221+N3221,0)</f>
        <v>0</v>
      </c>
      <c r="L3221" s="41">
        <f>IFERROR(P3221+T3221,0)</f>
        <v>0</v>
      </c>
      <c r="M3221" s="41">
        <f>IFERROR(Q3221+U3221,0)</f>
        <v>0</v>
      </c>
      <c r="N3221" s="41">
        <f>IFERROR(R3221+V3221,0)</f>
        <v>0</v>
      </c>
      <c r="O3221" s="41">
        <f>IFERROR(P3221+Q3221+R3221,0)</f>
        <v>0</v>
      </c>
      <c r="P3221" s="41">
        <v>0</v>
      </c>
      <c r="Q3221" s="41">
        <v>0</v>
      </c>
      <c r="R3221" s="41">
        <v>0</v>
      </c>
      <c r="S3221" s="41">
        <f>IFERROR(T3221+U3221+V3221,0)</f>
        <v>0</v>
      </c>
      <c r="T3221" s="41">
        <v>0</v>
      </c>
      <c r="U3221" s="41">
        <v>0</v>
      </c>
      <c r="V3221" s="41">
        <v>0</v>
      </c>
      <c r="W3221"/>
      <c r="X3221"/>
    </row>
    <row r="3222" spans="1:24">
      <c r="A3222" s="29">
        <v>1963</v>
      </c>
      <c r="B3222" s="29" t="s">
        <v>117</v>
      </c>
      <c r="C3222" s="50">
        <v>44743</v>
      </c>
      <c r="D3222" s="29" t="s">
        <v>1804</v>
      </c>
      <c r="E3222" s="40">
        <v>1</v>
      </c>
      <c r="F3222" s="41">
        <v>39.8</v>
      </c>
      <c r="G3222" s="41">
        <f>IFERROR(H3222+I3222+J3222,0)</f>
        <v>1697700</v>
      </c>
      <c r="H3222" s="41">
        <v>1697700</v>
      </c>
      <c r="I3222" s="41">
        <v>0</v>
      </c>
      <c r="J3222" s="41">
        <v>0</v>
      </c>
      <c r="K3222" s="41">
        <f>IFERROR(L3222+M3222+N3222,0)</f>
        <v>0</v>
      </c>
      <c r="L3222" s="41">
        <f>IFERROR(P3222+T3222,0)</f>
        <v>0</v>
      </c>
      <c r="M3222" s="41">
        <f>IFERROR(Q3222+U3222,0)</f>
        <v>0</v>
      </c>
      <c r="N3222" s="41">
        <f>IFERROR(R3222+V3222,0)</f>
        <v>0</v>
      </c>
      <c r="O3222" s="41">
        <f>IFERROR(P3222+Q3222+R3222,0)</f>
        <v>0</v>
      </c>
      <c r="P3222" s="41">
        <v>0</v>
      </c>
      <c r="Q3222" s="41">
        <v>0</v>
      </c>
      <c r="R3222" s="41">
        <v>0</v>
      </c>
      <c r="S3222" s="41">
        <f>IFERROR(T3222+U3222+V3222,0)</f>
        <v>0</v>
      </c>
      <c r="T3222" s="41">
        <v>0</v>
      </c>
      <c r="U3222" s="41">
        <v>0</v>
      </c>
      <c r="V3222" s="41">
        <v>0</v>
      </c>
      <c r="W3222"/>
      <c r="X3222"/>
    </row>
    <row r="3223" spans="1:24">
      <c r="A3223" s="29">
        <v>1964</v>
      </c>
      <c r="B3223" s="29" t="s">
        <v>117</v>
      </c>
      <c r="C3223" s="50">
        <v>44743</v>
      </c>
      <c r="D3223" s="29" t="s">
        <v>1805</v>
      </c>
      <c r="E3223" s="40">
        <v>1</v>
      </c>
      <c r="F3223" s="41">
        <v>42.7</v>
      </c>
      <c r="G3223" s="41">
        <f>IFERROR(H3223+I3223+J3223,0)</f>
        <v>1750000</v>
      </c>
      <c r="H3223" s="41">
        <v>1750000</v>
      </c>
      <c r="I3223" s="41">
        <v>0</v>
      </c>
      <c r="J3223" s="41">
        <v>0</v>
      </c>
      <c r="K3223" s="41">
        <f>IFERROR(L3223+M3223+N3223,0)</f>
        <v>0</v>
      </c>
      <c r="L3223" s="41">
        <f>IFERROR(P3223+T3223,0)</f>
        <v>0</v>
      </c>
      <c r="M3223" s="41">
        <f>IFERROR(Q3223+U3223,0)</f>
        <v>0</v>
      </c>
      <c r="N3223" s="41">
        <f>IFERROR(R3223+V3223,0)</f>
        <v>0</v>
      </c>
      <c r="O3223" s="41">
        <f>IFERROR(P3223+Q3223+R3223,0)</f>
        <v>0</v>
      </c>
      <c r="P3223" s="41">
        <v>0</v>
      </c>
      <c r="Q3223" s="41">
        <v>0</v>
      </c>
      <c r="R3223" s="41">
        <v>0</v>
      </c>
      <c r="S3223" s="41">
        <f>IFERROR(T3223+U3223+V3223,0)</f>
        <v>0</v>
      </c>
      <c r="T3223" s="41">
        <v>0</v>
      </c>
      <c r="U3223" s="41">
        <v>0</v>
      </c>
      <c r="V3223" s="41">
        <v>0</v>
      </c>
      <c r="W3223"/>
      <c r="X3223"/>
    </row>
    <row r="3224" spans="1:24">
      <c r="A3224" s="29">
        <v>1965</v>
      </c>
      <c r="B3224" s="29" t="s">
        <v>117</v>
      </c>
      <c r="C3224" s="50">
        <v>44743</v>
      </c>
      <c r="D3224" s="29" t="s">
        <v>1806</v>
      </c>
      <c r="E3224" s="40">
        <v>1</v>
      </c>
      <c r="F3224" s="41">
        <v>84.5</v>
      </c>
      <c r="G3224" s="41">
        <f>IFERROR(H3224+I3224+J3224,0)</f>
        <v>3256700</v>
      </c>
      <c r="H3224" s="41">
        <v>3256700</v>
      </c>
      <c r="I3224" s="41">
        <v>0</v>
      </c>
      <c r="J3224" s="41">
        <v>0</v>
      </c>
      <c r="K3224" s="41">
        <f>IFERROR(L3224+M3224+N3224,0)</f>
        <v>0</v>
      </c>
      <c r="L3224" s="41">
        <f>IFERROR(P3224+T3224,0)</f>
        <v>0</v>
      </c>
      <c r="M3224" s="41">
        <f>IFERROR(Q3224+U3224,0)</f>
        <v>0</v>
      </c>
      <c r="N3224" s="41">
        <f>IFERROR(R3224+V3224,0)</f>
        <v>0</v>
      </c>
      <c r="O3224" s="41">
        <f>IFERROR(P3224+Q3224+R3224,0)</f>
        <v>0</v>
      </c>
      <c r="P3224" s="41">
        <v>0</v>
      </c>
      <c r="Q3224" s="41">
        <v>0</v>
      </c>
      <c r="R3224" s="41">
        <v>0</v>
      </c>
      <c r="S3224" s="41">
        <f>IFERROR(T3224+U3224+V3224,0)</f>
        <v>0</v>
      </c>
      <c r="T3224" s="41">
        <v>0</v>
      </c>
      <c r="U3224" s="41">
        <v>0</v>
      </c>
      <c r="V3224" s="41">
        <v>0</v>
      </c>
      <c r="W3224"/>
      <c r="X3224"/>
    </row>
    <row r="3225" spans="1:24">
      <c r="A3225" s="29">
        <v>1966</v>
      </c>
      <c r="B3225" s="29" t="s">
        <v>117</v>
      </c>
      <c r="C3225" s="50">
        <v>44743</v>
      </c>
      <c r="D3225" s="29" t="s">
        <v>1801</v>
      </c>
      <c r="E3225" s="40">
        <v>1</v>
      </c>
      <c r="F3225" s="41">
        <v>37.9</v>
      </c>
      <c r="G3225" s="41">
        <f>IFERROR(H3225+I3225+J3225,0)</f>
        <v>1576700</v>
      </c>
      <c r="H3225" s="41">
        <v>1576700</v>
      </c>
      <c r="I3225" s="41">
        <v>0</v>
      </c>
      <c r="J3225" s="41">
        <v>0</v>
      </c>
      <c r="K3225" s="41">
        <f>IFERROR(L3225+M3225+N3225,0)</f>
        <v>0</v>
      </c>
      <c r="L3225" s="41">
        <f>IFERROR(P3225+T3225,0)</f>
        <v>0</v>
      </c>
      <c r="M3225" s="41">
        <f>IFERROR(Q3225+U3225,0)</f>
        <v>0</v>
      </c>
      <c r="N3225" s="41">
        <f>IFERROR(R3225+V3225,0)</f>
        <v>0</v>
      </c>
      <c r="O3225" s="41">
        <f>IFERROR(P3225+Q3225+R3225,0)</f>
        <v>0</v>
      </c>
      <c r="P3225" s="41">
        <v>0</v>
      </c>
      <c r="Q3225" s="41">
        <v>0</v>
      </c>
      <c r="R3225" s="41">
        <v>0</v>
      </c>
      <c r="S3225" s="41">
        <f>IFERROR(T3225+U3225+V3225,0)</f>
        <v>0</v>
      </c>
      <c r="T3225" s="41">
        <v>0</v>
      </c>
      <c r="U3225" s="41">
        <v>0</v>
      </c>
      <c r="V3225" s="41">
        <v>0</v>
      </c>
      <c r="W3225"/>
      <c r="X3225"/>
    </row>
    <row r="3226" spans="1:24">
      <c r="A3226" s="29">
        <v>1967</v>
      </c>
      <c r="B3226" s="29" t="s">
        <v>117</v>
      </c>
      <c r="C3226" s="50">
        <v>44749</v>
      </c>
      <c r="D3226" s="29" t="s">
        <v>1807</v>
      </c>
      <c r="E3226" s="40">
        <v>1</v>
      </c>
      <c r="F3226" s="41">
        <v>53.8</v>
      </c>
      <c r="G3226" s="41">
        <f>IFERROR(H3226+I3226+J3226,0)</f>
        <v>2310554</v>
      </c>
      <c r="H3226" s="41">
        <v>2310554</v>
      </c>
      <c r="I3226" s="41">
        <v>0</v>
      </c>
      <c r="J3226" s="41">
        <v>0</v>
      </c>
      <c r="K3226" s="41">
        <f>IFERROR(L3226+M3226+N3226,0)</f>
        <v>0</v>
      </c>
      <c r="L3226" s="41">
        <f>IFERROR(P3226+T3226,0)</f>
        <v>0</v>
      </c>
      <c r="M3226" s="41">
        <f>IFERROR(Q3226+U3226,0)</f>
        <v>0</v>
      </c>
      <c r="N3226" s="41">
        <f>IFERROR(R3226+V3226,0)</f>
        <v>0</v>
      </c>
      <c r="O3226" s="41">
        <f>IFERROR(P3226+Q3226+R3226,0)</f>
        <v>0</v>
      </c>
      <c r="P3226" s="41">
        <v>0</v>
      </c>
      <c r="Q3226" s="41">
        <v>0</v>
      </c>
      <c r="R3226" s="41">
        <v>0</v>
      </c>
      <c r="S3226" s="41">
        <f>IFERROR(T3226+U3226+V3226,0)</f>
        <v>0</v>
      </c>
      <c r="T3226" s="41">
        <v>0</v>
      </c>
      <c r="U3226" s="41">
        <v>0</v>
      </c>
      <c r="V3226" s="41">
        <v>0</v>
      </c>
      <c r="W3226"/>
      <c r="X3226"/>
    </row>
    <row r="3227" spans="1:24">
      <c r="A3227" s="29">
        <v>1968</v>
      </c>
      <c r="B3227" s="29" t="s">
        <v>117</v>
      </c>
      <c r="C3227" s="50">
        <v>44749</v>
      </c>
      <c r="D3227" s="29" t="s">
        <v>1808</v>
      </c>
      <c r="E3227" s="40">
        <v>1</v>
      </c>
      <c r="F3227" s="41">
        <v>40.6</v>
      </c>
      <c r="G3227" s="41">
        <f>IFERROR(H3227+I3227+J3227,0)</f>
        <v>1662700</v>
      </c>
      <c r="H3227" s="41">
        <v>1662700</v>
      </c>
      <c r="I3227" s="41">
        <v>0</v>
      </c>
      <c r="J3227" s="41">
        <v>0</v>
      </c>
      <c r="K3227" s="41">
        <f>IFERROR(L3227+M3227+N3227,0)</f>
        <v>0</v>
      </c>
      <c r="L3227" s="41">
        <f>IFERROR(P3227+T3227,0)</f>
        <v>0</v>
      </c>
      <c r="M3227" s="41">
        <f>IFERROR(Q3227+U3227,0)</f>
        <v>0</v>
      </c>
      <c r="N3227" s="41">
        <f>IFERROR(R3227+V3227,0)</f>
        <v>0</v>
      </c>
      <c r="O3227" s="41">
        <f>IFERROR(P3227+Q3227+R3227,0)</f>
        <v>0</v>
      </c>
      <c r="P3227" s="41">
        <v>0</v>
      </c>
      <c r="Q3227" s="41">
        <v>0</v>
      </c>
      <c r="R3227" s="41">
        <v>0</v>
      </c>
      <c r="S3227" s="41">
        <f>IFERROR(T3227+U3227+V3227,0)</f>
        <v>0</v>
      </c>
      <c r="T3227" s="41">
        <v>0</v>
      </c>
      <c r="U3227" s="41">
        <v>0</v>
      </c>
      <c r="V3227" s="41">
        <v>0</v>
      </c>
      <c r="W3227"/>
      <c r="X3227"/>
    </row>
    <row r="3228" spans="1:24">
      <c r="A3228" s="29">
        <v>1969</v>
      </c>
      <c r="B3228" s="29" t="s">
        <v>117</v>
      </c>
      <c r="C3228" s="50">
        <v>44749</v>
      </c>
      <c r="D3228" s="29" t="s">
        <v>1809</v>
      </c>
      <c r="E3228" s="40">
        <v>1</v>
      </c>
      <c r="F3228" s="41">
        <v>38.6</v>
      </c>
      <c r="G3228" s="41">
        <f>IFERROR(H3228+I3228+J3228,0)</f>
        <v>1654043</v>
      </c>
      <c r="H3228" s="41">
        <v>1654043</v>
      </c>
      <c r="I3228" s="41">
        <v>0</v>
      </c>
      <c r="J3228" s="41">
        <v>0</v>
      </c>
      <c r="K3228" s="41">
        <f>IFERROR(L3228+M3228+N3228,0)</f>
        <v>0</v>
      </c>
      <c r="L3228" s="41">
        <f>IFERROR(P3228+T3228,0)</f>
        <v>0</v>
      </c>
      <c r="M3228" s="41">
        <f>IFERROR(Q3228+U3228,0)</f>
        <v>0</v>
      </c>
      <c r="N3228" s="41">
        <f>IFERROR(R3228+V3228,0)</f>
        <v>0</v>
      </c>
      <c r="O3228" s="41">
        <f>IFERROR(P3228+Q3228+R3228,0)</f>
        <v>0</v>
      </c>
      <c r="P3228" s="41">
        <v>0</v>
      </c>
      <c r="Q3228" s="41">
        <v>0</v>
      </c>
      <c r="R3228" s="41">
        <v>0</v>
      </c>
      <c r="S3228" s="41">
        <f>IFERROR(T3228+U3228+V3228,0)</f>
        <v>0</v>
      </c>
      <c r="T3228" s="41">
        <v>0</v>
      </c>
      <c r="U3228" s="41">
        <v>0</v>
      </c>
      <c r="V3228" s="41">
        <v>0</v>
      </c>
      <c r="W3228"/>
      <c r="X3228"/>
    </row>
    <row r="3229" spans="1:24">
      <c r="A3229" s="29">
        <v>1970</v>
      </c>
      <c r="B3229" s="29" t="s">
        <v>117</v>
      </c>
      <c r="C3229" s="50">
        <v>44750</v>
      </c>
      <c r="D3229" s="29" t="s">
        <v>1810</v>
      </c>
      <c r="E3229" s="40">
        <v>1</v>
      </c>
      <c r="F3229" s="41">
        <v>27.5</v>
      </c>
      <c r="G3229" s="41">
        <f>IFERROR(H3229+I3229+J3229,0)</f>
        <v>1180179</v>
      </c>
      <c r="H3229" s="41">
        <v>1180179</v>
      </c>
      <c r="I3229" s="41">
        <v>0</v>
      </c>
      <c r="J3229" s="41">
        <v>0</v>
      </c>
      <c r="K3229" s="41">
        <f>IFERROR(L3229+M3229+N3229,0)</f>
        <v>0</v>
      </c>
      <c r="L3229" s="41">
        <f>IFERROR(P3229+T3229,0)</f>
        <v>0</v>
      </c>
      <c r="M3229" s="41">
        <f>IFERROR(Q3229+U3229,0)</f>
        <v>0</v>
      </c>
      <c r="N3229" s="41">
        <f>IFERROR(R3229+V3229,0)</f>
        <v>0</v>
      </c>
      <c r="O3229" s="41">
        <f>IFERROR(P3229+Q3229+R3229,0)</f>
        <v>0</v>
      </c>
      <c r="P3229" s="41">
        <v>0</v>
      </c>
      <c r="Q3229" s="41">
        <v>0</v>
      </c>
      <c r="R3229" s="41">
        <v>0</v>
      </c>
      <c r="S3229" s="41">
        <f>IFERROR(T3229+U3229+V3229,0)</f>
        <v>0</v>
      </c>
      <c r="T3229" s="41">
        <v>0</v>
      </c>
      <c r="U3229" s="41">
        <v>0</v>
      </c>
      <c r="V3229" s="41">
        <v>0</v>
      </c>
      <c r="W3229"/>
      <c r="X3229"/>
    </row>
    <row r="3230" spans="1:24">
      <c r="A3230" s="29">
        <v>1971</v>
      </c>
      <c r="B3230" s="29" t="s">
        <v>117</v>
      </c>
      <c r="C3230" s="50">
        <v>44750</v>
      </c>
      <c r="D3230" s="29" t="s">
        <v>1811</v>
      </c>
      <c r="E3230" s="40">
        <v>1</v>
      </c>
      <c r="F3230" s="41">
        <v>26.9</v>
      </c>
      <c r="G3230" s="41">
        <f>IFERROR(H3230+I3230+J3230,0)</f>
        <v>1152852</v>
      </c>
      <c r="H3230" s="41">
        <v>1152852</v>
      </c>
      <c r="I3230" s="41">
        <v>0</v>
      </c>
      <c r="J3230" s="41">
        <v>0</v>
      </c>
      <c r="K3230" s="41">
        <f>IFERROR(L3230+M3230+N3230,0)</f>
        <v>0</v>
      </c>
      <c r="L3230" s="41">
        <f>IFERROR(P3230+T3230,0)</f>
        <v>0</v>
      </c>
      <c r="M3230" s="41">
        <f>IFERROR(Q3230+U3230,0)</f>
        <v>0</v>
      </c>
      <c r="N3230" s="41">
        <f>IFERROR(R3230+V3230,0)</f>
        <v>0</v>
      </c>
      <c r="O3230" s="41">
        <f>IFERROR(P3230+Q3230+R3230,0)</f>
        <v>0</v>
      </c>
      <c r="P3230" s="41">
        <v>0</v>
      </c>
      <c r="Q3230" s="41">
        <v>0</v>
      </c>
      <c r="R3230" s="41">
        <v>0</v>
      </c>
      <c r="S3230" s="41">
        <f>IFERROR(T3230+U3230+V3230,0)</f>
        <v>0</v>
      </c>
      <c r="T3230" s="41">
        <v>0</v>
      </c>
      <c r="U3230" s="41">
        <v>0</v>
      </c>
      <c r="V3230" s="41">
        <v>0</v>
      </c>
      <c r="W3230"/>
      <c r="X3230"/>
    </row>
    <row r="3231" spans="1:24">
      <c r="A3231" s="29">
        <v>1972</v>
      </c>
      <c r="B3231" s="29" t="s">
        <v>117</v>
      </c>
      <c r="C3231" s="50">
        <v>44771</v>
      </c>
      <c r="D3231" s="29" t="s">
        <v>1812</v>
      </c>
      <c r="E3231" s="40">
        <v>1</v>
      </c>
      <c r="F3231" s="41">
        <v>48.7</v>
      </c>
      <c r="G3231" s="41">
        <f>IFERROR(H3231+I3231+J3231,0)</f>
        <v>2024700</v>
      </c>
      <c r="H3231" s="41">
        <v>2024700</v>
      </c>
      <c r="I3231" s="41">
        <v>0</v>
      </c>
      <c r="J3231" s="41">
        <v>0</v>
      </c>
      <c r="K3231" s="41">
        <f>IFERROR(L3231+M3231+N3231,0)</f>
        <v>0</v>
      </c>
      <c r="L3231" s="41">
        <f>IFERROR(P3231+T3231,0)</f>
        <v>0</v>
      </c>
      <c r="M3231" s="41">
        <f>IFERROR(Q3231+U3231,0)</f>
        <v>0</v>
      </c>
      <c r="N3231" s="41">
        <f>IFERROR(R3231+V3231,0)</f>
        <v>0</v>
      </c>
      <c r="O3231" s="41">
        <f>IFERROR(P3231+Q3231+R3231,0)</f>
        <v>0</v>
      </c>
      <c r="P3231" s="41">
        <v>0</v>
      </c>
      <c r="Q3231" s="41">
        <v>0</v>
      </c>
      <c r="R3231" s="41">
        <v>0</v>
      </c>
      <c r="S3231" s="41">
        <f>IFERROR(T3231+U3231+V3231,0)</f>
        <v>0</v>
      </c>
      <c r="T3231" s="41">
        <v>0</v>
      </c>
      <c r="U3231" s="41">
        <v>0</v>
      </c>
      <c r="V3231" s="41">
        <v>0</v>
      </c>
      <c r="W3231"/>
      <c r="X3231"/>
    </row>
    <row r="3232" spans="1:24">
      <c r="A3232" s="29">
        <v>1973</v>
      </c>
      <c r="B3232" s="29" t="s">
        <v>117</v>
      </c>
      <c r="C3232" s="50">
        <v>44775</v>
      </c>
      <c r="D3232" s="29" t="s">
        <v>1813</v>
      </c>
      <c r="E3232" s="40">
        <v>1</v>
      </c>
      <c r="F3232" s="41">
        <v>41.8</v>
      </c>
      <c r="G3232" s="41">
        <f>IFERROR(H3232+I3232+J3232,0)</f>
        <v>1794089</v>
      </c>
      <c r="H3232" s="41">
        <v>1794089</v>
      </c>
      <c r="I3232" s="41">
        <v>0</v>
      </c>
      <c r="J3232" s="41">
        <v>0</v>
      </c>
      <c r="K3232" s="41">
        <f>IFERROR(L3232+M3232+N3232,0)</f>
        <v>0</v>
      </c>
      <c r="L3232" s="41">
        <f>IFERROR(P3232+T3232,0)</f>
        <v>0</v>
      </c>
      <c r="M3232" s="41">
        <f>IFERROR(Q3232+U3232,0)</f>
        <v>0</v>
      </c>
      <c r="N3232" s="41">
        <f>IFERROR(R3232+V3232,0)</f>
        <v>0</v>
      </c>
      <c r="O3232" s="41">
        <f>IFERROR(P3232+Q3232+R3232,0)</f>
        <v>0</v>
      </c>
      <c r="P3232" s="41">
        <v>0</v>
      </c>
      <c r="Q3232" s="41">
        <v>0</v>
      </c>
      <c r="R3232" s="41">
        <v>0</v>
      </c>
      <c r="S3232" s="41">
        <f>IFERROR(T3232+U3232+V3232,0)</f>
        <v>0</v>
      </c>
      <c r="T3232" s="41">
        <v>0</v>
      </c>
      <c r="U3232" s="41">
        <v>0</v>
      </c>
      <c r="V3232" s="41">
        <v>0</v>
      </c>
      <c r="W3232"/>
      <c r="X3232"/>
    </row>
    <row r="3233" spans="1:24">
      <c r="A3233" s="29">
        <v>1974</v>
      </c>
      <c r="B3233" s="29" t="s">
        <v>117</v>
      </c>
      <c r="C3233" s="50">
        <v>44776</v>
      </c>
      <c r="D3233" s="29" t="s">
        <v>1812</v>
      </c>
      <c r="E3233" s="40">
        <v>1</v>
      </c>
      <c r="F3233" s="41">
        <v>39.8</v>
      </c>
      <c r="G3233" s="41">
        <f>IFERROR(H3233+I3233+J3233,0)</f>
        <v>1671000</v>
      </c>
      <c r="H3233" s="41">
        <v>1671000</v>
      </c>
      <c r="I3233" s="41">
        <v>0</v>
      </c>
      <c r="J3233" s="41">
        <v>0</v>
      </c>
      <c r="K3233" s="41">
        <f>IFERROR(L3233+M3233+N3233,0)</f>
        <v>0</v>
      </c>
      <c r="L3233" s="41">
        <f>IFERROR(P3233+T3233,0)</f>
        <v>0</v>
      </c>
      <c r="M3233" s="41">
        <f>IFERROR(Q3233+U3233,0)</f>
        <v>0</v>
      </c>
      <c r="N3233" s="41">
        <f>IFERROR(R3233+V3233,0)</f>
        <v>0</v>
      </c>
      <c r="O3233" s="41">
        <f>IFERROR(P3233+Q3233+R3233,0)</f>
        <v>0</v>
      </c>
      <c r="P3233" s="41">
        <v>0</v>
      </c>
      <c r="Q3233" s="41">
        <v>0</v>
      </c>
      <c r="R3233" s="41">
        <v>0</v>
      </c>
      <c r="S3233" s="41">
        <f>IFERROR(T3233+U3233+V3233,0)</f>
        <v>0</v>
      </c>
      <c r="T3233" s="41">
        <v>0</v>
      </c>
      <c r="U3233" s="41">
        <v>0</v>
      </c>
      <c r="V3233" s="41">
        <v>0</v>
      </c>
      <c r="W3233"/>
      <c r="X3233"/>
    </row>
    <row r="3234" spans="1:24">
      <c r="A3234" s="29">
        <v>1975</v>
      </c>
      <c r="B3234" s="29" t="s">
        <v>117</v>
      </c>
      <c r="C3234" s="50">
        <v>44776</v>
      </c>
      <c r="D3234" s="29" t="s">
        <v>1814</v>
      </c>
      <c r="E3234" s="40">
        <v>1</v>
      </c>
      <c r="F3234" s="41">
        <v>37.8</v>
      </c>
      <c r="G3234" s="41">
        <f>IFERROR(H3234+I3234+J3234,0)</f>
        <v>1587000</v>
      </c>
      <c r="H3234" s="41">
        <v>1587000</v>
      </c>
      <c r="I3234" s="41">
        <v>0</v>
      </c>
      <c r="J3234" s="41">
        <v>0</v>
      </c>
      <c r="K3234" s="41">
        <f>IFERROR(L3234+M3234+N3234,0)</f>
        <v>0</v>
      </c>
      <c r="L3234" s="41">
        <f>IFERROR(P3234+T3234,0)</f>
        <v>0</v>
      </c>
      <c r="M3234" s="41">
        <f>IFERROR(Q3234+U3234,0)</f>
        <v>0</v>
      </c>
      <c r="N3234" s="41">
        <f>IFERROR(R3234+V3234,0)</f>
        <v>0</v>
      </c>
      <c r="O3234" s="41">
        <f>IFERROR(P3234+Q3234+R3234,0)</f>
        <v>0</v>
      </c>
      <c r="P3234" s="41">
        <v>0</v>
      </c>
      <c r="Q3234" s="41">
        <v>0</v>
      </c>
      <c r="R3234" s="41">
        <v>0</v>
      </c>
      <c r="S3234" s="41">
        <f>IFERROR(T3234+U3234+V3234,0)</f>
        <v>0</v>
      </c>
      <c r="T3234" s="41">
        <v>0</v>
      </c>
      <c r="U3234" s="41">
        <v>0</v>
      </c>
      <c r="V3234" s="41">
        <v>0</v>
      </c>
      <c r="W3234"/>
      <c r="X3234"/>
    </row>
    <row r="3235" spans="1:24">
      <c r="A3235" s="29">
        <v>1976</v>
      </c>
      <c r="B3235" s="29" t="s">
        <v>117</v>
      </c>
      <c r="C3235" s="50">
        <v>44783</v>
      </c>
      <c r="D3235" s="29" t="s">
        <v>1815</v>
      </c>
      <c r="E3235" s="40">
        <v>1</v>
      </c>
      <c r="F3235" s="41">
        <v>36.8</v>
      </c>
      <c r="G3235" s="41">
        <f>IFERROR(H3235+I3235+J3235,0)</f>
        <v>1550700</v>
      </c>
      <c r="H3235" s="41">
        <v>1550700</v>
      </c>
      <c r="I3235" s="41">
        <v>0</v>
      </c>
      <c r="J3235" s="41">
        <v>0</v>
      </c>
      <c r="K3235" s="41">
        <f>IFERROR(L3235+M3235+N3235,0)</f>
        <v>0</v>
      </c>
      <c r="L3235" s="41">
        <f>IFERROR(P3235+T3235,0)</f>
        <v>0</v>
      </c>
      <c r="M3235" s="41">
        <f>IFERROR(Q3235+U3235,0)</f>
        <v>0</v>
      </c>
      <c r="N3235" s="41">
        <f>IFERROR(R3235+V3235,0)</f>
        <v>0</v>
      </c>
      <c r="O3235" s="41">
        <f>IFERROR(P3235+Q3235+R3235,0)</f>
        <v>0</v>
      </c>
      <c r="P3235" s="41">
        <v>0</v>
      </c>
      <c r="Q3235" s="41">
        <v>0</v>
      </c>
      <c r="R3235" s="41">
        <v>0</v>
      </c>
      <c r="S3235" s="41">
        <f>IFERROR(T3235+U3235+V3235,0)</f>
        <v>0</v>
      </c>
      <c r="T3235" s="41">
        <v>0</v>
      </c>
      <c r="U3235" s="41">
        <v>0</v>
      </c>
      <c r="V3235" s="41">
        <v>0</v>
      </c>
      <c r="W3235"/>
      <c r="X3235"/>
    </row>
    <row r="3236" spans="1:24">
      <c r="A3236" s="29">
        <v>1977</v>
      </c>
      <c r="B3236" s="29" t="s">
        <v>117</v>
      </c>
      <c r="C3236" s="50">
        <v>44784</v>
      </c>
      <c r="D3236" s="29" t="s">
        <v>1816</v>
      </c>
      <c r="E3236" s="40">
        <v>1</v>
      </c>
      <c r="F3236" s="41">
        <v>49.6</v>
      </c>
      <c r="G3236" s="41">
        <f>IFERROR(H3236+I3236+J3236,0)</f>
        <v>2019700</v>
      </c>
      <c r="H3236" s="41">
        <v>2019700</v>
      </c>
      <c r="I3236" s="41">
        <v>0</v>
      </c>
      <c r="J3236" s="41">
        <v>0</v>
      </c>
      <c r="K3236" s="41">
        <f>IFERROR(L3236+M3236+N3236,0)</f>
        <v>0</v>
      </c>
      <c r="L3236" s="41">
        <f>IFERROR(P3236+T3236,0)</f>
        <v>0</v>
      </c>
      <c r="M3236" s="41">
        <f>IFERROR(Q3236+U3236,0)</f>
        <v>0</v>
      </c>
      <c r="N3236" s="41">
        <f>IFERROR(R3236+V3236,0)</f>
        <v>0</v>
      </c>
      <c r="O3236" s="41">
        <f>IFERROR(P3236+Q3236+R3236,0)</f>
        <v>0</v>
      </c>
      <c r="P3236" s="41">
        <v>0</v>
      </c>
      <c r="Q3236" s="41">
        <v>0</v>
      </c>
      <c r="R3236" s="41">
        <v>0</v>
      </c>
      <c r="S3236" s="41">
        <f>IFERROR(T3236+U3236+V3236,0)</f>
        <v>0</v>
      </c>
      <c r="T3236" s="41">
        <v>0</v>
      </c>
      <c r="U3236" s="41">
        <v>0</v>
      </c>
      <c r="V3236" s="41">
        <v>0</v>
      </c>
      <c r="W3236"/>
      <c r="X3236"/>
    </row>
    <row r="3237" spans="1:24">
      <c r="A3237" s="29">
        <v>1978</v>
      </c>
      <c r="B3237" s="29" t="s">
        <v>117</v>
      </c>
      <c r="C3237" s="50">
        <v>44784</v>
      </c>
      <c r="D3237" s="29" t="s">
        <v>1817</v>
      </c>
      <c r="E3237" s="40">
        <v>1</v>
      </c>
      <c r="F3237" s="41">
        <v>39.9</v>
      </c>
      <c r="G3237" s="41">
        <f>IFERROR(H3237+I3237+J3237,0)</f>
        <v>1676700</v>
      </c>
      <c r="H3237" s="41">
        <v>1676700</v>
      </c>
      <c r="I3237" s="41">
        <v>0</v>
      </c>
      <c r="J3237" s="41">
        <v>0</v>
      </c>
      <c r="K3237" s="41">
        <f>IFERROR(L3237+M3237+N3237,0)</f>
        <v>0</v>
      </c>
      <c r="L3237" s="41">
        <f>IFERROR(P3237+T3237,0)</f>
        <v>0</v>
      </c>
      <c r="M3237" s="41">
        <f>IFERROR(Q3237+U3237,0)</f>
        <v>0</v>
      </c>
      <c r="N3237" s="41">
        <f>IFERROR(R3237+V3237,0)</f>
        <v>0</v>
      </c>
      <c r="O3237" s="41">
        <f>IFERROR(P3237+Q3237+R3237,0)</f>
        <v>0</v>
      </c>
      <c r="P3237" s="41">
        <v>0</v>
      </c>
      <c r="Q3237" s="41">
        <v>0</v>
      </c>
      <c r="R3237" s="41">
        <v>0</v>
      </c>
      <c r="S3237" s="41">
        <f>IFERROR(T3237+U3237+V3237,0)</f>
        <v>0</v>
      </c>
      <c r="T3237" s="41">
        <v>0</v>
      </c>
      <c r="U3237" s="41">
        <v>0</v>
      </c>
      <c r="V3237" s="41">
        <v>0</v>
      </c>
      <c r="W3237"/>
      <c r="X3237"/>
    </row>
    <row r="3238" spans="1:24">
      <c r="A3238" s="29">
        <v>1979</v>
      </c>
      <c r="B3238" s="29" t="s">
        <v>117</v>
      </c>
      <c r="C3238" s="50">
        <v>44784</v>
      </c>
      <c r="D3238" s="29" t="s">
        <v>1818</v>
      </c>
      <c r="E3238" s="40">
        <v>1</v>
      </c>
      <c r="F3238" s="41">
        <v>39.2</v>
      </c>
      <c r="G3238" s="41">
        <f>IFERROR(H3238+I3238+J3238,0)</f>
        <v>1680700</v>
      </c>
      <c r="H3238" s="41">
        <v>1680700</v>
      </c>
      <c r="I3238" s="41">
        <v>0</v>
      </c>
      <c r="J3238" s="41">
        <v>0</v>
      </c>
      <c r="K3238" s="41">
        <f>IFERROR(L3238+M3238+N3238,0)</f>
        <v>0</v>
      </c>
      <c r="L3238" s="41">
        <f>IFERROR(P3238+T3238,0)</f>
        <v>0</v>
      </c>
      <c r="M3238" s="41">
        <f>IFERROR(Q3238+U3238,0)</f>
        <v>0</v>
      </c>
      <c r="N3238" s="41">
        <f>IFERROR(R3238+V3238,0)</f>
        <v>0</v>
      </c>
      <c r="O3238" s="41">
        <f>IFERROR(P3238+Q3238+R3238,0)</f>
        <v>0</v>
      </c>
      <c r="P3238" s="41">
        <v>0</v>
      </c>
      <c r="Q3238" s="41">
        <v>0</v>
      </c>
      <c r="R3238" s="41">
        <v>0</v>
      </c>
      <c r="S3238" s="41">
        <f>IFERROR(T3238+U3238+V3238,0)</f>
        <v>0</v>
      </c>
      <c r="T3238" s="41">
        <v>0</v>
      </c>
      <c r="U3238" s="41">
        <v>0</v>
      </c>
      <c r="V3238" s="41">
        <v>0</v>
      </c>
      <c r="W3238"/>
      <c r="X3238"/>
    </row>
    <row r="3239" spans="1:24">
      <c r="A3239" s="29">
        <v>1980</v>
      </c>
      <c r="B3239" s="29" t="s">
        <v>117</v>
      </c>
      <c r="C3239" s="50">
        <v>44796</v>
      </c>
      <c r="D3239" s="29" t="s">
        <v>699</v>
      </c>
      <c r="E3239" s="40">
        <v>1</v>
      </c>
      <c r="F3239" s="41">
        <v>20.3</v>
      </c>
      <c r="G3239" s="41">
        <f>IFERROR(H3239+I3239+J3239,0)</f>
        <v>805900</v>
      </c>
      <c r="H3239" s="41">
        <v>805900</v>
      </c>
      <c r="I3239" s="41">
        <v>0</v>
      </c>
      <c r="J3239" s="41">
        <v>0</v>
      </c>
      <c r="K3239" s="41">
        <f>IFERROR(L3239+M3239+N3239,0)</f>
        <v>0</v>
      </c>
      <c r="L3239" s="41">
        <f>IFERROR(P3239+T3239,0)</f>
        <v>0</v>
      </c>
      <c r="M3239" s="41">
        <f>IFERROR(Q3239+U3239,0)</f>
        <v>0</v>
      </c>
      <c r="N3239" s="41">
        <f>IFERROR(R3239+V3239,0)</f>
        <v>0</v>
      </c>
      <c r="O3239" s="41">
        <f>IFERROR(P3239+Q3239+R3239,0)</f>
        <v>0</v>
      </c>
      <c r="P3239" s="41">
        <v>0</v>
      </c>
      <c r="Q3239" s="41">
        <v>0</v>
      </c>
      <c r="R3239" s="41">
        <v>0</v>
      </c>
      <c r="S3239" s="41">
        <f>IFERROR(T3239+U3239+V3239,0)</f>
        <v>0</v>
      </c>
      <c r="T3239" s="41">
        <v>0</v>
      </c>
      <c r="U3239" s="41">
        <v>0</v>
      </c>
      <c r="V3239" s="41">
        <v>0</v>
      </c>
      <c r="W3239"/>
      <c r="X3239"/>
    </row>
    <row r="3240" spans="1:24">
      <c r="A3240" s="29">
        <v>1981</v>
      </c>
      <c r="B3240" s="29" t="s">
        <v>117</v>
      </c>
      <c r="C3240" s="50">
        <v>44804</v>
      </c>
      <c r="D3240" s="29" t="s">
        <v>1819</v>
      </c>
      <c r="E3240" s="40">
        <v>1</v>
      </c>
      <c r="F3240" s="41">
        <v>72.1</v>
      </c>
      <c r="G3240" s="41">
        <f>IFERROR(H3240+I3240+J3240,0)</f>
        <v>2727700</v>
      </c>
      <c r="H3240" s="41">
        <v>2727700</v>
      </c>
      <c r="I3240" s="41">
        <v>0</v>
      </c>
      <c r="J3240" s="41">
        <v>0</v>
      </c>
      <c r="K3240" s="41">
        <f>IFERROR(L3240+M3240+N3240,0)</f>
        <v>0</v>
      </c>
      <c r="L3240" s="41">
        <f>IFERROR(P3240+T3240,0)</f>
        <v>0</v>
      </c>
      <c r="M3240" s="41">
        <f>IFERROR(Q3240+U3240,0)</f>
        <v>0</v>
      </c>
      <c r="N3240" s="41">
        <f>IFERROR(R3240+V3240,0)</f>
        <v>0</v>
      </c>
      <c r="O3240" s="41">
        <f>IFERROR(P3240+Q3240+R3240,0)</f>
        <v>0</v>
      </c>
      <c r="P3240" s="41">
        <v>0</v>
      </c>
      <c r="Q3240" s="41">
        <v>0</v>
      </c>
      <c r="R3240" s="41">
        <v>0</v>
      </c>
      <c r="S3240" s="41">
        <f>IFERROR(T3240+U3240+V3240,0)</f>
        <v>0</v>
      </c>
      <c r="T3240" s="41">
        <v>0</v>
      </c>
      <c r="U3240" s="41">
        <v>0</v>
      </c>
      <c r="V3240" s="41">
        <v>0</v>
      </c>
      <c r="W3240"/>
      <c r="X3240"/>
    </row>
    <row r="3241" spans="1:24">
      <c r="A3241" s="29">
        <v>1982</v>
      </c>
      <c r="B3241" s="29" t="s">
        <v>117</v>
      </c>
      <c r="C3241" s="50">
        <v>44809</v>
      </c>
      <c r="D3241" s="29" t="s">
        <v>1820</v>
      </c>
      <c r="E3241" s="40">
        <v>1</v>
      </c>
      <c r="F3241" s="41">
        <v>39</v>
      </c>
      <c r="G3241" s="41">
        <f>IFERROR(H3241+I3241+J3241,0)</f>
        <v>1672700</v>
      </c>
      <c r="H3241" s="41">
        <v>1672700</v>
      </c>
      <c r="I3241" s="41">
        <v>0</v>
      </c>
      <c r="J3241" s="41">
        <v>0</v>
      </c>
      <c r="K3241" s="41">
        <f>IFERROR(L3241+M3241+N3241,0)</f>
        <v>0</v>
      </c>
      <c r="L3241" s="41">
        <f>IFERROR(P3241+T3241,0)</f>
        <v>0</v>
      </c>
      <c r="M3241" s="41">
        <f>IFERROR(Q3241+U3241,0)</f>
        <v>0</v>
      </c>
      <c r="N3241" s="41">
        <f>IFERROR(R3241+V3241,0)</f>
        <v>0</v>
      </c>
      <c r="O3241" s="41">
        <f>IFERROR(P3241+Q3241+R3241,0)</f>
        <v>0</v>
      </c>
      <c r="P3241" s="41">
        <v>0</v>
      </c>
      <c r="Q3241" s="41">
        <v>0</v>
      </c>
      <c r="R3241" s="41">
        <v>0</v>
      </c>
      <c r="S3241" s="41">
        <f>IFERROR(T3241+U3241+V3241,0)</f>
        <v>0</v>
      </c>
      <c r="T3241" s="41">
        <v>0</v>
      </c>
      <c r="U3241" s="41">
        <v>0</v>
      </c>
      <c r="V3241" s="41">
        <v>0</v>
      </c>
      <c r="W3241"/>
      <c r="X3241"/>
    </row>
    <row r="3242" spans="1:24">
      <c r="A3242" s="29">
        <v>1983</v>
      </c>
      <c r="B3242" s="29" t="s">
        <v>117</v>
      </c>
      <c r="C3242" s="50">
        <v>44823</v>
      </c>
      <c r="D3242" s="29" t="s">
        <v>1821</v>
      </c>
      <c r="E3242" s="40">
        <v>1</v>
      </c>
      <c r="F3242" s="41">
        <v>31</v>
      </c>
      <c r="G3242" s="41">
        <f>IFERROR(H3242+I3242+J3242,0)</f>
        <v>1180700</v>
      </c>
      <c r="H3242" s="41">
        <v>1180700</v>
      </c>
      <c r="I3242" s="41">
        <v>0</v>
      </c>
      <c r="J3242" s="41">
        <v>0</v>
      </c>
      <c r="K3242" s="41">
        <f>IFERROR(L3242+M3242+N3242,0)</f>
        <v>0</v>
      </c>
      <c r="L3242" s="41">
        <f>IFERROR(P3242+T3242,0)</f>
        <v>0</v>
      </c>
      <c r="M3242" s="41">
        <f>IFERROR(Q3242+U3242,0)</f>
        <v>0</v>
      </c>
      <c r="N3242" s="41">
        <f>IFERROR(R3242+V3242,0)</f>
        <v>0</v>
      </c>
      <c r="O3242" s="41">
        <f>IFERROR(P3242+Q3242+R3242,0)</f>
        <v>0</v>
      </c>
      <c r="P3242" s="41">
        <v>0</v>
      </c>
      <c r="Q3242" s="41">
        <v>0</v>
      </c>
      <c r="R3242" s="41">
        <v>0</v>
      </c>
      <c r="S3242" s="41">
        <f>IFERROR(T3242+U3242+V3242,0)</f>
        <v>0</v>
      </c>
      <c r="T3242" s="41">
        <v>0</v>
      </c>
      <c r="U3242" s="41">
        <v>0</v>
      </c>
      <c r="V3242" s="41">
        <v>0</v>
      </c>
      <c r="W3242"/>
      <c r="X3242"/>
    </row>
    <row r="3243" spans="1:24">
      <c r="A3243" s="29">
        <v>1984</v>
      </c>
      <c r="B3243" s="29" t="s">
        <v>117</v>
      </c>
      <c r="C3243" s="50">
        <v>44825</v>
      </c>
      <c r="D3243" s="29" t="s">
        <v>1821</v>
      </c>
      <c r="E3243" s="40">
        <v>1</v>
      </c>
      <c r="F3243" s="41">
        <v>39.7</v>
      </c>
      <c r="G3243" s="41">
        <f>IFERROR(H3243+I3243+J3243,0)</f>
        <v>1709700</v>
      </c>
      <c r="H3243" s="41">
        <v>1709700</v>
      </c>
      <c r="I3243" s="41">
        <v>0</v>
      </c>
      <c r="J3243" s="41">
        <v>0</v>
      </c>
      <c r="K3243" s="41">
        <f>IFERROR(L3243+M3243+N3243,0)</f>
        <v>0</v>
      </c>
      <c r="L3243" s="41">
        <f>IFERROR(P3243+T3243,0)</f>
        <v>0</v>
      </c>
      <c r="M3243" s="41">
        <f>IFERROR(Q3243+U3243,0)</f>
        <v>0</v>
      </c>
      <c r="N3243" s="41">
        <f>IFERROR(R3243+V3243,0)</f>
        <v>0</v>
      </c>
      <c r="O3243" s="41">
        <f>IFERROR(P3243+Q3243+R3243,0)</f>
        <v>0</v>
      </c>
      <c r="P3243" s="41">
        <v>0</v>
      </c>
      <c r="Q3243" s="41">
        <v>0</v>
      </c>
      <c r="R3243" s="41">
        <v>0</v>
      </c>
      <c r="S3243" s="41">
        <f>IFERROR(T3243+U3243+V3243,0)</f>
        <v>0</v>
      </c>
      <c r="T3243" s="41">
        <v>0</v>
      </c>
      <c r="U3243" s="41">
        <v>0</v>
      </c>
      <c r="V3243" s="41">
        <v>0</v>
      </c>
      <c r="W3243"/>
      <c r="X3243"/>
    </row>
    <row r="3244" spans="1:24">
      <c r="A3244" s="29">
        <v>1985</v>
      </c>
      <c r="B3244" s="29" t="s">
        <v>117</v>
      </c>
      <c r="C3244" s="50">
        <v>44825</v>
      </c>
      <c r="D3244" s="29" t="s">
        <v>1822</v>
      </c>
      <c r="E3244" s="40">
        <v>1</v>
      </c>
      <c r="F3244" s="41">
        <v>28.7</v>
      </c>
      <c r="G3244" s="41">
        <f>IFERROR(H3244+I3244+J3244,0)</f>
        <v>1259980</v>
      </c>
      <c r="H3244" s="41">
        <v>1259980</v>
      </c>
      <c r="I3244" s="41">
        <v>0</v>
      </c>
      <c r="J3244" s="41">
        <v>0</v>
      </c>
      <c r="K3244" s="41">
        <f>IFERROR(L3244+M3244+N3244,0)</f>
        <v>0</v>
      </c>
      <c r="L3244" s="41">
        <f>IFERROR(P3244+T3244,0)</f>
        <v>0</v>
      </c>
      <c r="M3244" s="41">
        <f>IFERROR(Q3244+U3244,0)</f>
        <v>0</v>
      </c>
      <c r="N3244" s="41">
        <f>IFERROR(R3244+V3244,0)</f>
        <v>0</v>
      </c>
      <c r="O3244" s="41">
        <f>IFERROR(P3244+Q3244+R3244,0)</f>
        <v>0</v>
      </c>
      <c r="P3244" s="41">
        <v>0</v>
      </c>
      <c r="Q3244" s="41">
        <v>0</v>
      </c>
      <c r="R3244" s="41">
        <v>0</v>
      </c>
      <c r="S3244" s="41">
        <f>IFERROR(T3244+U3244+V3244,0)</f>
        <v>0</v>
      </c>
      <c r="T3244" s="41">
        <v>0</v>
      </c>
      <c r="U3244" s="41">
        <v>0</v>
      </c>
      <c r="V3244" s="41">
        <v>0</v>
      </c>
      <c r="W3244"/>
      <c r="X3244"/>
    </row>
    <row r="3245" spans="1:24">
      <c r="A3245" s="29">
        <v>1986</v>
      </c>
      <c r="B3245" s="29" t="s">
        <v>117</v>
      </c>
      <c r="C3245" s="50">
        <v>44831</v>
      </c>
      <c r="D3245" s="29" t="s">
        <v>1823</v>
      </c>
      <c r="E3245" s="40">
        <v>1</v>
      </c>
      <c r="F3245" s="41">
        <v>49.1</v>
      </c>
      <c r="G3245" s="41">
        <f>IFERROR(H3245+I3245+J3245,0)</f>
        <v>1986700</v>
      </c>
      <c r="H3245" s="41">
        <v>1986700</v>
      </c>
      <c r="I3245" s="41">
        <v>0</v>
      </c>
      <c r="J3245" s="41">
        <v>0</v>
      </c>
      <c r="K3245" s="41">
        <f>IFERROR(L3245+M3245+N3245,0)</f>
        <v>0</v>
      </c>
      <c r="L3245" s="41">
        <f>IFERROR(P3245+T3245,0)</f>
        <v>0</v>
      </c>
      <c r="M3245" s="41">
        <f>IFERROR(Q3245+U3245,0)</f>
        <v>0</v>
      </c>
      <c r="N3245" s="41">
        <f>IFERROR(R3245+V3245,0)</f>
        <v>0</v>
      </c>
      <c r="O3245" s="41">
        <f>IFERROR(P3245+Q3245+R3245,0)</f>
        <v>0</v>
      </c>
      <c r="P3245" s="41">
        <v>0</v>
      </c>
      <c r="Q3245" s="41">
        <v>0</v>
      </c>
      <c r="R3245" s="41">
        <v>0</v>
      </c>
      <c r="S3245" s="41">
        <f>IFERROR(T3245+U3245+V3245,0)</f>
        <v>0</v>
      </c>
      <c r="T3245" s="41">
        <v>0</v>
      </c>
      <c r="U3245" s="41">
        <v>0</v>
      </c>
      <c r="V3245" s="41">
        <v>0</v>
      </c>
      <c r="W3245"/>
      <c r="X3245"/>
    </row>
    <row r="3246" spans="1:24">
      <c r="A3246" s="29">
        <v>1987</v>
      </c>
      <c r="B3246" s="29" t="s">
        <v>117</v>
      </c>
      <c r="C3246" s="50">
        <v>44831</v>
      </c>
      <c r="D3246" s="29" t="s">
        <v>1824</v>
      </c>
      <c r="E3246" s="40">
        <v>1</v>
      </c>
      <c r="F3246" s="41">
        <v>24.1</v>
      </c>
      <c r="G3246" s="41">
        <f>IFERROR(H3246+I3246+J3246,0)</f>
        <v>1365246</v>
      </c>
      <c r="H3246" s="41">
        <v>1365246</v>
      </c>
      <c r="I3246" s="41">
        <v>0</v>
      </c>
      <c r="J3246" s="41">
        <v>0</v>
      </c>
      <c r="K3246" s="41">
        <f>IFERROR(L3246+M3246+N3246,0)</f>
        <v>0</v>
      </c>
      <c r="L3246" s="41">
        <f>IFERROR(P3246+T3246,0)</f>
        <v>0</v>
      </c>
      <c r="M3246" s="41">
        <f>IFERROR(Q3246+U3246,0)</f>
        <v>0</v>
      </c>
      <c r="N3246" s="41">
        <f>IFERROR(R3246+V3246,0)</f>
        <v>0</v>
      </c>
      <c r="O3246" s="41">
        <f>IFERROR(P3246+Q3246+R3246,0)</f>
        <v>0</v>
      </c>
      <c r="P3246" s="41">
        <v>0</v>
      </c>
      <c r="Q3246" s="41">
        <v>0</v>
      </c>
      <c r="R3246" s="41">
        <v>0</v>
      </c>
      <c r="S3246" s="41">
        <f>IFERROR(T3246+U3246+V3246,0)</f>
        <v>0</v>
      </c>
      <c r="T3246" s="41">
        <v>0</v>
      </c>
      <c r="U3246" s="41">
        <v>0</v>
      </c>
      <c r="V3246" s="41">
        <v>0</v>
      </c>
      <c r="W3246"/>
      <c r="X3246"/>
    </row>
    <row r="3247" spans="1:24">
      <c r="A3247" s="29">
        <v>1988</v>
      </c>
      <c r="B3247" s="29" t="s">
        <v>117</v>
      </c>
      <c r="C3247" s="50">
        <v>44844</v>
      </c>
      <c r="D3247" s="29" t="s">
        <v>1825</v>
      </c>
      <c r="E3247" s="40">
        <v>1</v>
      </c>
      <c r="F3247" s="41">
        <v>40.3</v>
      </c>
      <c r="G3247" s="41">
        <f>IFERROR(H3247+I3247+J3247,0)</f>
        <v>1727475</v>
      </c>
      <c r="H3247" s="41">
        <v>1727475</v>
      </c>
      <c r="I3247" s="41">
        <v>0</v>
      </c>
      <c r="J3247" s="41">
        <v>0</v>
      </c>
      <c r="K3247" s="41">
        <f>IFERROR(L3247+M3247+N3247,0)</f>
        <v>0</v>
      </c>
      <c r="L3247" s="41">
        <f>IFERROR(P3247+T3247,0)</f>
        <v>0</v>
      </c>
      <c r="M3247" s="41">
        <f>IFERROR(Q3247+U3247,0)</f>
        <v>0</v>
      </c>
      <c r="N3247" s="41">
        <f>IFERROR(R3247+V3247,0)</f>
        <v>0</v>
      </c>
      <c r="O3247" s="41">
        <f>IFERROR(P3247+Q3247+R3247,0)</f>
        <v>0</v>
      </c>
      <c r="P3247" s="41">
        <v>0</v>
      </c>
      <c r="Q3247" s="41">
        <v>0</v>
      </c>
      <c r="R3247" s="41">
        <v>0</v>
      </c>
      <c r="S3247" s="41">
        <f>IFERROR(T3247+U3247+V3247,0)</f>
        <v>0</v>
      </c>
      <c r="T3247" s="41">
        <v>0</v>
      </c>
      <c r="U3247" s="41">
        <v>0</v>
      </c>
      <c r="V3247" s="41">
        <v>0</v>
      </c>
      <c r="W3247"/>
      <c r="X3247"/>
    </row>
    <row r="3248" spans="1:24">
      <c r="A3248" s="29">
        <v>1989</v>
      </c>
      <c r="B3248" s="29" t="s">
        <v>117</v>
      </c>
      <c r="C3248" s="50">
        <v>44858</v>
      </c>
      <c r="D3248" s="29" t="s">
        <v>1826</v>
      </c>
      <c r="E3248" s="40">
        <v>1</v>
      </c>
      <c r="F3248" s="41">
        <v>35.4</v>
      </c>
      <c r="G3248" s="41">
        <f>IFERROR(H3248+I3248+J3248,0)</f>
        <v>676700</v>
      </c>
      <c r="H3248" s="41">
        <v>676700</v>
      </c>
      <c r="I3248" s="41">
        <v>0</v>
      </c>
      <c r="J3248" s="41">
        <v>0</v>
      </c>
      <c r="K3248" s="41">
        <f>IFERROR(L3248+M3248+N3248,0)</f>
        <v>0</v>
      </c>
      <c r="L3248" s="41">
        <f>IFERROR(P3248+T3248,0)</f>
        <v>0</v>
      </c>
      <c r="M3248" s="41">
        <f>IFERROR(Q3248+U3248,0)</f>
        <v>0</v>
      </c>
      <c r="N3248" s="41">
        <f>IFERROR(R3248+V3248,0)</f>
        <v>0</v>
      </c>
      <c r="O3248" s="41">
        <f>IFERROR(P3248+Q3248+R3248,0)</f>
        <v>0</v>
      </c>
      <c r="P3248" s="41">
        <v>0</v>
      </c>
      <c r="Q3248" s="41">
        <v>0</v>
      </c>
      <c r="R3248" s="41">
        <v>0</v>
      </c>
      <c r="S3248" s="41">
        <f>IFERROR(T3248+U3248+V3248,0)</f>
        <v>0</v>
      </c>
      <c r="T3248" s="41">
        <v>0</v>
      </c>
      <c r="U3248" s="41">
        <v>0</v>
      </c>
      <c r="V3248" s="41">
        <v>0</v>
      </c>
      <c r="W3248"/>
      <c r="X3248"/>
    </row>
    <row r="3249" spans="1:24">
      <c r="A3249" s="29">
        <v>1990</v>
      </c>
      <c r="B3249" s="29" t="s">
        <v>117</v>
      </c>
      <c r="C3249" s="50">
        <v>44861</v>
      </c>
      <c r="D3249" s="29" t="s">
        <v>1827</v>
      </c>
      <c r="E3249" s="40">
        <v>1</v>
      </c>
      <c r="F3249" s="41">
        <v>42.2</v>
      </c>
      <c r="G3249" s="41">
        <f>IFERROR(H3249+I3249+J3249,0)</f>
        <v>1520000</v>
      </c>
      <c r="H3249" s="41">
        <v>1520000</v>
      </c>
      <c r="I3249" s="41">
        <v>0</v>
      </c>
      <c r="J3249" s="41">
        <v>0</v>
      </c>
      <c r="K3249" s="41">
        <f>IFERROR(L3249+M3249+N3249,0)</f>
        <v>0</v>
      </c>
      <c r="L3249" s="41">
        <f>IFERROR(P3249+T3249,0)</f>
        <v>0</v>
      </c>
      <c r="M3249" s="41">
        <f>IFERROR(Q3249+U3249,0)</f>
        <v>0</v>
      </c>
      <c r="N3249" s="41">
        <f>IFERROR(R3249+V3249,0)</f>
        <v>0</v>
      </c>
      <c r="O3249" s="41">
        <f>IFERROR(P3249+Q3249+R3249,0)</f>
        <v>0</v>
      </c>
      <c r="P3249" s="41">
        <v>0</v>
      </c>
      <c r="Q3249" s="41">
        <v>0</v>
      </c>
      <c r="R3249" s="41">
        <v>0</v>
      </c>
      <c r="S3249" s="41">
        <f>IFERROR(T3249+U3249+V3249,0)</f>
        <v>0</v>
      </c>
      <c r="T3249" s="41">
        <v>0</v>
      </c>
      <c r="U3249" s="41">
        <v>0</v>
      </c>
      <c r="V3249" s="41">
        <v>0</v>
      </c>
      <c r="W3249"/>
      <c r="X3249"/>
    </row>
    <row r="3250" spans="1:24">
      <c r="A3250" s="29">
        <v>1991</v>
      </c>
      <c r="B3250" s="29" t="s">
        <v>117</v>
      </c>
      <c r="C3250" s="50">
        <v>44861</v>
      </c>
      <c r="D3250" s="29" t="s">
        <v>1828</v>
      </c>
      <c r="E3250" s="40">
        <v>1</v>
      </c>
      <c r="F3250" s="41">
        <v>50.2</v>
      </c>
      <c r="G3250" s="41">
        <f>IFERROR(H3250+I3250+J3250,0)</f>
        <v>864700</v>
      </c>
      <c r="H3250" s="41">
        <v>864700</v>
      </c>
      <c r="I3250" s="41">
        <v>0</v>
      </c>
      <c r="J3250" s="41">
        <v>0</v>
      </c>
      <c r="K3250" s="41">
        <f>IFERROR(L3250+M3250+N3250,0)</f>
        <v>0</v>
      </c>
      <c r="L3250" s="41">
        <f>IFERROR(P3250+T3250,0)</f>
        <v>0</v>
      </c>
      <c r="M3250" s="41">
        <f>IFERROR(Q3250+U3250,0)</f>
        <v>0</v>
      </c>
      <c r="N3250" s="41">
        <f>IFERROR(R3250+V3250,0)</f>
        <v>0</v>
      </c>
      <c r="O3250" s="41">
        <f>IFERROR(P3250+Q3250+R3250,0)</f>
        <v>0</v>
      </c>
      <c r="P3250" s="41">
        <v>0</v>
      </c>
      <c r="Q3250" s="41">
        <v>0</v>
      </c>
      <c r="R3250" s="41">
        <v>0</v>
      </c>
      <c r="S3250" s="41">
        <f>IFERROR(T3250+U3250+V3250,0)</f>
        <v>0</v>
      </c>
      <c r="T3250" s="41">
        <v>0</v>
      </c>
      <c r="U3250" s="41">
        <v>0</v>
      </c>
      <c r="V3250" s="41">
        <v>0</v>
      </c>
      <c r="W3250"/>
      <c r="X3250"/>
    </row>
    <row r="3251" spans="1:24">
      <c r="A3251" s="29">
        <v>1992</v>
      </c>
      <c r="B3251" s="29" t="s">
        <v>117</v>
      </c>
      <c r="C3251" s="50">
        <v>44861</v>
      </c>
      <c r="D3251" s="29" t="s">
        <v>1819</v>
      </c>
      <c r="E3251" s="40">
        <v>1</v>
      </c>
      <c r="F3251" s="41">
        <v>37.1</v>
      </c>
      <c r="G3251" s="41">
        <f>IFERROR(H3251+I3251+J3251,0)</f>
        <v>1113100</v>
      </c>
      <c r="H3251" s="41">
        <v>1113100</v>
      </c>
      <c r="I3251" s="41">
        <v>0</v>
      </c>
      <c r="J3251" s="41">
        <v>0</v>
      </c>
      <c r="K3251" s="41">
        <f>IFERROR(L3251+M3251+N3251,0)</f>
        <v>0</v>
      </c>
      <c r="L3251" s="41">
        <f>IFERROR(P3251+T3251,0)</f>
        <v>0</v>
      </c>
      <c r="M3251" s="41">
        <f>IFERROR(Q3251+U3251,0)</f>
        <v>0</v>
      </c>
      <c r="N3251" s="41">
        <f>IFERROR(R3251+V3251,0)</f>
        <v>0</v>
      </c>
      <c r="O3251" s="41">
        <f>IFERROR(P3251+Q3251+R3251,0)</f>
        <v>0</v>
      </c>
      <c r="P3251" s="41">
        <v>0</v>
      </c>
      <c r="Q3251" s="41">
        <v>0</v>
      </c>
      <c r="R3251" s="41">
        <v>0</v>
      </c>
      <c r="S3251" s="41">
        <f>IFERROR(T3251+U3251+V3251,0)</f>
        <v>0</v>
      </c>
      <c r="T3251" s="41">
        <v>0</v>
      </c>
      <c r="U3251" s="41">
        <v>0</v>
      </c>
      <c r="V3251" s="41">
        <v>0</v>
      </c>
      <c r="W3251"/>
      <c r="X3251"/>
    </row>
    <row r="3252" spans="1:24">
      <c r="A3252" s="29">
        <v>1993</v>
      </c>
      <c r="B3252" s="29" t="s">
        <v>117</v>
      </c>
      <c r="C3252" s="50">
        <v>44861</v>
      </c>
      <c r="D3252" s="29" t="s">
        <v>1829</v>
      </c>
      <c r="E3252" s="40">
        <v>1</v>
      </c>
      <c r="F3252" s="41">
        <v>31.9</v>
      </c>
      <c r="G3252" s="41">
        <f>IFERROR(H3252+I3252+J3252,0)</f>
        <v>1193000</v>
      </c>
      <c r="H3252" s="41">
        <v>1193000</v>
      </c>
      <c r="I3252" s="41">
        <v>0</v>
      </c>
      <c r="J3252" s="41">
        <v>0</v>
      </c>
      <c r="K3252" s="41">
        <f>IFERROR(L3252+M3252+N3252,0)</f>
        <v>0</v>
      </c>
      <c r="L3252" s="41">
        <f>IFERROR(P3252+T3252,0)</f>
        <v>0</v>
      </c>
      <c r="M3252" s="41">
        <f>IFERROR(Q3252+U3252,0)</f>
        <v>0</v>
      </c>
      <c r="N3252" s="41">
        <f>IFERROR(R3252+V3252,0)</f>
        <v>0</v>
      </c>
      <c r="O3252" s="41">
        <f>IFERROR(P3252+Q3252+R3252,0)</f>
        <v>0</v>
      </c>
      <c r="P3252" s="41">
        <v>0</v>
      </c>
      <c r="Q3252" s="41">
        <v>0</v>
      </c>
      <c r="R3252" s="41">
        <v>0</v>
      </c>
      <c r="S3252" s="41">
        <f>IFERROR(T3252+U3252+V3252,0)</f>
        <v>0</v>
      </c>
      <c r="T3252" s="41">
        <v>0</v>
      </c>
      <c r="U3252" s="41">
        <v>0</v>
      </c>
      <c r="V3252" s="41">
        <v>0</v>
      </c>
      <c r="W3252"/>
      <c r="X3252"/>
    </row>
    <row r="3253" spans="1:24">
      <c r="A3253" s="29">
        <v>1994</v>
      </c>
      <c r="B3253" s="29" t="s">
        <v>117</v>
      </c>
      <c r="C3253" s="50">
        <v>44865</v>
      </c>
      <c r="D3253" s="29" t="s">
        <v>1830</v>
      </c>
      <c r="E3253" s="40">
        <v>1</v>
      </c>
      <c r="F3253" s="41">
        <v>18.6</v>
      </c>
      <c r="G3253" s="41">
        <f>IFERROR(H3253+I3253+J3253,0)</f>
        <v>876000</v>
      </c>
      <c r="H3253" s="41">
        <v>876000</v>
      </c>
      <c r="I3253" s="41">
        <v>0</v>
      </c>
      <c r="J3253" s="41">
        <v>0</v>
      </c>
      <c r="K3253" s="41">
        <f>IFERROR(L3253+M3253+N3253,0)</f>
        <v>0</v>
      </c>
      <c r="L3253" s="41">
        <f>IFERROR(P3253+T3253,0)</f>
        <v>0</v>
      </c>
      <c r="M3253" s="41">
        <f>IFERROR(Q3253+U3253,0)</f>
        <v>0</v>
      </c>
      <c r="N3253" s="41">
        <f>IFERROR(R3253+V3253,0)</f>
        <v>0</v>
      </c>
      <c r="O3253" s="41">
        <f>IFERROR(P3253+Q3253+R3253,0)</f>
        <v>0</v>
      </c>
      <c r="P3253" s="41">
        <v>0</v>
      </c>
      <c r="Q3253" s="41">
        <v>0</v>
      </c>
      <c r="R3253" s="41">
        <v>0</v>
      </c>
      <c r="S3253" s="41">
        <f>IFERROR(T3253+U3253+V3253,0)</f>
        <v>0</v>
      </c>
      <c r="T3253" s="41">
        <v>0</v>
      </c>
      <c r="U3253" s="41">
        <v>0</v>
      </c>
      <c r="V3253" s="41">
        <v>0</v>
      </c>
      <c r="W3253"/>
      <c r="X3253"/>
    </row>
    <row r="3254" spans="1:24">
      <c r="A3254" s="29">
        <v>1995</v>
      </c>
      <c r="B3254" s="29" t="s">
        <v>117</v>
      </c>
      <c r="C3254" s="50">
        <v>44865</v>
      </c>
      <c r="D3254" s="29" t="s">
        <v>1831</v>
      </c>
      <c r="E3254" s="40">
        <v>1</v>
      </c>
      <c r="F3254" s="41">
        <v>33.4</v>
      </c>
      <c r="G3254" s="41">
        <f>IFERROR(H3254+I3254+J3254,0)</f>
        <v>1446700</v>
      </c>
      <c r="H3254" s="41">
        <v>1446700</v>
      </c>
      <c r="I3254" s="41">
        <v>0</v>
      </c>
      <c r="J3254" s="41">
        <v>0</v>
      </c>
      <c r="K3254" s="41">
        <f>IFERROR(L3254+M3254+N3254,0)</f>
        <v>0</v>
      </c>
      <c r="L3254" s="41">
        <f>IFERROR(P3254+T3254,0)</f>
        <v>0</v>
      </c>
      <c r="M3254" s="41">
        <f>IFERROR(Q3254+U3254,0)</f>
        <v>0</v>
      </c>
      <c r="N3254" s="41">
        <f>IFERROR(R3254+V3254,0)</f>
        <v>0</v>
      </c>
      <c r="O3254" s="41">
        <f>IFERROR(P3254+Q3254+R3254,0)</f>
        <v>0</v>
      </c>
      <c r="P3254" s="41">
        <v>0</v>
      </c>
      <c r="Q3254" s="41">
        <v>0</v>
      </c>
      <c r="R3254" s="41">
        <v>0</v>
      </c>
      <c r="S3254" s="41">
        <f>IFERROR(T3254+U3254+V3254,0)</f>
        <v>0</v>
      </c>
      <c r="T3254" s="41">
        <v>0</v>
      </c>
      <c r="U3254" s="41">
        <v>0</v>
      </c>
      <c r="V3254" s="41">
        <v>0</v>
      </c>
      <c r="W3254"/>
      <c r="X3254"/>
    </row>
    <row r="3255" spans="1:24">
      <c r="A3255" s="29">
        <v>1996</v>
      </c>
      <c r="B3255" s="29" t="s">
        <v>117</v>
      </c>
      <c r="C3255" s="50">
        <v>44907</v>
      </c>
      <c r="D3255" s="29" t="s">
        <v>1823</v>
      </c>
      <c r="E3255" s="40">
        <v>1</v>
      </c>
      <c r="F3255" s="41">
        <v>27</v>
      </c>
      <c r="G3255" s="41">
        <f>IFERROR(H3255+I3255+J3255,0)</f>
        <v>1083000</v>
      </c>
      <c r="H3255" s="41">
        <v>1083000</v>
      </c>
      <c r="I3255" s="41">
        <v>0</v>
      </c>
      <c r="J3255" s="41">
        <v>0</v>
      </c>
      <c r="K3255" s="41">
        <f>IFERROR(L3255+M3255+N3255,0)</f>
        <v>0</v>
      </c>
      <c r="L3255" s="41">
        <f>IFERROR(P3255+T3255,0)</f>
        <v>0</v>
      </c>
      <c r="M3255" s="41">
        <f>IFERROR(Q3255+U3255,0)</f>
        <v>0</v>
      </c>
      <c r="N3255" s="41">
        <f>IFERROR(R3255+V3255,0)</f>
        <v>0</v>
      </c>
      <c r="O3255" s="41">
        <f>IFERROR(P3255+Q3255+R3255,0)</f>
        <v>0</v>
      </c>
      <c r="P3255" s="41">
        <v>0</v>
      </c>
      <c r="Q3255" s="41">
        <v>0</v>
      </c>
      <c r="R3255" s="41">
        <v>0</v>
      </c>
      <c r="S3255" s="41">
        <f>IFERROR(T3255+U3255+V3255,0)</f>
        <v>0</v>
      </c>
      <c r="T3255" s="41">
        <v>0</v>
      </c>
      <c r="U3255" s="41">
        <v>0</v>
      </c>
      <c r="V3255" s="41">
        <v>0</v>
      </c>
      <c r="W3255"/>
      <c r="X3255"/>
    </row>
    <row r="3256" spans="1:24">
      <c r="A3256" s="29">
        <v>1997</v>
      </c>
      <c r="B3256" s="29" t="s">
        <v>117</v>
      </c>
      <c r="C3256" s="50">
        <v>44909</v>
      </c>
      <c r="D3256" s="29" t="s">
        <v>696</v>
      </c>
      <c r="E3256" s="40">
        <v>1</v>
      </c>
      <c r="F3256" s="41">
        <v>23.36</v>
      </c>
      <c r="G3256" s="41">
        <f>IFERROR(H3256+I3256+J3256,0)</f>
        <v>1000217.2</v>
      </c>
      <c r="H3256" s="41">
        <v>1000217.2</v>
      </c>
      <c r="I3256" s="41">
        <v>0</v>
      </c>
      <c r="J3256" s="41">
        <v>0</v>
      </c>
      <c r="K3256" s="41">
        <f>IFERROR(L3256+M3256+N3256,0)</f>
        <v>0</v>
      </c>
      <c r="L3256" s="41">
        <f>IFERROR(P3256+T3256,0)</f>
        <v>0</v>
      </c>
      <c r="M3256" s="41">
        <f>IFERROR(Q3256+U3256,0)</f>
        <v>0</v>
      </c>
      <c r="N3256" s="41">
        <f>IFERROR(R3256+V3256,0)</f>
        <v>0</v>
      </c>
      <c r="O3256" s="41">
        <f>IFERROR(P3256+Q3256+R3256,0)</f>
        <v>0</v>
      </c>
      <c r="P3256" s="41">
        <v>0</v>
      </c>
      <c r="Q3256" s="41">
        <v>0</v>
      </c>
      <c r="R3256" s="41">
        <v>0</v>
      </c>
      <c r="S3256" s="41">
        <f>IFERROR(T3256+U3256+V3256,0)</f>
        <v>0</v>
      </c>
      <c r="T3256" s="41">
        <v>0</v>
      </c>
      <c r="U3256" s="41">
        <v>0</v>
      </c>
      <c r="V3256" s="41">
        <v>0</v>
      </c>
      <c r="W3256"/>
      <c r="X3256"/>
    </row>
    <row r="3257" spans="1:24">
      <c r="A3257" s="29">
        <v>1998</v>
      </c>
      <c r="B3257" s="29" t="s">
        <v>117</v>
      </c>
      <c r="C3257" s="50">
        <v>45023</v>
      </c>
      <c r="D3257" s="29" t="s">
        <v>1832</v>
      </c>
      <c r="E3257" s="40">
        <v>1</v>
      </c>
      <c r="F3257" s="41">
        <v>43.1</v>
      </c>
      <c r="G3257" s="41">
        <f>IFERROR(H3257+I3257+J3257,0)</f>
        <v>1847819</v>
      </c>
      <c r="H3257" s="41">
        <v>1847819</v>
      </c>
      <c r="I3257" s="41">
        <v>0</v>
      </c>
      <c r="J3257" s="41">
        <v>0</v>
      </c>
      <c r="K3257" s="41">
        <f>IFERROR(L3257+M3257+N3257,0)</f>
        <v>0</v>
      </c>
      <c r="L3257" s="41">
        <f>IFERROR(P3257+T3257,0)</f>
        <v>0</v>
      </c>
      <c r="M3257" s="41">
        <f>IFERROR(Q3257+U3257,0)</f>
        <v>0</v>
      </c>
      <c r="N3257" s="41">
        <f>IFERROR(R3257+V3257,0)</f>
        <v>0</v>
      </c>
      <c r="O3257" s="41">
        <f>IFERROR(P3257+Q3257+R3257,0)</f>
        <v>0</v>
      </c>
      <c r="P3257" s="41">
        <v>0</v>
      </c>
      <c r="Q3257" s="41">
        <v>0</v>
      </c>
      <c r="R3257" s="41">
        <v>0</v>
      </c>
      <c r="S3257" s="41">
        <f>IFERROR(T3257+U3257+V3257,0)</f>
        <v>0</v>
      </c>
      <c r="T3257" s="41">
        <v>0</v>
      </c>
      <c r="U3257" s="41">
        <v>0</v>
      </c>
      <c r="V3257" s="41">
        <v>0</v>
      </c>
      <c r="W3257"/>
      <c r="X3257"/>
    </row>
    <row r="3258" spans="1:24">
      <c r="A3258" s="29">
        <v>1999</v>
      </c>
      <c r="B3258" s="29" t="s">
        <v>117</v>
      </c>
      <c r="C3258" s="50">
        <v>45033</v>
      </c>
      <c r="D3258" s="29" t="s">
        <v>1833</v>
      </c>
      <c r="E3258" s="40">
        <v>1</v>
      </c>
      <c r="F3258" s="41">
        <v>15.65</v>
      </c>
      <c r="G3258" s="41">
        <f>IFERROR(H3258+I3258+J3258,0)</f>
        <v>596500</v>
      </c>
      <c r="H3258" s="41">
        <v>596500</v>
      </c>
      <c r="I3258" s="41">
        <v>0</v>
      </c>
      <c r="J3258" s="41">
        <v>0</v>
      </c>
      <c r="K3258" s="41">
        <f>IFERROR(L3258+M3258+N3258,0)</f>
        <v>0</v>
      </c>
      <c r="L3258" s="41">
        <f>IFERROR(P3258+T3258,0)</f>
        <v>0</v>
      </c>
      <c r="M3258" s="41">
        <f>IFERROR(Q3258+U3258,0)</f>
        <v>0</v>
      </c>
      <c r="N3258" s="41">
        <f>IFERROR(R3258+V3258,0)</f>
        <v>0</v>
      </c>
      <c r="O3258" s="41">
        <f>IFERROR(P3258+Q3258+R3258,0)</f>
        <v>0</v>
      </c>
      <c r="P3258" s="41">
        <v>0</v>
      </c>
      <c r="Q3258" s="41">
        <v>0</v>
      </c>
      <c r="R3258" s="41">
        <v>0</v>
      </c>
      <c r="S3258" s="41">
        <f>IFERROR(T3258+U3258+V3258,0)</f>
        <v>0</v>
      </c>
      <c r="T3258" s="41">
        <v>0</v>
      </c>
      <c r="U3258" s="41">
        <v>0</v>
      </c>
      <c r="V3258" s="41">
        <v>0</v>
      </c>
      <c r="W3258"/>
      <c r="X3258"/>
    </row>
    <row r="3259" spans="1:24">
      <c r="A3259" s="29">
        <v>2000</v>
      </c>
      <c r="B3259" s="29" t="s">
        <v>117</v>
      </c>
      <c r="C3259" s="50">
        <v>45110</v>
      </c>
      <c r="D3259" s="29" t="s">
        <v>1833</v>
      </c>
      <c r="E3259" s="40">
        <v>1</v>
      </c>
      <c r="F3259" s="41">
        <v>43.4</v>
      </c>
      <c r="G3259" s="41">
        <f>IFERROR(H3259+I3259+J3259,0)</f>
        <v>1658700</v>
      </c>
      <c r="H3259" s="41">
        <v>1658700</v>
      </c>
      <c r="I3259" s="41">
        <v>0</v>
      </c>
      <c r="J3259" s="41">
        <v>0</v>
      </c>
      <c r="K3259" s="41">
        <f>IFERROR(L3259+M3259+N3259,0)</f>
        <v>0</v>
      </c>
      <c r="L3259" s="41">
        <f>IFERROR(P3259+T3259,0)</f>
        <v>0</v>
      </c>
      <c r="M3259" s="41">
        <f>IFERROR(Q3259+U3259,0)</f>
        <v>0</v>
      </c>
      <c r="N3259" s="41">
        <f>IFERROR(R3259+V3259,0)</f>
        <v>0</v>
      </c>
      <c r="O3259" s="41">
        <f>IFERROR(P3259+Q3259+R3259,0)</f>
        <v>0</v>
      </c>
      <c r="P3259" s="41">
        <v>0</v>
      </c>
      <c r="Q3259" s="41">
        <v>0</v>
      </c>
      <c r="R3259" s="41">
        <v>0</v>
      </c>
      <c r="S3259" s="41">
        <f>IFERROR(T3259+U3259+V3259,0)</f>
        <v>0</v>
      </c>
      <c r="T3259" s="41">
        <v>0</v>
      </c>
      <c r="U3259" s="41">
        <v>0</v>
      </c>
      <c r="V3259" s="41">
        <v>0</v>
      </c>
      <c r="W3259"/>
      <c r="X3259"/>
    </row>
    <row r="3260" spans="1:24">
      <c r="A3260" s="29">
        <v>2001</v>
      </c>
      <c r="B3260" s="29" t="s">
        <v>117</v>
      </c>
      <c r="C3260" s="50">
        <v>45169</v>
      </c>
      <c r="D3260" s="29" t="s">
        <v>1834</v>
      </c>
      <c r="E3260" s="40">
        <v>1</v>
      </c>
      <c r="F3260" s="41">
        <v>32.4</v>
      </c>
      <c r="G3260" s="41">
        <f>IFERROR(H3260+I3260+J3260,0)</f>
        <v>1455133.34</v>
      </c>
      <c r="H3260" s="41">
        <v>1455133.34</v>
      </c>
      <c r="I3260" s="41">
        <v>0</v>
      </c>
      <c r="J3260" s="41">
        <v>0</v>
      </c>
      <c r="K3260" s="41">
        <f>IFERROR(L3260+M3260+N3260,0)</f>
        <v>0</v>
      </c>
      <c r="L3260" s="41">
        <f>IFERROR(P3260+T3260,0)</f>
        <v>0</v>
      </c>
      <c r="M3260" s="41">
        <f>IFERROR(Q3260+U3260,0)</f>
        <v>0</v>
      </c>
      <c r="N3260" s="41">
        <f>IFERROR(R3260+V3260,0)</f>
        <v>0</v>
      </c>
      <c r="O3260" s="41">
        <f>IFERROR(P3260+Q3260+R3260,0)</f>
        <v>0</v>
      </c>
      <c r="P3260" s="41">
        <v>0</v>
      </c>
      <c r="Q3260" s="41">
        <v>0</v>
      </c>
      <c r="R3260" s="41">
        <v>0</v>
      </c>
      <c r="S3260" s="41">
        <f>IFERROR(T3260+U3260+V3260,0)</f>
        <v>0</v>
      </c>
      <c r="T3260" s="41">
        <v>0</v>
      </c>
      <c r="U3260" s="41">
        <v>0</v>
      </c>
      <c r="V3260" s="41">
        <v>0</v>
      </c>
      <c r="W3260"/>
      <c r="X3260"/>
    </row>
    <row r="3261" spans="1:24">
      <c r="A3261" s="29">
        <v>2002</v>
      </c>
      <c r="B3261" s="29" t="s">
        <v>117</v>
      </c>
      <c r="C3261" s="50">
        <v>45232</v>
      </c>
      <c r="D3261" s="29" t="s">
        <v>1835</v>
      </c>
      <c r="E3261" s="40">
        <v>1</v>
      </c>
      <c r="F3261" s="41">
        <v>15.65</v>
      </c>
      <c r="G3261" s="41">
        <f>IFERROR(H3261+I3261+J3261,0)</f>
        <v>596500</v>
      </c>
      <c r="H3261" s="41">
        <v>596500</v>
      </c>
      <c r="I3261" s="41">
        <v>0</v>
      </c>
      <c r="J3261" s="41">
        <v>0</v>
      </c>
      <c r="K3261" s="41">
        <f>IFERROR(L3261+M3261+N3261,0)</f>
        <v>0</v>
      </c>
      <c r="L3261" s="41">
        <f>IFERROR(P3261+T3261,0)</f>
        <v>0</v>
      </c>
      <c r="M3261" s="41">
        <f>IFERROR(Q3261+U3261,0)</f>
        <v>0</v>
      </c>
      <c r="N3261" s="41">
        <f>IFERROR(R3261+V3261,0)</f>
        <v>0</v>
      </c>
      <c r="O3261" s="41">
        <f>IFERROR(P3261+Q3261+R3261,0)</f>
        <v>0</v>
      </c>
      <c r="P3261" s="41">
        <v>0</v>
      </c>
      <c r="Q3261" s="41">
        <v>0</v>
      </c>
      <c r="R3261" s="41">
        <v>0</v>
      </c>
      <c r="S3261" s="41">
        <f>IFERROR(T3261+U3261+V3261,0)</f>
        <v>0</v>
      </c>
      <c r="T3261" s="41">
        <v>0</v>
      </c>
      <c r="U3261" s="41">
        <v>0</v>
      </c>
      <c r="V3261" s="41">
        <v>0</v>
      </c>
      <c r="W3261"/>
      <c r="X3261"/>
    </row>
    <row r="3262" spans="1:24">
      <c r="A3262" s="29">
        <v>2003</v>
      </c>
      <c r="B3262" s="29" t="s">
        <v>117</v>
      </c>
      <c r="C3262" s="50">
        <v>45475</v>
      </c>
      <c r="D3262" s="29" t="s">
        <v>1836</v>
      </c>
      <c r="E3262" s="40">
        <v>1</v>
      </c>
      <c r="F3262" s="41">
        <v>40.1</v>
      </c>
      <c r="G3262" s="41">
        <f>IFERROR(H3262+I3262+J3262,0)</f>
        <v>1531100</v>
      </c>
      <c r="H3262" s="41">
        <v>796765.02</v>
      </c>
      <c r="I3262" s="41">
        <v>734334.98</v>
      </c>
      <c r="J3262" s="41">
        <v>0</v>
      </c>
      <c r="K3262" s="41">
        <f>IFERROR(L3262+M3262+N3262,0)</f>
        <v>0</v>
      </c>
      <c r="L3262" s="41">
        <f>IFERROR(P3262+T3262,0)</f>
        <v>0</v>
      </c>
      <c r="M3262" s="41">
        <f>IFERROR(Q3262+U3262,0)</f>
        <v>0</v>
      </c>
      <c r="N3262" s="41">
        <f>IFERROR(R3262+V3262,0)</f>
        <v>0</v>
      </c>
      <c r="O3262" s="41">
        <f>IFERROR(P3262+Q3262+R3262,0)</f>
        <v>0</v>
      </c>
      <c r="P3262" s="41">
        <v>0</v>
      </c>
      <c r="Q3262" s="41">
        <v>0</v>
      </c>
      <c r="R3262" s="41">
        <v>0</v>
      </c>
      <c r="S3262" s="41">
        <f>IFERROR(T3262+U3262+V3262,0)</f>
        <v>0</v>
      </c>
      <c r="T3262" s="41">
        <v>0</v>
      </c>
      <c r="U3262" s="41">
        <v>0</v>
      </c>
      <c r="V3262" s="41">
        <v>0</v>
      </c>
      <c r="W3262"/>
      <c r="X3262"/>
    </row>
    <row r="3263" spans="1:24">
      <c r="A3263" s="29">
        <v>2004</v>
      </c>
      <c r="B3263" s="29" t="s">
        <v>117</v>
      </c>
      <c r="C3263" s="50">
        <v>45519</v>
      </c>
      <c r="D3263" s="29" t="s">
        <v>1837</v>
      </c>
      <c r="E3263" s="40">
        <v>1</v>
      </c>
      <c r="F3263" s="41">
        <v>11.68</v>
      </c>
      <c r="G3263" s="41">
        <f>IFERROR(H3263+I3263+J3263,0)</f>
        <v>546019</v>
      </c>
      <c r="H3263" s="41">
        <v>0</v>
      </c>
      <c r="I3263" s="41">
        <v>546019</v>
      </c>
      <c r="J3263" s="41">
        <v>0</v>
      </c>
      <c r="K3263" s="41">
        <f>IFERROR(L3263+M3263+N3263,0)</f>
        <v>0</v>
      </c>
      <c r="L3263" s="41">
        <f>IFERROR(P3263+T3263,0)</f>
        <v>0</v>
      </c>
      <c r="M3263" s="41">
        <f>IFERROR(Q3263+U3263,0)</f>
        <v>0</v>
      </c>
      <c r="N3263" s="41">
        <f>IFERROR(R3263+V3263,0)</f>
        <v>0</v>
      </c>
      <c r="O3263" s="41">
        <f>IFERROR(P3263+Q3263+R3263,0)</f>
        <v>0</v>
      </c>
      <c r="P3263" s="41">
        <v>0</v>
      </c>
      <c r="Q3263" s="41">
        <v>0</v>
      </c>
      <c r="R3263" s="41">
        <v>0</v>
      </c>
      <c r="S3263" s="41">
        <f>IFERROR(T3263+U3263+V3263,0)</f>
        <v>0</v>
      </c>
      <c r="T3263" s="41">
        <v>0</v>
      </c>
      <c r="U3263" s="41">
        <v>0</v>
      </c>
      <c r="V3263" s="41">
        <v>0</v>
      </c>
      <c r="W3263"/>
      <c r="X3263"/>
    </row>
    <row r="3264" spans="1:24">
      <c r="A3264" s="29">
        <v>2005</v>
      </c>
      <c r="B3264" s="29" t="s">
        <v>117</v>
      </c>
      <c r="C3264" s="50">
        <v>45523</v>
      </c>
      <c r="D3264" s="29" t="s">
        <v>1838</v>
      </c>
      <c r="E3264" s="40">
        <v>1</v>
      </c>
      <c r="F3264" s="41">
        <v>16.2</v>
      </c>
      <c r="G3264" s="41">
        <f>IFERROR(H3264+I3264+J3264,0)</f>
        <v>723491.67</v>
      </c>
      <c r="H3264" s="41">
        <v>0</v>
      </c>
      <c r="I3264" s="41">
        <v>723491.67</v>
      </c>
      <c r="J3264" s="41">
        <v>0</v>
      </c>
      <c r="K3264" s="41">
        <f>IFERROR(L3264+M3264+N3264,0)</f>
        <v>0</v>
      </c>
      <c r="L3264" s="41">
        <f>IFERROR(P3264+T3264,0)</f>
        <v>0</v>
      </c>
      <c r="M3264" s="41">
        <f>IFERROR(Q3264+U3264,0)</f>
        <v>0</v>
      </c>
      <c r="N3264" s="41">
        <f>IFERROR(R3264+V3264,0)</f>
        <v>0</v>
      </c>
      <c r="O3264" s="41">
        <f>IFERROR(P3264+Q3264+R3264,0)</f>
        <v>0</v>
      </c>
      <c r="P3264" s="41">
        <v>0</v>
      </c>
      <c r="Q3264" s="41">
        <v>0</v>
      </c>
      <c r="R3264" s="41">
        <v>0</v>
      </c>
      <c r="S3264" s="41">
        <f>IFERROR(T3264+U3264+V3264,0)</f>
        <v>0</v>
      </c>
      <c r="T3264" s="41">
        <v>0</v>
      </c>
      <c r="U3264" s="41">
        <v>0</v>
      </c>
      <c r="V3264" s="41">
        <v>0</v>
      </c>
      <c r="W3264"/>
      <c r="X3264"/>
    </row>
    <row r="3265" spans="1:24">
      <c r="A3265" s="29">
        <v>2006</v>
      </c>
      <c r="B3265" s="29" t="s">
        <v>117</v>
      </c>
      <c r="C3265" s="50">
        <v>45582</v>
      </c>
      <c r="D3265" s="29" t="s">
        <v>1839</v>
      </c>
      <c r="E3265" s="40">
        <v>1</v>
      </c>
      <c r="F3265" s="41">
        <v>11.68</v>
      </c>
      <c r="G3265" s="41">
        <f>IFERROR(H3265+I3265+J3265,0)</f>
        <v>584859</v>
      </c>
      <c r="H3265" s="41">
        <v>0</v>
      </c>
      <c r="I3265" s="41">
        <v>584859</v>
      </c>
      <c r="J3265" s="41">
        <v>0</v>
      </c>
      <c r="K3265" s="41">
        <f>IFERROR(L3265+M3265+N3265,0)</f>
        <v>0</v>
      </c>
      <c r="L3265" s="41">
        <f>IFERROR(P3265+T3265,0)</f>
        <v>0</v>
      </c>
      <c r="M3265" s="41">
        <f>IFERROR(Q3265+U3265,0)</f>
        <v>0</v>
      </c>
      <c r="N3265" s="41">
        <f>IFERROR(R3265+V3265,0)</f>
        <v>0</v>
      </c>
      <c r="O3265" s="41">
        <f>IFERROR(P3265+Q3265+R3265,0)</f>
        <v>0</v>
      </c>
      <c r="P3265" s="41">
        <v>0</v>
      </c>
      <c r="Q3265" s="41">
        <v>0</v>
      </c>
      <c r="R3265" s="41">
        <v>0</v>
      </c>
      <c r="S3265" s="41">
        <f>IFERROR(T3265+U3265+V3265,0)</f>
        <v>0</v>
      </c>
      <c r="T3265" s="41">
        <v>0</v>
      </c>
      <c r="U3265" s="41">
        <v>0</v>
      </c>
      <c r="V3265" s="41">
        <v>0</v>
      </c>
      <c r="W3265"/>
      <c r="X3265"/>
    </row>
    <row r="3266" spans="1:24" customHeight="1" ht="34.5">
      <c r="A3266" s="36" t="s">
        <v>81</v>
      </c>
      <c r="B3266" s="36"/>
      <c r="C3266" s="36"/>
      <c r="D3266" s="36"/>
      <c r="E3266" s="37">
        <f>sum(E3267:E3315)</f>
        <v>49</v>
      </c>
      <c r="F3266" s="38">
        <f>sum(F3267:F3315)</f>
        <v>2774.3</v>
      </c>
      <c r="G3266" s="38">
        <f>sum(G3267:G3315)</f>
        <v>98575317.88</v>
      </c>
      <c r="H3266" s="38">
        <f>sum(H3267:H3315)</f>
        <v>92866416.34</v>
      </c>
      <c r="I3266" s="38">
        <f>sum(I3267:I3315)</f>
        <v>5708901.54</v>
      </c>
      <c r="J3266" s="38">
        <f>sum(J3267:J3315)</f>
        <v>0</v>
      </c>
      <c r="K3266" s="38">
        <f>sum(K3267:K3315)</f>
        <v>0</v>
      </c>
      <c r="L3266" s="38">
        <f>sum(L3267:L3315)</f>
        <v>0</v>
      </c>
      <c r="M3266" s="38">
        <f>sum(M3267:M3315)</f>
        <v>0</v>
      </c>
      <c r="N3266" s="38">
        <f>sum(N3267:N3315)</f>
        <v>0</v>
      </c>
      <c r="O3266" s="38">
        <f>sum(O3267:O3315)</f>
        <v>0</v>
      </c>
      <c r="P3266" s="38">
        <f>sum(P3267:P3315)</f>
        <v>0</v>
      </c>
      <c r="Q3266" s="38">
        <f>sum(Q3267:Q3315)</f>
        <v>0</v>
      </c>
      <c r="R3266" s="38">
        <f>sum(R3267:R3315)</f>
        <v>0</v>
      </c>
      <c r="S3266" s="38">
        <f>sum(S3267:S3315)</f>
        <v>0</v>
      </c>
      <c r="T3266" s="38">
        <f>sum(T3267:T3315)</f>
        <v>0</v>
      </c>
      <c r="U3266" s="38">
        <f>sum(U3267:U3315)</f>
        <v>0</v>
      </c>
      <c r="V3266" s="38">
        <f>sum(V3267:V3315)</f>
        <v>0</v>
      </c>
      <c r="W3266"/>
      <c r="X3266"/>
    </row>
    <row r="3267" spans="1:24">
      <c r="A3267" s="29">
        <v>2007</v>
      </c>
      <c r="B3267" s="29" t="s">
        <v>117</v>
      </c>
      <c r="C3267" s="50">
        <v>44707</v>
      </c>
      <c r="D3267" s="29" t="s">
        <v>1840</v>
      </c>
      <c r="E3267" s="40">
        <v>1</v>
      </c>
      <c r="F3267" s="41">
        <v>73.1</v>
      </c>
      <c r="G3267" s="41">
        <f>IFERROR(H3267+I3267+J3267,0)</f>
        <v>2870000</v>
      </c>
      <c r="H3267" s="41">
        <v>2557000</v>
      </c>
      <c r="I3267" s="41">
        <v>313000</v>
      </c>
      <c r="J3267" s="41">
        <v>0</v>
      </c>
      <c r="K3267" s="41">
        <f>IFERROR(L3267+M3267+N3267,0)</f>
        <v>0</v>
      </c>
      <c r="L3267" s="41">
        <f>IFERROR(P3267+T3267,0)</f>
        <v>0</v>
      </c>
      <c r="M3267" s="41">
        <f>IFERROR(Q3267+U3267,0)</f>
        <v>0</v>
      </c>
      <c r="N3267" s="41">
        <f>IFERROR(R3267+V3267,0)</f>
        <v>0</v>
      </c>
      <c r="O3267" s="41">
        <f>IFERROR(P3267+Q3267+R3267,0)</f>
        <v>0</v>
      </c>
      <c r="P3267" s="41">
        <v>0</v>
      </c>
      <c r="Q3267" s="41">
        <v>0</v>
      </c>
      <c r="R3267" s="41">
        <v>0</v>
      </c>
      <c r="S3267" s="41">
        <f>IFERROR(T3267+U3267+V3267,0)</f>
        <v>0</v>
      </c>
      <c r="T3267" s="41">
        <v>0</v>
      </c>
      <c r="U3267" s="41">
        <v>0</v>
      </c>
      <c r="V3267" s="41">
        <v>0</v>
      </c>
      <c r="W3267"/>
      <c r="X3267"/>
    </row>
    <row r="3268" spans="1:24">
      <c r="A3268" s="29">
        <v>2008</v>
      </c>
      <c r="B3268" s="29" t="s">
        <v>117</v>
      </c>
      <c r="C3268" s="50">
        <v>44707</v>
      </c>
      <c r="D3268" s="29">
        <v>5</v>
      </c>
      <c r="E3268" s="40">
        <v>1</v>
      </c>
      <c r="F3268" s="41">
        <v>53.6</v>
      </c>
      <c r="G3268" s="41">
        <f>IFERROR(H3268+I3268+J3268,0)</f>
        <v>1875000</v>
      </c>
      <c r="H3268" s="41">
        <v>1875000</v>
      </c>
      <c r="I3268" s="41">
        <v>0</v>
      </c>
      <c r="J3268" s="41">
        <v>0</v>
      </c>
      <c r="K3268" s="41">
        <f>IFERROR(L3268+M3268+N3268,0)</f>
        <v>0</v>
      </c>
      <c r="L3268" s="41">
        <f>IFERROR(P3268+T3268,0)</f>
        <v>0</v>
      </c>
      <c r="M3268" s="41">
        <f>IFERROR(Q3268+U3268,0)</f>
        <v>0</v>
      </c>
      <c r="N3268" s="41">
        <f>IFERROR(R3268+V3268,0)</f>
        <v>0</v>
      </c>
      <c r="O3268" s="41">
        <f>IFERROR(P3268+Q3268+R3268,0)</f>
        <v>0</v>
      </c>
      <c r="P3268" s="41">
        <v>0</v>
      </c>
      <c r="Q3268" s="41">
        <v>0</v>
      </c>
      <c r="R3268" s="41">
        <v>0</v>
      </c>
      <c r="S3268" s="41">
        <f>IFERROR(T3268+U3268+V3268,0)</f>
        <v>0</v>
      </c>
      <c r="T3268" s="41">
        <v>0</v>
      </c>
      <c r="U3268" s="41">
        <v>0</v>
      </c>
      <c r="V3268" s="41">
        <v>0</v>
      </c>
      <c r="W3268"/>
      <c r="X3268"/>
    </row>
    <row r="3269" spans="1:24">
      <c r="A3269" s="29">
        <v>2009</v>
      </c>
      <c r="B3269" s="29" t="s">
        <v>117</v>
      </c>
      <c r="C3269" s="50">
        <v>44707</v>
      </c>
      <c r="D3269" s="29">
        <v>6</v>
      </c>
      <c r="E3269" s="40">
        <v>1</v>
      </c>
      <c r="F3269" s="41">
        <v>72.5</v>
      </c>
      <c r="G3269" s="41">
        <f>IFERROR(H3269+I3269+J3269,0)</f>
        <v>2537000</v>
      </c>
      <c r="H3269" s="41">
        <v>2537000</v>
      </c>
      <c r="I3269" s="41">
        <v>0</v>
      </c>
      <c r="J3269" s="41">
        <v>0</v>
      </c>
      <c r="K3269" s="41">
        <f>IFERROR(L3269+M3269+N3269,0)</f>
        <v>0</v>
      </c>
      <c r="L3269" s="41">
        <f>IFERROR(P3269+T3269,0)</f>
        <v>0</v>
      </c>
      <c r="M3269" s="41">
        <f>IFERROR(Q3269+U3269,0)</f>
        <v>0</v>
      </c>
      <c r="N3269" s="41">
        <f>IFERROR(R3269+V3269,0)</f>
        <v>0</v>
      </c>
      <c r="O3269" s="41">
        <f>IFERROR(P3269+Q3269+R3269,0)</f>
        <v>0</v>
      </c>
      <c r="P3269" s="41">
        <v>0</v>
      </c>
      <c r="Q3269" s="41">
        <v>0</v>
      </c>
      <c r="R3269" s="41">
        <v>0</v>
      </c>
      <c r="S3269" s="41">
        <f>IFERROR(T3269+U3269+V3269,0)</f>
        <v>0</v>
      </c>
      <c r="T3269" s="41">
        <v>0</v>
      </c>
      <c r="U3269" s="41">
        <v>0</v>
      </c>
      <c r="V3269" s="41">
        <v>0</v>
      </c>
      <c r="W3269"/>
      <c r="X3269"/>
    </row>
    <row r="3270" spans="1:24">
      <c r="A3270" s="29">
        <v>2010</v>
      </c>
      <c r="B3270" s="29" t="s">
        <v>117</v>
      </c>
      <c r="C3270" s="50">
        <v>44712</v>
      </c>
      <c r="D3270" s="29">
        <v>9</v>
      </c>
      <c r="E3270" s="40">
        <v>1</v>
      </c>
      <c r="F3270" s="41">
        <v>74</v>
      </c>
      <c r="G3270" s="41">
        <f>IFERROR(H3270+I3270+J3270,0)</f>
        <v>2590000</v>
      </c>
      <c r="H3270" s="41">
        <v>2590000</v>
      </c>
      <c r="I3270" s="41">
        <v>0</v>
      </c>
      <c r="J3270" s="41">
        <v>0</v>
      </c>
      <c r="K3270" s="41">
        <f>IFERROR(L3270+M3270+N3270,0)</f>
        <v>0</v>
      </c>
      <c r="L3270" s="41">
        <f>IFERROR(P3270+T3270,0)</f>
        <v>0</v>
      </c>
      <c r="M3270" s="41">
        <f>IFERROR(Q3270+U3270,0)</f>
        <v>0</v>
      </c>
      <c r="N3270" s="41">
        <f>IFERROR(R3270+V3270,0)</f>
        <v>0</v>
      </c>
      <c r="O3270" s="41">
        <f>IFERROR(P3270+Q3270+R3270,0)</f>
        <v>0</v>
      </c>
      <c r="P3270" s="41">
        <v>0</v>
      </c>
      <c r="Q3270" s="41">
        <v>0</v>
      </c>
      <c r="R3270" s="41">
        <v>0</v>
      </c>
      <c r="S3270" s="41">
        <f>IFERROR(T3270+U3270+V3270,0)</f>
        <v>0</v>
      </c>
      <c r="T3270" s="41">
        <v>0</v>
      </c>
      <c r="U3270" s="41">
        <v>0</v>
      </c>
      <c r="V3270" s="41">
        <v>0</v>
      </c>
      <c r="W3270"/>
      <c r="X3270"/>
    </row>
    <row r="3271" spans="1:24">
      <c r="A3271" s="29">
        <v>2011</v>
      </c>
      <c r="B3271" s="29" t="s">
        <v>117</v>
      </c>
      <c r="C3271" s="50">
        <v>44736</v>
      </c>
      <c r="D3271" s="29" t="s">
        <v>1841</v>
      </c>
      <c r="E3271" s="40">
        <v>1</v>
      </c>
      <c r="F3271" s="41">
        <v>52.9</v>
      </c>
      <c r="G3271" s="41">
        <f>IFERROR(H3271+I3271+J3271,0)</f>
        <v>2035900</v>
      </c>
      <c r="H3271" s="41">
        <v>1808800</v>
      </c>
      <c r="I3271" s="41">
        <v>227100</v>
      </c>
      <c r="J3271" s="41">
        <v>0</v>
      </c>
      <c r="K3271" s="41">
        <f>IFERROR(L3271+M3271+N3271,0)</f>
        <v>0</v>
      </c>
      <c r="L3271" s="41">
        <f>IFERROR(P3271+T3271,0)</f>
        <v>0</v>
      </c>
      <c r="M3271" s="41">
        <f>IFERROR(Q3271+U3271,0)</f>
        <v>0</v>
      </c>
      <c r="N3271" s="41">
        <f>IFERROR(R3271+V3271,0)</f>
        <v>0</v>
      </c>
      <c r="O3271" s="41">
        <f>IFERROR(P3271+Q3271+R3271,0)</f>
        <v>0</v>
      </c>
      <c r="P3271" s="41">
        <v>0</v>
      </c>
      <c r="Q3271" s="41">
        <v>0</v>
      </c>
      <c r="R3271" s="41">
        <v>0</v>
      </c>
      <c r="S3271" s="41">
        <f>IFERROR(T3271+U3271+V3271,0)</f>
        <v>0</v>
      </c>
      <c r="T3271" s="41">
        <v>0</v>
      </c>
      <c r="U3271" s="41">
        <v>0</v>
      </c>
      <c r="V3271" s="41">
        <v>0</v>
      </c>
      <c r="W3271"/>
      <c r="X3271"/>
    </row>
    <row r="3272" spans="1:24">
      <c r="A3272" s="29">
        <v>2012</v>
      </c>
      <c r="B3272" s="29" t="s">
        <v>117</v>
      </c>
      <c r="C3272" s="50">
        <v>44736</v>
      </c>
      <c r="D3272" s="29" t="s">
        <v>1842</v>
      </c>
      <c r="E3272" s="40">
        <v>1</v>
      </c>
      <c r="F3272" s="41">
        <v>51.4</v>
      </c>
      <c r="G3272" s="41">
        <f>IFERROR(H3272+I3272+J3272,0)</f>
        <v>1991500</v>
      </c>
      <c r="H3272" s="41">
        <v>1758800</v>
      </c>
      <c r="I3272" s="41">
        <v>232700</v>
      </c>
      <c r="J3272" s="41">
        <v>0</v>
      </c>
      <c r="K3272" s="41">
        <f>IFERROR(L3272+M3272+N3272,0)</f>
        <v>0</v>
      </c>
      <c r="L3272" s="41">
        <f>IFERROR(P3272+T3272,0)</f>
        <v>0</v>
      </c>
      <c r="M3272" s="41">
        <f>IFERROR(Q3272+U3272,0)</f>
        <v>0</v>
      </c>
      <c r="N3272" s="41">
        <f>IFERROR(R3272+V3272,0)</f>
        <v>0</v>
      </c>
      <c r="O3272" s="41">
        <f>IFERROR(P3272+Q3272+R3272,0)</f>
        <v>0</v>
      </c>
      <c r="P3272" s="41">
        <v>0</v>
      </c>
      <c r="Q3272" s="41">
        <v>0</v>
      </c>
      <c r="R3272" s="41">
        <v>0</v>
      </c>
      <c r="S3272" s="41">
        <f>IFERROR(T3272+U3272+V3272,0)</f>
        <v>0</v>
      </c>
      <c r="T3272" s="41">
        <v>0</v>
      </c>
      <c r="U3272" s="41">
        <v>0</v>
      </c>
      <c r="V3272" s="41">
        <v>0</v>
      </c>
      <c r="W3272"/>
      <c r="X3272"/>
    </row>
    <row r="3273" spans="1:24">
      <c r="A3273" s="29">
        <v>2013</v>
      </c>
      <c r="B3273" s="29" t="s">
        <v>117</v>
      </c>
      <c r="C3273" s="50">
        <v>44740</v>
      </c>
      <c r="D3273" s="29">
        <v>16</v>
      </c>
      <c r="E3273" s="40">
        <v>1</v>
      </c>
      <c r="F3273" s="41">
        <v>53.6</v>
      </c>
      <c r="G3273" s="41">
        <f>IFERROR(H3273+I3273+J3273,0)</f>
        <v>1831800</v>
      </c>
      <c r="H3273" s="41">
        <v>1831800</v>
      </c>
      <c r="I3273" s="41">
        <v>0</v>
      </c>
      <c r="J3273" s="41">
        <v>0</v>
      </c>
      <c r="K3273" s="41">
        <f>IFERROR(L3273+M3273+N3273,0)</f>
        <v>0</v>
      </c>
      <c r="L3273" s="41">
        <f>IFERROR(P3273+T3273,0)</f>
        <v>0</v>
      </c>
      <c r="M3273" s="41">
        <f>IFERROR(Q3273+U3273,0)</f>
        <v>0</v>
      </c>
      <c r="N3273" s="41">
        <f>IFERROR(R3273+V3273,0)</f>
        <v>0</v>
      </c>
      <c r="O3273" s="41">
        <f>IFERROR(P3273+Q3273+R3273,0)</f>
        <v>0</v>
      </c>
      <c r="P3273" s="41">
        <v>0</v>
      </c>
      <c r="Q3273" s="41">
        <v>0</v>
      </c>
      <c r="R3273" s="41">
        <v>0</v>
      </c>
      <c r="S3273" s="41">
        <f>IFERROR(T3273+U3273+V3273,0)</f>
        <v>0</v>
      </c>
      <c r="T3273" s="41">
        <v>0</v>
      </c>
      <c r="U3273" s="41">
        <v>0</v>
      </c>
      <c r="V3273" s="41">
        <v>0</v>
      </c>
      <c r="W3273"/>
      <c r="X3273"/>
    </row>
    <row r="3274" spans="1:24">
      <c r="A3274" s="29">
        <v>2014</v>
      </c>
      <c r="B3274" s="29" t="s">
        <v>117</v>
      </c>
      <c r="C3274" s="50">
        <v>44741</v>
      </c>
      <c r="D3274" s="29" t="s">
        <v>1843</v>
      </c>
      <c r="E3274" s="40">
        <v>1</v>
      </c>
      <c r="F3274" s="41">
        <v>73.8</v>
      </c>
      <c r="G3274" s="41">
        <f>IFERROR(H3274+I3274+J3274,0)</f>
        <v>2842900</v>
      </c>
      <c r="H3274" s="41">
        <v>2527800</v>
      </c>
      <c r="I3274" s="41">
        <v>315100</v>
      </c>
      <c r="J3274" s="41">
        <v>0</v>
      </c>
      <c r="K3274" s="41">
        <f>IFERROR(L3274+M3274+N3274,0)</f>
        <v>0</v>
      </c>
      <c r="L3274" s="41">
        <f>IFERROR(P3274+T3274,0)</f>
        <v>0</v>
      </c>
      <c r="M3274" s="41">
        <f>IFERROR(Q3274+U3274,0)</f>
        <v>0</v>
      </c>
      <c r="N3274" s="41">
        <f>IFERROR(R3274+V3274,0)</f>
        <v>0</v>
      </c>
      <c r="O3274" s="41">
        <f>IFERROR(P3274+Q3274+R3274,0)</f>
        <v>0</v>
      </c>
      <c r="P3274" s="41">
        <v>0</v>
      </c>
      <c r="Q3274" s="41">
        <v>0</v>
      </c>
      <c r="R3274" s="41">
        <v>0</v>
      </c>
      <c r="S3274" s="41">
        <f>IFERROR(T3274+U3274+V3274,0)</f>
        <v>0</v>
      </c>
      <c r="T3274" s="41">
        <v>0</v>
      </c>
      <c r="U3274" s="41">
        <v>0</v>
      </c>
      <c r="V3274" s="41">
        <v>0</v>
      </c>
      <c r="W3274"/>
      <c r="X3274"/>
    </row>
    <row r="3275" spans="1:24">
      <c r="A3275" s="29">
        <v>2015</v>
      </c>
      <c r="B3275" s="29" t="s">
        <v>117</v>
      </c>
      <c r="C3275" s="50">
        <v>44741</v>
      </c>
      <c r="D3275" s="29" t="s">
        <v>1844</v>
      </c>
      <c r="E3275" s="40">
        <v>1</v>
      </c>
      <c r="F3275" s="41">
        <v>73.7</v>
      </c>
      <c r="G3275" s="41">
        <f>IFERROR(H3275+I3275+J3275,0)</f>
        <v>2838400</v>
      </c>
      <c r="H3275" s="41">
        <v>2523800</v>
      </c>
      <c r="I3275" s="41">
        <v>314600</v>
      </c>
      <c r="J3275" s="41">
        <v>0</v>
      </c>
      <c r="K3275" s="41">
        <f>IFERROR(L3275+M3275+N3275,0)</f>
        <v>0</v>
      </c>
      <c r="L3275" s="41">
        <f>IFERROR(P3275+T3275,0)</f>
        <v>0</v>
      </c>
      <c r="M3275" s="41">
        <f>IFERROR(Q3275+U3275,0)</f>
        <v>0</v>
      </c>
      <c r="N3275" s="41">
        <f>IFERROR(R3275+V3275,0)</f>
        <v>0</v>
      </c>
      <c r="O3275" s="41">
        <f>IFERROR(P3275+Q3275+R3275,0)</f>
        <v>0</v>
      </c>
      <c r="P3275" s="41">
        <v>0</v>
      </c>
      <c r="Q3275" s="41">
        <v>0</v>
      </c>
      <c r="R3275" s="41">
        <v>0</v>
      </c>
      <c r="S3275" s="41">
        <f>IFERROR(T3275+U3275+V3275,0)</f>
        <v>0</v>
      </c>
      <c r="T3275" s="41">
        <v>0</v>
      </c>
      <c r="U3275" s="41">
        <v>0</v>
      </c>
      <c r="V3275" s="41">
        <v>0</v>
      </c>
      <c r="W3275"/>
      <c r="X3275"/>
    </row>
    <row r="3276" spans="1:24">
      <c r="A3276" s="29">
        <v>2016</v>
      </c>
      <c r="B3276" s="29" t="s">
        <v>117</v>
      </c>
      <c r="C3276" s="50">
        <v>44742</v>
      </c>
      <c r="D3276" s="29">
        <v>19</v>
      </c>
      <c r="E3276" s="40">
        <v>1</v>
      </c>
      <c r="F3276" s="41">
        <v>53.4</v>
      </c>
      <c r="G3276" s="41">
        <f>IFERROR(H3276+I3276+J3276,0)</f>
        <v>1792548</v>
      </c>
      <c r="H3276" s="41">
        <v>1792548</v>
      </c>
      <c r="I3276" s="41">
        <v>0</v>
      </c>
      <c r="J3276" s="41">
        <v>0</v>
      </c>
      <c r="K3276" s="41">
        <f>IFERROR(L3276+M3276+N3276,0)</f>
        <v>0</v>
      </c>
      <c r="L3276" s="41">
        <f>IFERROR(P3276+T3276,0)</f>
        <v>0</v>
      </c>
      <c r="M3276" s="41">
        <f>IFERROR(Q3276+U3276,0)</f>
        <v>0</v>
      </c>
      <c r="N3276" s="41">
        <f>IFERROR(R3276+V3276,0)</f>
        <v>0</v>
      </c>
      <c r="O3276" s="41">
        <f>IFERROR(P3276+Q3276+R3276,0)</f>
        <v>0</v>
      </c>
      <c r="P3276" s="41">
        <v>0</v>
      </c>
      <c r="Q3276" s="41">
        <v>0</v>
      </c>
      <c r="R3276" s="41">
        <v>0</v>
      </c>
      <c r="S3276" s="41">
        <f>IFERROR(T3276+U3276+V3276,0)</f>
        <v>0</v>
      </c>
      <c r="T3276" s="41">
        <v>0</v>
      </c>
      <c r="U3276" s="41">
        <v>0</v>
      </c>
      <c r="V3276" s="41">
        <v>0</v>
      </c>
      <c r="W3276"/>
      <c r="X3276"/>
    </row>
    <row r="3277" spans="1:24">
      <c r="A3277" s="29">
        <v>2017</v>
      </c>
      <c r="B3277" s="29" t="s">
        <v>117</v>
      </c>
      <c r="C3277" s="50">
        <v>44756</v>
      </c>
      <c r="D3277" s="29">
        <v>22</v>
      </c>
      <c r="E3277" s="40">
        <v>1</v>
      </c>
      <c r="F3277" s="41">
        <v>73.1</v>
      </c>
      <c r="G3277" s="41">
        <f>IFERROR(H3277+I3277+J3277,0)</f>
        <v>2500800</v>
      </c>
      <c r="H3277" s="41">
        <v>2500800</v>
      </c>
      <c r="I3277" s="41">
        <v>0</v>
      </c>
      <c r="J3277" s="41">
        <v>0</v>
      </c>
      <c r="K3277" s="41">
        <f>IFERROR(L3277+M3277+N3277,0)</f>
        <v>0</v>
      </c>
      <c r="L3277" s="41">
        <f>IFERROR(P3277+T3277,0)</f>
        <v>0</v>
      </c>
      <c r="M3277" s="41">
        <f>IFERROR(Q3277+U3277,0)</f>
        <v>0</v>
      </c>
      <c r="N3277" s="41">
        <f>IFERROR(R3277+V3277,0)</f>
        <v>0</v>
      </c>
      <c r="O3277" s="41">
        <f>IFERROR(P3277+Q3277+R3277,0)</f>
        <v>0</v>
      </c>
      <c r="P3277" s="41">
        <v>0</v>
      </c>
      <c r="Q3277" s="41">
        <v>0</v>
      </c>
      <c r="R3277" s="41">
        <v>0</v>
      </c>
      <c r="S3277" s="41">
        <f>IFERROR(T3277+U3277+V3277,0)</f>
        <v>0</v>
      </c>
      <c r="T3277" s="41">
        <v>0</v>
      </c>
      <c r="U3277" s="41">
        <v>0</v>
      </c>
      <c r="V3277" s="41">
        <v>0</v>
      </c>
      <c r="W3277"/>
      <c r="X3277"/>
    </row>
    <row r="3278" spans="1:24">
      <c r="A3278" s="29">
        <v>2018</v>
      </c>
      <c r="B3278" s="29" t="s">
        <v>117</v>
      </c>
      <c r="C3278" s="50">
        <v>44756</v>
      </c>
      <c r="D3278" s="29">
        <v>20</v>
      </c>
      <c r="E3278" s="40">
        <v>1</v>
      </c>
      <c r="F3278" s="41">
        <v>54.4</v>
      </c>
      <c r="G3278" s="41">
        <f>IFERROR(H3278+I3278+J3278,0)</f>
        <v>1864800</v>
      </c>
      <c r="H3278" s="41">
        <v>1864800</v>
      </c>
      <c r="I3278" s="41">
        <v>0</v>
      </c>
      <c r="J3278" s="41">
        <v>0</v>
      </c>
      <c r="K3278" s="41">
        <f>IFERROR(L3278+M3278+N3278,0)</f>
        <v>0</v>
      </c>
      <c r="L3278" s="41">
        <f>IFERROR(P3278+T3278,0)</f>
        <v>0</v>
      </c>
      <c r="M3278" s="41">
        <f>IFERROR(Q3278+U3278,0)</f>
        <v>0</v>
      </c>
      <c r="N3278" s="41">
        <f>IFERROR(R3278+V3278,0)</f>
        <v>0</v>
      </c>
      <c r="O3278" s="41">
        <f>IFERROR(P3278+Q3278+R3278,0)</f>
        <v>0</v>
      </c>
      <c r="P3278" s="41">
        <v>0</v>
      </c>
      <c r="Q3278" s="41">
        <v>0</v>
      </c>
      <c r="R3278" s="41">
        <v>0</v>
      </c>
      <c r="S3278" s="41">
        <f>IFERROR(T3278+U3278+V3278,0)</f>
        <v>0</v>
      </c>
      <c r="T3278" s="41">
        <v>0</v>
      </c>
      <c r="U3278" s="41">
        <v>0</v>
      </c>
      <c r="V3278" s="41">
        <v>0</v>
      </c>
      <c r="W3278"/>
      <c r="X3278"/>
    </row>
    <row r="3279" spans="1:24">
      <c r="A3279" s="29">
        <v>2019</v>
      </c>
      <c r="B3279" s="29" t="s">
        <v>117</v>
      </c>
      <c r="C3279" s="50">
        <v>44756</v>
      </c>
      <c r="D3279" s="29">
        <v>21</v>
      </c>
      <c r="E3279" s="40">
        <v>1</v>
      </c>
      <c r="F3279" s="41">
        <v>53.8</v>
      </c>
      <c r="G3279" s="41">
        <f>IFERROR(H3279+I3279+J3279,0)</f>
        <v>1837800</v>
      </c>
      <c r="H3279" s="41">
        <v>1837800</v>
      </c>
      <c r="I3279" s="41">
        <v>0</v>
      </c>
      <c r="J3279" s="41">
        <v>0</v>
      </c>
      <c r="K3279" s="41">
        <f>IFERROR(L3279+M3279+N3279,0)</f>
        <v>0</v>
      </c>
      <c r="L3279" s="41">
        <f>IFERROR(P3279+T3279,0)</f>
        <v>0</v>
      </c>
      <c r="M3279" s="41">
        <f>IFERROR(Q3279+U3279,0)</f>
        <v>0</v>
      </c>
      <c r="N3279" s="41">
        <f>IFERROR(R3279+V3279,0)</f>
        <v>0</v>
      </c>
      <c r="O3279" s="41">
        <f>IFERROR(P3279+Q3279+R3279,0)</f>
        <v>0</v>
      </c>
      <c r="P3279" s="41">
        <v>0</v>
      </c>
      <c r="Q3279" s="41">
        <v>0</v>
      </c>
      <c r="R3279" s="41">
        <v>0</v>
      </c>
      <c r="S3279" s="41">
        <f>IFERROR(T3279+U3279+V3279,0)</f>
        <v>0</v>
      </c>
      <c r="T3279" s="41">
        <v>0</v>
      </c>
      <c r="U3279" s="41">
        <v>0</v>
      </c>
      <c r="V3279" s="41">
        <v>0</v>
      </c>
      <c r="W3279"/>
      <c r="X3279"/>
    </row>
    <row r="3280" spans="1:24">
      <c r="A3280" s="29">
        <v>2020</v>
      </c>
      <c r="B3280" s="29" t="s">
        <v>117</v>
      </c>
      <c r="C3280" s="50">
        <v>44757</v>
      </c>
      <c r="D3280" s="29">
        <v>23</v>
      </c>
      <c r="E3280" s="40">
        <v>1</v>
      </c>
      <c r="F3280" s="41">
        <v>72.7</v>
      </c>
      <c r="G3280" s="41">
        <f>IFERROR(H3280+I3280+J3280,0)</f>
        <v>2482800</v>
      </c>
      <c r="H3280" s="41">
        <v>2482800</v>
      </c>
      <c r="I3280" s="41">
        <v>0</v>
      </c>
      <c r="J3280" s="41">
        <v>0</v>
      </c>
      <c r="K3280" s="41">
        <f>IFERROR(L3280+M3280+N3280,0)</f>
        <v>0</v>
      </c>
      <c r="L3280" s="41">
        <f>IFERROR(P3280+T3280,0)</f>
        <v>0</v>
      </c>
      <c r="M3280" s="41">
        <f>IFERROR(Q3280+U3280,0)</f>
        <v>0</v>
      </c>
      <c r="N3280" s="41">
        <f>IFERROR(R3280+V3280,0)</f>
        <v>0</v>
      </c>
      <c r="O3280" s="41">
        <f>IFERROR(P3280+Q3280+R3280,0)</f>
        <v>0</v>
      </c>
      <c r="P3280" s="41">
        <v>0</v>
      </c>
      <c r="Q3280" s="41">
        <v>0</v>
      </c>
      <c r="R3280" s="41">
        <v>0</v>
      </c>
      <c r="S3280" s="41">
        <f>IFERROR(T3280+U3280+V3280,0)</f>
        <v>0</v>
      </c>
      <c r="T3280" s="41">
        <v>0</v>
      </c>
      <c r="U3280" s="41">
        <v>0</v>
      </c>
      <c r="V3280" s="41">
        <v>0</v>
      </c>
      <c r="W3280"/>
      <c r="X3280"/>
    </row>
    <row r="3281" spans="1:24">
      <c r="A3281" s="29">
        <v>2021</v>
      </c>
      <c r="B3281" s="29" t="s">
        <v>117</v>
      </c>
      <c r="C3281" s="50">
        <v>44770</v>
      </c>
      <c r="D3281" s="29">
        <v>24</v>
      </c>
      <c r="E3281" s="40">
        <v>1</v>
      </c>
      <c r="F3281" s="41">
        <v>73.8</v>
      </c>
      <c r="G3281" s="41">
        <f>IFERROR(H3281+I3281+J3281,0)</f>
        <v>2801900</v>
      </c>
      <c r="H3281" s="41">
        <v>2801900</v>
      </c>
      <c r="I3281" s="41">
        <v>0</v>
      </c>
      <c r="J3281" s="41">
        <v>0</v>
      </c>
      <c r="K3281" s="41">
        <f>IFERROR(L3281+M3281+N3281,0)</f>
        <v>0</v>
      </c>
      <c r="L3281" s="41">
        <f>IFERROR(P3281+T3281,0)</f>
        <v>0</v>
      </c>
      <c r="M3281" s="41">
        <f>IFERROR(Q3281+U3281,0)</f>
        <v>0</v>
      </c>
      <c r="N3281" s="41">
        <f>IFERROR(R3281+V3281,0)</f>
        <v>0</v>
      </c>
      <c r="O3281" s="41">
        <f>IFERROR(P3281+Q3281+R3281,0)</f>
        <v>0</v>
      </c>
      <c r="P3281" s="41">
        <v>0</v>
      </c>
      <c r="Q3281" s="41">
        <v>0</v>
      </c>
      <c r="R3281" s="41">
        <v>0</v>
      </c>
      <c r="S3281" s="41">
        <f>IFERROR(T3281+U3281+V3281,0)</f>
        <v>0</v>
      </c>
      <c r="T3281" s="41">
        <v>0</v>
      </c>
      <c r="U3281" s="41">
        <v>0</v>
      </c>
      <c r="V3281" s="41">
        <v>0</v>
      </c>
      <c r="W3281"/>
      <c r="X3281"/>
    </row>
    <row r="3282" spans="1:24">
      <c r="A3282" s="29">
        <v>2022</v>
      </c>
      <c r="B3282" s="29" t="s">
        <v>117</v>
      </c>
      <c r="C3282" s="50">
        <v>44771</v>
      </c>
      <c r="D3282" s="29">
        <v>25</v>
      </c>
      <c r="E3282" s="40">
        <v>1</v>
      </c>
      <c r="F3282" s="41">
        <v>53.6</v>
      </c>
      <c r="G3282" s="41">
        <f>IFERROR(H3282+I3282+J3282,0)</f>
        <v>1832800</v>
      </c>
      <c r="H3282" s="41">
        <v>1832800</v>
      </c>
      <c r="I3282" s="41">
        <v>0</v>
      </c>
      <c r="J3282" s="41">
        <v>0</v>
      </c>
      <c r="K3282" s="41">
        <f>IFERROR(L3282+M3282+N3282,0)</f>
        <v>0</v>
      </c>
      <c r="L3282" s="41">
        <f>IFERROR(P3282+T3282,0)</f>
        <v>0</v>
      </c>
      <c r="M3282" s="41">
        <f>IFERROR(Q3282+U3282,0)</f>
        <v>0</v>
      </c>
      <c r="N3282" s="41">
        <f>IFERROR(R3282+V3282,0)</f>
        <v>0</v>
      </c>
      <c r="O3282" s="41">
        <f>IFERROR(P3282+Q3282+R3282,0)</f>
        <v>0</v>
      </c>
      <c r="P3282" s="41">
        <v>0</v>
      </c>
      <c r="Q3282" s="41">
        <v>0</v>
      </c>
      <c r="R3282" s="41">
        <v>0</v>
      </c>
      <c r="S3282" s="41">
        <f>IFERROR(T3282+U3282+V3282,0)</f>
        <v>0</v>
      </c>
      <c r="T3282" s="41">
        <v>0</v>
      </c>
      <c r="U3282" s="41">
        <v>0</v>
      </c>
      <c r="V3282" s="41">
        <v>0</v>
      </c>
      <c r="W3282"/>
      <c r="X3282"/>
    </row>
    <row r="3283" spans="1:24">
      <c r="A3283" s="29">
        <v>2023</v>
      </c>
      <c r="B3283" s="29" t="s">
        <v>117</v>
      </c>
      <c r="C3283" s="50">
        <v>44774</v>
      </c>
      <c r="D3283" s="29">
        <v>27</v>
      </c>
      <c r="E3283" s="40">
        <v>1</v>
      </c>
      <c r="F3283" s="41">
        <v>53.3</v>
      </c>
      <c r="G3283" s="41">
        <f>IFERROR(H3283+I3283+J3283,0)</f>
        <v>1821800</v>
      </c>
      <c r="H3283" s="41">
        <v>1821800</v>
      </c>
      <c r="I3283" s="41">
        <v>0</v>
      </c>
      <c r="J3283" s="41">
        <v>0</v>
      </c>
      <c r="K3283" s="41">
        <f>IFERROR(L3283+M3283+N3283,0)</f>
        <v>0</v>
      </c>
      <c r="L3283" s="41">
        <f>IFERROR(P3283+T3283,0)</f>
        <v>0</v>
      </c>
      <c r="M3283" s="41">
        <f>IFERROR(Q3283+U3283,0)</f>
        <v>0</v>
      </c>
      <c r="N3283" s="41">
        <f>IFERROR(R3283+V3283,0)</f>
        <v>0</v>
      </c>
      <c r="O3283" s="41">
        <f>IFERROR(P3283+Q3283+R3283,0)</f>
        <v>0</v>
      </c>
      <c r="P3283" s="41">
        <v>0</v>
      </c>
      <c r="Q3283" s="41">
        <v>0</v>
      </c>
      <c r="R3283" s="41">
        <v>0</v>
      </c>
      <c r="S3283" s="41">
        <f>IFERROR(T3283+U3283+V3283,0)</f>
        <v>0</v>
      </c>
      <c r="T3283" s="41">
        <v>0</v>
      </c>
      <c r="U3283" s="41">
        <v>0</v>
      </c>
      <c r="V3283" s="41">
        <v>0</v>
      </c>
      <c r="W3283"/>
      <c r="X3283"/>
    </row>
    <row r="3284" spans="1:24">
      <c r="A3284" s="29">
        <v>2024</v>
      </c>
      <c r="B3284" s="29" t="s">
        <v>117</v>
      </c>
      <c r="C3284" s="50">
        <v>44774</v>
      </c>
      <c r="D3284" s="29" t="s">
        <v>1845</v>
      </c>
      <c r="E3284" s="40">
        <v>1</v>
      </c>
      <c r="F3284" s="41">
        <v>72.5</v>
      </c>
      <c r="G3284" s="41">
        <f>IFERROR(H3284+I3284+J3284,0)</f>
        <v>2756300</v>
      </c>
      <c r="H3284" s="41">
        <v>2475800</v>
      </c>
      <c r="I3284" s="41">
        <v>280500</v>
      </c>
      <c r="J3284" s="41">
        <v>0</v>
      </c>
      <c r="K3284" s="41">
        <f>IFERROR(L3284+M3284+N3284,0)</f>
        <v>0</v>
      </c>
      <c r="L3284" s="41">
        <f>IFERROR(P3284+T3284,0)</f>
        <v>0</v>
      </c>
      <c r="M3284" s="41">
        <f>IFERROR(Q3284+U3284,0)</f>
        <v>0</v>
      </c>
      <c r="N3284" s="41">
        <f>IFERROR(R3284+V3284,0)</f>
        <v>0</v>
      </c>
      <c r="O3284" s="41">
        <f>IFERROR(P3284+Q3284+R3284,0)</f>
        <v>0</v>
      </c>
      <c r="P3284" s="41">
        <v>0</v>
      </c>
      <c r="Q3284" s="41">
        <v>0</v>
      </c>
      <c r="R3284" s="41">
        <v>0</v>
      </c>
      <c r="S3284" s="41">
        <f>IFERROR(T3284+U3284+V3284,0)</f>
        <v>0</v>
      </c>
      <c r="T3284" s="41">
        <v>0</v>
      </c>
      <c r="U3284" s="41">
        <v>0</v>
      </c>
      <c r="V3284" s="41">
        <v>0</v>
      </c>
      <c r="W3284"/>
      <c r="X3284"/>
    </row>
    <row r="3285" spans="1:24">
      <c r="A3285" s="29">
        <v>2025</v>
      </c>
      <c r="B3285" s="29" t="s">
        <v>117</v>
      </c>
      <c r="C3285" s="50">
        <v>44775</v>
      </c>
      <c r="D3285" s="29" t="s">
        <v>1846</v>
      </c>
      <c r="E3285" s="40">
        <v>1</v>
      </c>
      <c r="F3285" s="41">
        <v>53.8</v>
      </c>
      <c r="G3285" s="41">
        <f>IFERROR(H3285+I3285+J3285,0)</f>
        <v>2060900</v>
      </c>
      <c r="H3285" s="41">
        <v>1842800</v>
      </c>
      <c r="I3285" s="41">
        <v>218100</v>
      </c>
      <c r="J3285" s="41">
        <v>0</v>
      </c>
      <c r="K3285" s="41">
        <f>IFERROR(L3285+M3285+N3285,0)</f>
        <v>0</v>
      </c>
      <c r="L3285" s="41">
        <f>IFERROR(P3285+T3285,0)</f>
        <v>0</v>
      </c>
      <c r="M3285" s="41">
        <f>IFERROR(Q3285+U3285,0)</f>
        <v>0</v>
      </c>
      <c r="N3285" s="41">
        <f>IFERROR(R3285+V3285,0)</f>
        <v>0</v>
      </c>
      <c r="O3285" s="41">
        <f>IFERROR(P3285+Q3285+R3285,0)</f>
        <v>0</v>
      </c>
      <c r="P3285" s="41">
        <v>0</v>
      </c>
      <c r="Q3285" s="41">
        <v>0</v>
      </c>
      <c r="R3285" s="41">
        <v>0</v>
      </c>
      <c r="S3285" s="41">
        <f>IFERROR(T3285+U3285+V3285,0)</f>
        <v>0</v>
      </c>
      <c r="T3285" s="41">
        <v>0</v>
      </c>
      <c r="U3285" s="41">
        <v>0</v>
      </c>
      <c r="V3285" s="41">
        <v>0</v>
      </c>
      <c r="W3285"/>
      <c r="X3285"/>
    </row>
    <row r="3286" spans="1:24">
      <c r="A3286" s="29">
        <v>2026</v>
      </c>
      <c r="B3286" s="29" t="s">
        <v>117</v>
      </c>
      <c r="C3286" s="50">
        <v>44788</v>
      </c>
      <c r="D3286" s="29" t="s">
        <v>1847</v>
      </c>
      <c r="E3286" s="40">
        <v>1</v>
      </c>
      <c r="F3286" s="41">
        <v>73.3</v>
      </c>
      <c r="G3286" s="41">
        <f>IFERROR(H3286+I3286+J3286,0)</f>
        <v>2502800</v>
      </c>
      <c r="H3286" s="41">
        <v>2502800</v>
      </c>
      <c r="I3286" s="41">
        <v>0</v>
      </c>
      <c r="J3286" s="41">
        <v>0</v>
      </c>
      <c r="K3286" s="41">
        <f>IFERROR(L3286+M3286+N3286,0)</f>
        <v>0</v>
      </c>
      <c r="L3286" s="41">
        <f>IFERROR(P3286+T3286,0)</f>
        <v>0</v>
      </c>
      <c r="M3286" s="41">
        <f>IFERROR(Q3286+U3286,0)</f>
        <v>0</v>
      </c>
      <c r="N3286" s="41">
        <f>IFERROR(R3286+V3286,0)</f>
        <v>0</v>
      </c>
      <c r="O3286" s="41">
        <f>IFERROR(P3286+Q3286+R3286,0)</f>
        <v>0</v>
      </c>
      <c r="P3286" s="41">
        <v>0</v>
      </c>
      <c r="Q3286" s="41">
        <v>0</v>
      </c>
      <c r="R3286" s="41">
        <v>0</v>
      </c>
      <c r="S3286" s="41">
        <f>IFERROR(T3286+U3286+V3286,0)</f>
        <v>0</v>
      </c>
      <c r="T3286" s="41">
        <v>0</v>
      </c>
      <c r="U3286" s="41">
        <v>0</v>
      </c>
      <c r="V3286" s="41">
        <v>0</v>
      </c>
      <c r="W3286"/>
      <c r="X3286"/>
    </row>
    <row r="3287" spans="1:24">
      <c r="A3287" s="29">
        <v>2027</v>
      </c>
      <c r="B3287" s="29" t="s">
        <v>117</v>
      </c>
      <c r="C3287" s="50">
        <v>44792</v>
      </c>
      <c r="D3287" s="29" t="s">
        <v>1848</v>
      </c>
      <c r="E3287" s="40">
        <v>1</v>
      </c>
      <c r="F3287" s="41">
        <v>50.3</v>
      </c>
      <c r="G3287" s="41">
        <f>IFERROR(H3287+I3287+J3287,0)</f>
        <v>1722800</v>
      </c>
      <c r="H3287" s="41">
        <v>1722800</v>
      </c>
      <c r="I3287" s="41">
        <v>0</v>
      </c>
      <c r="J3287" s="41">
        <v>0</v>
      </c>
      <c r="K3287" s="41">
        <f>IFERROR(L3287+M3287+N3287,0)</f>
        <v>0</v>
      </c>
      <c r="L3287" s="41">
        <f>IFERROR(P3287+T3287,0)</f>
        <v>0</v>
      </c>
      <c r="M3287" s="41">
        <f>IFERROR(Q3287+U3287,0)</f>
        <v>0</v>
      </c>
      <c r="N3287" s="41">
        <f>IFERROR(R3287+V3287,0)</f>
        <v>0</v>
      </c>
      <c r="O3287" s="41">
        <f>IFERROR(P3287+Q3287+R3287,0)</f>
        <v>0</v>
      </c>
      <c r="P3287" s="41">
        <v>0</v>
      </c>
      <c r="Q3287" s="41">
        <v>0</v>
      </c>
      <c r="R3287" s="41">
        <v>0</v>
      </c>
      <c r="S3287" s="41">
        <f>IFERROR(T3287+U3287+V3287,0)</f>
        <v>0</v>
      </c>
      <c r="T3287" s="41">
        <v>0</v>
      </c>
      <c r="U3287" s="41">
        <v>0</v>
      </c>
      <c r="V3287" s="41">
        <v>0</v>
      </c>
      <c r="W3287"/>
      <c r="X3287"/>
    </row>
    <row r="3288" spans="1:24">
      <c r="A3288" s="29">
        <v>2028</v>
      </c>
      <c r="B3288" s="29" t="s">
        <v>117</v>
      </c>
      <c r="C3288" s="50">
        <v>44795</v>
      </c>
      <c r="D3288" s="29" t="s">
        <v>1849</v>
      </c>
      <c r="E3288" s="40">
        <v>1</v>
      </c>
      <c r="F3288" s="41">
        <v>33.6</v>
      </c>
      <c r="G3288" s="41">
        <f>IFERROR(H3288+I3288+J3288,0)</f>
        <v>1295200</v>
      </c>
      <c r="H3288" s="41">
        <v>1151800</v>
      </c>
      <c r="I3288" s="41">
        <v>143400</v>
      </c>
      <c r="J3288" s="41">
        <v>0</v>
      </c>
      <c r="K3288" s="41">
        <f>IFERROR(L3288+M3288+N3288,0)</f>
        <v>0</v>
      </c>
      <c r="L3288" s="41">
        <f>IFERROR(P3288+T3288,0)</f>
        <v>0</v>
      </c>
      <c r="M3288" s="41">
        <f>IFERROR(Q3288+U3288,0)</f>
        <v>0</v>
      </c>
      <c r="N3288" s="41">
        <f>IFERROR(R3288+V3288,0)</f>
        <v>0</v>
      </c>
      <c r="O3288" s="41">
        <f>IFERROR(P3288+Q3288+R3288,0)</f>
        <v>0</v>
      </c>
      <c r="P3288" s="41">
        <v>0</v>
      </c>
      <c r="Q3288" s="41">
        <v>0</v>
      </c>
      <c r="R3288" s="41">
        <v>0</v>
      </c>
      <c r="S3288" s="41">
        <f>IFERROR(T3288+U3288+V3288,0)</f>
        <v>0</v>
      </c>
      <c r="T3288" s="41">
        <v>0</v>
      </c>
      <c r="U3288" s="41">
        <v>0</v>
      </c>
      <c r="V3288" s="41">
        <v>0</v>
      </c>
      <c r="W3288"/>
      <c r="X3288"/>
    </row>
    <row r="3289" spans="1:24">
      <c r="A3289" s="29">
        <v>2029</v>
      </c>
      <c r="B3289" s="29" t="s">
        <v>117</v>
      </c>
      <c r="C3289" s="50">
        <v>44796</v>
      </c>
      <c r="D3289" s="29">
        <v>32</v>
      </c>
      <c r="E3289" s="40">
        <v>1</v>
      </c>
      <c r="F3289" s="41">
        <v>53.8</v>
      </c>
      <c r="G3289" s="41">
        <f>IFERROR(H3289+I3289+J3289,0)</f>
        <v>1842800</v>
      </c>
      <c r="H3289" s="41">
        <v>1842800</v>
      </c>
      <c r="I3289" s="41">
        <v>0</v>
      </c>
      <c r="J3289" s="41">
        <v>0</v>
      </c>
      <c r="K3289" s="41">
        <f>IFERROR(L3289+M3289+N3289,0)</f>
        <v>0</v>
      </c>
      <c r="L3289" s="41">
        <f>IFERROR(P3289+T3289,0)</f>
        <v>0</v>
      </c>
      <c r="M3289" s="41">
        <f>IFERROR(Q3289+U3289,0)</f>
        <v>0</v>
      </c>
      <c r="N3289" s="41">
        <f>IFERROR(R3289+V3289,0)</f>
        <v>0</v>
      </c>
      <c r="O3289" s="41">
        <f>IFERROR(P3289+Q3289+R3289,0)</f>
        <v>0</v>
      </c>
      <c r="P3289" s="41">
        <v>0</v>
      </c>
      <c r="Q3289" s="41">
        <v>0</v>
      </c>
      <c r="R3289" s="41">
        <v>0</v>
      </c>
      <c r="S3289" s="41">
        <f>IFERROR(T3289+U3289+V3289,0)</f>
        <v>0</v>
      </c>
      <c r="T3289" s="41">
        <v>0</v>
      </c>
      <c r="U3289" s="41">
        <v>0</v>
      </c>
      <c r="V3289" s="41">
        <v>0</v>
      </c>
      <c r="W3289"/>
      <c r="X3289"/>
    </row>
    <row r="3290" spans="1:24">
      <c r="A3290" s="29">
        <v>2030</v>
      </c>
      <c r="B3290" s="29" t="s">
        <v>117</v>
      </c>
      <c r="C3290" s="50">
        <v>44798</v>
      </c>
      <c r="D3290" s="29">
        <v>29</v>
      </c>
      <c r="E3290" s="40">
        <v>1</v>
      </c>
      <c r="F3290" s="41">
        <v>53.6</v>
      </c>
      <c r="G3290" s="41">
        <f>IFERROR(H3290+I3290+J3290,0)</f>
        <v>1881000</v>
      </c>
      <c r="H3290" s="41">
        <v>1881000</v>
      </c>
      <c r="I3290" s="41">
        <v>0</v>
      </c>
      <c r="J3290" s="41">
        <v>0</v>
      </c>
      <c r="K3290" s="41">
        <f>IFERROR(L3290+M3290+N3290,0)</f>
        <v>0</v>
      </c>
      <c r="L3290" s="41">
        <f>IFERROR(P3290+T3290,0)</f>
        <v>0</v>
      </c>
      <c r="M3290" s="41">
        <f>IFERROR(Q3290+U3290,0)</f>
        <v>0</v>
      </c>
      <c r="N3290" s="41">
        <f>IFERROR(R3290+V3290,0)</f>
        <v>0</v>
      </c>
      <c r="O3290" s="41">
        <f>IFERROR(P3290+Q3290+R3290,0)</f>
        <v>0</v>
      </c>
      <c r="P3290" s="41">
        <v>0</v>
      </c>
      <c r="Q3290" s="41">
        <v>0</v>
      </c>
      <c r="R3290" s="41">
        <v>0</v>
      </c>
      <c r="S3290" s="41">
        <f>IFERROR(T3290+U3290+V3290,0)</f>
        <v>0</v>
      </c>
      <c r="T3290" s="41">
        <v>0</v>
      </c>
      <c r="U3290" s="41">
        <v>0</v>
      </c>
      <c r="V3290" s="41">
        <v>0</v>
      </c>
      <c r="W3290"/>
      <c r="X3290"/>
    </row>
    <row r="3291" spans="1:24">
      <c r="A3291" s="29">
        <v>2031</v>
      </c>
      <c r="B3291" s="29" t="s">
        <v>117</v>
      </c>
      <c r="C3291" s="50">
        <v>44798</v>
      </c>
      <c r="D3291" s="29">
        <v>31</v>
      </c>
      <c r="E3291" s="40">
        <v>1</v>
      </c>
      <c r="F3291" s="41">
        <v>32.7</v>
      </c>
      <c r="G3291" s="41">
        <f>IFERROR(H3291+I3291+J3291,0)</f>
        <v>1119800</v>
      </c>
      <c r="H3291" s="41">
        <v>1119800</v>
      </c>
      <c r="I3291" s="41">
        <v>0</v>
      </c>
      <c r="J3291" s="41">
        <v>0</v>
      </c>
      <c r="K3291" s="41">
        <f>IFERROR(L3291+M3291+N3291,0)</f>
        <v>0</v>
      </c>
      <c r="L3291" s="41">
        <f>IFERROR(P3291+T3291,0)</f>
        <v>0</v>
      </c>
      <c r="M3291" s="41">
        <f>IFERROR(Q3291+U3291,0)</f>
        <v>0</v>
      </c>
      <c r="N3291" s="41">
        <f>IFERROR(R3291+V3291,0)</f>
        <v>0</v>
      </c>
      <c r="O3291" s="41">
        <f>IFERROR(P3291+Q3291+R3291,0)</f>
        <v>0</v>
      </c>
      <c r="P3291" s="41">
        <v>0</v>
      </c>
      <c r="Q3291" s="41">
        <v>0</v>
      </c>
      <c r="R3291" s="41">
        <v>0</v>
      </c>
      <c r="S3291" s="41">
        <f>IFERROR(T3291+U3291+V3291,0)</f>
        <v>0</v>
      </c>
      <c r="T3291" s="41">
        <v>0</v>
      </c>
      <c r="U3291" s="41">
        <v>0</v>
      </c>
      <c r="V3291" s="41">
        <v>0</v>
      </c>
      <c r="W3291"/>
      <c r="X3291"/>
    </row>
    <row r="3292" spans="1:24">
      <c r="A3292" s="29">
        <v>2032</v>
      </c>
      <c r="B3292" s="29" t="s">
        <v>117</v>
      </c>
      <c r="C3292" s="50">
        <v>44798</v>
      </c>
      <c r="D3292" s="29" t="s">
        <v>1850</v>
      </c>
      <c r="E3292" s="40">
        <v>1</v>
      </c>
      <c r="F3292" s="41">
        <v>53.8</v>
      </c>
      <c r="G3292" s="41">
        <f>IFERROR(H3292+I3292+J3292,0)</f>
        <v>1842800</v>
      </c>
      <c r="H3292" s="41">
        <v>1842800</v>
      </c>
      <c r="I3292" s="41">
        <v>0</v>
      </c>
      <c r="J3292" s="41">
        <v>0</v>
      </c>
      <c r="K3292" s="41">
        <f>IFERROR(L3292+M3292+N3292,0)</f>
        <v>0</v>
      </c>
      <c r="L3292" s="41">
        <f>IFERROR(P3292+T3292,0)</f>
        <v>0</v>
      </c>
      <c r="M3292" s="41">
        <f>IFERROR(Q3292+U3292,0)</f>
        <v>0</v>
      </c>
      <c r="N3292" s="41">
        <f>IFERROR(R3292+V3292,0)</f>
        <v>0</v>
      </c>
      <c r="O3292" s="41">
        <f>IFERROR(P3292+Q3292+R3292,0)</f>
        <v>0</v>
      </c>
      <c r="P3292" s="41">
        <v>0</v>
      </c>
      <c r="Q3292" s="41">
        <v>0</v>
      </c>
      <c r="R3292" s="41">
        <v>0</v>
      </c>
      <c r="S3292" s="41">
        <f>IFERROR(T3292+U3292+V3292,0)</f>
        <v>0</v>
      </c>
      <c r="T3292" s="41">
        <v>0</v>
      </c>
      <c r="U3292" s="41">
        <v>0</v>
      </c>
      <c r="V3292" s="41">
        <v>0</v>
      </c>
      <c r="W3292"/>
      <c r="X3292"/>
    </row>
    <row r="3293" spans="1:24">
      <c r="A3293" s="29">
        <v>2033</v>
      </c>
      <c r="B3293" s="29" t="s">
        <v>117</v>
      </c>
      <c r="C3293" s="50">
        <v>44799</v>
      </c>
      <c r="D3293" s="29" t="s">
        <v>1851</v>
      </c>
      <c r="E3293" s="40">
        <v>1</v>
      </c>
      <c r="F3293" s="41">
        <v>73.1</v>
      </c>
      <c r="G3293" s="41">
        <f>IFERROR(H3293+I3293+J3293,0)</f>
        <v>2706000</v>
      </c>
      <c r="H3293" s="41">
        <v>2437000</v>
      </c>
      <c r="I3293" s="41">
        <v>269000</v>
      </c>
      <c r="J3293" s="41">
        <v>0</v>
      </c>
      <c r="K3293" s="41">
        <f>IFERROR(L3293+M3293+N3293,0)</f>
        <v>0</v>
      </c>
      <c r="L3293" s="41">
        <f>IFERROR(P3293+T3293,0)</f>
        <v>0</v>
      </c>
      <c r="M3293" s="41">
        <f>IFERROR(Q3293+U3293,0)</f>
        <v>0</v>
      </c>
      <c r="N3293" s="41">
        <f>IFERROR(R3293+V3293,0)</f>
        <v>0</v>
      </c>
      <c r="O3293" s="41">
        <f>IFERROR(P3293+Q3293+R3293,0)</f>
        <v>0</v>
      </c>
      <c r="P3293" s="41">
        <v>0</v>
      </c>
      <c r="Q3293" s="41">
        <v>0</v>
      </c>
      <c r="R3293" s="41">
        <v>0</v>
      </c>
      <c r="S3293" s="41">
        <f>IFERROR(T3293+U3293+V3293,0)</f>
        <v>0</v>
      </c>
      <c r="T3293" s="41">
        <v>0</v>
      </c>
      <c r="U3293" s="41">
        <v>0</v>
      </c>
      <c r="V3293" s="41">
        <v>0</v>
      </c>
      <c r="W3293"/>
      <c r="X3293"/>
    </row>
    <row r="3294" spans="1:24">
      <c r="A3294" s="29">
        <v>2034</v>
      </c>
      <c r="B3294" s="29" t="s">
        <v>117</v>
      </c>
      <c r="C3294" s="50">
        <v>44803</v>
      </c>
      <c r="D3294" s="29">
        <v>35</v>
      </c>
      <c r="E3294" s="40">
        <v>1</v>
      </c>
      <c r="F3294" s="41">
        <v>53.8</v>
      </c>
      <c r="G3294" s="41">
        <f>IFERROR(H3294+I3294+J3294,0)</f>
        <v>1842800</v>
      </c>
      <c r="H3294" s="41">
        <v>1842800</v>
      </c>
      <c r="I3294" s="41">
        <v>0</v>
      </c>
      <c r="J3294" s="41">
        <v>0</v>
      </c>
      <c r="K3294" s="41">
        <f>IFERROR(L3294+M3294+N3294,0)</f>
        <v>0</v>
      </c>
      <c r="L3294" s="41">
        <f>IFERROR(P3294+T3294,0)</f>
        <v>0</v>
      </c>
      <c r="M3294" s="41">
        <f>IFERROR(Q3294+U3294,0)</f>
        <v>0</v>
      </c>
      <c r="N3294" s="41">
        <f>IFERROR(R3294+V3294,0)</f>
        <v>0</v>
      </c>
      <c r="O3294" s="41">
        <f>IFERROR(P3294+Q3294+R3294,0)</f>
        <v>0</v>
      </c>
      <c r="P3294" s="41">
        <v>0</v>
      </c>
      <c r="Q3294" s="41">
        <v>0</v>
      </c>
      <c r="R3294" s="41">
        <v>0</v>
      </c>
      <c r="S3294" s="41">
        <f>IFERROR(T3294+U3294+V3294,0)</f>
        <v>0</v>
      </c>
      <c r="T3294" s="41">
        <v>0</v>
      </c>
      <c r="U3294" s="41">
        <v>0</v>
      </c>
      <c r="V3294" s="41">
        <v>0</v>
      </c>
      <c r="W3294"/>
      <c r="X3294"/>
    </row>
    <row r="3295" spans="1:24">
      <c r="A3295" s="29">
        <v>2035</v>
      </c>
      <c r="B3295" s="29" t="s">
        <v>117</v>
      </c>
      <c r="C3295" s="50">
        <v>44803</v>
      </c>
      <c r="D3295" s="29">
        <v>34</v>
      </c>
      <c r="E3295" s="40">
        <v>1</v>
      </c>
      <c r="F3295" s="41">
        <v>50.5</v>
      </c>
      <c r="G3295" s="41">
        <f>IFERROR(H3295+I3295+J3295,0)</f>
        <v>1724800</v>
      </c>
      <c r="H3295" s="41">
        <v>1724800</v>
      </c>
      <c r="I3295" s="41">
        <v>0</v>
      </c>
      <c r="J3295" s="41">
        <v>0</v>
      </c>
      <c r="K3295" s="41">
        <f>IFERROR(L3295+M3295+N3295,0)</f>
        <v>0</v>
      </c>
      <c r="L3295" s="41">
        <f>IFERROR(P3295+T3295,0)</f>
        <v>0</v>
      </c>
      <c r="M3295" s="41">
        <f>IFERROR(Q3295+U3295,0)</f>
        <v>0</v>
      </c>
      <c r="N3295" s="41">
        <f>IFERROR(R3295+V3295,0)</f>
        <v>0</v>
      </c>
      <c r="O3295" s="41">
        <f>IFERROR(P3295+Q3295+R3295,0)</f>
        <v>0</v>
      </c>
      <c r="P3295" s="41">
        <v>0</v>
      </c>
      <c r="Q3295" s="41">
        <v>0</v>
      </c>
      <c r="R3295" s="41">
        <v>0</v>
      </c>
      <c r="S3295" s="41">
        <f>IFERROR(T3295+U3295+V3295,0)</f>
        <v>0</v>
      </c>
      <c r="T3295" s="41">
        <v>0</v>
      </c>
      <c r="U3295" s="41">
        <v>0</v>
      </c>
      <c r="V3295" s="41">
        <v>0</v>
      </c>
      <c r="W3295"/>
      <c r="X3295"/>
    </row>
    <row r="3296" spans="1:24">
      <c r="A3296" s="29">
        <v>2036</v>
      </c>
      <c r="B3296" s="29" t="s">
        <v>117</v>
      </c>
      <c r="C3296" s="50">
        <v>44804</v>
      </c>
      <c r="D3296" s="29">
        <v>36</v>
      </c>
      <c r="E3296" s="40">
        <v>1</v>
      </c>
      <c r="F3296" s="41">
        <v>53.2</v>
      </c>
      <c r="G3296" s="41">
        <f>IFERROR(H3296+I3296+J3296,0)</f>
        <v>1813800</v>
      </c>
      <c r="H3296" s="41">
        <v>1813800</v>
      </c>
      <c r="I3296" s="41">
        <v>0</v>
      </c>
      <c r="J3296" s="41">
        <v>0</v>
      </c>
      <c r="K3296" s="41">
        <f>IFERROR(L3296+M3296+N3296,0)</f>
        <v>0</v>
      </c>
      <c r="L3296" s="41">
        <f>IFERROR(P3296+T3296,0)</f>
        <v>0</v>
      </c>
      <c r="M3296" s="41">
        <f>IFERROR(Q3296+U3296,0)</f>
        <v>0</v>
      </c>
      <c r="N3296" s="41">
        <f>IFERROR(R3296+V3296,0)</f>
        <v>0</v>
      </c>
      <c r="O3296" s="41">
        <f>IFERROR(P3296+Q3296+R3296,0)</f>
        <v>0</v>
      </c>
      <c r="P3296" s="41">
        <v>0</v>
      </c>
      <c r="Q3296" s="41">
        <v>0</v>
      </c>
      <c r="R3296" s="41">
        <v>0</v>
      </c>
      <c r="S3296" s="41">
        <f>IFERROR(T3296+U3296+V3296,0)</f>
        <v>0</v>
      </c>
      <c r="T3296" s="41">
        <v>0</v>
      </c>
      <c r="U3296" s="41">
        <v>0</v>
      </c>
      <c r="V3296" s="41">
        <v>0</v>
      </c>
      <c r="W3296"/>
      <c r="X3296"/>
    </row>
    <row r="3297" spans="1:24">
      <c r="A3297" s="29">
        <v>2037</v>
      </c>
      <c r="B3297" s="29" t="s">
        <v>117</v>
      </c>
      <c r="C3297" s="50">
        <v>44813</v>
      </c>
      <c r="D3297" s="29" t="s">
        <v>1852</v>
      </c>
      <c r="E3297" s="40">
        <v>1</v>
      </c>
      <c r="F3297" s="41">
        <v>50.8</v>
      </c>
      <c r="G3297" s="41">
        <f>IFERROR(H3297+I3297+J3297,0)</f>
        <v>1940600</v>
      </c>
      <c r="H3297" s="41">
        <v>1734800</v>
      </c>
      <c r="I3297" s="41">
        <v>205800</v>
      </c>
      <c r="J3297" s="41">
        <v>0</v>
      </c>
      <c r="K3297" s="41">
        <f>IFERROR(L3297+M3297+N3297,0)</f>
        <v>0</v>
      </c>
      <c r="L3297" s="41">
        <f>IFERROR(P3297+T3297,0)</f>
        <v>0</v>
      </c>
      <c r="M3297" s="41">
        <f>IFERROR(Q3297+U3297,0)</f>
        <v>0</v>
      </c>
      <c r="N3297" s="41">
        <f>IFERROR(R3297+V3297,0)</f>
        <v>0</v>
      </c>
      <c r="O3297" s="41">
        <f>IFERROR(P3297+Q3297+R3297,0)</f>
        <v>0</v>
      </c>
      <c r="P3297" s="41">
        <v>0</v>
      </c>
      <c r="Q3297" s="41">
        <v>0</v>
      </c>
      <c r="R3297" s="41">
        <v>0</v>
      </c>
      <c r="S3297" s="41">
        <f>IFERROR(T3297+U3297+V3297,0)</f>
        <v>0</v>
      </c>
      <c r="T3297" s="41">
        <v>0</v>
      </c>
      <c r="U3297" s="41">
        <v>0</v>
      </c>
      <c r="V3297" s="41">
        <v>0</v>
      </c>
      <c r="W3297"/>
      <c r="X3297"/>
    </row>
    <row r="3298" spans="1:24">
      <c r="A3298" s="29">
        <v>2038</v>
      </c>
      <c r="B3298" s="29" t="s">
        <v>117</v>
      </c>
      <c r="C3298" s="50">
        <v>44818</v>
      </c>
      <c r="D3298" s="29">
        <v>38</v>
      </c>
      <c r="E3298" s="40">
        <v>1</v>
      </c>
      <c r="F3298" s="41">
        <v>53.5</v>
      </c>
      <c r="G3298" s="41">
        <f>IFERROR(H3298+I3298+J3298,0)</f>
        <v>1829800</v>
      </c>
      <c r="H3298" s="41">
        <v>1829800</v>
      </c>
      <c r="I3298" s="41">
        <v>0</v>
      </c>
      <c r="J3298" s="41">
        <v>0</v>
      </c>
      <c r="K3298" s="41">
        <f>IFERROR(L3298+M3298+N3298,0)</f>
        <v>0</v>
      </c>
      <c r="L3298" s="41">
        <f>IFERROR(P3298+T3298,0)</f>
        <v>0</v>
      </c>
      <c r="M3298" s="41">
        <f>IFERROR(Q3298+U3298,0)</f>
        <v>0</v>
      </c>
      <c r="N3298" s="41">
        <f>IFERROR(R3298+V3298,0)</f>
        <v>0</v>
      </c>
      <c r="O3298" s="41">
        <f>IFERROR(P3298+Q3298+R3298,0)</f>
        <v>0</v>
      </c>
      <c r="P3298" s="41">
        <v>0</v>
      </c>
      <c r="Q3298" s="41">
        <v>0</v>
      </c>
      <c r="R3298" s="41">
        <v>0</v>
      </c>
      <c r="S3298" s="41">
        <f>IFERROR(T3298+U3298+V3298,0)</f>
        <v>0</v>
      </c>
      <c r="T3298" s="41">
        <v>0</v>
      </c>
      <c r="U3298" s="41">
        <v>0</v>
      </c>
      <c r="V3298" s="41">
        <v>0</v>
      </c>
      <c r="W3298"/>
      <c r="X3298"/>
    </row>
    <row r="3299" spans="1:24">
      <c r="A3299" s="29">
        <v>2039</v>
      </c>
      <c r="B3299" s="29" t="s">
        <v>117</v>
      </c>
      <c r="C3299" s="50">
        <v>44818</v>
      </c>
      <c r="D3299" s="29" t="s">
        <v>1853</v>
      </c>
      <c r="E3299" s="40">
        <v>1</v>
      </c>
      <c r="F3299" s="41">
        <v>53.8</v>
      </c>
      <c r="G3299" s="41">
        <f>IFERROR(H3299+I3299+J3299,0)</f>
        <v>2035700</v>
      </c>
      <c r="H3299" s="41">
        <v>1837800</v>
      </c>
      <c r="I3299" s="41">
        <v>197900</v>
      </c>
      <c r="J3299" s="41">
        <v>0</v>
      </c>
      <c r="K3299" s="41">
        <f>IFERROR(L3299+M3299+N3299,0)</f>
        <v>0</v>
      </c>
      <c r="L3299" s="41">
        <f>IFERROR(P3299+T3299,0)</f>
        <v>0</v>
      </c>
      <c r="M3299" s="41">
        <f>IFERROR(Q3299+U3299,0)</f>
        <v>0</v>
      </c>
      <c r="N3299" s="41">
        <f>IFERROR(R3299+V3299,0)</f>
        <v>0</v>
      </c>
      <c r="O3299" s="41">
        <f>IFERROR(P3299+Q3299+R3299,0)</f>
        <v>0</v>
      </c>
      <c r="P3299" s="41">
        <v>0</v>
      </c>
      <c r="Q3299" s="41">
        <v>0</v>
      </c>
      <c r="R3299" s="41">
        <v>0</v>
      </c>
      <c r="S3299" s="41">
        <f>IFERROR(T3299+U3299+V3299,0)</f>
        <v>0</v>
      </c>
      <c r="T3299" s="41">
        <v>0</v>
      </c>
      <c r="U3299" s="41">
        <v>0</v>
      </c>
      <c r="V3299" s="41">
        <v>0</v>
      </c>
      <c r="W3299"/>
      <c r="X3299"/>
    </row>
    <row r="3300" spans="1:24">
      <c r="A3300" s="29">
        <v>2040</v>
      </c>
      <c r="B3300" s="29" t="s">
        <v>117</v>
      </c>
      <c r="C3300" s="50">
        <v>44819</v>
      </c>
      <c r="D3300" s="29">
        <v>39</v>
      </c>
      <c r="E3300" s="40">
        <v>1</v>
      </c>
      <c r="F3300" s="41">
        <v>73.8</v>
      </c>
      <c r="G3300" s="41">
        <f>IFERROR(H3300+I3300+J3300,0)</f>
        <v>2520800</v>
      </c>
      <c r="H3300" s="41">
        <v>2520800</v>
      </c>
      <c r="I3300" s="41">
        <v>0</v>
      </c>
      <c r="J3300" s="41">
        <v>0</v>
      </c>
      <c r="K3300" s="41">
        <f>IFERROR(L3300+M3300+N3300,0)</f>
        <v>0</v>
      </c>
      <c r="L3300" s="41">
        <f>IFERROR(P3300+T3300,0)</f>
        <v>0</v>
      </c>
      <c r="M3300" s="41">
        <f>IFERROR(Q3300+U3300,0)</f>
        <v>0</v>
      </c>
      <c r="N3300" s="41">
        <f>IFERROR(R3300+V3300,0)</f>
        <v>0</v>
      </c>
      <c r="O3300" s="41">
        <f>IFERROR(P3300+Q3300+R3300,0)</f>
        <v>0</v>
      </c>
      <c r="P3300" s="41">
        <v>0</v>
      </c>
      <c r="Q3300" s="41">
        <v>0</v>
      </c>
      <c r="R3300" s="41">
        <v>0</v>
      </c>
      <c r="S3300" s="41">
        <f>IFERROR(T3300+U3300+V3300,0)</f>
        <v>0</v>
      </c>
      <c r="T3300" s="41">
        <v>0</v>
      </c>
      <c r="U3300" s="41">
        <v>0</v>
      </c>
      <c r="V3300" s="41">
        <v>0</v>
      </c>
      <c r="W3300"/>
      <c r="X3300"/>
    </row>
    <row r="3301" spans="1:24">
      <c r="A3301" s="29">
        <v>2041</v>
      </c>
      <c r="B3301" s="29" t="s">
        <v>117</v>
      </c>
      <c r="C3301" s="50">
        <v>44823</v>
      </c>
      <c r="D3301" s="29" t="s">
        <v>1854</v>
      </c>
      <c r="E3301" s="40">
        <v>1</v>
      </c>
      <c r="F3301" s="41">
        <v>53.2</v>
      </c>
      <c r="G3301" s="41">
        <f>IFERROR(H3301+I3301+J3301,0)</f>
        <v>2032658.54</v>
      </c>
      <c r="H3301" s="41">
        <v>1902857</v>
      </c>
      <c r="I3301" s="41">
        <v>129801.54</v>
      </c>
      <c r="J3301" s="41">
        <v>0</v>
      </c>
      <c r="K3301" s="41">
        <f>IFERROR(L3301+M3301+N3301,0)</f>
        <v>0</v>
      </c>
      <c r="L3301" s="41">
        <f>IFERROR(P3301+T3301,0)</f>
        <v>0</v>
      </c>
      <c r="M3301" s="41">
        <f>IFERROR(Q3301+U3301,0)</f>
        <v>0</v>
      </c>
      <c r="N3301" s="41">
        <f>IFERROR(R3301+V3301,0)</f>
        <v>0</v>
      </c>
      <c r="O3301" s="41">
        <f>IFERROR(P3301+Q3301+R3301,0)</f>
        <v>0</v>
      </c>
      <c r="P3301" s="41">
        <v>0</v>
      </c>
      <c r="Q3301" s="41">
        <v>0</v>
      </c>
      <c r="R3301" s="41">
        <v>0</v>
      </c>
      <c r="S3301" s="41">
        <f>IFERROR(T3301+U3301+V3301,0)</f>
        <v>0</v>
      </c>
      <c r="T3301" s="41">
        <v>0</v>
      </c>
      <c r="U3301" s="41">
        <v>0</v>
      </c>
      <c r="V3301" s="41">
        <v>0</v>
      </c>
      <c r="W3301"/>
      <c r="X3301"/>
    </row>
    <row r="3302" spans="1:24">
      <c r="A3302" s="29">
        <v>2042</v>
      </c>
      <c r="B3302" s="29" t="s">
        <v>117</v>
      </c>
      <c r="C3302" s="50">
        <v>44823</v>
      </c>
      <c r="D3302" s="29" t="s">
        <v>1855</v>
      </c>
      <c r="E3302" s="40">
        <v>1</v>
      </c>
      <c r="F3302" s="41">
        <v>33.7</v>
      </c>
      <c r="G3302" s="41">
        <f>IFERROR(H3302+I3302+J3302,0)</f>
        <v>1154800</v>
      </c>
      <c r="H3302" s="41">
        <v>1154800</v>
      </c>
      <c r="I3302" s="41">
        <v>0</v>
      </c>
      <c r="J3302" s="41">
        <v>0</v>
      </c>
      <c r="K3302" s="41">
        <f>IFERROR(L3302+M3302+N3302,0)</f>
        <v>0</v>
      </c>
      <c r="L3302" s="41">
        <f>IFERROR(P3302+T3302,0)</f>
        <v>0</v>
      </c>
      <c r="M3302" s="41">
        <f>IFERROR(Q3302+U3302,0)</f>
        <v>0</v>
      </c>
      <c r="N3302" s="41">
        <f>IFERROR(R3302+V3302,0)</f>
        <v>0</v>
      </c>
      <c r="O3302" s="41">
        <f>IFERROR(P3302+Q3302+R3302,0)</f>
        <v>0</v>
      </c>
      <c r="P3302" s="41">
        <v>0</v>
      </c>
      <c r="Q3302" s="41">
        <v>0</v>
      </c>
      <c r="R3302" s="41">
        <v>0</v>
      </c>
      <c r="S3302" s="41">
        <f>IFERROR(T3302+U3302+V3302,0)</f>
        <v>0</v>
      </c>
      <c r="T3302" s="41">
        <v>0</v>
      </c>
      <c r="U3302" s="41">
        <v>0</v>
      </c>
      <c r="V3302" s="41">
        <v>0</v>
      </c>
      <c r="W3302"/>
      <c r="X3302"/>
    </row>
    <row r="3303" spans="1:24">
      <c r="A3303" s="29">
        <v>2043</v>
      </c>
      <c r="B3303" s="29" t="s">
        <v>117</v>
      </c>
      <c r="C3303" s="50">
        <v>44840</v>
      </c>
      <c r="D3303" s="29" t="s">
        <v>1856</v>
      </c>
      <c r="E3303" s="40">
        <v>1</v>
      </c>
      <c r="F3303" s="41">
        <v>54.1</v>
      </c>
      <c r="G3303" s="41">
        <f>IFERROR(H3303+I3303+J3303,0)</f>
        <v>1825800</v>
      </c>
      <c r="H3303" s="41">
        <v>1825800</v>
      </c>
      <c r="I3303" s="41">
        <v>0</v>
      </c>
      <c r="J3303" s="41">
        <v>0</v>
      </c>
      <c r="K3303" s="41">
        <f>IFERROR(L3303+M3303+N3303,0)</f>
        <v>0</v>
      </c>
      <c r="L3303" s="41">
        <f>IFERROR(P3303+T3303,0)</f>
        <v>0</v>
      </c>
      <c r="M3303" s="41">
        <f>IFERROR(Q3303+U3303,0)</f>
        <v>0</v>
      </c>
      <c r="N3303" s="41">
        <f>IFERROR(R3303+V3303,0)</f>
        <v>0</v>
      </c>
      <c r="O3303" s="41">
        <f>IFERROR(P3303+Q3303+R3303,0)</f>
        <v>0</v>
      </c>
      <c r="P3303" s="41">
        <v>0</v>
      </c>
      <c r="Q3303" s="41">
        <v>0</v>
      </c>
      <c r="R3303" s="41">
        <v>0</v>
      </c>
      <c r="S3303" s="41">
        <f>IFERROR(T3303+U3303+V3303,0)</f>
        <v>0</v>
      </c>
      <c r="T3303" s="41">
        <v>0</v>
      </c>
      <c r="U3303" s="41">
        <v>0</v>
      </c>
      <c r="V3303" s="41">
        <v>0</v>
      </c>
      <c r="W3303"/>
      <c r="X3303"/>
    </row>
    <row r="3304" spans="1:24">
      <c r="A3304" s="29">
        <v>2044</v>
      </c>
      <c r="B3304" s="29" t="s">
        <v>117</v>
      </c>
      <c r="C3304" s="50">
        <v>44847</v>
      </c>
      <c r="D3304" s="29" t="s">
        <v>1857</v>
      </c>
      <c r="E3304" s="40">
        <v>1</v>
      </c>
      <c r="F3304" s="41">
        <v>73.2</v>
      </c>
      <c r="G3304" s="41">
        <f>IFERROR(H3304+I3304+J3304,0)</f>
        <v>2498800</v>
      </c>
      <c r="H3304" s="41">
        <v>2498800</v>
      </c>
      <c r="I3304" s="41">
        <v>0</v>
      </c>
      <c r="J3304" s="41">
        <v>0</v>
      </c>
      <c r="K3304" s="41">
        <f>IFERROR(L3304+M3304+N3304,0)</f>
        <v>0</v>
      </c>
      <c r="L3304" s="41">
        <f>IFERROR(P3304+T3304,0)</f>
        <v>0</v>
      </c>
      <c r="M3304" s="41">
        <f>IFERROR(Q3304+U3304,0)</f>
        <v>0</v>
      </c>
      <c r="N3304" s="41">
        <f>IFERROR(R3304+V3304,0)</f>
        <v>0</v>
      </c>
      <c r="O3304" s="41">
        <f>IFERROR(P3304+Q3304+R3304,0)</f>
        <v>0</v>
      </c>
      <c r="P3304" s="41">
        <v>0</v>
      </c>
      <c r="Q3304" s="41">
        <v>0</v>
      </c>
      <c r="R3304" s="41">
        <v>0</v>
      </c>
      <c r="S3304" s="41">
        <f>IFERROR(T3304+U3304+V3304,0)</f>
        <v>0</v>
      </c>
      <c r="T3304" s="41">
        <v>0</v>
      </c>
      <c r="U3304" s="41">
        <v>0</v>
      </c>
      <c r="V3304" s="41">
        <v>0</v>
      </c>
      <c r="W3304"/>
      <c r="X3304"/>
    </row>
    <row r="3305" spans="1:24">
      <c r="A3305" s="29">
        <v>2045</v>
      </c>
      <c r="B3305" s="29" t="s">
        <v>117</v>
      </c>
      <c r="C3305" s="50">
        <v>44851</v>
      </c>
      <c r="D3305" s="29" t="s">
        <v>1858</v>
      </c>
      <c r="E3305" s="40">
        <v>1</v>
      </c>
      <c r="F3305" s="41">
        <v>50.6</v>
      </c>
      <c r="G3305" s="41">
        <f>IFERROR(H3305+I3305+J3305,0)</f>
        <v>1727800</v>
      </c>
      <c r="H3305" s="41">
        <v>1727800</v>
      </c>
      <c r="I3305" s="41">
        <v>0</v>
      </c>
      <c r="J3305" s="41">
        <v>0</v>
      </c>
      <c r="K3305" s="41">
        <f>IFERROR(L3305+M3305+N3305,0)</f>
        <v>0</v>
      </c>
      <c r="L3305" s="41">
        <f>IFERROR(P3305+T3305,0)</f>
        <v>0</v>
      </c>
      <c r="M3305" s="41">
        <f>IFERROR(Q3305+U3305,0)</f>
        <v>0</v>
      </c>
      <c r="N3305" s="41">
        <f>IFERROR(R3305+V3305,0)</f>
        <v>0</v>
      </c>
      <c r="O3305" s="41">
        <f>IFERROR(P3305+Q3305+R3305,0)</f>
        <v>0</v>
      </c>
      <c r="P3305" s="41">
        <v>0</v>
      </c>
      <c r="Q3305" s="41">
        <v>0</v>
      </c>
      <c r="R3305" s="41">
        <v>0</v>
      </c>
      <c r="S3305" s="41">
        <f>IFERROR(T3305+U3305+V3305,0)</f>
        <v>0</v>
      </c>
      <c r="T3305" s="41">
        <v>0</v>
      </c>
      <c r="U3305" s="41">
        <v>0</v>
      </c>
      <c r="V3305" s="41">
        <v>0</v>
      </c>
      <c r="W3305"/>
      <c r="X3305"/>
    </row>
    <row r="3306" spans="1:24">
      <c r="A3306" s="29">
        <v>2046</v>
      </c>
      <c r="B3306" s="29" t="s">
        <v>117</v>
      </c>
      <c r="C3306" s="50">
        <v>44854</v>
      </c>
      <c r="D3306" s="29">
        <v>42</v>
      </c>
      <c r="E3306" s="40">
        <v>1</v>
      </c>
      <c r="F3306" s="41">
        <v>52.9</v>
      </c>
      <c r="G3306" s="41">
        <f>IFERROR(H3306+I3306+J3306,0)</f>
        <v>1808800</v>
      </c>
      <c r="H3306" s="41">
        <v>1808800</v>
      </c>
      <c r="I3306" s="41">
        <v>0</v>
      </c>
      <c r="J3306" s="41">
        <v>0</v>
      </c>
      <c r="K3306" s="41">
        <f>IFERROR(L3306+M3306+N3306,0)</f>
        <v>0</v>
      </c>
      <c r="L3306" s="41">
        <f>IFERROR(P3306+T3306,0)</f>
        <v>0</v>
      </c>
      <c r="M3306" s="41">
        <f>IFERROR(Q3306+U3306,0)</f>
        <v>0</v>
      </c>
      <c r="N3306" s="41">
        <f>IFERROR(R3306+V3306,0)</f>
        <v>0</v>
      </c>
      <c r="O3306" s="41">
        <f>IFERROR(P3306+Q3306+R3306,0)</f>
        <v>0</v>
      </c>
      <c r="P3306" s="41">
        <v>0</v>
      </c>
      <c r="Q3306" s="41">
        <v>0</v>
      </c>
      <c r="R3306" s="41">
        <v>0</v>
      </c>
      <c r="S3306" s="41">
        <f>IFERROR(T3306+U3306+V3306,0)</f>
        <v>0</v>
      </c>
      <c r="T3306" s="41">
        <v>0</v>
      </c>
      <c r="U3306" s="41">
        <v>0</v>
      </c>
      <c r="V3306" s="41">
        <v>0</v>
      </c>
      <c r="W3306"/>
      <c r="X3306"/>
    </row>
    <row r="3307" spans="1:24">
      <c r="A3307" s="29">
        <v>2047</v>
      </c>
      <c r="B3307" s="29" t="s">
        <v>117</v>
      </c>
      <c r="C3307" s="50">
        <v>44855</v>
      </c>
      <c r="D3307" s="29">
        <v>43</v>
      </c>
      <c r="E3307" s="40">
        <v>1</v>
      </c>
      <c r="F3307" s="41">
        <v>51.6</v>
      </c>
      <c r="G3307" s="41">
        <f>IFERROR(H3307+I3307+J3307,0)</f>
        <v>1806000</v>
      </c>
      <c r="H3307" s="41">
        <v>1806000</v>
      </c>
      <c r="I3307" s="41">
        <v>0</v>
      </c>
      <c r="J3307" s="41">
        <v>0</v>
      </c>
      <c r="K3307" s="41">
        <f>IFERROR(L3307+M3307+N3307,0)</f>
        <v>0</v>
      </c>
      <c r="L3307" s="41">
        <f>IFERROR(P3307+T3307,0)</f>
        <v>0</v>
      </c>
      <c r="M3307" s="41">
        <f>IFERROR(Q3307+U3307,0)</f>
        <v>0</v>
      </c>
      <c r="N3307" s="41">
        <f>IFERROR(R3307+V3307,0)</f>
        <v>0</v>
      </c>
      <c r="O3307" s="41">
        <f>IFERROR(P3307+Q3307+R3307,0)</f>
        <v>0</v>
      </c>
      <c r="P3307" s="41">
        <v>0</v>
      </c>
      <c r="Q3307" s="41">
        <v>0</v>
      </c>
      <c r="R3307" s="41">
        <v>0</v>
      </c>
      <c r="S3307" s="41">
        <f>IFERROR(T3307+U3307+V3307,0)</f>
        <v>0</v>
      </c>
      <c r="T3307" s="41">
        <v>0</v>
      </c>
      <c r="U3307" s="41">
        <v>0</v>
      </c>
      <c r="V3307" s="41">
        <v>0</v>
      </c>
      <c r="W3307"/>
      <c r="X3307"/>
    </row>
    <row r="3308" spans="1:24">
      <c r="A3308" s="29">
        <v>2048</v>
      </c>
      <c r="B3308" s="29" t="s">
        <v>117</v>
      </c>
      <c r="C3308" s="50">
        <v>44860</v>
      </c>
      <c r="D3308" s="29" t="s">
        <v>1859</v>
      </c>
      <c r="E3308" s="40">
        <v>1</v>
      </c>
      <c r="F3308" s="41">
        <v>74.8</v>
      </c>
      <c r="G3308" s="41">
        <f>IFERROR(H3308+I3308+J3308,0)</f>
        <v>2552800</v>
      </c>
      <c r="H3308" s="41">
        <v>2552800</v>
      </c>
      <c r="I3308" s="41">
        <v>0</v>
      </c>
      <c r="J3308" s="41">
        <v>0</v>
      </c>
      <c r="K3308" s="41">
        <f>IFERROR(L3308+M3308+N3308,0)</f>
        <v>0</v>
      </c>
      <c r="L3308" s="41">
        <f>IFERROR(P3308+T3308,0)</f>
        <v>0</v>
      </c>
      <c r="M3308" s="41">
        <f>IFERROR(Q3308+U3308,0)</f>
        <v>0</v>
      </c>
      <c r="N3308" s="41">
        <f>IFERROR(R3308+V3308,0)</f>
        <v>0</v>
      </c>
      <c r="O3308" s="41">
        <f>IFERROR(P3308+Q3308+R3308,0)</f>
        <v>0</v>
      </c>
      <c r="P3308" s="41">
        <v>0</v>
      </c>
      <c r="Q3308" s="41">
        <v>0</v>
      </c>
      <c r="R3308" s="41">
        <v>0</v>
      </c>
      <c r="S3308" s="41">
        <f>IFERROR(T3308+U3308+V3308,0)</f>
        <v>0</v>
      </c>
      <c r="T3308" s="41">
        <v>0</v>
      </c>
      <c r="U3308" s="41">
        <v>0</v>
      </c>
      <c r="V3308" s="41">
        <v>0</v>
      </c>
      <c r="W3308"/>
      <c r="X3308"/>
    </row>
    <row r="3309" spans="1:24">
      <c r="A3309" s="29">
        <v>2049</v>
      </c>
      <c r="B3309" s="29" t="s">
        <v>117</v>
      </c>
      <c r="C3309" s="50">
        <v>44894</v>
      </c>
      <c r="D3309" s="29">
        <v>44</v>
      </c>
      <c r="E3309" s="40">
        <v>1</v>
      </c>
      <c r="F3309" s="41">
        <v>36.5</v>
      </c>
      <c r="G3309" s="41">
        <f>IFERROR(H3309+I3309+J3309,0)</f>
        <v>1248533.34</v>
      </c>
      <c r="H3309" s="41">
        <v>1248533.34</v>
      </c>
      <c r="I3309" s="41">
        <v>0</v>
      </c>
      <c r="J3309" s="41">
        <v>0</v>
      </c>
      <c r="K3309" s="41">
        <f>IFERROR(L3309+M3309+N3309,0)</f>
        <v>0</v>
      </c>
      <c r="L3309" s="41">
        <f>IFERROR(P3309+T3309,0)</f>
        <v>0</v>
      </c>
      <c r="M3309" s="41">
        <f>IFERROR(Q3309+U3309,0)</f>
        <v>0</v>
      </c>
      <c r="N3309" s="41">
        <f>IFERROR(R3309+V3309,0)</f>
        <v>0</v>
      </c>
      <c r="O3309" s="41">
        <f>IFERROR(P3309+Q3309+R3309,0)</f>
        <v>0</v>
      </c>
      <c r="P3309" s="41">
        <v>0</v>
      </c>
      <c r="Q3309" s="41">
        <v>0</v>
      </c>
      <c r="R3309" s="41">
        <v>0</v>
      </c>
      <c r="S3309" s="41">
        <f>IFERROR(T3309+U3309+V3309,0)</f>
        <v>0</v>
      </c>
      <c r="T3309" s="41">
        <v>0</v>
      </c>
      <c r="U3309" s="41">
        <v>0</v>
      </c>
      <c r="V3309" s="41">
        <v>0</v>
      </c>
      <c r="W3309"/>
      <c r="X3309"/>
    </row>
    <row r="3310" spans="1:24">
      <c r="A3310" s="29">
        <v>2050</v>
      </c>
      <c r="B3310" s="29" t="s">
        <v>117</v>
      </c>
      <c r="C3310" s="50">
        <v>44903</v>
      </c>
      <c r="D3310" s="29">
        <v>45</v>
      </c>
      <c r="E3310" s="40">
        <v>1</v>
      </c>
      <c r="F3310" s="41">
        <v>49.3</v>
      </c>
      <c r="G3310" s="41">
        <f>IFERROR(H3310+I3310+J3310,0)</f>
        <v>1685800</v>
      </c>
      <c r="H3310" s="41">
        <v>1685800</v>
      </c>
      <c r="I3310" s="41">
        <v>0</v>
      </c>
      <c r="J3310" s="41">
        <v>0</v>
      </c>
      <c r="K3310" s="41">
        <f>IFERROR(L3310+M3310+N3310,0)</f>
        <v>0</v>
      </c>
      <c r="L3310" s="41">
        <f>IFERROR(P3310+T3310,0)</f>
        <v>0</v>
      </c>
      <c r="M3310" s="41">
        <f>IFERROR(Q3310+U3310,0)</f>
        <v>0</v>
      </c>
      <c r="N3310" s="41">
        <f>IFERROR(R3310+V3310,0)</f>
        <v>0</v>
      </c>
      <c r="O3310" s="41">
        <f>IFERROR(P3310+Q3310+R3310,0)</f>
        <v>0</v>
      </c>
      <c r="P3310" s="41">
        <v>0</v>
      </c>
      <c r="Q3310" s="41">
        <v>0</v>
      </c>
      <c r="R3310" s="41">
        <v>0</v>
      </c>
      <c r="S3310" s="41">
        <f>IFERROR(T3310+U3310+V3310,0)</f>
        <v>0</v>
      </c>
      <c r="T3310" s="41">
        <v>0</v>
      </c>
      <c r="U3310" s="41">
        <v>0</v>
      </c>
      <c r="V3310" s="41">
        <v>0</v>
      </c>
      <c r="W3310"/>
      <c r="X3310"/>
    </row>
    <row r="3311" spans="1:24">
      <c r="A3311" s="29">
        <v>2051</v>
      </c>
      <c r="B3311" s="29" t="s">
        <v>117</v>
      </c>
      <c r="C3311" s="50">
        <v>44994</v>
      </c>
      <c r="D3311" s="29">
        <v>46</v>
      </c>
      <c r="E3311" s="40">
        <v>1</v>
      </c>
      <c r="F3311" s="41">
        <v>26.8</v>
      </c>
      <c r="G3311" s="41">
        <f>IFERROR(H3311+I3311+J3311,0)</f>
        <v>936900</v>
      </c>
      <c r="H3311" s="41">
        <v>0</v>
      </c>
      <c r="I3311" s="41">
        <v>936900</v>
      </c>
      <c r="J3311" s="41">
        <v>0</v>
      </c>
      <c r="K3311" s="41">
        <f>IFERROR(L3311+M3311+N3311,0)</f>
        <v>0</v>
      </c>
      <c r="L3311" s="41">
        <f>IFERROR(P3311+T3311,0)</f>
        <v>0</v>
      </c>
      <c r="M3311" s="41">
        <f>IFERROR(Q3311+U3311,0)</f>
        <v>0</v>
      </c>
      <c r="N3311" s="41">
        <f>IFERROR(R3311+V3311,0)</f>
        <v>0</v>
      </c>
      <c r="O3311" s="41">
        <f>IFERROR(P3311+Q3311+R3311,0)</f>
        <v>0</v>
      </c>
      <c r="P3311" s="41">
        <v>0</v>
      </c>
      <c r="Q3311" s="41">
        <v>0</v>
      </c>
      <c r="R3311" s="41">
        <v>0</v>
      </c>
      <c r="S3311" s="41">
        <f>IFERROR(T3311+U3311+V3311,0)</f>
        <v>0</v>
      </c>
      <c r="T3311" s="41">
        <v>0</v>
      </c>
      <c r="U3311" s="41">
        <v>0</v>
      </c>
      <c r="V3311" s="41">
        <v>0</v>
      </c>
      <c r="W3311"/>
      <c r="X3311"/>
    </row>
    <row r="3312" spans="1:24">
      <c r="A3312" s="29">
        <v>2052</v>
      </c>
      <c r="B3312" s="29" t="s">
        <v>117</v>
      </c>
      <c r="C3312" s="50">
        <v>45029</v>
      </c>
      <c r="D3312" s="29">
        <v>48</v>
      </c>
      <c r="E3312" s="40">
        <v>1</v>
      </c>
      <c r="F3312" s="41">
        <v>53.6</v>
      </c>
      <c r="G3312" s="41">
        <f>IFERROR(H3312+I3312+J3312,0)</f>
        <v>1916000</v>
      </c>
      <c r="H3312" s="41">
        <v>1916000</v>
      </c>
      <c r="I3312" s="41">
        <v>0</v>
      </c>
      <c r="J3312" s="41">
        <v>0</v>
      </c>
      <c r="K3312" s="41">
        <f>IFERROR(L3312+M3312+N3312,0)</f>
        <v>0</v>
      </c>
      <c r="L3312" s="41">
        <f>IFERROR(P3312+T3312,0)</f>
        <v>0</v>
      </c>
      <c r="M3312" s="41">
        <f>IFERROR(Q3312+U3312,0)</f>
        <v>0</v>
      </c>
      <c r="N3312" s="41">
        <f>IFERROR(R3312+V3312,0)</f>
        <v>0</v>
      </c>
      <c r="O3312" s="41">
        <f>IFERROR(P3312+Q3312+R3312,0)</f>
        <v>0</v>
      </c>
      <c r="P3312" s="41">
        <v>0</v>
      </c>
      <c r="Q3312" s="41">
        <v>0</v>
      </c>
      <c r="R3312" s="41">
        <v>0</v>
      </c>
      <c r="S3312" s="41">
        <f>IFERROR(T3312+U3312+V3312,0)</f>
        <v>0</v>
      </c>
      <c r="T3312" s="41">
        <v>0</v>
      </c>
      <c r="U3312" s="41">
        <v>0</v>
      </c>
      <c r="V3312" s="41">
        <v>0</v>
      </c>
      <c r="W3312"/>
      <c r="X3312"/>
    </row>
    <row r="3313" spans="1:24">
      <c r="A3313" s="29">
        <v>2053</v>
      </c>
      <c r="B3313" s="29" t="s">
        <v>117</v>
      </c>
      <c r="C3313" s="50">
        <v>45029</v>
      </c>
      <c r="D3313" s="29" t="s">
        <v>1860</v>
      </c>
      <c r="E3313" s="40">
        <v>1</v>
      </c>
      <c r="F3313" s="41">
        <v>53.1</v>
      </c>
      <c r="G3313" s="41">
        <f>IFERROR(H3313+I3313+J3313,0)</f>
        <v>1905000</v>
      </c>
      <c r="H3313" s="41">
        <v>1905000</v>
      </c>
      <c r="I3313" s="41">
        <v>0</v>
      </c>
      <c r="J3313" s="41">
        <v>0</v>
      </c>
      <c r="K3313" s="41">
        <f>IFERROR(L3313+M3313+N3313,0)</f>
        <v>0</v>
      </c>
      <c r="L3313" s="41">
        <f>IFERROR(P3313+T3313,0)</f>
        <v>0</v>
      </c>
      <c r="M3313" s="41">
        <f>IFERROR(Q3313+U3313,0)</f>
        <v>0</v>
      </c>
      <c r="N3313" s="41">
        <f>IFERROR(R3313+V3313,0)</f>
        <v>0</v>
      </c>
      <c r="O3313" s="41">
        <f>IFERROR(P3313+Q3313+R3313,0)</f>
        <v>0</v>
      </c>
      <c r="P3313" s="41">
        <v>0</v>
      </c>
      <c r="Q3313" s="41">
        <v>0</v>
      </c>
      <c r="R3313" s="41">
        <v>0</v>
      </c>
      <c r="S3313" s="41">
        <f>IFERROR(T3313+U3313+V3313,0)</f>
        <v>0</v>
      </c>
      <c r="T3313" s="41">
        <v>0</v>
      </c>
      <c r="U3313" s="41">
        <v>0</v>
      </c>
      <c r="V3313" s="41">
        <v>0</v>
      </c>
      <c r="W3313"/>
      <c r="X3313"/>
    </row>
    <row r="3314" spans="1:24">
      <c r="A3314" s="29">
        <v>2054</v>
      </c>
      <c r="B3314" s="29" t="s">
        <v>117</v>
      </c>
      <c r="C3314" s="50">
        <v>45076</v>
      </c>
      <c r="D3314" s="29">
        <v>49</v>
      </c>
      <c r="E3314" s="40">
        <v>1</v>
      </c>
      <c r="F3314" s="41">
        <v>50.4</v>
      </c>
      <c r="G3314" s="41">
        <f>IFERROR(H3314+I3314+J3314,0)</f>
        <v>1764178</v>
      </c>
      <c r="H3314" s="41">
        <v>1764178</v>
      </c>
      <c r="I3314" s="41">
        <v>0</v>
      </c>
      <c r="J3314" s="41">
        <v>0</v>
      </c>
      <c r="K3314" s="41">
        <f>IFERROR(L3314+M3314+N3314,0)</f>
        <v>0</v>
      </c>
      <c r="L3314" s="41">
        <f>IFERROR(P3314+T3314,0)</f>
        <v>0</v>
      </c>
      <c r="M3314" s="41">
        <f>IFERROR(Q3314+U3314,0)</f>
        <v>0</v>
      </c>
      <c r="N3314" s="41">
        <f>IFERROR(R3314+V3314,0)</f>
        <v>0</v>
      </c>
      <c r="O3314" s="41">
        <f>IFERROR(P3314+Q3314+R3314,0)</f>
        <v>0</v>
      </c>
      <c r="P3314" s="41">
        <v>0</v>
      </c>
      <c r="Q3314" s="41">
        <v>0</v>
      </c>
      <c r="R3314" s="41">
        <v>0</v>
      </c>
      <c r="S3314" s="41">
        <f>IFERROR(T3314+U3314+V3314,0)</f>
        <v>0</v>
      </c>
      <c r="T3314" s="41">
        <v>0</v>
      </c>
      <c r="U3314" s="41">
        <v>0</v>
      </c>
      <c r="V3314" s="41">
        <v>0</v>
      </c>
      <c r="W3314"/>
      <c r="X3314"/>
    </row>
    <row r="3315" spans="1:24">
      <c r="A3315" s="29">
        <v>2055</v>
      </c>
      <c r="B3315" s="29" t="s">
        <v>117</v>
      </c>
      <c r="C3315" s="50">
        <v>45163</v>
      </c>
      <c r="D3315" s="29" t="s">
        <v>1861</v>
      </c>
      <c r="E3315" s="40">
        <v>1</v>
      </c>
      <c r="F3315" s="41">
        <v>53.9</v>
      </c>
      <c r="G3315" s="41">
        <f>IFERROR(H3315+I3315+J3315,0)</f>
        <v>1925000</v>
      </c>
      <c r="H3315" s="41">
        <v>0</v>
      </c>
      <c r="I3315" s="41">
        <v>1925000</v>
      </c>
      <c r="J3315" s="41">
        <v>0</v>
      </c>
      <c r="K3315" s="41">
        <f>IFERROR(L3315+M3315+N3315,0)</f>
        <v>0</v>
      </c>
      <c r="L3315" s="41">
        <f>IFERROR(P3315+T3315,0)</f>
        <v>0</v>
      </c>
      <c r="M3315" s="41">
        <f>IFERROR(Q3315+U3315,0)</f>
        <v>0</v>
      </c>
      <c r="N3315" s="41">
        <f>IFERROR(R3315+V3315,0)</f>
        <v>0</v>
      </c>
      <c r="O3315" s="41">
        <f>IFERROR(P3315+Q3315+R3315,0)</f>
        <v>0</v>
      </c>
      <c r="P3315" s="41">
        <v>0</v>
      </c>
      <c r="Q3315" s="41">
        <v>0</v>
      </c>
      <c r="R3315" s="41">
        <v>0</v>
      </c>
      <c r="S3315" s="41">
        <f>IFERROR(T3315+U3315+V3315,0)</f>
        <v>0</v>
      </c>
      <c r="T3315" s="41">
        <v>0</v>
      </c>
      <c r="U3315" s="41">
        <v>0</v>
      </c>
      <c r="V3315" s="41">
        <v>0</v>
      </c>
      <c r="W3315"/>
      <c r="X3315"/>
    </row>
    <row r="3316" spans="1:24" customHeight="1" ht="34.5">
      <c r="A3316" s="36" t="s">
        <v>78</v>
      </c>
      <c r="B3316" s="36"/>
      <c r="C3316" s="36"/>
      <c r="D3316" s="36"/>
      <c r="E3316" s="37">
        <f>sum(E3317:E3609)</f>
        <v>293</v>
      </c>
      <c r="F3316" s="38">
        <f>sum(F3317:F3609)</f>
        <v>10972.75</v>
      </c>
      <c r="G3316" s="38">
        <f>sum(G3317:G3609)</f>
        <v>484926473.4</v>
      </c>
      <c r="H3316" s="38">
        <f>sum(H3317:H3609)</f>
        <v>479973006.52</v>
      </c>
      <c r="I3316" s="38">
        <f>sum(I3317:I3609)</f>
        <v>4953466.88</v>
      </c>
      <c r="J3316" s="38">
        <f>sum(J3317:J3609)</f>
        <v>0</v>
      </c>
      <c r="K3316" s="38">
        <f>sum(K3317:K3609)</f>
        <v>0</v>
      </c>
      <c r="L3316" s="38">
        <f>sum(L3317:L3609)</f>
        <v>0</v>
      </c>
      <c r="M3316" s="38">
        <f>sum(M3317:M3609)</f>
        <v>0</v>
      </c>
      <c r="N3316" s="38">
        <f>sum(N3317:N3609)</f>
        <v>0</v>
      </c>
      <c r="O3316" s="38">
        <f>sum(O3317:O3609)</f>
        <v>0</v>
      </c>
      <c r="P3316" s="38">
        <f>sum(P3317:P3609)</f>
        <v>0</v>
      </c>
      <c r="Q3316" s="38">
        <f>sum(Q3317:Q3609)</f>
        <v>0</v>
      </c>
      <c r="R3316" s="38">
        <f>sum(R3317:R3609)</f>
        <v>0</v>
      </c>
      <c r="S3316" s="38">
        <f>sum(S3317:S3609)</f>
        <v>0</v>
      </c>
      <c r="T3316" s="38">
        <f>sum(T3317:T3609)</f>
        <v>0</v>
      </c>
      <c r="U3316" s="38">
        <f>sum(U3317:U3609)</f>
        <v>0</v>
      </c>
      <c r="V3316" s="38">
        <f>sum(V3317:V3609)</f>
        <v>0</v>
      </c>
      <c r="W3316"/>
      <c r="X3316"/>
    </row>
    <row r="3317" spans="1:24">
      <c r="A3317" s="29">
        <v>2056</v>
      </c>
      <c r="B3317" s="29" t="s">
        <v>117</v>
      </c>
      <c r="C3317" s="50">
        <v>44308</v>
      </c>
      <c r="D3317" s="29" t="s">
        <v>1862</v>
      </c>
      <c r="E3317" s="40">
        <v>1</v>
      </c>
      <c r="F3317" s="41">
        <v>31.7</v>
      </c>
      <c r="G3317" s="41">
        <f>IFERROR(H3317+I3317+J3317,0)</f>
        <v>1309130</v>
      </c>
      <c r="H3317" s="41">
        <v>1309130</v>
      </c>
      <c r="I3317" s="41">
        <v>0</v>
      </c>
      <c r="J3317" s="41">
        <v>0</v>
      </c>
      <c r="K3317" s="41">
        <f>IFERROR(L3317+M3317+N3317,0)</f>
        <v>0</v>
      </c>
      <c r="L3317" s="41">
        <f>IFERROR(P3317+T3317,0)</f>
        <v>0</v>
      </c>
      <c r="M3317" s="41">
        <f>IFERROR(Q3317+U3317,0)</f>
        <v>0</v>
      </c>
      <c r="N3317" s="41">
        <f>IFERROR(R3317+V3317,0)</f>
        <v>0</v>
      </c>
      <c r="O3317" s="41">
        <f>IFERROR(P3317+Q3317+R3317,0)</f>
        <v>0</v>
      </c>
      <c r="P3317" s="41">
        <v>0</v>
      </c>
      <c r="Q3317" s="41">
        <v>0</v>
      </c>
      <c r="R3317" s="41">
        <v>0</v>
      </c>
      <c r="S3317" s="41">
        <f>IFERROR(T3317+U3317+V3317,0)</f>
        <v>0</v>
      </c>
      <c r="T3317" s="41">
        <v>0</v>
      </c>
      <c r="U3317" s="41">
        <v>0</v>
      </c>
      <c r="V3317" s="41">
        <v>0</v>
      </c>
      <c r="W3317"/>
      <c r="X3317"/>
    </row>
    <row r="3318" spans="1:24">
      <c r="A3318" s="29">
        <v>2057</v>
      </c>
      <c r="B3318" s="29" t="s">
        <v>117</v>
      </c>
      <c r="C3318" s="50">
        <v>44358</v>
      </c>
      <c r="D3318" s="29" t="s">
        <v>1863</v>
      </c>
      <c r="E3318" s="40">
        <v>1</v>
      </c>
      <c r="F3318" s="41">
        <v>29.8</v>
      </c>
      <c r="G3318" s="41">
        <f>IFERROR(H3318+I3318+J3318,0)</f>
        <v>1173864</v>
      </c>
      <c r="H3318" s="41">
        <v>1173864</v>
      </c>
      <c r="I3318" s="41">
        <v>0</v>
      </c>
      <c r="J3318" s="41">
        <v>0</v>
      </c>
      <c r="K3318" s="41">
        <f>IFERROR(L3318+M3318+N3318,0)</f>
        <v>0</v>
      </c>
      <c r="L3318" s="41">
        <f>IFERROR(P3318+T3318,0)</f>
        <v>0</v>
      </c>
      <c r="M3318" s="41">
        <f>IFERROR(Q3318+U3318,0)</f>
        <v>0</v>
      </c>
      <c r="N3318" s="41">
        <f>IFERROR(R3318+V3318,0)</f>
        <v>0</v>
      </c>
      <c r="O3318" s="41">
        <f>IFERROR(P3318+Q3318+R3318,0)</f>
        <v>0</v>
      </c>
      <c r="P3318" s="41">
        <v>0</v>
      </c>
      <c r="Q3318" s="41">
        <v>0</v>
      </c>
      <c r="R3318" s="41">
        <v>0</v>
      </c>
      <c r="S3318" s="41">
        <f>IFERROR(T3318+U3318+V3318,0)</f>
        <v>0</v>
      </c>
      <c r="T3318" s="41">
        <v>0</v>
      </c>
      <c r="U3318" s="41">
        <v>0</v>
      </c>
      <c r="V3318" s="41">
        <v>0</v>
      </c>
      <c r="W3318"/>
      <c r="X3318"/>
    </row>
    <row r="3319" spans="1:24">
      <c r="A3319" s="29">
        <v>2058</v>
      </c>
      <c r="B3319" s="29" t="s">
        <v>117</v>
      </c>
      <c r="C3319" s="50">
        <v>44405</v>
      </c>
      <c r="D3319" s="29" t="s">
        <v>1864</v>
      </c>
      <c r="E3319" s="40">
        <v>1</v>
      </c>
      <c r="F3319" s="41">
        <v>73.5</v>
      </c>
      <c r="G3319" s="41">
        <f>IFERROR(H3319+I3319+J3319,0)</f>
        <v>2964032</v>
      </c>
      <c r="H3319" s="41">
        <v>2964032</v>
      </c>
      <c r="I3319" s="41">
        <v>0</v>
      </c>
      <c r="J3319" s="41">
        <v>0</v>
      </c>
      <c r="K3319" s="41">
        <f>IFERROR(L3319+M3319+N3319,0)</f>
        <v>0</v>
      </c>
      <c r="L3319" s="41">
        <f>IFERROR(P3319+T3319,0)</f>
        <v>0</v>
      </c>
      <c r="M3319" s="41">
        <f>IFERROR(Q3319+U3319,0)</f>
        <v>0</v>
      </c>
      <c r="N3319" s="41">
        <f>IFERROR(R3319+V3319,0)</f>
        <v>0</v>
      </c>
      <c r="O3319" s="41">
        <f>IFERROR(P3319+Q3319+R3319,0)</f>
        <v>0</v>
      </c>
      <c r="P3319" s="41">
        <v>0</v>
      </c>
      <c r="Q3319" s="41">
        <v>0</v>
      </c>
      <c r="R3319" s="41">
        <v>0</v>
      </c>
      <c r="S3319" s="41">
        <f>IFERROR(T3319+U3319+V3319,0)</f>
        <v>0</v>
      </c>
      <c r="T3319" s="41">
        <v>0</v>
      </c>
      <c r="U3319" s="41">
        <v>0</v>
      </c>
      <c r="V3319" s="41">
        <v>0</v>
      </c>
      <c r="W3319"/>
      <c r="X3319"/>
    </row>
    <row r="3320" spans="1:24">
      <c r="A3320" s="29">
        <v>2059</v>
      </c>
      <c r="B3320" s="29" t="s">
        <v>117</v>
      </c>
      <c r="C3320" s="50">
        <v>44405</v>
      </c>
      <c r="D3320" s="29" t="s">
        <v>1865</v>
      </c>
      <c r="E3320" s="40">
        <v>1</v>
      </c>
      <c r="F3320" s="41">
        <v>49.1</v>
      </c>
      <c r="G3320" s="41">
        <f>IFERROR(H3320+I3320+J3320,0)</f>
        <v>1979724</v>
      </c>
      <c r="H3320" s="41">
        <v>1979724</v>
      </c>
      <c r="I3320" s="41">
        <v>0</v>
      </c>
      <c r="J3320" s="41">
        <v>0</v>
      </c>
      <c r="K3320" s="41">
        <f>IFERROR(L3320+M3320+N3320,0)</f>
        <v>0</v>
      </c>
      <c r="L3320" s="41">
        <f>IFERROR(P3320+T3320,0)</f>
        <v>0</v>
      </c>
      <c r="M3320" s="41">
        <f>IFERROR(Q3320+U3320,0)</f>
        <v>0</v>
      </c>
      <c r="N3320" s="41">
        <f>IFERROR(R3320+V3320,0)</f>
        <v>0</v>
      </c>
      <c r="O3320" s="41">
        <f>IFERROR(P3320+Q3320+R3320,0)</f>
        <v>0</v>
      </c>
      <c r="P3320" s="41">
        <v>0</v>
      </c>
      <c r="Q3320" s="41">
        <v>0</v>
      </c>
      <c r="R3320" s="41">
        <v>0</v>
      </c>
      <c r="S3320" s="41">
        <f>IFERROR(T3320+U3320+V3320,0)</f>
        <v>0</v>
      </c>
      <c r="T3320" s="41">
        <v>0</v>
      </c>
      <c r="U3320" s="41">
        <v>0</v>
      </c>
      <c r="V3320" s="41">
        <v>0</v>
      </c>
      <c r="W3320"/>
      <c r="X3320"/>
    </row>
    <row r="3321" spans="1:24">
      <c r="A3321" s="29">
        <v>2060</v>
      </c>
      <c r="B3321" s="29" t="s">
        <v>117</v>
      </c>
      <c r="C3321" s="50">
        <v>44434</v>
      </c>
      <c r="D3321" s="29" t="s">
        <v>1866</v>
      </c>
      <c r="E3321" s="40">
        <v>1</v>
      </c>
      <c r="F3321" s="41">
        <v>26</v>
      </c>
      <c r="G3321" s="41">
        <f>IFERROR(H3321+I3321+J3321,0)</f>
        <v>1141824</v>
      </c>
      <c r="H3321" s="41">
        <v>1141824</v>
      </c>
      <c r="I3321" s="41">
        <v>0</v>
      </c>
      <c r="J3321" s="41">
        <v>0</v>
      </c>
      <c r="K3321" s="41">
        <f>IFERROR(L3321+M3321+N3321,0)</f>
        <v>0</v>
      </c>
      <c r="L3321" s="41">
        <f>IFERROR(P3321+T3321,0)</f>
        <v>0</v>
      </c>
      <c r="M3321" s="41">
        <f>IFERROR(Q3321+U3321,0)</f>
        <v>0</v>
      </c>
      <c r="N3321" s="41">
        <f>IFERROR(R3321+V3321,0)</f>
        <v>0</v>
      </c>
      <c r="O3321" s="41">
        <f>IFERROR(P3321+Q3321+R3321,0)</f>
        <v>0</v>
      </c>
      <c r="P3321" s="41">
        <v>0</v>
      </c>
      <c r="Q3321" s="41">
        <v>0</v>
      </c>
      <c r="R3321" s="41">
        <v>0</v>
      </c>
      <c r="S3321" s="41">
        <f>IFERROR(T3321+U3321+V3321,0)</f>
        <v>0</v>
      </c>
      <c r="T3321" s="41">
        <v>0</v>
      </c>
      <c r="U3321" s="41">
        <v>0</v>
      </c>
      <c r="V3321" s="41">
        <v>0</v>
      </c>
      <c r="W3321"/>
      <c r="X3321"/>
    </row>
    <row r="3322" spans="1:24">
      <c r="A3322" s="29">
        <v>2061</v>
      </c>
      <c r="B3322" s="29" t="s">
        <v>117</v>
      </c>
      <c r="C3322" s="50">
        <v>44476</v>
      </c>
      <c r="D3322" s="29">
        <v>256</v>
      </c>
      <c r="E3322" s="40">
        <v>1</v>
      </c>
      <c r="F3322" s="41">
        <v>35</v>
      </c>
      <c r="G3322" s="41">
        <f>IFERROR(H3322+I3322+J3322,0)</f>
        <v>1231000</v>
      </c>
      <c r="H3322" s="41">
        <v>1231000</v>
      </c>
      <c r="I3322" s="41">
        <v>0</v>
      </c>
      <c r="J3322" s="41">
        <v>0</v>
      </c>
      <c r="K3322" s="41">
        <f>IFERROR(L3322+M3322+N3322,0)</f>
        <v>0</v>
      </c>
      <c r="L3322" s="41">
        <f>IFERROR(P3322+T3322,0)</f>
        <v>0</v>
      </c>
      <c r="M3322" s="41">
        <f>IFERROR(Q3322+U3322,0)</f>
        <v>0</v>
      </c>
      <c r="N3322" s="41">
        <f>IFERROR(R3322+V3322,0)</f>
        <v>0</v>
      </c>
      <c r="O3322" s="41">
        <f>IFERROR(P3322+Q3322+R3322,0)</f>
        <v>0</v>
      </c>
      <c r="P3322" s="41">
        <v>0</v>
      </c>
      <c r="Q3322" s="41">
        <v>0</v>
      </c>
      <c r="R3322" s="41">
        <v>0</v>
      </c>
      <c r="S3322" s="41">
        <f>IFERROR(T3322+U3322+V3322,0)</f>
        <v>0</v>
      </c>
      <c r="T3322" s="41">
        <v>0</v>
      </c>
      <c r="U3322" s="41">
        <v>0</v>
      </c>
      <c r="V3322" s="41">
        <v>0</v>
      </c>
      <c r="W3322"/>
      <c r="X3322"/>
    </row>
    <row r="3323" spans="1:24">
      <c r="A3323" s="29">
        <v>2062</v>
      </c>
      <c r="B3323" s="29" t="s">
        <v>117</v>
      </c>
      <c r="C3323" s="50">
        <v>44482</v>
      </c>
      <c r="D3323" s="29">
        <v>260</v>
      </c>
      <c r="E3323" s="40">
        <v>1</v>
      </c>
      <c r="F3323" s="41">
        <v>27.4</v>
      </c>
      <c r="G3323" s="41">
        <f>IFERROR(H3323+I3323+J3323,0)</f>
        <v>1157469</v>
      </c>
      <c r="H3323" s="41">
        <v>1157469</v>
      </c>
      <c r="I3323" s="41">
        <v>0</v>
      </c>
      <c r="J3323" s="41">
        <v>0</v>
      </c>
      <c r="K3323" s="41">
        <f>IFERROR(L3323+M3323+N3323,0)</f>
        <v>0</v>
      </c>
      <c r="L3323" s="41">
        <f>IFERROR(P3323+T3323,0)</f>
        <v>0</v>
      </c>
      <c r="M3323" s="41">
        <f>IFERROR(Q3323+U3323,0)</f>
        <v>0</v>
      </c>
      <c r="N3323" s="41">
        <f>IFERROR(R3323+V3323,0)</f>
        <v>0</v>
      </c>
      <c r="O3323" s="41">
        <f>IFERROR(P3323+Q3323+R3323,0)</f>
        <v>0</v>
      </c>
      <c r="P3323" s="41">
        <v>0</v>
      </c>
      <c r="Q3323" s="41">
        <v>0</v>
      </c>
      <c r="R3323" s="41">
        <v>0</v>
      </c>
      <c r="S3323" s="41">
        <f>IFERROR(T3323+U3323+V3323,0)</f>
        <v>0</v>
      </c>
      <c r="T3323" s="41">
        <v>0</v>
      </c>
      <c r="U3323" s="41">
        <v>0</v>
      </c>
      <c r="V3323" s="41">
        <v>0</v>
      </c>
      <c r="W3323"/>
      <c r="X3323"/>
    </row>
    <row r="3324" spans="1:24">
      <c r="A3324" s="29">
        <v>2063</v>
      </c>
      <c r="B3324" s="29" t="s">
        <v>117</v>
      </c>
      <c r="C3324" s="50">
        <v>44482</v>
      </c>
      <c r="D3324" s="29">
        <v>258</v>
      </c>
      <c r="E3324" s="40">
        <v>1</v>
      </c>
      <c r="F3324" s="41">
        <v>36.1</v>
      </c>
      <c r="G3324" s="41">
        <f>IFERROR(H3324+I3324+J3324,0)</f>
        <v>1360000</v>
      </c>
      <c r="H3324" s="41">
        <v>1360000</v>
      </c>
      <c r="I3324" s="41">
        <v>0</v>
      </c>
      <c r="J3324" s="41">
        <v>0</v>
      </c>
      <c r="K3324" s="41">
        <f>IFERROR(L3324+M3324+N3324,0)</f>
        <v>0</v>
      </c>
      <c r="L3324" s="41">
        <f>IFERROR(P3324+T3324,0)</f>
        <v>0</v>
      </c>
      <c r="M3324" s="41">
        <f>IFERROR(Q3324+U3324,0)</f>
        <v>0</v>
      </c>
      <c r="N3324" s="41">
        <f>IFERROR(R3324+V3324,0)</f>
        <v>0</v>
      </c>
      <c r="O3324" s="41">
        <f>IFERROR(P3324+Q3324+R3324,0)</f>
        <v>0</v>
      </c>
      <c r="P3324" s="41">
        <v>0</v>
      </c>
      <c r="Q3324" s="41">
        <v>0</v>
      </c>
      <c r="R3324" s="41">
        <v>0</v>
      </c>
      <c r="S3324" s="41">
        <f>IFERROR(T3324+U3324+V3324,0)</f>
        <v>0</v>
      </c>
      <c r="T3324" s="41">
        <v>0</v>
      </c>
      <c r="U3324" s="41">
        <v>0</v>
      </c>
      <c r="V3324" s="41">
        <v>0</v>
      </c>
      <c r="W3324"/>
      <c r="X3324"/>
    </row>
    <row r="3325" spans="1:24">
      <c r="A3325" s="29">
        <v>2064</v>
      </c>
      <c r="B3325" s="29" t="s">
        <v>117</v>
      </c>
      <c r="C3325" s="50">
        <v>44482</v>
      </c>
      <c r="D3325" s="29">
        <v>259</v>
      </c>
      <c r="E3325" s="40">
        <v>1</v>
      </c>
      <c r="F3325" s="41">
        <v>40.9</v>
      </c>
      <c r="G3325" s="41">
        <f>IFERROR(H3325+I3325+J3325,0)</f>
        <v>1485000</v>
      </c>
      <c r="H3325" s="41">
        <v>1485000</v>
      </c>
      <c r="I3325" s="41">
        <v>0</v>
      </c>
      <c r="J3325" s="41">
        <v>0</v>
      </c>
      <c r="K3325" s="41">
        <f>IFERROR(L3325+M3325+N3325,0)</f>
        <v>0</v>
      </c>
      <c r="L3325" s="41">
        <f>IFERROR(P3325+T3325,0)</f>
        <v>0</v>
      </c>
      <c r="M3325" s="41">
        <f>IFERROR(Q3325+U3325,0)</f>
        <v>0</v>
      </c>
      <c r="N3325" s="41">
        <f>IFERROR(R3325+V3325,0)</f>
        <v>0</v>
      </c>
      <c r="O3325" s="41">
        <f>IFERROR(P3325+Q3325+R3325,0)</f>
        <v>0</v>
      </c>
      <c r="P3325" s="41">
        <v>0</v>
      </c>
      <c r="Q3325" s="41">
        <v>0</v>
      </c>
      <c r="R3325" s="41">
        <v>0</v>
      </c>
      <c r="S3325" s="41">
        <f>IFERROR(T3325+U3325+V3325,0)</f>
        <v>0</v>
      </c>
      <c r="T3325" s="41">
        <v>0</v>
      </c>
      <c r="U3325" s="41">
        <v>0</v>
      </c>
      <c r="V3325" s="41">
        <v>0</v>
      </c>
      <c r="W3325"/>
      <c r="X3325"/>
    </row>
    <row r="3326" spans="1:24">
      <c r="A3326" s="29">
        <v>2065</v>
      </c>
      <c r="B3326" s="29" t="s">
        <v>117</v>
      </c>
      <c r="C3326" s="50">
        <v>44483</v>
      </c>
      <c r="D3326" s="29">
        <v>261</v>
      </c>
      <c r="E3326" s="40">
        <v>1</v>
      </c>
      <c r="F3326" s="41">
        <v>45.3</v>
      </c>
      <c r="G3326" s="41">
        <f>IFERROR(H3326+I3326+J3326,0)</f>
        <v>1900000</v>
      </c>
      <c r="H3326" s="41">
        <v>1900000</v>
      </c>
      <c r="I3326" s="41">
        <v>0</v>
      </c>
      <c r="J3326" s="41">
        <v>0</v>
      </c>
      <c r="K3326" s="41">
        <f>IFERROR(L3326+M3326+N3326,0)</f>
        <v>0</v>
      </c>
      <c r="L3326" s="41">
        <f>IFERROR(P3326+T3326,0)</f>
        <v>0</v>
      </c>
      <c r="M3326" s="41">
        <f>IFERROR(Q3326+U3326,0)</f>
        <v>0</v>
      </c>
      <c r="N3326" s="41">
        <f>IFERROR(R3326+V3326,0)</f>
        <v>0</v>
      </c>
      <c r="O3326" s="41">
        <f>IFERROR(P3326+Q3326+R3326,0)</f>
        <v>0</v>
      </c>
      <c r="P3326" s="41">
        <v>0</v>
      </c>
      <c r="Q3326" s="41">
        <v>0</v>
      </c>
      <c r="R3326" s="41">
        <v>0</v>
      </c>
      <c r="S3326" s="41">
        <f>IFERROR(T3326+U3326+V3326,0)</f>
        <v>0</v>
      </c>
      <c r="T3326" s="41">
        <v>0</v>
      </c>
      <c r="U3326" s="41">
        <v>0</v>
      </c>
      <c r="V3326" s="41">
        <v>0</v>
      </c>
      <c r="W3326"/>
      <c r="X3326"/>
    </row>
    <row r="3327" spans="1:24">
      <c r="A3327" s="29">
        <v>2066</v>
      </c>
      <c r="B3327" s="29" t="s">
        <v>117</v>
      </c>
      <c r="C3327" s="50">
        <v>44488</v>
      </c>
      <c r="D3327" s="29">
        <v>263</v>
      </c>
      <c r="E3327" s="40">
        <v>1</v>
      </c>
      <c r="F3327" s="41">
        <v>22.7</v>
      </c>
      <c r="G3327" s="41">
        <f>IFERROR(H3327+I3327+J3327,0)</f>
        <v>865000</v>
      </c>
      <c r="H3327" s="41">
        <v>865000</v>
      </c>
      <c r="I3327" s="41">
        <v>0</v>
      </c>
      <c r="J3327" s="41">
        <v>0</v>
      </c>
      <c r="K3327" s="41">
        <f>IFERROR(L3327+M3327+N3327,0)</f>
        <v>0</v>
      </c>
      <c r="L3327" s="41">
        <f>IFERROR(P3327+T3327,0)</f>
        <v>0</v>
      </c>
      <c r="M3327" s="41">
        <f>IFERROR(Q3327+U3327,0)</f>
        <v>0</v>
      </c>
      <c r="N3327" s="41">
        <f>IFERROR(R3327+V3327,0)</f>
        <v>0</v>
      </c>
      <c r="O3327" s="41">
        <f>IFERROR(P3327+Q3327+R3327,0)</f>
        <v>0</v>
      </c>
      <c r="P3327" s="41">
        <v>0</v>
      </c>
      <c r="Q3327" s="41">
        <v>0</v>
      </c>
      <c r="R3327" s="41">
        <v>0</v>
      </c>
      <c r="S3327" s="41">
        <f>IFERROR(T3327+U3327+V3327,0)</f>
        <v>0</v>
      </c>
      <c r="T3327" s="41">
        <v>0</v>
      </c>
      <c r="U3327" s="41">
        <v>0</v>
      </c>
      <c r="V3327" s="41">
        <v>0</v>
      </c>
      <c r="W3327"/>
      <c r="X3327"/>
    </row>
    <row r="3328" spans="1:24">
      <c r="A3328" s="29">
        <v>2067</v>
      </c>
      <c r="B3328" s="29" t="s">
        <v>117</v>
      </c>
      <c r="C3328" s="50">
        <v>44494</v>
      </c>
      <c r="D3328" s="29">
        <v>264</v>
      </c>
      <c r="E3328" s="40">
        <v>1</v>
      </c>
      <c r="F3328" s="41">
        <v>23.6</v>
      </c>
      <c r="G3328" s="41">
        <f>IFERROR(H3328+I3328+J3328,0)</f>
        <v>899000</v>
      </c>
      <c r="H3328" s="41">
        <v>899000</v>
      </c>
      <c r="I3328" s="41">
        <v>0</v>
      </c>
      <c r="J3328" s="41">
        <v>0</v>
      </c>
      <c r="K3328" s="41">
        <f>IFERROR(L3328+M3328+N3328,0)</f>
        <v>0</v>
      </c>
      <c r="L3328" s="41">
        <f>IFERROR(P3328+T3328,0)</f>
        <v>0</v>
      </c>
      <c r="M3328" s="41">
        <f>IFERROR(Q3328+U3328,0)</f>
        <v>0</v>
      </c>
      <c r="N3328" s="41">
        <f>IFERROR(R3328+V3328,0)</f>
        <v>0</v>
      </c>
      <c r="O3328" s="41">
        <f>IFERROR(P3328+Q3328+R3328,0)</f>
        <v>0</v>
      </c>
      <c r="P3328" s="41">
        <v>0</v>
      </c>
      <c r="Q3328" s="41">
        <v>0</v>
      </c>
      <c r="R3328" s="41">
        <v>0</v>
      </c>
      <c r="S3328" s="41">
        <f>IFERROR(T3328+U3328+V3328,0)</f>
        <v>0</v>
      </c>
      <c r="T3328" s="41">
        <v>0</v>
      </c>
      <c r="U3328" s="41">
        <v>0</v>
      </c>
      <c r="V3328" s="41">
        <v>0</v>
      </c>
      <c r="W3328"/>
      <c r="X3328"/>
    </row>
    <row r="3329" spans="1:24">
      <c r="A3329" s="29">
        <v>2068</v>
      </c>
      <c r="B3329" s="29" t="s">
        <v>117</v>
      </c>
      <c r="C3329" s="50">
        <v>44495</v>
      </c>
      <c r="D3329" s="29" t="s">
        <v>1867</v>
      </c>
      <c r="E3329" s="40">
        <v>1</v>
      </c>
      <c r="F3329" s="41">
        <v>20.7</v>
      </c>
      <c r="G3329" s="41">
        <f>IFERROR(H3329+I3329+J3329,0)</f>
        <v>863920</v>
      </c>
      <c r="H3329" s="41">
        <v>863920</v>
      </c>
      <c r="I3329" s="41">
        <v>0</v>
      </c>
      <c r="J3329" s="41">
        <v>0</v>
      </c>
      <c r="K3329" s="41">
        <f>IFERROR(L3329+M3329+N3329,0)</f>
        <v>0</v>
      </c>
      <c r="L3329" s="41">
        <f>IFERROR(P3329+T3329,0)</f>
        <v>0</v>
      </c>
      <c r="M3329" s="41">
        <f>IFERROR(Q3329+U3329,0)</f>
        <v>0</v>
      </c>
      <c r="N3329" s="41">
        <f>IFERROR(R3329+V3329,0)</f>
        <v>0</v>
      </c>
      <c r="O3329" s="41">
        <f>IFERROR(P3329+Q3329+R3329,0)</f>
        <v>0</v>
      </c>
      <c r="P3329" s="41">
        <v>0</v>
      </c>
      <c r="Q3329" s="41">
        <v>0</v>
      </c>
      <c r="R3329" s="41">
        <v>0</v>
      </c>
      <c r="S3329" s="41">
        <f>IFERROR(T3329+U3329+V3329,0)</f>
        <v>0</v>
      </c>
      <c r="T3329" s="41">
        <v>0</v>
      </c>
      <c r="U3329" s="41">
        <v>0</v>
      </c>
      <c r="V3329" s="41">
        <v>0</v>
      </c>
      <c r="W3329"/>
      <c r="X3329"/>
    </row>
    <row r="3330" spans="1:24">
      <c r="A3330" s="29">
        <v>2069</v>
      </c>
      <c r="B3330" s="29" t="s">
        <v>117</v>
      </c>
      <c r="C3330" s="50">
        <v>44497</v>
      </c>
      <c r="D3330" s="29">
        <v>267</v>
      </c>
      <c r="E3330" s="40">
        <v>1</v>
      </c>
      <c r="F3330" s="41">
        <v>23.6</v>
      </c>
      <c r="G3330" s="41">
        <f>IFERROR(H3330+I3330+J3330,0)</f>
        <v>733000</v>
      </c>
      <c r="H3330" s="41">
        <v>733000</v>
      </c>
      <c r="I3330" s="41">
        <v>0</v>
      </c>
      <c r="J3330" s="41">
        <v>0</v>
      </c>
      <c r="K3330" s="41">
        <f>IFERROR(L3330+M3330+N3330,0)</f>
        <v>0</v>
      </c>
      <c r="L3330" s="41">
        <f>IFERROR(P3330+T3330,0)</f>
        <v>0</v>
      </c>
      <c r="M3330" s="41">
        <f>IFERROR(Q3330+U3330,0)</f>
        <v>0</v>
      </c>
      <c r="N3330" s="41">
        <f>IFERROR(R3330+V3330,0)</f>
        <v>0</v>
      </c>
      <c r="O3330" s="41">
        <f>IFERROR(P3330+Q3330+R3330,0)</f>
        <v>0</v>
      </c>
      <c r="P3330" s="41">
        <v>0</v>
      </c>
      <c r="Q3330" s="41">
        <v>0</v>
      </c>
      <c r="R3330" s="41">
        <v>0</v>
      </c>
      <c r="S3330" s="41">
        <f>IFERROR(T3330+U3330+V3330,0)</f>
        <v>0</v>
      </c>
      <c r="T3330" s="41">
        <v>0</v>
      </c>
      <c r="U3330" s="41">
        <v>0</v>
      </c>
      <c r="V3330" s="41">
        <v>0</v>
      </c>
      <c r="W3330"/>
      <c r="X3330"/>
    </row>
    <row r="3331" spans="1:24">
      <c r="A3331" s="29">
        <v>2070</v>
      </c>
      <c r="B3331" s="29" t="s">
        <v>117</v>
      </c>
      <c r="C3331" s="50">
        <v>44497</v>
      </c>
      <c r="D3331" s="29">
        <v>268</v>
      </c>
      <c r="E3331" s="40">
        <v>1</v>
      </c>
      <c r="F3331" s="41">
        <v>36.9</v>
      </c>
      <c r="G3331" s="41">
        <f>IFERROR(H3331+I3331+J3331,0)</f>
        <v>1529000</v>
      </c>
      <c r="H3331" s="41">
        <v>1529000</v>
      </c>
      <c r="I3331" s="41">
        <v>0</v>
      </c>
      <c r="J3331" s="41">
        <v>0</v>
      </c>
      <c r="K3331" s="41">
        <f>IFERROR(L3331+M3331+N3331,0)</f>
        <v>0</v>
      </c>
      <c r="L3331" s="41">
        <f>IFERROR(P3331+T3331,0)</f>
        <v>0</v>
      </c>
      <c r="M3331" s="41">
        <f>IFERROR(Q3331+U3331,0)</f>
        <v>0</v>
      </c>
      <c r="N3331" s="41">
        <f>IFERROR(R3331+V3331,0)</f>
        <v>0</v>
      </c>
      <c r="O3331" s="41">
        <f>IFERROR(P3331+Q3331+R3331,0)</f>
        <v>0</v>
      </c>
      <c r="P3331" s="41">
        <v>0</v>
      </c>
      <c r="Q3331" s="41">
        <v>0</v>
      </c>
      <c r="R3331" s="41">
        <v>0</v>
      </c>
      <c r="S3331" s="41">
        <f>IFERROR(T3331+U3331+V3331,0)</f>
        <v>0</v>
      </c>
      <c r="T3331" s="41">
        <v>0</v>
      </c>
      <c r="U3331" s="41">
        <v>0</v>
      </c>
      <c r="V3331" s="41">
        <v>0</v>
      </c>
      <c r="W3331"/>
      <c r="X3331"/>
    </row>
    <row r="3332" spans="1:24">
      <c r="A3332" s="29">
        <v>2071</v>
      </c>
      <c r="B3332" s="29" t="s">
        <v>117</v>
      </c>
      <c r="C3332" s="50">
        <v>44510</v>
      </c>
      <c r="D3332" s="29">
        <v>270</v>
      </c>
      <c r="E3332" s="40">
        <v>1</v>
      </c>
      <c r="F3332" s="41">
        <v>31.3</v>
      </c>
      <c r="G3332" s="41">
        <f>IFERROR(H3332+I3332+J3332,0)</f>
        <v>1300000</v>
      </c>
      <c r="H3332" s="41">
        <v>1300000</v>
      </c>
      <c r="I3332" s="41">
        <v>0</v>
      </c>
      <c r="J3332" s="41">
        <v>0</v>
      </c>
      <c r="K3332" s="41">
        <f>IFERROR(L3332+M3332+N3332,0)</f>
        <v>0</v>
      </c>
      <c r="L3332" s="41">
        <f>IFERROR(P3332+T3332,0)</f>
        <v>0</v>
      </c>
      <c r="M3332" s="41">
        <f>IFERROR(Q3332+U3332,0)</f>
        <v>0</v>
      </c>
      <c r="N3332" s="41">
        <f>IFERROR(R3332+V3332,0)</f>
        <v>0</v>
      </c>
      <c r="O3332" s="41">
        <f>IFERROR(P3332+Q3332+R3332,0)</f>
        <v>0</v>
      </c>
      <c r="P3332" s="41">
        <v>0</v>
      </c>
      <c r="Q3332" s="41">
        <v>0</v>
      </c>
      <c r="R3332" s="41">
        <v>0</v>
      </c>
      <c r="S3332" s="41">
        <f>IFERROR(T3332+U3332+V3332,0)</f>
        <v>0</v>
      </c>
      <c r="T3332" s="41">
        <v>0</v>
      </c>
      <c r="U3332" s="41">
        <v>0</v>
      </c>
      <c r="V3332" s="41">
        <v>0</v>
      </c>
      <c r="W3332"/>
      <c r="X3332"/>
    </row>
    <row r="3333" spans="1:24">
      <c r="A3333" s="29">
        <v>2072</v>
      </c>
      <c r="B3333" s="29" t="s">
        <v>117</v>
      </c>
      <c r="C3333" s="50">
        <v>44515</v>
      </c>
      <c r="D3333" s="29">
        <v>272</v>
      </c>
      <c r="E3333" s="40">
        <v>1</v>
      </c>
      <c r="F3333" s="41">
        <v>52.7</v>
      </c>
      <c r="G3333" s="41">
        <f>IFERROR(H3333+I3333+J3333,0)</f>
        <v>2169483</v>
      </c>
      <c r="H3333" s="41">
        <v>2169483</v>
      </c>
      <c r="I3333" s="41">
        <v>0</v>
      </c>
      <c r="J3333" s="41">
        <v>0</v>
      </c>
      <c r="K3333" s="41">
        <f>IFERROR(L3333+M3333+N3333,0)</f>
        <v>0</v>
      </c>
      <c r="L3333" s="41">
        <f>IFERROR(P3333+T3333,0)</f>
        <v>0</v>
      </c>
      <c r="M3333" s="41">
        <f>IFERROR(Q3333+U3333,0)</f>
        <v>0</v>
      </c>
      <c r="N3333" s="41">
        <f>IFERROR(R3333+V3333,0)</f>
        <v>0</v>
      </c>
      <c r="O3333" s="41">
        <f>IFERROR(P3333+Q3333+R3333,0)</f>
        <v>0</v>
      </c>
      <c r="P3333" s="41">
        <v>0</v>
      </c>
      <c r="Q3333" s="41">
        <v>0</v>
      </c>
      <c r="R3333" s="41">
        <v>0</v>
      </c>
      <c r="S3333" s="41">
        <f>IFERROR(T3333+U3333+V3333,0)</f>
        <v>0</v>
      </c>
      <c r="T3333" s="41">
        <v>0</v>
      </c>
      <c r="U3333" s="41">
        <v>0</v>
      </c>
      <c r="V3333" s="41">
        <v>0</v>
      </c>
      <c r="W3333"/>
      <c r="X3333"/>
    </row>
    <row r="3334" spans="1:24">
      <c r="A3334" s="29">
        <v>2073</v>
      </c>
      <c r="B3334" s="29" t="s">
        <v>117</v>
      </c>
      <c r="C3334" s="50">
        <v>44515</v>
      </c>
      <c r="D3334" s="29">
        <v>271</v>
      </c>
      <c r="E3334" s="40">
        <v>1</v>
      </c>
      <c r="F3334" s="41">
        <v>47.6</v>
      </c>
      <c r="G3334" s="41">
        <f>IFERROR(H3334+I3334+J3334,0)</f>
        <v>1896400</v>
      </c>
      <c r="H3334" s="41">
        <v>1896400</v>
      </c>
      <c r="I3334" s="41">
        <v>0</v>
      </c>
      <c r="J3334" s="41">
        <v>0</v>
      </c>
      <c r="K3334" s="41">
        <f>IFERROR(L3334+M3334+N3334,0)</f>
        <v>0</v>
      </c>
      <c r="L3334" s="41">
        <f>IFERROR(P3334+T3334,0)</f>
        <v>0</v>
      </c>
      <c r="M3334" s="41">
        <f>IFERROR(Q3334+U3334,0)</f>
        <v>0</v>
      </c>
      <c r="N3334" s="41">
        <f>IFERROR(R3334+V3334,0)</f>
        <v>0</v>
      </c>
      <c r="O3334" s="41">
        <f>IFERROR(P3334+Q3334+R3334,0)</f>
        <v>0</v>
      </c>
      <c r="P3334" s="41">
        <v>0</v>
      </c>
      <c r="Q3334" s="41">
        <v>0</v>
      </c>
      <c r="R3334" s="41">
        <v>0</v>
      </c>
      <c r="S3334" s="41">
        <f>IFERROR(T3334+U3334+V3334,0)</f>
        <v>0</v>
      </c>
      <c r="T3334" s="41">
        <v>0</v>
      </c>
      <c r="U3334" s="41">
        <v>0</v>
      </c>
      <c r="V3334" s="41">
        <v>0</v>
      </c>
      <c r="W3334"/>
      <c r="X3334"/>
    </row>
    <row r="3335" spans="1:24">
      <c r="A3335" s="29">
        <v>2074</v>
      </c>
      <c r="B3335" s="29" t="s">
        <v>117</v>
      </c>
      <c r="C3335" s="50">
        <v>44519</v>
      </c>
      <c r="D3335" s="29" t="s">
        <v>1868</v>
      </c>
      <c r="E3335" s="40">
        <v>1</v>
      </c>
      <c r="F3335" s="41">
        <v>41.6</v>
      </c>
      <c r="G3335" s="41">
        <f>IFERROR(H3335+I3335+J3335,0)</f>
        <v>1734536</v>
      </c>
      <c r="H3335" s="41">
        <v>1734536</v>
      </c>
      <c r="I3335" s="41">
        <v>0</v>
      </c>
      <c r="J3335" s="41">
        <v>0</v>
      </c>
      <c r="K3335" s="41">
        <f>IFERROR(L3335+M3335+N3335,0)</f>
        <v>0</v>
      </c>
      <c r="L3335" s="41">
        <f>IFERROR(P3335+T3335,0)</f>
        <v>0</v>
      </c>
      <c r="M3335" s="41">
        <f>IFERROR(Q3335+U3335,0)</f>
        <v>0</v>
      </c>
      <c r="N3335" s="41">
        <f>IFERROR(R3335+V3335,0)</f>
        <v>0</v>
      </c>
      <c r="O3335" s="41">
        <f>IFERROR(P3335+Q3335+R3335,0)</f>
        <v>0</v>
      </c>
      <c r="P3335" s="41">
        <v>0</v>
      </c>
      <c r="Q3335" s="41">
        <v>0</v>
      </c>
      <c r="R3335" s="41">
        <v>0</v>
      </c>
      <c r="S3335" s="41">
        <f>IFERROR(T3335+U3335+V3335,0)</f>
        <v>0</v>
      </c>
      <c r="T3335" s="41">
        <v>0</v>
      </c>
      <c r="U3335" s="41">
        <v>0</v>
      </c>
      <c r="V3335" s="41">
        <v>0</v>
      </c>
      <c r="W3335"/>
      <c r="X3335"/>
    </row>
    <row r="3336" spans="1:24">
      <c r="A3336" s="29">
        <v>2075</v>
      </c>
      <c r="B3336" s="29" t="s">
        <v>117</v>
      </c>
      <c r="C3336" s="50">
        <v>44538</v>
      </c>
      <c r="D3336" s="29">
        <v>307</v>
      </c>
      <c r="E3336" s="40">
        <v>1</v>
      </c>
      <c r="F3336" s="41">
        <v>12.7</v>
      </c>
      <c r="G3336" s="41">
        <f>IFERROR(H3336+I3336+J3336,0)</f>
        <v>275000</v>
      </c>
      <c r="H3336" s="41">
        <v>275000</v>
      </c>
      <c r="I3336" s="41">
        <v>0</v>
      </c>
      <c r="J3336" s="41">
        <v>0</v>
      </c>
      <c r="K3336" s="41">
        <f>IFERROR(L3336+M3336+N3336,0)</f>
        <v>0</v>
      </c>
      <c r="L3336" s="41">
        <f>IFERROR(P3336+T3336,0)</f>
        <v>0</v>
      </c>
      <c r="M3336" s="41">
        <f>IFERROR(Q3336+U3336,0)</f>
        <v>0</v>
      </c>
      <c r="N3336" s="41">
        <f>IFERROR(R3336+V3336,0)</f>
        <v>0</v>
      </c>
      <c r="O3336" s="41">
        <f>IFERROR(P3336+Q3336+R3336,0)</f>
        <v>0</v>
      </c>
      <c r="P3336" s="41">
        <v>0</v>
      </c>
      <c r="Q3336" s="41">
        <v>0</v>
      </c>
      <c r="R3336" s="41">
        <v>0</v>
      </c>
      <c r="S3336" s="41">
        <f>IFERROR(T3336+U3336+V3336,0)</f>
        <v>0</v>
      </c>
      <c r="T3336" s="41">
        <v>0</v>
      </c>
      <c r="U3336" s="41">
        <v>0</v>
      </c>
      <c r="V3336" s="41">
        <v>0</v>
      </c>
      <c r="W3336"/>
      <c r="X3336"/>
    </row>
    <row r="3337" spans="1:24">
      <c r="A3337" s="29">
        <v>2076</v>
      </c>
      <c r="B3337" s="29" t="s">
        <v>117</v>
      </c>
      <c r="C3337" s="50">
        <v>44540</v>
      </c>
      <c r="D3337" s="29">
        <v>309</v>
      </c>
      <c r="E3337" s="40">
        <v>1</v>
      </c>
      <c r="F3337" s="41">
        <v>31.9</v>
      </c>
      <c r="G3337" s="41">
        <f>IFERROR(H3337+I3337+J3337,0)</f>
        <v>1315816</v>
      </c>
      <c r="H3337" s="41">
        <v>1315816</v>
      </c>
      <c r="I3337" s="41">
        <v>0</v>
      </c>
      <c r="J3337" s="41">
        <v>0</v>
      </c>
      <c r="K3337" s="41">
        <f>IFERROR(L3337+M3337+N3337,0)</f>
        <v>0</v>
      </c>
      <c r="L3337" s="41">
        <f>IFERROR(P3337+T3337,0)</f>
        <v>0</v>
      </c>
      <c r="M3337" s="41">
        <f>IFERROR(Q3337+U3337,0)</f>
        <v>0</v>
      </c>
      <c r="N3337" s="41">
        <f>IFERROR(R3337+V3337,0)</f>
        <v>0</v>
      </c>
      <c r="O3337" s="41">
        <f>IFERROR(P3337+Q3337+R3337,0)</f>
        <v>0</v>
      </c>
      <c r="P3337" s="41">
        <v>0</v>
      </c>
      <c r="Q3337" s="41">
        <v>0</v>
      </c>
      <c r="R3337" s="41">
        <v>0</v>
      </c>
      <c r="S3337" s="41">
        <f>IFERROR(T3337+U3337+V3337,0)</f>
        <v>0</v>
      </c>
      <c r="T3337" s="41">
        <v>0</v>
      </c>
      <c r="U3337" s="41">
        <v>0</v>
      </c>
      <c r="V3337" s="41">
        <v>0</v>
      </c>
      <c r="W3337"/>
      <c r="X3337"/>
    </row>
    <row r="3338" spans="1:24">
      <c r="A3338" s="29">
        <v>2077</v>
      </c>
      <c r="B3338" s="29" t="s">
        <v>117</v>
      </c>
      <c r="C3338" s="50">
        <v>44543</v>
      </c>
      <c r="D3338" s="29">
        <v>311</v>
      </c>
      <c r="E3338" s="40">
        <v>1</v>
      </c>
      <c r="F3338" s="41">
        <v>30.5</v>
      </c>
      <c r="G3338" s="41">
        <f>IFERROR(H3338+I3338+J3338,0)</f>
        <v>1268770</v>
      </c>
      <c r="H3338" s="41">
        <v>1268770</v>
      </c>
      <c r="I3338" s="41">
        <v>0</v>
      </c>
      <c r="J3338" s="41">
        <v>0</v>
      </c>
      <c r="K3338" s="41">
        <f>IFERROR(L3338+M3338+N3338,0)</f>
        <v>0</v>
      </c>
      <c r="L3338" s="41">
        <f>IFERROR(P3338+T3338,0)</f>
        <v>0</v>
      </c>
      <c r="M3338" s="41">
        <f>IFERROR(Q3338+U3338,0)</f>
        <v>0</v>
      </c>
      <c r="N3338" s="41">
        <f>IFERROR(R3338+V3338,0)</f>
        <v>0</v>
      </c>
      <c r="O3338" s="41">
        <f>IFERROR(P3338+Q3338+R3338,0)</f>
        <v>0</v>
      </c>
      <c r="P3338" s="41">
        <v>0</v>
      </c>
      <c r="Q3338" s="41">
        <v>0</v>
      </c>
      <c r="R3338" s="41">
        <v>0</v>
      </c>
      <c r="S3338" s="41">
        <f>IFERROR(T3338+U3338+V3338,0)</f>
        <v>0</v>
      </c>
      <c r="T3338" s="41">
        <v>0</v>
      </c>
      <c r="U3338" s="41">
        <v>0</v>
      </c>
      <c r="V3338" s="41">
        <v>0</v>
      </c>
      <c r="W3338"/>
      <c r="X3338"/>
    </row>
    <row r="3339" spans="1:24">
      <c r="A3339" s="29">
        <v>2078</v>
      </c>
      <c r="B3339" s="29" t="s">
        <v>117</v>
      </c>
      <c r="C3339" s="50">
        <v>44543</v>
      </c>
      <c r="D3339" s="29">
        <v>316</v>
      </c>
      <c r="E3339" s="40">
        <v>1</v>
      </c>
      <c r="F3339" s="41">
        <v>65</v>
      </c>
      <c r="G3339" s="41">
        <f>IFERROR(H3339+I3339+J3339,0)</f>
        <v>2725000</v>
      </c>
      <c r="H3339" s="41">
        <v>2725000</v>
      </c>
      <c r="I3339" s="41">
        <v>0</v>
      </c>
      <c r="J3339" s="41">
        <v>0</v>
      </c>
      <c r="K3339" s="41">
        <f>IFERROR(L3339+M3339+N3339,0)</f>
        <v>0</v>
      </c>
      <c r="L3339" s="41">
        <f>IFERROR(P3339+T3339,0)</f>
        <v>0</v>
      </c>
      <c r="M3339" s="41">
        <f>IFERROR(Q3339+U3339,0)</f>
        <v>0</v>
      </c>
      <c r="N3339" s="41">
        <f>IFERROR(R3339+V3339,0)</f>
        <v>0</v>
      </c>
      <c r="O3339" s="41">
        <f>IFERROR(P3339+Q3339+R3339,0)</f>
        <v>0</v>
      </c>
      <c r="P3339" s="41">
        <v>0</v>
      </c>
      <c r="Q3339" s="41">
        <v>0</v>
      </c>
      <c r="R3339" s="41">
        <v>0</v>
      </c>
      <c r="S3339" s="41">
        <f>IFERROR(T3339+U3339+V3339,0)</f>
        <v>0</v>
      </c>
      <c r="T3339" s="41">
        <v>0</v>
      </c>
      <c r="U3339" s="41">
        <v>0</v>
      </c>
      <c r="V3339" s="41">
        <v>0</v>
      </c>
      <c r="W3339"/>
      <c r="X3339"/>
    </row>
    <row r="3340" spans="1:24">
      <c r="A3340" s="29">
        <v>2079</v>
      </c>
      <c r="B3340" s="29" t="s">
        <v>117</v>
      </c>
      <c r="C3340" s="50">
        <v>44543</v>
      </c>
      <c r="D3340" s="29">
        <v>312</v>
      </c>
      <c r="E3340" s="40">
        <v>1</v>
      </c>
      <c r="F3340" s="41">
        <v>35.2</v>
      </c>
      <c r="G3340" s="41">
        <f>IFERROR(H3340+I3340+J3340,0)</f>
        <v>1468713</v>
      </c>
      <c r="H3340" s="41">
        <v>1468713</v>
      </c>
      <c r="I3340" s="41">
        <v>0</v>
      </c>
      <c r="J3340" s="41">
        <v>0</v>
      </c>
      <c r="K3340" s="41">
        <f>IFERROR(L3340+M3340+N3340,0)</f>
        <v>0</v>
      </c>
      <c r="L3340" s="41">
        <f>IFERROR(P3340+T3340,0)</f>
        <v>0</v>
      </c>
      <c r="M3340" s="41">
        <f>IFERROR(Q3340+U3340,0)</f>
        <v>0</v>
      </c>
      <c r="N3340" s="41">
        <f>IFERROR(R3340+V3340,0)</f>
        <v>0</v>
      </c>
      <c r="O3340" s="41">
        <f>IFERROR(P3340+Q3340+R3340,0)</f>
        <v>0</v>
      </c>
      <c r="P3340" s="41">
        <v>0</v>
      </c>
      <c r="Q3340" s="41">
        <v>0</v>
      </c>
      <c r="R3340" s="41">
        <v>0</v>
      </c>
      <c r="S3340" s="41">
        <f>IFERROR(T3340+U3340+V3340,0)</f>
        <v>0</v>
      </c>
      <c r="T3340" s="41">
        <v>0</v>
      </c>
      <c r="U3340" s="41">
        <v>0</v>
      </c>
      <c r="V3340" s="41">
        <v>0</v>
      </c>
      <c r="W3340"/>
      <c r="X3340"/>
    </row>
    <row r="3341" spans="1:24">
      <c r="A3341" s="29">
        <v>2080</v>
      </c>
      <c r="B3341" s="29" t="s">
        <v>117</v>
      </c>
      <c r="C3341" s="50">
        <v>44550</v>
      </c>
      <c r="D3341" s="29">
        <v>322</v>
      </c>
      <c r="E3341" s="40">
        <v>1</v>
      </c>
      <c r="F3341" s="41">
        <v>40.3</v>
      </c>
      <c r="G3341" s="41">
        <f>IFERROR(H3341+I3341+J3341,0)</f>
        <v>1551472</v>
      </c>
      <c r="H3341" s="41">
        <v>1551472</v>
      </c>
      <c r="I3341" s="41">
        <v>0</v>
      </c>
      <c r="J3341" s="41">
        <v>0</v>
      </c>
      <c r="K3341" s="41">
        <f>IFERROR(L3341+M3341+N3341,0)</f>
        <v>0</v>
      </c>
      <c r="L3341" s="41">
        <f>IFERROR(P3341+T3341,0)</f>
        <v>0</v>
      </c>
      <c r="M3341" s="41">
        <f>IFERROR(Q3341+U3341,0)</f>
        <v>0</v>
      </c>
      <c r="N3341" s="41">
        <f>IFERROR(R3341+V3341,0)</f>
        <v>0</v>
      </c>
      <c r="O3341" s="41">
        <f>IFERROR(P3341+Q3341+R3341,0)</f>
        <v>0</v>
      </c>
      <c r="P3341" s="41">
        <v>0</v>
      </c>
      <c r="Q3341" s="41">
        <v>0</v>
      </c>
      <c r="R3341" s="41">
        <v>0</v>
      </c>
      <c r="S3341" s="41">
        <f>IFERROR(T3341+U3341+V3341,0)</f>
        <v>0</v>
      </c>
      <c r="T3341" s="41">
        <v>0</v>
      </c>
      <c r="U3341" s="41">
        <v>0</v>
      </c>
      <c r="V3341" s="41">
        <v>0</v>
      </c>
      <c r="W3341"/>
      <c r="X3341"/>
    </row>
    <row r="3342" spans="1:24">
      <c r="A3342" s="29">
        <v>2081</v>
      </c>
      <c r="B3342" s="29" t="s">
        <v>117</v>
      </c>
      <c r="C3342" s="50">
        <v>44649</v>
      </c>
      <c r="D3342" s="29" t="s">
        <v>1869</v>
      </c>
      <c r="E3342" s="40">
        <v>1</v>
      </c>
      <c r="F3342" s="41">
        <v>22.2</v>
      </c>
      <c r="G3342" s="41">
        <f>IFERROR(H3342+I3342+J3342,0)</f>
        <v>922832.69</v>
      </c>
      <c r="H3342" s="41">
        <v>922832.69</v>
      </c>
      <c r="I3342" s="41">
        <v>0</v>
      </c>
      <c r="J3342" s="41">
        <v>0</v>
      </c>
      <c r="K3342" s="41">
        <f>IFERROR(L3342+M3342+N3342,0)</f>
        <v>0</v>
      </c>
      <c r="L3342" s="41">
        <f>IFERROR(P3342+T3342,0)</f>
        <v>0</v>
      </c>
      <c r="M3342" s="41">
        <f>IFERROR(Q3342+U3342,0)</f>
        <v>0</v>
      </c>
      <c r="N3342" s="41">
        <f>IFERROR(R3342+V3342,0)</f>
        <v>0</v>
      </c>
      <c r="O3342" s="41">
        <f>IFERROR(P3342+Q3342+R3342,0)</f>
        <v>0</v>
      </c>
      <c r="P3342" s="41">
        <v>0</v>
      </c>
      <c r="Q3342" s="41">
        <v>0</v>
      </c>
      <c r="R3342" s="41">
        <v>0</v>
      </c>
      <c r="S3342" s="41">
        <f>IFERROR(T3342+U3342+V3342,0)</f>
        <v>0</v>
      </c>
      <c r="T3342" s="41">
        <v>0</v>
      </c>
      <c r="U3342" s="41">
        <v>0</v>
      </c>
      <c r="V3342" s="41">
        <v>0</v>
      </c>
      <c r="W3342"/>
      <c r="X3342"/>
    </row>
    <row r="3343" spans="1:24">
      <c r="A3343" s="29">
        <v>2082</v>
      </c>
      <c r="B3343" s="29" t="s">
        <v>117</v>
      </c>
      <c r="C3343" s="50">
        <v>44649</v>
      </c>
      <c r="D3343" s="29" t="s">
        <v>1869</v>
      </c>
      <c r="E3343" s="40">
        <v>1</v>
      </c>
      <c r="F3343" s="41">
        <v>27.8</v>
      </c>
      <c r="G3343" s="41">
        <f>IFERROR(H3343+I3343+J3343,0)</f>
        <v>1155619.31</v>
      </c>
      <c r="H3343" s="41">
        <v>1155619.31</v>
      </c>
      <c r="I3343" s="41">
        <v>0</v>
      </c>
      <c r="J3343" s="41">
        <v>0</v>
      </c>
      <c r="K3343" s="41">
        <f>IFERROR(L3343+M3343+N3343,0)</f>
        <v>0</v>
      </c>
      <c r="L3343" s="41">
        <f>IFERROR(P3343+T3343,0)</f>
        <v>0</v>
      </c>
      <c r="M3343" s="41">
        <f>IFERROR(Q3343+U3343,0)</f>
        <v>0</v>
      </c>
      <c r="N3343" s="41">
        <f>IFERROR(R3343+V3343,0)</f>
        <v>0</v>
      </c>
      <c r="O3343" s="41">
        <f>IFERROR(P3343+Q3343+R3343,0)</f>
        <v>0</v>
      </c>
      <c r="P3343" s="41">
        <v>0</v>
      </c>
      <c r="Q3343" s="41">
        <v>0</v>
      </c>
      <c r="R3343" s="41">
        <v>0</v>
      </c>
      <c r="S3343" s="41">
        <f>IFERROR(T3343+U3343+V3343,0)</f>
        <v>0</v>
      </c>
      <c r="T3343" s="41">
        <v>0</v>
      </c>
      <c r="U3343" s="41">
        <v>0</v>
      </c>
      <c r="V3343" s="41">
        <v>0</v>
      </c>
      <c r="W3343"/>
      <c r="X3343"/>
    </row>
    <row r="3344" spans="1:24">
      <c r="A3344" s="29">
        <v>2083</v>
      </c>
      <c r="B3344" s="29" t="s">
        <v>117</v>
      </c>
      <c r="C3344" s="50">
        <v>44651</v>
      </c>
      <c r="D3344" s="29" t="s">
        <v>1870</v>
      </c>
      <c r="E3344" s="40">
        <v>1</v>
      </c>
      <c r="F3344" s="41">
        <v>18.1</v>
      </c>
      <c r="G3344" s="41">
        <f>IFERROR(H3344+I3344+J3344,0)</f>
        <v>760155</v>
      </c>
      <c r="H3344" s="41">
        <v>760155</v>
      </c>
      <c r="I3344" s="41">
        <v>0</v>
      </c>
      <c r="J3344" s="41">
        <v>0</v>
      </c>
      <c r="K3344" s="41">
        <f>IFERROR(L3344+M3344+N3344,0)</f>
        <v>0</v>
      </c>
      <c r="L3344" s="41">
        <f>IFERROR(P3344+T3344,0)</f>
        <v>0</v>
      </c>
      <c r="M3344" s="41">
        <f>IFERROR(Q3344+U3344,0)</f>
        <v>0</v>
      </c>
      <c r="N3344" s="41">
        <f>IFERROR(R3344+V3344,0)</f>
        <v>0</v>
      </c>
      <c r="O3344" s="41">
        <f>IFERROR(P3344+Q3344+R3344,0)</f>
        <v>0</v>
      </c>
      <c r="P3344" s="41">
        <v>0</v>
      </c>
      <c r="Q3344" s="41">
        <v>0</v>
      </c>
      <c r="R3344" s="41">
        <v>0</v>
      </c>
      <c r="S3344" s="41">
        <f>IFERROR(T3344+U3344+V3344,0)</f>
        <v>0</v>
      </c>
      <c r="T3344" s="41">
        <v>0</v>
      </c>
      <c r="U3344" s="41">
        <v>0</v>
      </c>
      <c r="V3344" s="41">
        <v>0</v>
      </c>
      <c r="W3344"/>
      <c r="X3344"/>
    </row>
    <row r="3345" spans="1:24">
      <c r="A3345" s="29">
        <v>2084</v>
      </c>
      <c r="B3345" s="29" t="s">
        <v>117</v>
      </c>
      <c r="C3345" s="50">
        <v>44656</v>
      </c>
      <c r="D3345" s="29">
        <v>360</v>
      </c>
      <c r="E3345" s="40">
        <v>1</v>
      </c>
      <c r="F3345" s="41">
        <v>48.9</v>
      </c>
      <c r="G3345" s="41">
        <f>IFERROR(H3345+I3345+J3345,0)</f>
        <v>1993000</v>
      </c>
      <c r="H3345" s="41">
        <v>1993000</v>
      </c>
      <c r="I3345" s="41">
        <v>0</v>
      </c>
      <c r="J3345" s="41">
        <v>0</v>
      </c>
      <c r="K3345" s="41">
        <f>IFERROR(L3345+M3345+N3345,0)</f>
        <v>0</v>
      </c>
      <c r="L3345" s="41">
        <f>IFERROR(P3345+T3345,0)</f>
        <v>0</v>
      </c>
      <c r="M3345" s="41">
        <f>IFERROR(Q3345+U3345,0)</f>
        <v>0</v>
      </c>
      <c r="N3345" s="41">
        <f>IFERROR(R3345+V3345,0)</f>
        <v>0</v>
      </c>
      <c r="O3345" s="41">
        <f>IFERROR(P3345+Q3345+R3345,0)</f>
        <v>0</v>
      </c>
      <c r="P3345" s="41">
        <v>0</v>
      </c>
      <c r="Q3345" s="41">
        <v>0</v>
      </c>
      <c r="R3345" s="41">
        <v>0</v>
      </c>
      <c r="S3345" s="41">
        <f>IFERROR(T3345+U3345+V3345,0)</f>
        <v>0</v>
      </c>
      <c r="T3345" s="41">
        <v>0</v>
      </c>
      <c r="U3345" s="41">
        <v>0</v>
      </c>
      <c r="V3345" s="41">
        <v>0</v>
      </c>
      <c r="W3345"/>
      <c r="X3345"/>
    </row>
    <row r="3346" spans="1:24">
      <c r="A3346" s="29">
        <v>2085</v>
      </c>
      <c r="B3346" s="29" t="s">
        <v>117</v>
      </c>
      <c r="C3346" s="50">
        <v>44697</v>
      </c>
      <c r="D3346" s="29">
        <v>410</v>
      </c>
      <c r="E3346" s="40">
        <v>1</v>
      </c>
      <c r="F3346" s="41">
        <v>40.1</v>
      </c>
      <c r="G3346" s="41">
        <f>IFERROR(H3346+I3346+J3346,0)</f>
        <v>1724620</v>
      </c>
      <c r="H3346" s="41">
        <v>1724620</v>
      </c>
      <c r="I3346" s="41">
        <v>0</v>
      </c>
      <c r="J3346" s="41">
        <v>0</v>
      </c>
      <c r="K3346" s="41">
        <f>IFERROR(L3346+M3346+N3346,0)</f>
        <v>0</v>
      </c>
      <c r="L3346" s="41">
        <f>IFERROR(P3346+T3346,0)</f>
        <v>0</v>
      </c>
      <c r="M3346" s="41">
        <f>IFERROR(Q3346+U3346,0)</f>
        <v>0</v>
      </c>
      <c r="N3346" s="41">
        <f>IFERROR(R3346+V3346,0)</f>
        <v>0</v>
      </c>
      <c r="O3346" s="41">
        <f>IFERROR(P3346+Q3346+R3346,0)</f>
        <v>0</v>
      </c>
      <c r="P3346" s="41">
        <v>0</v>
      </c>
      <c r="Q3346" s="41">
        <v>0</v>
      </c>
      <c r="R3346" s="41">
        <v>0</v>
      </c>
      <c r="S3346" s="41">
        <f>IFERROR(T3346+U3346+V3346,0)</f>
        <v>0</v>
      </c>
      <c r="T3346" s="41">
        <v>0</v>
      </c>
      <c r="U3346" s="41">
        <v>0</v>
      </c>
      <c r="V3346" s="41">
        <v>0</v>
      </c>
      <c r="W3346"/>
      <c r="X3346"/>
    </row>
    <row r="3347" spans="1:24">
      <c r="A3347" s="29">
        <v>2086</v>
      </c>
      <c r="B3347" s="29" t="s">
        <v>117</v>
      </c>
      <c r="C3347" s="50">
        <v>44697</v>
      </c>
      <c r="D3347" s="29">
        <v>411</v>
      </c>
      <c r="E3347" s="40">
        <v>1</v>
      </c>
      <c r="F3347" s="41">
        <v>41.5</v>
      </c>
      <c r="G3347" s="41">
        <f>IFERROR(H3347+I3347+J3347,0)</f>
        <v>1816000</v>
      </c>
      <c r="H3347" s="41">
        <v>1816000</v>
      </c>
      <c r="I3347" s="41">
        <v>0</v>
      </c>
      <c r="J3347" s="41">
        <v>0</v>
      </c>
      <c r="K3347" s="41">
        <f>IFERROR(L3347+M3347+N3347,0)</f>
        <v>0</v>
      </c>
      <c r="L3347" s="41">
        <f>IFERROR(P3347+T3347,0)</f>
        <v>0</v>
      </c>
      <c r="M3347" s="41">
        <f>IFERROR(Q3347+U3347,0)</f>
        <v>0</v>
      </c>
      <c r="N3347" s="41">
        <f>IFERROR(R3347+V3347,0)</f>
        <v>0</v>
      </c>
      <c r="O3347" s="41">
        <f>IFERROR(P3347+Q3347+R3347,0)</f>
        <v>0</v>
      </c>
      <c r="P3347" s="41">
        <v>0</v>
      </c>
      <c r="Q3347" s="41">
        <v>0</v>
      </c>
      <c r="R3347" s="41">
        <v>0</v>
      </c>
      <c r="S3347" s="41">
        <f>IFERROR(T3347+U3347+V3347,0)</f>
        <v>0</v>
      </c>
      <c r="T3347" s="41">
        <v>0</v>
      </c>
      <c r="U3347" s="41">
        <v>0</v>
      </c>
      <c r="V3347" s="41">
        <v>0</v>
      </c>
      <c r="W3347"/>
      <c r="X3347"/>
    </row>
    <row r="3348" spans="1:24">
      <c r="A3348" s="29">
        <v>2087</v>
      </c>
      <c r="B3348" s="29" t="s">
        <v>117</v>
      </c>
      <c r="C3348" s="50">
        <v>44700</v>
      </c>
      <c r="D3348" s="29" t="s">
        <v>1871</v>
      </c>
      <c r="E3348" s="40">
        <v>1</v>
      </c>
      <c r="F3348" s="41">
        <v>19.6</v>
      </c>
      <c r="G3348" s="41">
        <f>IFERROR(H3348+I3348+J3348,0)</f>
        <v>751000</v>
      </c>
      <c r="H3348" s="41">
        <v>751000</v>
      </c>
      <c r="I3348" s="41">
        <v>0</v>
      </c>
      <c r="J3348" s="41">
        <v>0</v>
      </c>
      <c r="K3348" s="41">
        <f>IFERROR(L3348+M3348+N3348,0)</f>
        <v>0</v>
      </c>
      <c r="L3348" s="41">
        <f>IFERROR(P3348+T3348,0)</f>
        <v>0</v>
      </c>
      <c r="M3348" s="41">
        <f>IFERROR(Q3348+U3348,0)</f>
        <v>0</v>
      </c>
      <c r="N3348" s="41">
        <f>IFERROR(R3348+V3348,0)</f>
        <v>0</v>
      </c>
      <c r="O3348" s="41">
        <f>IFERROR(P3348+Q3348+R3348,0)</f>
        <v>0</v>
      </c>
      <c r="P3348" s="41">
        <v>0</v>
      </c>
      <c r="Q3348" s="41">
        <v>0</v>
      </c>
      <c r="R3348" s="41">
        <v>0</v>
      </c>
      <c r="S3348" s="41">
        <f>IFERROR(T3348+U3348+V3348,0)</f>
        <v>0</v>
      </c>
      <c r="T3348" s="41">
        <v>0</v>
      </c>
      <c r="U3348" s="41">
        <v>0</v>
      </c>
      <c r="V3348" s="41">
        <v>0</v>
      </c>
      <c r="W3348"/>
      <c r="X3348"/>
    </row>
    <row r="3349" spans="1:24">
      <c r="A3349" s="29">
        <v>2088</v>
      </c>
      <c r="B3349" s="29" t="s">
        <v>117</v>
      </c>
      <c r="C3349" s="50">
        <v>44701</v>
      </c>
      <c r="D3349" s="29" t="s">
        <v>1872</v>
      </c>
      <c r="E3349" s="40">
        <v>1</v>
      </c>
      <c r="F3349" s="41">
        <v>28.3</v>
      </c>
      <c r="G3349" s="41">
        <f>IFERROR(H3349+I3349+J3349,0)</f>
        <v>1192125</v>
      </c>
      <c r="H3349" s="41">
        <v>1192125</v>
      </c>
      <c r="I3349" s="41">
        <v>0</v>
      </c>
      <c r="J3349" s="41">
        <v>0</v>
      </c>
      <c r="K3349" s="41">
        <f>IFERROR(L3349+M3349+N3349,0)</f>
        <v>0</v>
      </c>
      <c r="L3349" s="41">
        <f>IFERROR(P3349+T3349,0)</f>
        <v>0</v>
      </c>
      <c r="M3349" s="41">
        <f>IFERROR(Q3349+U3349,0)</f>
        <v>0</v>
      </c>
      <c r="N3349" s="41">
        <f>IFERROR(R3349+V3349,0)</f>
        <v>0</v>
      </c>
      <c r="O3349" s="41">
        <f>IFERROR(P3349+Q3349+R3349,0)</f>
        <v>0</v>
      </c>
      <c r="P3349" s="41">
        <v>0</v>
      </c>
      <c r="Q3349" s="41">
        <v>0</v>
      </c>
      <c r="R3349" s="41">
        <v>0</v>
      </c>
      <c r="S3349" s="41">
        <f>IFERROR(T3349+U3349+V3349,0)</f>
        <v>0</v>
      </c>
      <c r="T3349" s="41">
        <v>0</v>
      </c>
      <c r="U3349" s="41">
        <v>0</v>
      </c>
      <c r="V3349" s="41">
        <v>0</v>
      </c>
      <c r="W3349"/>
      <c r="X3349"/>
    </row>
    <row r="3350" spans="1:24">
      <c r="A3350" s="29">
        <v>2089</v>
      </c>
      <c r="B3350" s="29" t="s">
        <v>117</v>
      </c>
      <c r="C3350" s="50">
        <v>44712</v>
      </c>
      <c r="D3350" s="29">
        <v>425</v>
      </c>
      <c r="E3350" s="40">
        <v>1</v>
      </c>
      <c r="F3350" s="41">
        <v>65.3</v>
      </c>
      <c r="G3350" s="41">
        <f>IFERROR(H3350+I3350+J3350,0)</f>
        <v>2774233</v>
      </c>
      <c r="H3350" s="41">
        <v>2774233</v>
      </c>
      <c r="I3350" s="41">
        <v>0</v>
      </c>
      <c r="J3350" s="41">
        <v>0</v>
      </c>
      <c r="K3350" s="41">
        <f>IFERROR(L3350+M3350+N3350,0)</f>
        <v>0</v>
      </c>
      <c r="L3350" s="41">
        <f>IFERROR(P3350+T3350,0)</f>
        <v>0</v>
      </c>
      <c r="M3350" s="41">
        <f>IFERROR(Q3350+U3350,0)</f>
        <v>0</v>
      </c>
      <c r="N3350" s="41">
        <f>IFERROR(R3350+V3350,0)</f>
        <v>0</v>
      </c>
      <c r="O3350" s="41">
        <f>IFERROR(P3350+Q3350+R3350,0)</f>
        <v>0</v>
      </c>
      <c r="P3350" s="41">
        <v>0</v>
      </c>
      <c r="Q3350" s="41">
        <v>0</v>
      </c>
      <c r="R3350" s="41">
        <v>0</v>
      </c>
      <c r="S3350" s="41">
        <f>IFERROR(T3350+U3350+V3350,0)</f>
        <v>0</v>
      </c>
      <c r="T3350" s="41">
        <v>0</v>
      </c>
      <c r="U3350" s="41">
        <v>0</v>
      </c>
      <c r="V3350" s="41">
        <v>0</v>
      </c>
      <c r="W3350"/>
      <c r="X3350"/>
    </row>
    <row r="3351" spans="1:24">
      <c r="A3351" s="29">
        <v>2090</v>
      </c>
      <c r="B3351" s="29" t="s">
        <v>117</v>
      </c>
      <c r="C3351" s="50">
        <v>44712</v>
      </c>
      <c r="D3351" s="29">
        <v>426</v>
      </c>
      <c r="E3351" s="40">
        <v>1</v>
      </c>
      <c r="F3351" s="41">
        <v>40.6</v>
      </c>
      <c r="G3351" s="41">
        <f>IFERROR(H3351+I3351+J3351,0)</f>
        <v>1748906</v>
      </c>
      <c r="H3351" s="41">
        <v>1748906</v>
      </c>
      <c r="I3351" s="41">
        <v>0</v>
      </c>
      <c r="J3351" s="41">
        <v>0</v>
      </c>
      <c r="K3351" s="41">
        <f>IFERROR(L3351+M3351+N3351,0)</f>
        <v>0</v>
      </c>
      <c r="L3351" s="41">
        <f>IFERROR(P3351+T3351,0)</f>
        <v>0</v>
      </c>
      <c r="M3351" s="41">
        <f>IFERROR(Q3351+U3351,0)</f>
        <v>0</v>
      </c>
      <c r="N3351" s="41">
        <f>IFERROR(R3351+V3351,0)</f>
        <v>0</v>
      </c>
      <c r="O3351" s="41">
        <f>IFERROR(P3351+Q3351+R3351,0)</f>
        <v>0</v>
      </c>
      <c r="P3351" s="41">
        <v>0</v>
      </c>
      <c r="Q3351" s="41">
        <v>0</v>
      </c>
      <c r="R3351" s="41">
        <v>0</v>
      </c>
      <c r="S3351" s="41">
        <f>IFERROR(T3351+U3351+V3351,0)</f>
        <v>0</v>
      </c>
      <c r="T3351" s="41">
        <v>0</v>
      </c>
      <c r="U3351" s="41">
        <v>0</v>
      </c>
      <c r="V3351" s="41">
        <v>0</v>
      </c>
      <c r="W3351"/>
      <c r="X3351"/>
    </row>
    <row r="3352" spans="1:24">
      <c r="A3352" s="29">
        <v>2091</v>
      </c>
      <c r="B3352" s="29" t="s">
        <v>117</v>
      </c>
      <c r="C3352" s="50">
        <v>44718</v>
      </c>
      <c r="D3352" s="29">
        <v>439</v>
      </c>
      <c r="E3352" s="40">
        <v>1</v>
      </c>
      <c r="F3352" s="41">
        <v>22.6</v>
      </c>
      <c r="G3352" s="41">
        <f>IFERROR(H3352+I3352+J3352,0)</f>
        <v>949000</v>
      </c>
      <c r="H3352" s="41">
        <v>949000</v>
      </c>
      <c r="I3352" s="41">
        <v>0</v>
      </c>
      <c r="J3352" s="41">
        <v>0</v>
      </c>
      <c r="K3352" s="41">
        <f>IFERROR(L3352+M3352+N3352,0)</f>
        <v>0</v>
      </c>
      <c r="L3352" s="41">
        <f>IFERROR(P3352+T3352,0)</f>
        <v>0</v>
      </c>
      <c r="M3352" s="41">
        <f>IFERROR(Q3352+U3352,0)</f>
        <v>0</v>
      </c>
      <c r="N3352" s="41">
        <f>IFERROR(R3352+V3352,0)</f>
        <v>0</v>
      </c>
      <c r="O3352" s="41">
        <f>IFERROR(P3352+Q3352+R3352,0)</f>
        <v>0</v>
      </c>
      <c r="P3352" s="41">
        <v>0</v>
      </c>
      <c r="Q3352" s="41">
        <v>0</v>
      </c>
      <c r="R3352" s="41">
        <v>0</v>
      </c>
      <c r="S3352" s="41">
        <f>IFERROR(T3352+U3352+V3352,0)</f>
        <v>0</v>
      </c>
      <c r="T3352" s="41">
        <v>0</v>
      </c>
      <c r="U3352" s="41">
        <v>0</v>
      </c>
      <c r="V3352" s="41">
        <v>0</v>
      </c>
      <c r="W3352"/>
      <c r="X3352"/>
    </row>
    <row r="3353" spans="1:24">
      <c r="A3353" s="29">
        <v>2092</v>
      </c>
      <c r="B3353" s="29" t="s">
        <v>117</v>
      </c>
      <c r="C3353" s="50">
        <v>44727</v>
      </c>
      <c r="D3353" s="29">
        <v>458</v>
      </c>
      <c r="E3353" s="40">
        <v>1</v>
      </c>
      <c r="F3353" s="41">
        <v>54</v>
      </c>
      <c r="G3353" s="41">
        <f>IFERROR(H3353+I3353+J3353,0)</f>
        <v>2293813</v>
      </c>
      <c r="H3353" s="41">
        <v>2293813</v>
      </c>
      <c r="I3353" s="41">
        <v>0</v>
      </c>
      <c r="J3353" s="41">
        <v>0</v>
      </c>
      <c r="K3353" s="41">
        <f>IFERROR(L3353+M3353+N3353,0)</f>
        <v>0</v>
      </c>
      <c r="L3353" s="41">
        <f>IFERROR(P3353+T3353,0)</f>
        <v>0</v>
      </c>
      <c r="M3353" s="41">
        <f>IFERROR(Q3353+U3353,0)</f>
        <v>0</v>
      </c>
      <c r="N3353" s="41">
        <f>IFERROR(R3353+V3353,0)</f>
        <v>0</v>
      </c>
      <c r="O3353" s="41">
        <f>IFERROR(P3353+Q3353+R3353,0)</f>
        <v>0</v>
      </c>
      <c r="P3353" s="41">
        <v>0</v>
      </c>
      <c r="Q3353" s="41">
        <v>0</v>
      </c>
      <c r="R3353" s="41">
        <v>0</v>
      </c>
      <c r="S3353" s="41">
        <f>IFERROR(T3353+U3353+V3353,0)</f>
        <v>0</v>
      </c>
      <c r="T3353" s="41">
        <v>0</v>
      </c>
      <c r="U3353" s="41">
        <v>0</v>
      </c>
      <c r="V3353" s="41">
        <v>0</v>
      </c>
      <c r="W3353"/>
      <c r="X3353"/>
    </row>
    <row r="3354" spans="1:24">
      <c r="A3354" s="29">
        <v>2093</v>
      </c>
      <c r="B3354" s="29" t="s">
        <v>117</v>
      </c>
      <c r="C3354" s="50">
        <v>44739</v>
      </c>
      <c r="D3354" s="29">
        <v>475</v>
      </c>
      <c r="E3354" s="40">
        <v>1</v>
      </c>
      <c r="F3354" s="41">
        <v>40.7</v>
      </c>
      <c r="G3354" s="41">
        <f>IFERROR(H3354+I3354+J3354,0)</f>
        <v>1777500</v>
      </c>
      <c r="H3354" s="41">
        <v>1777500</v>
      </c>
      <c r="I3354" s="41">
        <v>0</v>
      </c>
      <c r="J3354" s="41">
        <v>0</v>
      </c>
      <c r="K3354" s="41">
        <f>IFERROR(L3354+M3354+N3354,0)</f>
        <v>0</v>
      </c>
      <c r="L3354" s="41">
        <f>IFERROR(P3354+T3354,0)</f>
        <v>0</v>
      </c>
      <c r="M3354" s="41">
        <f>IFERROR(Q3354+U3354,0)</f>
        <v>0</v>
      </c>
      <c r="N3354" s="41">
        <f>IFERROR(R3354+V3354,0)</f>
        <v>0</v>
      </c>
      <c r="O3354" s="41">
        <f>IFERROR(P3354+Q3354+R3354,0)</f>
        <v>0</v>
      </c>
      <c r="P3354" s="41">
        <v>0</v>
      </c>
      <c r="Q3354" s="41">
        <v>0</v>
      </c>
      <c r="R3354" s="41">
        <v>0</v>
      </c>
      <c r="S3354" s="41">
        <f>IFERROR(T3354+U3354+V3354,0)</f>
        <v>0</v>
      </c>
      <c r="T3354" s="41">
        <v>0</v>
      </c>
      <c r="U3354" s="41">
        <v>0</v>
      </c>
      <c r="V3354" s="41">
        <v>0</v>
      </c>
      <c r="W3354"/>
      <c r="X3354"/>
    </row>
    <row r="3355" spans="1:24">
      <c r="A3355" s="29">
        <v>2094</v>
      </c>
      <c r="B3355" s="29" t="s">
        <v>117</v>
      </c>
      <c r="C3355" s="50">
        <v>44740</v>
      </c>
      <c r="D3355" s="29" t="s">
        <v>1873</v>
      </c>
      <c r="E3355" s="40">
        <v>1</v>
      </c>
      <c r="F3355" s="41">
        <v>19.5</v>
      </c>
      <c r="G3355" s="41">
        <f>IFERROR(H3355+I3355+J3355,0)</f>
        <v>867687</v>
      </c>
      <c r="H3355" s="41">
        <v>867687</v>
      </c>
      <c r="I3355" s="41">
        <v>0</v>
      </c>
      <c r="J3355" s="41">
        <v>0</v>
      </c>
      <c r="K3355" s="41">
        <f>IFERROR(L3355+M3355+N3355,0)</f>
        <v>0</v>
      </c>
      <c r="L3355" s="41">
        <f>IFERROR(P3355+T3355,0)</f>
        <v>0</v>
      </c>
      <c r="M3355" s="41">
        <f>IFERROR(Q3355+U3355,0)</f>
        <v>0</v>
      </c>
      <c r="N3355" s="41">
        <f>IFERROR(R3355+V3355,0)</f>
        <v>0</v>
      </c>
      <c r="O3355" s="41">
        <f>IFERROR(P3355+Q3355+R3355,0)</f>
        <v>0</v>
      </c>
      <c r="P3355" s="41">
        <v>0</v>
      </c>
      <c r="Q3355" s="41">
        <v>0</v>
      </c>
      <c r="R3355" s="41">
        <v>0</v>
      </c>
      <c r="S3355" s="41">
        <f>IFERROR(T3355+U3355+V3355,0)</f>
        <v>0</v>
      </c>
      <c r="T3355" s="41">
        <v>0</v>
      </c>
      <c r="U3355" s="41">
        <v>0</v>
      </c>
      <c r="V3355" s="41">
        <v>0</v>
      </c>
      <c r="W3355"/>
      <c r="X3355"/>
    </row>
    <row r="3356" spans="1:24">
      <c r="A3356" s="29">
        <v>2095</v>
      </c>
      <c r="B3356" s="29" t="s">
        <v>117</v>
      </c>
      <c r="C3356" s="50">
        <v>44741</v>
      </c>
      <c r="D3356" s="29">
        <v>484</v>
      </c>
      <c r="E3356" s="40">
        <v>1</v>
      </c>
      <c r="F3356" s="41">
        <v>15.4</v>
      </c>
      <c r="G3356" s="41">
        <f>IFERROR(H3356+I3356+J3356,0)</f>
        <v>653933</v>
      </c>
      <c r="H3356" s="41">
        <v>653933</v>
      </c>
      <c r="I3356" s="41">
        <v>0</v>
      </c>
      <c r="J3356" s="41">
        <v>0</v>
      </c>
      <c r="K3356" s="41">
        <f>IFERROR(L3356+M3356+N3356,0)</f>
        <v>0</v>
      </c>
      <c r="L3356" s="41">
        <f>IFERROR(P3356+T3356,0)</f>
        <v>0</v>
      </c>
      <c r="M3356" s="41">
        <f>IFERROR(Q3356+U3356,0)</f>
        <v>0</v>
      </c>
      <c r="N3356" s="41">
        <f>IFERROR(R3356+V3356,0)</f>
        <v>0</v>
      </c>
      <c r="O3356" s="41">
        <f>IFERROR(P3356+Q3356+R3356,0)</f>
        <v>0</v>
      </c>
      <c r="P3356" s="41">
        <v>0</v>
      </c>
      <c r="Q3356" s="41">
        <v>0</v>
      </c>
      <c r="R3356" s="41">
        <v>0</v>
      </c>
      <c r="S3356" s="41">
        <f>IFERROR(T3356+U3356+V3356,0)</f>
        <v>0</v>
      </c>
      <c r="T3356" s="41">
        <v>0</v>
      </c>
      <c r="U3356" s="41">
        <v>0</v>
      </c>
      <c r="V3356" s="41">
        <v>0</v>
      </c>
      <c r="W3356"/>
      <c r="X3356"/>
    </row>
    <row r="3357" spans="1:24">
      <c r="A3357" s="29">
        <v>2096</v>
      </c>
      <c r="B3357" s="29" t="s">
        <v>117</v>
      </c>
      <c r="C3357" s="50">
        <v>44742</v>
      </c>
      <c r="D3357" s="29">
        <v>486</v>
      </c>
      <c r="E3357" s="40">
        <v>1</v>
      </c>
      <c r="F3357" s="41">
        <v>13.9</v>
      </c>
      <c r="G3357" s="41">
        <f>IFERROR(H3357+I3357+J3357,0)</f>
        <v>604836</v>
      </c>
      <c r="H3357" s="41">
        <v>604836</v>
      </c>
      <c r="I3357" s="41">
        <v>0</v>
      </c>
      <c r="J3357" s="41">
        <v>0</v>
      </c>
      <c r="K3357" s="41">
        <f>IFERROR(L3357+M3357+N3357,0)</f>
        <v>0</v>
      </c>
      <c r="L3357" s="41">
        <f>IFERROR(P3357+T3357,0)</f>
        <v>0</v>
      </c>
      <c r="M3357" s="41">
        <f>IFERROR(Q3357+U3357,0)</f>
        <v>0</v>
      </c>
      <c r="N3357" s="41">
        <f>IFERROR(R3357+V3357,0)</f>
        <v>0</v>
      </c>
      <c r="O3357" s="41">
        <f>IFERROR(P3357+Q3357+R3357,0)</f>
        <v>0</v>
      </c>
      <c r="P3357" s="41">
        <v>0</v>
      </c>
      <c r="Q3357" s="41">
        <v>0</v>
      </c>
      <c r="R3357" s="41">
        <v>0</v>
      </c>
      <c r="S3357" s="41">
        <f>IFERROR(T3357+U3357+V3357,0)</f>
        <v>0</v>
      </c>
      <c r="T3357" s="41">
        <v>0</v>
      </c>
      <c r="U3357" s="41">
        <v>0</v>
      </c>
      <c r="V3357" s="41">
        <v>0</v>
      </c>
      <c r="W3357"/>
      <c r="X3357"/>
    </row>
    <row r="3358" spans="1:24">
      <c r="A3358" s="29">
        <v>2097</v>
      </c>
      <c r="B3358" s="29" t="s">
        <v>117</v>
      </c>
      <c r="C3358" s="50">
        <v>44762</v>
      </c>
      <c r="D3358" s="29">
        <v>504</v>
      </c>
      <c r="E3358" s="40">
        <v>1</v>
      </c>
      <c r="F3358" s="41">
        <v>47.8</v>
      </c>
      <c r="G3358" s="41">
        <f>IFERROR(H3358+I3358+J3358,0)</f>
        <v>1952604</v>
      </c>
      <c r="H3358" s="41">
        <v>1952604</v>
      </c>
      <c r="I3358" s="41">
        <v>0</v>
      </c>
      <c r="J3358" s="41">
        <v>0</v>
      </c>
      <c r="K3358" s="41">
        <f>IFERROR(L3358+M3358+N3358,0)</f>
        <v>0</v>
      </c>
      <c r="L3358" s="41">
        <f>IFERROR(P3358+T3358,0)</f>
        <v>0</v>
      </c>
      <c r="M3358" s="41">
        <f>IFERROR(Q3358+U3358,0)</f>
        <v>0</v>
      </c>
      <c r="N3358" s="41">
        <f>IFERROR(R3358+V3358,0)</f>
        <v>0</v>
      </c>
      <c r="O3358" s="41">
        <f>IFERROR(P3358+Q3358+R3358,0)</f>
        <v>0</v>
      </c>
      <c r="P3358" s="41">
        <v>0</v>
      </c>
      <c r="Q3358" s="41">
        <v>0</v>
      </c>
      <c r="R3358" s="41">
        <v>0</v>
      </c>
      <c r="S3358" s="41">
        <f>IFERROR(T3358+U3358+V3358,0)</f>
        <v>0</v>
      </c>
      <c r="T3358" s="41">
        <v>0</v>
      </c>
      <c r="U3358" s="41">
        <v>0</v>
      </c>
      <c r="V3358" s="41">
        <v>0</v>
      </c>
      <c r="W3358"/>
      <c r="X3358"/>
    </row>
    <row r="3359" spans="1:24">
      <c r="A3359" s="29">
        <v>2098</v>
      </c>
      <c r="B3359" s="29" t="s">
        <v>117</v>
      </c>
      <c r="C3359" s="50">
        <v>44762</v>
      </c>
      <c r="D3359" s="29">
        <v>506</v>
      </c>
      <c r="E3359" s="40">
        <v>1</v>
      </c>
      <c r="F3359" s="41">
        <v>32.6</v>
      </c>
      <c r="G3359" s="41">
        <f>IFERROR(H3359+I3359+J3359,0)</f>
        <v>1374742</v>
      </c>
      <c r="H3359" s="41">
        <v>1374742</v>
      </c>
      <c r="I3359" s="41">
        <v>0</v>
      </c>
      <c r="J3359" s="41">
        <v>0</v>
      </c>
      <c r="K3359" s="41">
        <f>IFERROR(L3359+M3359+N3359,0)</f>
        <v>0</v>
      </c>
      <c r="L3359" s="41">
        <f>IFERROR(P3359+T3359,0)</f>
        <v>0</v>
      </c>
      <c r="M3359" s="41">
        <f>IFERROR(Q3359+U3359,0)</f>
        <v>0</v>
      </c>
      <c r="N3359" s="41">
        <f>IFERROR(R3359+V3359,0)</f>
        <v>0</v>
      </c>
      <c r="O3359" s="41">
        <f>IFERROR(P3359+Q3359+R3359,0)</f>
        <v>0</v>
      </c>
      <c r="P3359" s="41">
        <v>0</v>
      </c>
      <c r="Q3359" s="41">
        <v>0</v>
      </c>
      <c r="R3359" s="41">
        <v>0</v>
      </c>
      <c r="S3359" s="41">
        <f>IFERROR(T3359+U3359+V3359,0)</f>
        <v>0</v>
      </c>
      <c r="T3359" s="41">
        <v>0</v>
      </c>
      <c r="U3359" s="41">
        <v>0</v>
      </c>
      <c r="V3359" s="41">
        <v>0</v>
      </c>
      <c r="W3359"/>
      <c r="X3359"/>
    </row>
    <row r="3360" spans="1:24">
      <c r="A3360" s="29">
        <v>2099</v>
      </c>
      <c r="B3360" s="29" t="s">
        <v>117</v>
      </c>
      <c r="C3360" s="50">
        <v>44762</v>
      </c>
      <c r="D3360" s="29">
        <v>508</v>
      </c>
      <c r="E3360" s="40">
        <v>1</v>
      </c>
      <c r="F3360" s="41">
        <v>15.1</v>
      </c>
      <c r="G3360" s="41">
        <f>IFERROR(H3360+I3360+J3360,0)</f>
        <v>632266</v>
      </c>
      <c r="H3360" s="41">
        <v>632266</v>
      </c>
      <c r="I3360" s="41">
        <v>0</v>
      </c>
      <c r="J3360" s="41">
        <v>0</v>
      </c>
      <c r="K3360" s="41">
        <f>IFERROR(L3360+M3360+N3360,0)</f>
        <v>0</v>
      </c>
      <c r="L3360" s="41">
        <f>IFERROR(P3360+T3360,0)</f>
        <v>0</v>
      </c>
      <c r="M3360" s="41">
        <f>IFERROR(Q3360+U3360,0)</f>
        <v>0</v>
      </c>
      <c r="N3360" s="41">
        <f>IFERROR(R3360+V3360,0)</f>
        <v>0</v>
      </c>
      <c r="O3360" s="41">
        <f>IFERROR(P3360+Q3360+R3360,0)</f>
        <v>0</v>
      </c>
      <c r="P3360" s="41">
        <v>0</v>
      </c>
      <c r="Q3360" s="41">
        <v>0</v>
      </c>
      <c r="R3360" s="41">
        <v>0</v>
      </c>
      <c r="S3360" s="41">
        <f>IFERROR(T3360+U3360+V3360,0)</f>
        <v>0</v>
      </c>
      <c r="T3360" s="41">
        <v>0</v>
      </c>
      <c r="U3360" s="41">
        <v>0</v>
      </c>
      <c r="V3360" s="41">
        <v>0</v>
      </c>
      <c r="W3360"/>
      <c r="X3360"/>
    </row>
    <row r="3361" spans="1:24">
      <c r="A3361" s="29">
        <v>2100</v>
      </c>
      <c r="B3361" s="29" t="s">
        <v>117</v>
      </c>
      <c r="C3361" s="50">
        <v>44762</v>
      </c>
      <c r="D3361" s="29">
        <v>505</v>
      </c>
      <c r="E3361" s="40">
        <v>1</v>
      </c>
      <c r="F3361" s="41">
        <v>47.7</v>
      </c>
      <c r="G3361" s="41">
        <f>IFERROR(H3361+I3361+J3361,0)</f>
        <v>2027526</v>
      </c>
      <c r="H3361" s="41">
        <v>2027526</v>
      </c>
      <c r="I3361" s="41">
        <v>0</v>
      </c>
      <c r="J3361" s="41">
        <v>0</v>
      </c>
      <c r="K3361" s="41">
        <f>IFERROR(L3361+M3361+N3361,0)</f>
        <v>0</v>
      </c>
      <c r="L3361" s="41">
        <f>IFERROR(P3361+T3361,0)</f>
        <v>0</v>
      </c>
      <c r="M3361" s="41">
        <f>IFERROR(Q3361+U3361,0)</f>
        <v>0</v>
      </c>
      <c r="N3361" s="41">
        <f>IFERROR(R3361+V3361,0)</f>
        <v>0</v>
      </c>
      <c r="O3361" s="41">
        <f>IFERROR(P3361+Q3361+R3361,0)</f>
        <v>0</v>
      </c>
      <c r="P3361" s="41">
        <v>0</v>
      </c>
      <c r="Q3361" s="41">
        <v>0</v>
      </c>
      <c r="R3361" s="41">
        <v>0</v>
      </c>
      <c r="S3361" s="41">
        <f>IFERROR(T3361+U3361+V3361,0)</f>
        <v>0</v>
      </c>
      <c r="T3361" s="41">
        <v>0</v>
      </c>
      <c r="U3361" s="41">
        <v>0</v>
      </c>
      <c r="V3361" s="41">
        <v>0</v>
      </c>
      <c r="W3361"/>
      <c r="X3361"/>
    </row>
    <row r="3362" spans="1:24">
      <c r="A3362" s="29">
        <v>2101</v>
      </c>
      <c r="B3362" s="29" t="s">
        <v>117</v>
      </c>
      <c r="C3362" s="50">
        <v>44762</v>
      </c>
      <c r="D3362" s="29">
        <v>509</v>
      </c>
      <c r="E3362" s="40">
        <v>1</v>
      </c>
      <c r="F3362" s="41">
        <v>33.4</v>
      </c>
      <c r="G3362" s="41">
        <f>IFERROR(H3362+I3362+J3362,0)</f>
        <v>1342059</v>
      </c>
      <c r="H3362" s="41">
        <v>1342059</v>
      </c>
      <c r="I3362" s="41">
        <v>0</v>
      </c>
      <c r="J3362" s="41">
        <v>0</v>
      </c>
      <c r="K3362" s="41">
        <f>IFERROR(L3362+M3362+N3362,0)</f>
        <v>0</v>
      </c>
      <c r="L3362" s="41">
        <f>IFERROR(P3362+T3362,0)</f>
        <v>0</v>
      </c>
      <c r="M3362" s="41">
        <f>IFERROR(Q3362+U3362,0)</f>
        <v>0</v>
      </c>
      <c r="N3362" s="41">
        <f>IFERROR(R3362+V3362,0)</f>
        <v>0</v>
      </c>
      <c r="O3362" s="41">
        <f>IFERROR(P3362+Q3362+R3362,0)</f>
        <v>0</v>
      </c>
      <c r="P3362" s="41">
        <v>0</v>
      </c>
      <c r="Q3362" s="41">
        <v>0</v>
      </c>
      <c r="R3362" s="41">
        <v>0</v>
      </c>
      <c r="S3362" s="41">
        <f>IFERROR(T3362+U3362+V3362,0)</f>
        <v>0</v>
      </c>
      <c r="T3362" s="41">
        <v>0</v>
      </c>
      <c r="U3362" s="41">
        <v>0</v>
      </c>
      <c r="V3362" s="41">
        <v>0</v>
      </c>
      <c r="W3362"/>
      <c r="X3362"/>
    </row>
    <row r="3363" spans="1:24">
      <c r="A3363" s="29">
        <v>2102</v>
      </c>
      <c r="B3363" s="29" t="s">
        <v>117</v>
      </c>
      <c r="C3363" s="50">
        <v>44763</v>
      </c>
      <c r="D3363" s="29">
        <v>510</v>
      </c>
      <c r="E3363" s="40">
        <v>1</v>
      </c>
      <c r="F3363" s="41">
        <v>26.9</v>
      </c>
      <c r="G3363" s="41">
        <f>IFERROR(H3363+I3363+J3363,0)</f>
        <v>1103160</v>
      </c>
      <c r="H3363" s="41">
        <v>1103160</v>
      </c>
      <c r="I3363" s="41">
        <v>0</v>
      </c>
      <c r="J3363" s="41">
        <v>0</v>
      </c>
      <c r="K3363" s="41">
        <f>IFERROR(L3363+M3363+N3363,0)</f>
        <v>0</v>
      </c>
      <c r="L3363" s="41">
        <f>IFERROR(P3363+T3363,0)</f>
        <v>0</v>
      </c>
      <c r="M3363" s="41">
        <f>IFERROR(Q3363+U3363,0)</f>
        <v>0</v>
      </c>
      <c r="N3363" s="41">
        <f>IFERROR(R3363+V3363,0)</f>
        <v>0</v>
      </c>
      <c r="O3363" s="41">
        <f>IFERROR(P3363+Q3363+R3363,0)</f>
        <v>0</v>
      </c>
      <c r="P3363" s="41">
        <v>0</v>
      </c>
      <c r="Q3363" s="41">
        <v>0</v>
      </c>
      <c r="R3363" s="41">
        <v>0</v>
      </c>
      <c r="S3363" s="41">
        <f>IFERROR(T3363+U3363+V3363,0)</f>
        <v>0</v>
      </c>
      <c r="T3363" s="41">
        <v>0</v>
      </c>
      <c r="U3363" s="41">
        <v>0</v>
      </c>
      <c r="V3363" s="41">
        <v>0</v>
      </c>
      <c r="W3363"/>
      <c r="X3363"/>
    </row>
    <row r="3364" spans="1:24">
      <c r="A3364" s="29">
        <v>2103</v>
      </c>
      <c r="B3364" s="29" t="s">
        <v>117</v>
      </c>
      <c r="C3364" s="50">
        <v>44763</v>
      </c>
      <c r="D3364" s="29">
        <v>514</v>
      </c>
      <c r="E3364" s="40">
        <v>1</v>
      </c>
      <c r="F3364" s="41">
        <v>68.4</v>
      </c>
      <c r="G3364" s="41">
        <f>IFERROR(H3364+I3364+J3364,0)</f>
        <v>2758700</v>
      </c>
      <c r="H3364" s="41">
        <v>2758700</v>
      </c>
      <c r="I3364" s="41">
        <v>0</v>
      </c>
      <c r="J3364" s="41">
        <v>0</v>
      </c>
      <c r="K3364" s="41">
        <f>IFERROR(L3364+M3364+N3364,0)</f>
        <v>0</v>
      </c>
      <c r="L3364" s="41">
        <f>IFERROR(P3364+T3364,0)</f>
        <v>0</v>
      </c>
      <c r="M3364" s="41">
        <f>IFERROR(Q3364+U3364,0)</f>
        <v>0</v>
      </c>
      <c r="N3364" s="41">
        <f>IFERROR(R3364+V3364,0)</f>
        <v>0</v>
      </c>
      <c r="O3364" s="41">
        <f>IFERROR(P3364+Q3364+R3364,0)</f>
        <v>0</v>
      </c>
      <c r="P3364" s="41">
        <v>0</v>
      </c>
      <c r="Q3364" s="41">
        <v>0</v>
      </c>
      <c r="R3364" s="41">
        <v>0</v>
      </c>
      <c r="S3364" s="41">
        <f>IFERROR(T3364+U3364+V3364,0)</f>
        <v>0</v>
      </c>
      <c r="T3364" s="41">
        <v>0</v>
      </c>
      <c r="U3364" s="41">
        <v>0</v>
      </c>
      <c r="V3364" s="41">
        <v>0</v>
      </c>
      <c r="W3364"/>
      <c r="X3364"/>
    </row>
    <row r="3365" spans="1:24">
      <c r="A3365" s="29">
        <v>2104</v>
      </c>
      <c r="B3365" s="29" t="s">
        <v>117</v>
      </c>
      <c r="C3365" s="50">
        <v>44763</v>
      </c>
      <c r="D3365" s="29">
        <v>513</v>
      </c>
      <c r="E3365" s="40">
        <v>1</v>
      </c>
      <c r="F3365" s="41">
        <v>16.5</v>
      </c>
      <c r="G3365" s="41">
        <f>IFERROR(H3365+I3365+J3365,0)</f>
        <v>684662</v>
      </c>
      <c r="H3365" s="41">
        <v>684662</v>
      </c>
      <c r="I3365" s="41">
        <v>0</v>
      </c>
      <c r="J3365" s="41">
        <v>0</v>
      </c>
      <c r="K3365" s="41">
        <f>IFERROR(L3365+M3365+N3365,0)</f>
        <v>0</v>
      </c>
      <c r="L3365" s="41">
        <f>IFERROR(P3365+T3365,0)</f>
        <v>0</v>
      </c>
      <c r="M3365" s="41">
        <f>IFERROR(Q3365+U3365,0)</f>
        <v>0</v>
      </c>
      <c r="N3365" s="41">
        <f>IFERROR(R3365+V3365,0)</f>
        <v>0</v>
      </c>
      <c r="O3365" s="41">
        <f>IFERROR(P3365+Q3365+R3365,0)</f>
        <v>0</v>
      </c>
      <c r="P3365" s="41">
        <v>0</v>
      </c>
      <c r="Q3365" s="41">
        <v>0</v>
      </c>
      <c r="R3365" s="41">
        <v>0</v>
      </c>
      <c r="S3365" s="41">
        <f>IFERROR(T3365+U3365+V3365,0)</f>
        <v>0</v>
      </c>
      <c r="T3365" s="41">
        <v>0</v>
      </c>
      <c r="U3365" s="41">
        <v>0</v>
      </c>
      <c r="V3365" s="41">
        <v>0</v>
      </c>
      <c r="W3365"/>
      <c r="X3365"/>
    </row>
    <row r="3366" spans="1:24">
      <c r="A3366" s="29">
        <v>2105</v>
      </c>
      <c r="B3366" s="29" t="s">
        <v>117</v>
      </c>
      <c r="C3366" s="50">
        <v>44763</v>
      </c>
      <c r="D3366" s="29">
        <v>511</v>
      </c>
      <c r="E3366" s="40">
        <v>1</v>
      </c>
      <c r="F3366" s="41">
        <v>37.7</v>
      </c>
      <c r="G3366" s="41">
        <f>IFERROR(H3366+I3366+J3366,0)</f>
        <v>1579307</v>
      </c>
      <c r="H3366" s="41">
        <v>1579307</v>
      </c>
      <c r="I3366" s="41">
        <v>0</v>
      </c>
      <c r="J3366" s="41">
        <v>0</v>
      </c>
      <c r="K3366" s="41">
        <f>IFERROR(L3366+M3366+N3366,0)</f>
        <v>0</v>
      </c>
      <c r="L3366" s="41">
        <f>IFERROR(P3366+T3366,0)</f>
        <v>0</v>
      </c>
      <c r="M3366" s="41">
        <f>IFERROR(Q3366+U3366,0)</f>
        <v>0</v>
      </c>
      <c r="N3366" s="41">
        <f>IFERROR(R3366+V3366,0)</f>
        <v>0</v>
      </c>
      <c r="O3366" s="41">
        <f>IFERROR(P3366+Q3366+R3366,0)</f>
        <v>0</v>
      </c>
      <c r="P3366" s="41">
        <v>0</v>
      </c>
      <c r="Q3366" s="41">
        <v>0</v>
      </c>
      <c r="R3366" s="41">
        <v>0</v>
      </c>
      <c r="S3366" s="41">
        <f>IFERROR(T3366+U3366+V3366,0)</f>
        <v>0</v>
      </c>
      <c r="T3366" s="41">
        <v>0</v>
      </c>
      <c r="U3366" s="41">
        <v>0</v>
      </c>
      <c r="V3366" s="41">
        <v>0</v>
      </c>
      <c r="W3366"/>
      <c r="X3366"/>
    </row>
    <row r="3367" spans="1:24">
      <c r="A3367" s="29">
        <v>2106</v>
      </c>
      <c r="B3367" s="29" t="s">
        <v>117</v>
      </c>
      <c r="C3367" s="50">
        <v>44763</v>
      </c>
      <c r="D3367" s="29">
        <v>515</v>
      </c>
      <c r="E3367" s="40">
        <v>1</v>
      </c>
      <c r="F3367" s="41">
        <v>39.7</v>
      </c>
      <c r="G3367" s="41">
        <f>IFERROR(H3367+I3367+J3367,0)</f>
        <v>1659529</v>
      </c>
      <c r="H3367" s="41">
        <v>1659529</v>
      </c>
      <c r="I3367" s="41">
        <v>0</v>
      </c>
      <c r="J3367" s="41">
        <v>0</v>
      </c>
      <c r="K3367" s="41">
        <f>IFERROR(L3367+M3367+N3367,0)</f>
        <v>0</v>
      </c>
      <c r="L3367" s="41">
        <f>IFERROR(P3367+T3367,0)</f>
        <v>0</v>
      </c>
      <c r="M3367" s="41">
        <f>IFERROR(Q3367+U3367,0)</f>
        <v>0</v>
      </c>
      <c r="N3367" s="41">
        <f>IFERROR(R3367+V3367,0)</f>
        <v>0</v>
      </c>
      <c r="O3367" s="41">
        <f>IFERROR(P3367+Q3367+R3367,0)</f>
        <v>0</v>
      </c>
      <c r="P3367" s="41">
        <v>0</v>
      </c>
      <c r="Q3367" s="41">
        <v>0</v>
      </c>
      <c r="R3367" s="41">
        <v>0</v>
      </c>
      <c r="S3367" s="41">
        <f>IFERROR(T3367+U3367+V3367,0)</f>
        <v>0</v>
      </c>
      <c r="T3367" s="41">
        <v>0</v>
      </c>
      <c r="U3367" s="41">
        <v>0</v>
      </c>
      <c r="V3367" s="41">
        <v>0</v>
      </c>
      <c r="W3367"/>
      <c r="X3367"/>
    </row>
    <row r="3368" spans="1:24">
      <c r="A3368" s="29">
        <v>2107</v>
      </c>
      <c r="B3368" s="29" t="s">
        <v>117</v>
      </c>
      <c r="C3368" s="50">
        <v>44764</v>
      </c>
      <c r="D3368" s="29">
        <v>518</v>
      </c>
      <c r="E3368" s="40">
        <v>1</v>
      </c>
      <c r="F3368" s="41">
        <v>18.1</v>
      </c>
      <c r="G3368" s="41">
        <f>IFERROR(H3368+I3368+J3368,0)</f>
        <v>764236</v>
      </c>
      <c r="H3368" s="41">
        <v>764236</v>
      </c>
      <c r="I3368" s="41">
        <v>0</v>
      </c>
      <c r="J3368" s="41">
        <v>0</v>
      </c>
      <c r="K3368" s="41">
        <f>IFERROR(L3368+M3368+N3368,0)</f>
        <v>0</v>
      </c>
      <c r="L3368" s="41">
        <f>IFERROR(P3368+T3368,0)</f>
        <v>0</v>
      </c>
      <c r="M3368" s="41">
        <f>IFERROR(Q3368+U3368,0)</f>
        <v>0</v>
      </c>
      <c r="N3368" s="41">
        <f>IFERROR(R3368+V3368,0)</f>
        <v>0</v>
      </c>
      <c r="O3368" s="41">
        <f>IFERROR(P3368+Q3368+R3368,0)</f>
        <v>0</v>
      </c>
      <c r="P3368" s="41">
        <v>0</v>
      </c>
      <c r="Q3368" s="41">
        <v>0</v>
      </c>
      <c r="R3368" s="41">
        <v>0</v>
      </c>
      <c r="S3368" s="41">
        <f>IFERROR(T3368+U3368+V3368,0)</f>
        <v>0</v>
      </c>
      <c r="T3368" s="41">
        <v>0</v>
      </c>
      <c r="U3368" s="41">
        <v>0</v>
      </c>
      <c r="V3368" s="41">
        <v>0</v>
      </c>
      <c r="W3368"/>
      <c r="X3368"/>
    </row>
    <row r="3369" spans="1:24">
      <c r="A3369" s="29">
        <v>2108</v>
      </c>
      <c r="B3369" s="29" t="s">
        <v>117</v>
      </c>
      <c r="C3369" s="50">
        <v>44764</v>
      </c>
      <c r="D3369" s="29">
        <v>519</v>
      </c>
      <c r="E3369" s="40">
        <v>1</v>
      </c>
      <c r="F3369" s="41">
        <v>21.1</v>
      </c>
      <c r="G3369" s="41">
        <f>IFERROR(H3369+I3369+J3369,0)</f>
        <v>856822</v>
      </c>
      <c r="H3369" s="41">
        <v>856822</v>
      </c>
      <c r="I3369" s="41">
        <v>0</v>
      </c>
      <c r="J3369" s="41">
        <v>0</v>
      </c>
      <c r="K3369" s="41">
        <f>IFERROR(L3369+M3369+N3369,0)</f>
        <v>0</v>
      </c>
      <c r="L3369" s="41">
        <f>IFERROR(P3369+T3369,0)</f>
        <v>0</v>
      </c>
      <c r="M3369" s="41">
        <f>IFERROR(Q3369+U3369,0)</f>
        <v>0</v>
      </c>
      <c r="N3369" s="41">
        <f>IFERROR(R3369+V3369,0)</f>
        <v>0</v>
      </c>
      <c r="O3369" s="41">
        <f>IFERROR(P3369+Q3369+R3369,0)</f>
        <v>0</v>
      </c>
      <c r="P3369" s="41">
        <v>0</v>
      </c>
      <c r="Q3369" s="41">
        <v>0</v>
      </c>
      <c r="R3369" s="41">
        <v>0</v>
      </c>
      <c r="S3369" s="41">
        <f>IFERROR(T3369+U3369+V3369,0)</f>
        <v>0</v>
      </c>
      <c r="T3369" s="41">
        <v>0</v>
      </c>
      <c r="U3369" s="41">
        <v>0</v>
      </c>
      <c r="V3369" s="41">
        <v>0</v>
      </c>
      <c r="W3369"/>
      <c r="X3369"/>
    </row>
    <row r="3370" spans="1:24">
      <c r="A3370" s="29">
        <v>2109</v>
      </c>
      <c r="B3370" s="29" t="s">
        <v>117</v>
      </c>
      <c r="C3370" s="50">
        <v>44767</v>
      </c>
      <c r="D3370" s="29">
        <v>523</v>
      </c>
      <c r="E3370" s="40">
        <v>1</v>
      </c>
      <c r="F3370" s="41">
        <v>50.3</v>
      </c>
      <c r="G3370" s="41">
        <f>IFERROR(H3370+I3370+J3370,0)</f>
        <v>2116456</v>
      </c>
      <c r="H3370" s="41">
        <v>2116456</v>
      </c>
      <c r="I3370" s="41">
        <v>0</v>
      </c>
      <c r="J3370" s="41">
        <v>0</v>
      </c>
      <c r="K3370" s="41">
        <f>IFERROR(L3370+M3370+N3370,0)</f>
        <v>0</v>
      </c>
      <c r="L3370" s="41">
        <f>IFERROR(P3370+T3370,0)</f>
        <v>0</v>
      </c>
      <c r="M3370" s="41">
        <f>IFERROR(Q3370+U3370,0)</f>
        <v>0</v>
      </c>
      <c r="N3370" s="41">
        <f>IFERROR(R3370+V3370,0)</f>
        <v>0</v>
      </c>
      <c r="O3370" s="41">
        <f>IFERROR(P3370+Q3370+R3370,0)</f>
        <v>0</v>
      </c>
      <c r="P3370" s="41">
        <v>0</v>
      </c>
      <c r="Q3370" s="41">
        <v>0</v>
      </c>
      <c r="R3370" s="41">
        <v>0</v>
      </c>
      <c r="S3370" s="41">
        <f>IFERROR(T3370+U3370+V3370,0)</f>
        <v>0</v>
      </c>
      <c r="T3370" s="41">
        <v>0</v>
      </c>
      <c r="U3370" s="41">
        <v>0</v>
      </c>
      <c r="V3370" s="41">
        <v>0</v>
      </c>
      <c r="W3370"/>
      <c r="X3370"/>
    </row>
    <row r="3371" spans="1:24">
      <c r="A3371" s="29">
        <v>2110</v>
      </c>
      <c r="B3371" s="29" t="s">
        <v>117</v>
      </c>
      <c r="C3371" s="50">
        <v>44767</v>
      </c>
      <c r="D3371" s="29">
        <v>521</v>
      </c>
      <c r="E3371" s="40">
        <v>1</v>
      </c>
      <c r="F3371" s="41">
        <v>26.6</v>
      </c>
      <c r="G3371" s="41">
        <f>IFERROR(H3371+I3371+J3371,0)</f>
        <v>1091605</v>
      </c>
      <c r="H3371" s="41">
        <v>1091605</v>
      </c>
      <c r="I3371" s="41">
        <v>0</v>
      </c>
      <c r="J3371" s="41">
        <v>0</v>
      </c>
      <c r="K3371" s="41">
        <f>IFERROR(L3371+M3371+N3371,0)</f>
        <v>0</v>
      </c>
      <c r="L3371" s="41">
        <f>IFERROR(P3371+T3371,0)</f>
        <v>0</v>
      </c>
      <c r="M3371" s="41">
        <f>IFERROR(Q3371+U3371,0)</f>
        <v>0</v>
      </c>
      <c r="N3371" s="41">
        <f>IFERROR(R3371+V3371,0)</f>
        <v>0</v>
      </c>
      <c r="O3371" s="41">
        <f>IFERROR(P3371+Q3371+R3371,0)</f>
        <v>0</v>
      </c>
      <c r="P3371" s="41">
        <v>0</v>
      </c>
      <c r="Q3371" s="41">
        <v>0</v>
      </c>
      <c r="R3371" s="41">
        <v>0</v>
      </c>
      <c r="S3371" s="41">
        <f>IFERROR(T3371+U3371+V3371,0)</f>
        <v>0</v>
      </c>
      <c r="T3371" s="41">
        <v>0</v>
      </c>
      <c r="U3371" s="41">
        <v>0</v>
      </c>
      <c r="V3371" s="41">
        <v>0</v>
      </c>
      <c r="W3371"/>
      <c r="X3371"/>
    </row>
    <row r="3372" spans="1:24">
      <c r="A3372" s="29">
        <v>2111</v>
      </c>
      <c r="B3372" s="29" t="s">
        <v>117</v>
      </c>
      <c r="C3372" s="50">
        <v>44767</v>
      </c>
      <c r="D3372" s="29">
        <v>524</v>
      </c>
      <c r="E3372" s="40">
        <v>1</v>
      </c>
      <c r="F3372" s="41">
        <v>27.2</v>
      </c>
      <c r="G3372" s="41">
        <f>IFERROR(H3372+I3372+J3372,0)</f>
        <v>1157165</v>
      </c>
      <c r="H3372" s="41">
        <v>1157165</v>
      </c>
      <c r="I3372" s="41">
        <v>0</v>
      </c>
      <c r="J3372" s="41">
        <v>0</v>
      </c>
      <c r="K3372" s="41">
        <f>IFERROR(L3372+M3372+N3372,0)</f>
        <v>0</v>
      </c>
      <c r="L3372" s="41">
        <f>IFERROR(P3372+T3372,0)</f>
        <v>0</v>
      </c>
      <c r="M3372" s="41">
        <f>IFERROR(Q3372+U3372,0)</f>
        <v>0</v>
      </c>
      <c r="N3372" s="41">
        <f>IFERROR(R3372+V3372,0)</f>
        <v>0</v>
      </c>
      <c r="O3372" s="41">
        <f>IFERROR(P3372+Q3372+R3372,0)</f>
        <v>0</v>
      </c>
      <c r="P3372" s="41">
        <v>0</v>
      </c>
      <c r="Q3372" s="41">
        <v>0</v>
      </c>
      <c r="R3372" s="41">
        <v>0</v>
      </c>
      <c r="S3372" s="41">
        <f>IFERROR(T3372+U3372+V3372,0)</f>
        <v>0</v>
      </c>
      <c r="T3372" s="41">
        <v>0</v>
      </c>
      <c r="U3372" s="41">
        <v>0</v>
      </c>
      <c r="V3372" s="41">
        <v>0</v>
      </c>
      <c r="W3372"/>
      <c r="X3372"/>
    </row>
    <row r="3373" spans="1:24">
      <c r="A3373" s="29">
        <v>2112</v>
      </c>
      <c r="B3373" s="29" t="s">
        <v>117</v>
      </c>
      <c r="C3373" s="50">
        <v>44767</v>
      </c>
      <c r="D3373" s="29">
        <v>520</v>
      </c>
      <c r="E3373" s="40">
        <v>1</v>
      </c>
      <c r="F3373" s="41">
        <v>24.8</v>
      </c>
      <c r="G3373" s="41">
        <f>IFERROR(H3373+I3373+J3373,0)</f>
        <v>1022280</v>
      </c>
      <c r="H3373" s="41">
        <v>1022280</v>
      </c>
      <c r="I3373" s="41">
        <v>0</v>
      </c>
      <c r="J3373" s="41">
        <v>0</v>
      </c>
      <c r="K3373" s="41">
        <f>IFERROR(L3373+M3373+N3373,0)</f>
        <v>0</v>
      </c>
      <c r="L3373" s="41">
        <f>IFERROR(P3373+T3373,0)</f>
        <v>0</v>
      </c>
      <c r="M3373" s="41">
        <f>IFERROR(Q3373+U3373,0)</f>
        <v>0</v>
      </c>
      <c r="N3373" s="41">
        <f>IFERROR(R3373+V3373,0)</f>
        <v>0</v>
      </c>
      <c r="O3373" s="41">
        <f>IFERROR(P3373+Q3373+R3373,0)</f>
        <v>0</v>
      </c>
      <c r="P3373" s="41">
        <v>0</v>
      </c>
      <c r="Q3373" s="41">
        <v>0</v>
      </c>
      <c r="R3373" s="41">
        <v>0</v>
      </c>
      <c r="S3373" s="41">
        <f>IFERROR(T3373+U3373+V3373,0)</f>
        <v>0</v>
      </c>
      <c r="T3373" s="41">
        <v>0</v>
      </c>
      <c r="U3373" s="41">
        <v>0</v>
      </c>
      <c r="V3373" s="41">
        <v>0</v>
      </c>
      <c r="W3373"/>
      <c r="X3373"/>
    </row>
    <row r="3374" spans="1:24">
      <c r="A3374" s="29">
        <v>2113</v>
      </c>
      <c r="B3374" s="29" t="s">
        <v>117</v>
      </c>
      <c r="C3374" s="50">
        <v>44768</v>
      </c>
      <c r="D3374" s="29">
        <v>528</v>
      </c>
      <c r="E3374" s="40">
        <v>1</v>
      </c>
      <c r="F3374" s="41">
        <v>45.3</v>
      </c>
      <c r="G3374" s="41">
        <f>IFERROR(H3374+I3374+J3374,0)</f>
        <v>1947900</v>
      </c>
      <c r="H3374" s="41">
        <v>1947900</v>
      </c>
      <c r="I3374" s="41">
        <v>0</v>
      </c>
      <c r="J3374" s="41">
        <v>0</v>
      </c>
      <c r="K3374" s="41">
        <f>IFERROR(L3374+M3374+N3374,0)</f>
        <v>0</v>
      </c>
      <c r="L3374" s="41">
        <f>IFERROR(P3374+T3374,0)</f>
        <v>0</v>
      </c>
      <c r="M3374" s="41">
        <f>IFERROR(Q3374+U3374,0)</f>
        <v>0</v>
      </c>
      <c r="N3374" s="41">
        <f>IFERROR(R3374+V3374,0)</f>
        <v>0</v>
      </c>
      <c r="O3374" s="41">
        <f>IFERROR(P3374+Q3374+R3374,0)</f>
        <v>0</v>
      </c>
      <c r="P3374" s="41">
        <v>0</v>
      </c>
      <c r="Q3374" s="41">
        <v>0</v>
      </c>
      <c r="R3374" s="41">
        <v>0</v>
      </c>
      <c r="S3374" s="41">
        <f>IFERROR(T3374+U3374+V3374,0)</f>
        <v>0</v>
      </c>
      <c r="T3374" s="41">
        <v>0</v>
      </c>
      <c r="U3374" s="41">
        <v>0</v>
      </c>
      <c r="V3374" s="41">
        <v>0</v>
      </c>
      <c r="W3374"/>
      <c r="X3374"/>
    </row>
    <row r="3375" spans="1:24">
      <c r="A3375" s="29">
        <v>2114</v>
      </c>
      <c r="B3375" s="29" t="s">
        <v>117</v>
      </c>
      <c r="C3375" s="50">
        <v>44768</v>
      </c>
      <c r="D3375" s="29">
        <v>529</v>
      </c>
      <c r="E3375" s="40">
        <v>1</v>
      </c>
      <c r="F3375" s="41">
        <v>40.2</v>
      </c>
      <c r="G3375" s="41">
        <f>IFERROR(H3375+I3375+J3375,0)</f>
        <v>1728600</v>
      </c>
      <c r="H3375" s="41">
        <v>1728600</v>
      </c>
      <c r="I3375" s="41">
        <v>0</v>
      </c>
      <c r="J3375" s="41">
        <v>0</v>
      </c>
      <c r="K3375" s="41">
        <f>IFERROR(L3375+M3375+N3375,0)</f>
        <v>0</v>
      </c>
      <c r="L3375" s="41">
        <f>IFERROR(P3375+T3375,0)</f>
        <v>0</v>
      </c>
      <c r="M3375" s="41">
        <f>IFERROR(Q3375+U3375,0)</f>
        <v>0</v>
      </c>
      <c r="N3375" s="41">
        <f>IFERROR(R3375+V3375,0)</f>
        <v>0</v>
      </c>
      <c r="O3375" s="41">
        <f>IFERROR(P3375+Q3375+R3375,0)</f>
        <v>0</v>
      </c>
      <c r="P3375" s="41">
        <v>0</v>
      </c>
      <c r="Q3375" s="41">
        <v>0</v>
      </c>
      <c r="R3375" s="41">
        <v>0</v>
      </c>
      <c r="S3375" s="41">
        <f>IFERROR(T3375+U3375+V3375,0)</f>
        <v>0</v>
      </c>
      <c r="T3375" s="41">
        <v>0</v>
      </c>
      <c r="U3375" s="41">
        <v>0</v>
      </c>
      <c r="V3375" s="41">
        <v>0</v>
      </c>
      <c r="W3375"/>
      <c r="X3375"/>
    </row>
    <row r="3376" spans="1:24">
      <c r="A3376" s="29">
        <v>2115</v>
      </c>
      <c r="B3376" s="29" t="s">
        <v>117</v>
      </c>
      <c r="C3376" s="50">
        <v>44768</v>
      </c>
      <c r="D3376" s="29">
        <v>527</v>
      </c>
      <c r="E3376" s="40">
        <v>1</v>
      </c>
      <c r="F3376" s="41">
        <v>30.2</v>
      </c>
      <c r="G3376" s="41">
        <f>IFERROR(H3376+I3376+J3376,0)</f>
        <v>1278477</v>
      </c>
      <c r="H3376" s="41">
        <v>1278477</v>
      </c>
      <c r="I3376" s="41">
        <v>0</v>
      </c>
      <c r="J3376" s="41">
        <v>0</v>
      </c>
      <c r="K3376" s="41">
        <f>IFERROR(L3376+M3376+N3376,0)</f>
        <v>0</v>
      </c>
      <c r="L3376" s="41">
        <f>IFERROR(P3376+T3376,0)</f>
        <v>0</v>
      </c>
      <c r="M3376" s="41">
        <f>IFERROR(Q3376+U3376,0)</f>
        <v>0</v>
      </c>
      <c r="N3376" s="41">
        <f>IFERROR(R3376+V3376,0)</f>
        <v>0</v>
      </c>
      <c r="O3376" s="41">
        <f>IFERROR(P3376+Q3376+R3376,0)</f>
        <v>0</v>
      </c>
      <c r="P3376" s="41">
        <v>0</v>
      </c>
      <c r="Q3376" s="41">
        <v>0</v>
      </c>
      <c r="R3376" s="41">
        <v>0</v>
      </c>
      <c r="S3376" s="41">
        <f>IFERROR(T3376+U3376+V3376,0)</f>
        <v>0</v>
      </c>
      <c r="T3376" s="41">
        <v>0</v>
      </c>
      <c r="U3376" s="41">
        <v>0</v>
      </c>
      <c r="V3376" s="41">
        <v>0</v>
      </c>
      <c r="W3376"/>
      <c r="X3376"/>
    </row>
    <row r="3377" spans="1:24">
      <c r="A3377" s="29">
        <v>2116</v>
      </c>
      <c r="B3377" s="29" t="s">
        <v>117</v>
      </c>
      <c r="C3377" s="50">
        <v>44768</v>
      </c>
      <c r="D3377" s="29">
        <v>525</v>
      </c>
      <c r="E3377" s="40">
        <v>1</v>
      </c>
      <c r="F3377" s="41">
        <v>23.2</v>
      </c>
      <c r="G3377" s="41">
        <f>IFERROR(H3377+I3377+J3377,0)</f>
        <v>935416</v>
      </c>
      <c r="H3377" s="41">
        <v>935416</v>
      </c>
      <c r="I3377" s="41">
        <v>0</v>
      </c>
      <c r="J3377" s="41">
        <v>0</v>
      </c>
      <c r="K3377" s="41">
        <f>IFERROR(L3377+M3377+N3377,0)</f>
        <v>0</v>
      </c>
      <c r="L3377" s="41">
        <f>IFERROR(P3377+T3377,0)</f>
        <v>0</v>
      </c>
      <c r="M3377" s="41">
        <f>IFERROR(Q3377+U3377,0)</f>
        <v>0</v>
      </c>
      <c r="N3377" s="41">
        <f>IFERROR(R3377+V3377,0)</f>
        <v>0</v>
      </c>
      <c r="O3377" s="41">
        <f>IFERROR(P3377+Q3377+R3377,0)</f>
        <v>0</v>
      </c>
      <c r="P3377" s="41">
        <v>0</v>
      </c>
      <c r="Q3377" s="41">
        <v>0</v>
      </c>
      <c r="R3377" s="41">
        <v>0</v>
      </c>
      <c r="S3377" s="41">
        <f>IFERROR(T3377+U3377+V3377,0)</f>
        <v>0</v>
      </c>
      <c r="T3377" s="41">
        <v>0</v>
      </c>
      <c r="U3377" s="41">
        <v>0</v>
      </c>
      <c r="V3377" s="41">
        <v>0</v>
      </c>
      <c r="W3377"/>
      <c r="X3377"/>
    </row>
    <row r="3378" spans="1:24">
      <c r="A3378" s="29">
        <v>2117</v>
      </c>
      <c r="B3378" s="29" t="s">
        <v>117</v>
      </c>
      <c r="C3378" s="50">
        <v>44769</v>
      </c>
      <c r="D3378" s="29">
        <v>530</v>
      </c>
      <c r="E3378" s="40">
        <v>1</v>
      </c>
      <c r="F3378" s="41">
        <v>30.8</v>
      </c>
      <c r="G3378" s="41">
        <f>IFERROR(H3378+I3378+J3378,0)</f>
        <v>1319771</v>
      </c>
      <c r="H3378" s="41">
        <v>1319771</v>
      </c>
      <c r="I3378" s="41">
        <v>0</v>
      </c>
      <c r="J3378" s="41">
        <v>0</v>
      </c>
      <c r="K3378" s="41">
        <f>IFERROR(L3378+M3378+N3378,0)</f>
        <v>0</v>
      </c>
      <c r="L3378" s="41">
        <f>IFERROR(P3378+T3378,0)</f>
        <v>0</v>
      </c>
      <c r="M3378" s="41">
        <f>IFERROR(Q3378+U3378,0)</f>
        <v>0</v>
      </c>
      <c r="N3378" s="41">
        <f>IFERROR(R3378+V3378,0)</f>
        <v>0</v>
      </c>
      <c r="O3378" s="41">
        <f>IFERROR(P3378+Q3378+R3378,0)</f>
        <v>0</v>
      </c>
      <c r="P3378" s="41">
        <v>0</v>
      </c>
      <c r="Q3378" s="41">
        <v>0</v>
      </c>
      <c r="R3378" s="41">
        <v>0</v>
      </c>
      <c r="S3378" s="41">
        <f>IFERROR(T3378+U3378+V3378,0)</f>
        <v>0</v>
      </c>
      <c r="T3378" s="41">
        <v>0</v>
      </c>
      <c r="U3378" s="41">
        <v>0</v>
      </c>
      <c r="V3378" s="41">
        <v>0</v>
      </c>
      <c r="W3378"/>
      <c r="X3378"/>
    </row>
    <row r="3379" spans="1:24">
      <c r="A3379" s="29">
        <v>2118</v>
      </c>
      <c r="B3379" s="29" t="s">
        <v>117</v>
      </c>
      <c r="C3379" s="50">
        <v>44770</v>
      </c>
      <c r="D3379" s="29">
        <v>532</v>
      </c>
      <c r="E3379" s="40">
        <v>1</v>
      </c>
      <c r="F3379" s="41">
        <v>32</v>
      </c>
      <c r="G3379" s="41">
        <f>IFERROR(H3379+I3379+J3379,0)</f>
        <v>1305505</v>
      </c>
      <c r="H3379" s="41">
        <v>1305505</v>
      </c>
      <c r="I3379" s="41">
        <v>0</v>
      </c>
      <c r="J3379" s="41">
        <v>0</v>
      </c>
      <c r="K3379" s="41">
        <f>IFERROR(L3379+M3379+N3379,0)</f>
        <v>0</v>
      </c>
      <c r="L3379" s="41">
        <f>IFERROR(P3379+T3379,0)</f>
        <v>0</v>
      </c>
      <c r="M3379" s="41">
        <f>IFERROR(Q3379+U3379,0)</f>
        <v>0</v>
      </c>
      <c r="N3379" s="41">
        <f>IFERROR(R3379+V3379,0)</f>
        <v>0</v>
      </c>
      <c r="O3379" s="41">
        <f>IFERROR(P3379+Q3379+R3379,0)</f>
        <v>0</v>
      </c>
      <c r="P3379" s="41">
        <v>0</v>
      </c>
      <c r="Q3379" s="41">
        <v>0</v>
      </c>
      <c r="R3379" s="41">
        <v>0</v>
      </c>
      <c r="S3379" s="41">
        <f>IFERROR(T3379+U3379+V3379,0)</f>
        <v>0</v>
      </c>
      <c r="T3379" s="41">
        <v>0</v>
      </c>
      <c r="U3379" s="41">
        <v>0</v>
      </c>
      <c r="V3379" s="41">
        <v>0</v>
      </c>
      <c r="W3379"/>
      <c r="X3379"/>
    </row>
    <row r="3380" spans="1:24">
      <c r="A3380" s="29">
        <v>2119</v>
      </c>
      <c r="B3380" s="29" t="s">
        <v>117</v>
      </c>
      <c r="C3380" s="50">
        <v>44770</v>
      </c>
      <c r="D3380" s="29">
        <v>531</v>
      </c>
      <c r="E3380" s="40">
        <v>1</v>
      </c>
      <c r="F3380" s="41">
        <v>18</v>
      </c>
      <c r="G3380" s="41">
        <f>IFERROR(H3380+I3380+J3380,0)</f>
        <v>740801</v>
      </c>
      <c r="H3380" s="41">
        <v>740801</v>
      </c>
      <c r="I3380" s="41">
        <v>0</v>
      </c>
      <c r="J3380" s="41">
        <v>0</v>
      </c>
      <c r="K3380" s="41">
        <f>IFERROR(L3380+M3380+N3380,0)</f>
        <v>0</v>
      </c>
      <c r="L3380" s="41">
        <f>IFERROR(P3380+T3380,0)</f>
        <v>0</v>
      </c>
      <c r="M3380" s="41">
        <f>IFERROR(Q3380+U3380,0)</f>
        <v>0</v>
      </c>
      <c r="N3380" s="41">
        <f>IFERROR(R3380+V3380,0)</f>
        <v>0</v>
      </c>
      <c r="O3380" s="41">
        <f>IFERROR(P3380+Q3380+R3380,0)</f>
        <v>0</v>
      </c>
      <c r="P3380" s="41">
        <v>0</v>
      </c>
      <c r="Q3380" s="41">
        <v>0</v>
      </c>
      <c r="R3380" s="41">
        <v>0</v>
      </c>
      <c r="S3380" s="41">
        <f>IFERROR(T3380+U3380+V3380,0)</f>
        <v>0</v>
      </c>
      <c r="T3380" s="41">
        <v>0</v>
      </c>
      <c r="U3380" s="41">
        <v>0</v>
      </c>
      <c r="V3380" s="41">
        <v>0</v>
      </c>
      <c r="W3380"/>
      <c r="X3380"/>
    </row>
    <row r="3381" spans="1:24">
      <c r="A3381" s="29">
        <v>2120</v>
      </c>
      <c r="B3381" s="29" t="s">
        <v>117</v>
      </c>
      <c r="C3381" s="50">
        <v>44771</v>
      </c>
      <c r="D3381" s="29">
        <v>537</v>
      </c>
      <c r="E3381" s="40">
        <v>1</v>
      </c>
      <c r="F3381" s="41">
        <v>51.6</v>
      </c>
      <c r="G3381" s="41">
        <f>IFERROR(H3381+I3381+J3381,0)</f>
        <v>2169420</v>
      </c>
      <c r="H3381" s="41">
        <v>2169420</v>
      </c>
      <c r="I3381" s="41">
        <v>0</v>
      </c>
      <c r="J3381" s="41">
        <v>0</v>
      </c>
      <c r="K3381" s="41">
        <f>IFERROR(L3381+M3381+N3381,0)</f>
        <v>0</v>
      </c>
      <c r="L3381" s="41">
        <f>IFERROR(P3381+T3381,0)</f>
        <v>0</v>
      </c>
      <c r="M3381" s="41">
        <f>IFERROR(Q3381+U3381,0)</f>
        <v>0</v>
      </c>
      <c r="N3381" s="41">
        <f>IFERROR(R3381+V3381,0)</f>
        <v>0</v>
      </c>
      <c r="O3381" s="41">
        <f>IFERROR(P3381+Q3381+R3381,0)</f>
        <v>0</v>
      </c>
      <c r="P3381" s="41">
        <v>0</v>
      </c>
      <c r="Q3381" s="41">
        <v>0</v>
      </c>
      <c r="R3381" s="41">
        <v>0</v>
      </c>
      <c r="S3381" s="41">
        <f>IFERROR(T3381+U3381+V3381,0)</f>
        <v>0</v>
      </c>
      <c r="T3381" s="41">
        <v>0</v>
      </c>
      <c r="U3381" s="41">
        <v>0</v>
      </c>
      <c r="V3381" s="41">
        <v>0</v>
      </c>
      <c r="W3381"/>
      <c r="X3381"/>
    </row>
    <row r="3382" spans="1:24">
      <c r="A3382" s="29">
        <v>2121</v>
      </c>
      <c r="B3382" s="29" t="s">
        <v>117</v>
      </c>
      <c r="C3382" s="50">
        <v>44771</v>
      </c>
      <c r="D3382" s="29">
        <v>536</v>
      </c>
      <c r="E3382" s="40">
        <v>1</v>
      </c>
      <c r="F3382" s="41">
        <v>38.4</v>
      </c>
      <c r="G3382" s="41">
        <f>IFERROR(H3382+I3382+J3382,0)</f>
        <v>1607385</v>
      </c>
      <c r="H3382" s="41">
        <v>1607385</v>
      </c>
      <c r="I3382" s="41">
        <v>0</v>
      </c>
      <c r="J3382" s="41">
        <v>0</v>
      </c>
      <c r="K3382" s="41">
        <f>IFERROR(L3382+M3382+N3382,0)</f>
        <v>0</v>
      </c>
      <c r="L3382" s="41">
        <f>IFERROR(P3382+T3382,0)</f>
        <v>0</v>
      </c>
      <c r="M3382" s="41">
        <f>IFERROR(Q3382+U3382,0)</f>
        <v>0</v>
      </c>
      <c r="N3382" s="41">
        <f>IFERROR(R3382+V3382,0)</f>
        <v>0</v>
      </c>
      <c r="O3382" s="41">
        <f>IFERROR(P3382+Q3382+R3382,0)</f>
        <v>0</v>
      </c>
      <c r="P3382" s="41">
        <v>0</v>
      </c>
      <c r="Q3382" s="41">
        <v>0</v>
      </c>
      <c r="R3382" s="41">
        <v>0</v>
      </c>
      <c r="S3382" s="41">
        <f>IFERROR(T3382+U3382+V3382,0)</f>
        <v>0</v>
      </c>
      <c r="T3382" s="41">
        <v>0</v>
      </c>
      <c r="U3382" s="41">
        <v>0</v>
      </c>
      <c r="V3382" s="41">
        <v>0</v>
      </c>
      <c r="W3382"/>
      <c r="X3382"/>
    </row>
    <row r="3383" spans="1:24">
      <c r="A3383" s="29">
        <v>2122</v>
      </c>
      <c r="B3383" s="29" t="s">
        <v>117</v>
      </c>
      <c r="C3383" s="50">
        <v>44771</v>
      </c>
      <c r="D3383" s="29">
        <v>535</v>
      </c>
      <c r="E3383" s="40">
        <v>1</v>
      </c>
      <c r="F3383" s="41">
        <v>27.4</v>
      </c>
      <c r="G3383" s="41">
        <f>IFERROR(H3383+I3383+J3383,0)</f>
        <v>1178200</v>
      </c>
      <c r="H3383" s="41">
        <v>1178200</v>
      </c>
      <c r="I3383" s="41">
        <v>0</v>
      </c>
      <c r="J3383" s="41">
        <v>0</v>
      </c>
      <c r="K3383" s="41">
        <f>IFERROR(L3383+M3383+N3383,0)</f>
        <v>0</v>
      </c>
      <c r="L3383" s="41">
        <f>IFERROR(P3383+T3383,0)</f>
        <v>0</v>
      </c>
      <c r="M3383" s="41">
        <f>IFERROR(Q3383+U3383,0)</f>
        <v>0</v>
      </c>
      <c r="N3383" s="41">
        <f>IFERROR(R3383+V3383,0)</f>
        <v>0</v>
      </c>
      <c r="O3383" s="41">
        <f>IFERROR(P3383+Q3383+R3383,0)</f>
        <v>0</v>
      </c>
      <c r="P3383" s="41">
        <v>0</v>
      </c>
      <c r="Q3383" s="41">
        <v>0</v>
      </c>
      <c r="R3383" s="41">
        <v>0</v>
      </c>
      <c r="S3383" s="41">
        <f>IFERROR(T3383+U3383+V3383,0)</f>
        <v>0</v>
      </c>
      <c r="T3383" s="41">
        <v>0</v>
      </c>
      <c r="U3383" s="41">
        <v>0</v>
      </c>
      <c r="V3383" s="41">
        <v>0</v>
      </c>
      <c r="W3383"/>
      <c r="X3383"/>
    </row>
    <row r="3384" spans="1:24">
      <c r="A3384" s="29">
        <v>2123</v>
      </c>
      <c r="B3384" s="29" t="s">
        <v>117</v>
      </c>
      <c r="C3384" s="50">
        <v>44774</v>
      </c>
      <c r="D3384" s="29">
        <v>538</v>
      </c>
      <c r="E3384" s="40">
        <v>1</v>
      </c>
      <c r="F3384" s="41">
        <v>23</v>
      </c>
      <c r="G3384" s="41">
        <f>IFERROR(H3384+I3384+J3384,0)</f>
        <v>952955</v>
      </c>
      <c r="H3384" s="41">
        <v>952955</v>
      </c>
      <c r="I3384" s="41">
        <v>0</v>
      </c>
      <c r="J3384" s="41">
        <v>0</v>
      </c>
      <c r="K3384" s="41">
        <f>IFERROR(L3384+M3384+N3384,0)</f>
        <v>0</v>
      </c>
      <c r="L3384" s="41">
        <f>IFERROR(P3384+T3384,0)</f>
        <v>0</v>
      </c>
      <c r="M3384" s="41">
        <f>IFERROR(Q3384+U3384,0)</f>
        <v>0</v>
      </c>
      <c r="N3384" s="41">
        <f>IFERROR(R3384+V3384,0)</f>
        <v>0</v>
      </c>
      <c r="O3384" s="41">
        <f>IFERROR(P3384+Q3384+R3384,0)</f>
        <v>0</v>
      </c>
      <c r="P3384" s="41">
        <v>0</v>
      </c>
      <c r="Q3384" s="41">
        <v>0</v>
      </c>
      <c r="R3384" s="41">
        <v>0</v>
      </c>
      <c r="S3384" s="41">
        <f>IFERROR(T3384+U3384+V3384,0)</f>
        <v>0</v>
      </c>
      <c r="T3384" s="41">
        <v>0</v>
      </c>
      <c r="U3384" s="41">
        <v>0</v>
      </c>
      <c r="V3384" s="41">
        <v>0</v>
      </c>
      <c r="W3384"/>
      <c r="X3384"/>
    </row>
    <row r="3385" spans="1:24">
      <c r="A3385" s="29">
        <v>2124</v>
      </c>
      <c r="B3385" s="29" t="s">
        <v>117</v>
      </c>
      <c r="C3385" s="50">
        <v>44774</v>
      </c>
      <c r="D3385" s="29">
        <v>539</v>
      </c>
      <c r="E3385" s="40">
        <v>1</v>
      </c>
      <c r="F3385" s="41">
        <v>39.5</v>
      </c>
      <c r="G3385" s="41">
        <f>IFERROR(H3385+I3385+J3385,0)</f>
        <v>1651506</v>
      </c>
      <c r="H3385" s="41">
        <v>1651506</v>
      </c>
      <c r="I3385" s="41">
        <v>0</v>
      </c>
      <c r="J3385" s="41">
        <v>0</v>
      </c>
      <c r="K3385" s="41">
        <f>IFERROR(L3385+M3385+N3385,0)</f>
        <v>0</v>
      </c>
      <c r="L3385" s="41">
        <f>IFERROR(P3385+T3385,0)</f>
        <v>0</v>
      </c>
      <c r="M3385" s="41">
        <f>IFERROR(Q3385+U3385,0)</f>
        <v>0</v>
      </c>
      <c r="N3385" s="41">
        <f>IFERROR(R3385+V3385,0)</f>
        <v>0</v>
      </c>
      <c r="O3385" s="41">
        <f>IFERROR(P3385+Q3385+R3385,0)</f>
        <v>0</v>
      </c>
      <c r="P3385" s="41">
        <v>0</v>
      </c>
      <c r="Q3385" s="41">
        <v>0</v>
      </c>
      <c r="R3385" s="41">
        <v>0</v>
      </c>
      <c r="S3385" s="41">
        <f>IFERROR(T3385+U3385+V3385,0)</f>
        <v>0</v>
      </c>
      <c r="T3385" s="41">
        <v>0</v>
      </c>
      <c r="U3385" s="41">
        <v>0</v>
      </c>
      <c r="V3385" s="41">
        <v>0</v>
      </c>
      <c r="W3385"/>
      <c r="X3385"/>
    </row>
    <row r="3386" spans="1:24">
      <c r="A3386" s="29">
        <v>2125</v>
      </c>
      <c r="B3386" s="29" t="s">
        <v>117</v>
      </c>
      <c r="C3386" s="50">
        <v>44774</v>
      </c>
      <c r="D3386" s="29">
        <v>541</v>
      </c>
      <c r="E3386" s="40">
        <v>1</v>
      </c>
      <c r="F3386" s="41">
        <v>51.2</v>
      </c>
      <c r="G3386" s="41">
        <f>IFERROR(H3386+I3386+J3386,0)</f>
        <v>2153123</v>
      </c>
      <c r="H3386" s="41">
        <v>2153123</v>
      </c>
      <c r="I3386" s="41">
        <v>0</v>
      </c>
      <c r="J3386" s="41">
        <v>0</v>
      </c>
      <c r="K3386" s="41">
        <f>IFERROR(L3386+M3386+N3386,0)</f>
        <v>0</v>
      </c>
      <c r="L3386" s="41">
        <f>IFERROR(P3386+T3386,0)</f>
        <v>0</v>
      </c>
      <c r="M3386" s="41">
        <f>IFERROR(Q3386+U3386,0)</f>
        <v>0</v>
      </c>
      <c r="N3386" s="41">
        <f>IFERROR(R3386+V3386,0)</f>
        <v>0</v>
      </c>
      <c r="O3386" s="41">
        <f>IFERROR(P3386+Q3386+R3386,0)</f>
        <v>0</v>
      </c>
      <c r="P3386" s="41">
        <v>0</v>
      </c>
      <c r="Q3386" s="41">
        <v>0</v>
      </c>
      <c r="R3386" s="41">
        <v>0</v>
      </c>
      <c r="S3386" s="41">
        <f>IFERROR(T3386+U3386+V3386,0)</f>
        <v>0</v>
      </c>
      <c r="T3386" s="41">
        <v>0</v>
      </c>
      <c r="U3386" s="41">
        <v>0</v>
      </c>
      <c r="V3386" s="41">
        <v>0</v>
      </c>
      <c r="W3386"/>
      <c r="X3386"/>
    </row>
    <row r="3387" spans="1:24">
      <c r="A3387" s="29">
        <v>2126</v>
      </c>
      <c r="B3387" s="29" t="s">
        <v>117</v>
      </c>
      <c r="C3387" s="50">
        <v>44774</v>
      </c>
      <c r="D3387" s="29">
        <v>541</v>
      </c>
      <c r="E3387" s="40">
        <v>1</v>
      </c>
      <c r="F3387" s="41">
        <v>19.6</v>
      </c>
      <c r="G3387" s="41">
        <f>IFERROR(H3387+I3387+J3387,0)</f>
        <v>822007</v>
      </c>
      <c r="H3387" s="41">
        <v>822007</v>
      </c>
      <c r="I3387" s="41">
        <v>0</v>
      </c>
      <c r="J3387" s="41">
        <v>0</v>
      </c>
      <c r="K3387" s="41">
        <f>IFERROR(L3387+M3387+N3387,0)</f>
        <v>0</v>
      </c>
      <c r="L3387" s="41">
        <f>IFERROR(P3387+T3387,0)</f>
        <v>0</v>
      </c>
      <c r="M3387" s="41">
        <f>IFERROR(Q3387+U3387,0)</f>
        <v>0</v>
      </c>
      <c r="N3387" s="41">
        <f>IFERROR(R3387+V3387,0)</f>
        <v>0</v>
      </c>
      <c r="O3387" s="41">
        <f>IFERROR(P3387+Q3387+R3387,0)</f>
        <v>0</v>
      </c>
      <c r="P3387" s="41">
        <v>0</v>
      </c>
      <c r="Q3387" s="41">
        <v>0</v>
      </c>
      <c r="R3387" s="41">
        <v>0</v>
      </c>
      <c r="S3387" s="41">
        <f>IFERROR(T3387+U3387+V3387,0)</f>
        <v>0</v>
      </c>
      <c r="T3387" s="41">
        <v>0</v>
      </c>
      <c r="U3387" s="41">
        <v>0</v>
      </c>
      <c r="V3387" s="41">
        <v>0</v>
      </c>
      <c r="W3387"/>
      <c r="X3387"/>
    </row>
    <row r="3388" spans="1:24">
      <c r="A3388" s="29">
        <v>2127</v>
      </c>
      <c r="B3388" s="29" t="s">
        <v>117</v>
      </c>
      <c r="C3388" s="50">
        <v>44776</v>
      </c>
      <c r="D3388" s="29">
        <v>544</v>
      </c>
      <c r="E3388" s="40">
        <v>1</v>
      </c>
      <c r="F3388" s="41">
        <v>16.1</v>
      </c>
      <c r="G3388" s="41">
        <f>IFERROR(H3388+I3388+J3388,0)</f>
        <v>687208</v>
      </c>
      <c r="H3388" s="41">
        <v>687208</v>
      </c>
      <c r="I3388" s="41">
        <v>0</v>
      </c>
      <c r="J3388" s="41">
        <v>0</v>
      </c>
      <c r="K3388" s="41">
        <f>IFERROR(L3388+M3388+N3388,0)</f>
        <v>0</v>
      </c>
      <c r="L3388" s="41">
        <f>IFERROR(P3388+T3388,0)</f>
        <v>0</v>
      </c>
      <c r="M3388" s="41">
        <f>IFERROR(Q3388+U3388,0)</f>
        <v>0</v>
      </c>
      <c r="N3388" s="41">
        <f>IFERROR(R3388+V3388,0)</f>
        <v>0</v>
      </c>
      <c r="O3388" s="41">
        <f>IFERROR(P3388+Q3388+R3388,0)</f>
        <v>0</v>
      </c>
      <c r="P3388" s="41">
        <v>0</v>
      </c>
      <c r="Q3388" s="41">
        <v>0</v>
      </c>
      <c r="R3388" s="41">
        <v>0</v>
      </c>
      <c r="S3388" s="41">
        <f>IFERROR(T3388+U3388+V3388,0)</f>
        <v>0</v>
      </c>
      <c r="T3388" s="41">
        <v>0</v>
      </c>
      <c r="U3388" s="41">
        <v>0</v>
      </c>
      <c r="V3388" s="41">
        <v>0</v>
      </c>
      <c r="W3388"/>
      <c r="X3388"/>
    </row>
    <row r="3389" spans="1:24">
      <c r="A3389" s="29">
        <v>2128</v>
      </c>
      <c r="B3389" s="29" t="s">
        <v>117</v>
      </c>
      <c r="C3389" s="50">
        <v>44776</v>
      </c>
      <c r="D3389" s="29">
        <v>543</v>
      </c>
      <c r="E3389" s="40">
        <v>1</v>
      </c>
      <c r="F3389" s="41">
        <v>19.7</v>
      </c>
      <c r="G3389" s="41">
        <f>IFERROR(H3389+I3389+J3389,0)</f>
        <v>825859</v>
      </c>
      <c r="H3389" s="41">
        <v>825859</v>
      </c>
      <c r="I3389" s="41">
        <v>0</v>
      </c>
      <c r="J3389" s="41">
        <v>0</v>
      </c>
      <c r="K3389" s="41">
        <f>IFERROR(L3389+M3389+N3389,0)</f>
        <v>0</v>
      </c>
      <c r="L3389" s="41">
        <f>IFERROR(P3389+T3389,0)</f>
        <v>0</v>
      </c>
      <c r="M3389" s="41">
        <f>IFERROR(Q3389+U3389,0)</f>
        <v>0</v>
      </c>
      <c r="N3389" s="41">
        <f>IFERROR(R3389+V3389,0)</f>
        <v>0</v>
      </c>
      <c r="O3389" s="41">
        <f>IFERROR(P3389+Q3389+R3389,0)</f>
        <v>0</v>
      </c>
      <c r="P3389" s="41">
        <v>0</v>
      </c>
      <c r="Q3389" s="41">
        <v>0</v>
      </c>
      <c r="R3389" s="41">
        <v>0</v>
      </c>
      <c r="S3389" s="41">
        <f>IFERROR(T3389+U3389+V3389,0)</f>
        <v>0</v>
      </c>
      <c r="T3389" s="41">
        <v>0</v>
      </c>
      <c r="U3389" s="41">
        <v>0</v>
      </c>
      <c r="V3389" s="41">
        <v>0</v>
      </c>
      <c r="W3389"/>
      <c r="X3389"/>
    </row>
    <row r="3390" spans="1:24">
      <c r="A3390" s="29">
        <v>2129</v>
      </c>
      <c r="B3390" s="29" t="s">
        <v>117</v>
      </c>
      <c r="C3390" s="50">
        <v>44776</v>
      </c>
      <c r="D3390" s="29">
        <v>542</v>
      </c>
      <c r="E3390" s="40">
        <v>1</v>
      </c>
      <c r="F3390" s="41">
        <v>43.1</v>
      </c>
      <c r="G3390" s="41">
        <f>IFERROR(H3390+I3390+J3390,0)</f>
        <v>1729414</v>
      </c>
      <c r="H3390" s="41">
        <v>1729414</v>
      </c>
      <c r="I3390" s="41">
        <v>0</v>
      </c>
      <c r="J3390" s="41">
        <v>0</v>
      </c>
      <c r="K3390" s="41">
        <f>IFERROR(L3390+M3390+N3390,0)</f>
        <v>0</v>
      </c>
      <c r="L3390" s="41">
        <f>IFERROR(P3390+T3390,0)</f>
        <v>0</v>
      </c>
      <c r="M3390" s="41">
        <f>IFERROR(Q3390+U3390,0)</f>
        <v>0</v>
      </c>
      <c r="N3390" s="41">
        <f>IFERROR(R3390+V3390,0)</f>
        <v>0</v>
      </c>
      <c r="O3390" s="41">
        <f>IFERROR(P3390+Q3390+R3390,0)</f>
        <v>0</v>
      </c>
      <c r="P3390" s="41">
        <v>0</v>
      </c>
      <c r="Q3390" s="41">
        <v>0</v>
      </c>
      <c r="R3390" s="41">
        <v>0</v>
      </c>
      <c r="S3390" s="41">
        <f>IFERROR(T3390+U3390+V3390,0)</f>
        <v>0</v>
      </c>
      <c r="T3390" s="41">
        <v>0</v>
      </c>
      <c r="U3390" s="41">
        <v>0</v>
      </c>
      <c r="V3390" s="41">
        <v>0</v>
      </c>
      <c r="W3390"/>
      <c r="X3390"/>
    </row>
    <row r="3391" spans="1:24">
      <c r="A3391" s="29">
        <v>2130</v>
      </c>
      <c r="B3391" s="29" t="s">
        <v>117</v>
      </c>
      <c r="C3391" s="50">
        <v>44777</v>
      </c>
      <c r="D3391" s="29">
        <v>548</v>
      </c>
      <c r="E3391" s="40">
        <v>1</v>
      </c>
      <c r="F3391" s="41">
        <v>15.3</v>
      </c>
      <c r="G3391" s="41">
        <f>IFERROR(H3391+I3391+J3391,0)</f>
        <v>639751</v>
      </c>
      <c r="H3391" s="41">
        <v>639751</v>
      </c>
      <c r="I3391" s="41">
        <v>0</v>
      </c>
      <c r="J3391" s="41">
        <v>0</v>
      </c>
      <c r="K3391" s="41">
        <f>IFERROR(L3391+M3391+N3391,0)</f>
        <v>0</v>
      </c>
      <c r="L3391" s="41">
        <f>IFERROR(P3391+T3391,0)</f>
        <v>0</v>
      </c>
      <c r="M3391" s="41">
        <f>IFERROR(Q3391+U3391,0)</f>
        <v>0</v>
      </c>
      <c r="N3391" s="41">
        <f>IFERROR(R3391+V3391,0)</f>
        <v>0</v>
      </c>
      <c r="O3391" s="41">
        <f>IFERROR(P3391+Q3391+R3391,0)</f>
        <v>0</v>
      </c>
      <c r="P3391" s="41">
        <v>0</v>
      </c>
      <c r="Q3391" s="41">
        <v>0</v>
      </c>
      <c r="R3391" s="41">
        <v>0</v>
      </c>
      <c r="S3391" s="41">
        <f>IFERROR(T3391+U3391+V3391,0)</f>
        <v>0</v>
      </c>
      <c r="T3391" s="41">
        <v>0</v>
      </c>
      <c r="U3391" s="41">
        <v>0</v>
      </c>
      <c r="V3391" s="41">
        <v>0</v>
      </c>
      <c r="W3391"/>
      <c r="X3391"/>
    </row>
    <row r="3392" spans="1:24">
      <c r="A3392" s="29">
        <v>2131</v>
      </c>
      <c r="B3392" s="29" t="s">
        <v>117</v>
      </c>
      <c r="C3392" s="50">
        <v>44777</v>
      </c>
      <c r="D3392" s="29">
        <v>547</v>
      </c>
      <c r="E3392" s="40">
        <v>1</v>
      </c>
      <c r="F3392" s="41">
        <v>52</v>
      </c>
      <c r="G3392" s="41">
        <f>IFERROR(H3392+I3392+J3392,0)</f>
        <v>2185717</v>
      </c>
      <c r="H3392" s="41">
        <v>2185717</v>
      </c>
      <c r="I3392" s="41">
        <v>0</v>
      </c>
      <c r="J3392" s="41">
        <v>0</v>
      </c>
      <c r="K3392" s="41">
        <f>IFERROR(L3392+M3392+N3392,0)</f>
        <v>0</v>
      </c>
      <c r="L3392" s="41">
        <f>IFERROR(P3392+T3392,0)</f>
        <v>0</v>
      </c>
      <c r="M3392" s="41">
        <f>IFERROR(Q3392+U3392,0)</f>
        <v>0</v>
      </c>
      <c r="N3392" s="41">
        <f>IFERROR(R3392+V3392,0)</f>
        <v>0</v>
      </c>
      <c r="O3392" s="41">
        <f>IFERROR(P3392+Q3392+R3392,0)</f>
        <v>0</v>
      </c>
      <c r="P3392" s="41">
        <v>0</v>
      </c>
      <c r="Q3392" s="41">
        <v>0</v>
      </c>
      <c r="R3392" s="41">
        <v>0</v>
      </c>
      <c r="S3392" s="41">
        <f>IFERROR(T3392+U3392+V3392,0)</f>
        <v>0</v>
      </c>
      <c r="T3392" s="41">
        <v>0</v>
      </c>
      <c r="U3392" s="41">
        <v>0</v>
      </c>
      <c r="V3392" s="41">
        <v>0</v>
      </c>
      <c r="W3392"/>
      <c r="X3392"/>
    </row>
    <row r="3393" spans="1:24">
      <c r="A3393" s="29">
        <v>2132</v>
      </c>
      <c r="B3393" s="29" t="s">
        <v>117</v>
      </c>
      <c r="C3393" s="50">
        <v>44777</v>
      </c>
      <c r="D3393" s="29">
        <v>546</v>
      </c>
      <c r="E3393" s="40">
        <v>1</v>
      </c>
      <c r="F3393" s="41">
        <v>32</v>
      </c>
      <c r="G3393" s="41">
        <f>IFERROR(H3393+I3393+J3393,0)</f>
        <v>1288619</v>
      </c>
      <c r="H3393" s="41">
        <v>1288619</v>
      </c>
      <c r="I3393" s="41">
        <v>0</v>
      </c>
      <c r="J3393" s="41">
        <v>0</v>
      </c>
      <c r="K3393" s="41">
        <f>IFERROR(L3393+M3393+N3393,0)</f>
        <v>0</v>
      </c>
      <c r="L3393" s="41">
        <f>IFERROR(P3393+T3393,0)</f>
        <v>0</v>
      </c>
      <c r="M3393" s="41">
        <f>IFERROR(Q3393+U3393,0)</f>
        <v>0</v>
      </c>
      <c r="N3393" s="41">
        <f>IFERROR(R3393+V3393,0)</f>
        <v>0</v>
      </c>
      <c r="O3393" s="41">
        <f>IFERROR(P3393+Q3393+R3393,0)</f>
        <v>0</v>
      </c>
      <c r="P3393" s="41">
        <v>0</v>
      </c>
      <c r="Q3393" s="41">
        <v>0</v>
      </c>
      <c r="R3393" s="41">
        <v>0</v>
      </c>
      <c r="S3393" s="41">
        <f>IFERROR(T3393+U3393+V3393,0)</f>
        <v>0</v>
      </c>
      <c r="T3393" s="41">
        <v>0</v>
      </c>
      <c r="U3393" s="41">
        <v>0</v>
      </c>
      <c r="V3393" s="41">
        <v>0</v>
      </c>
      <c r="W3393"/>
      <c r="X3393"/>
    </row>
    <row r="3394" spans="1:24">
      <c r="A3394" s="29">
        <v>2133</v>
      </c>
      <c r="B3394" s="29" t="s">
        <v>117</v>
      </c>
      <c r="C3394" s="50">
        <v>44778</v>
      </c>
      <c r="D3394" s="29">
        <v>549</v>
      </c>
      <c r="E3394" s="40">
        <v>1</v>
      </c>
      <c r="F3394" s="41">
        <v>28.8</v>
      </c>
      <c r="G3394" s="41">
        <f>IFERROR(H3394+I3394+J3394,0)</f>
        <v>1176336</v>
      </c>
      <c r="H3394" s="41">
        <v>1176336</v>
      </c>
      <c r="I3394" s="41">
        <v>0</v>
      </c>
      <c r="J3394" s="41">
        <v>0</v>
      </c>
      <c r="K3394" s="41">
        <f>IFERROR(L3394+M3394+N3394,0)</f>
        <v>0</v>
      </c>
      <c r="L3394" s="41">
        <f>IFERROR(P3394+T3394,0)</f>
        <v>0</v>
      </c>
      <c r="M3394" s="41">
        <f>IFERROR(Q3394+U3394,0)</f>
        <v>0</v>
      </c>
      <c r="N3394" s="41">
        <f>IFERROR(R3394+V3394,0)</f>
        <v>0</v>
      </c>
      <c r="O3394" s="41">
        <f>IFERROR(P3394+Q3394+R3394,0)</f>
        <v>0</v>
      </c>
      <c r="P3394" s="41">
        <v>0</v>
      </c>
      <c r="Q3394" s="41">
        <v>0</v>
      </c>
      <c r="R3394" s="41">
        <v>0</v>
      </c>
      <c r="S3394" s="41">
        <f>IFERROR(T3394+U3394+V3394,0)</f>
        <v>0</v>
      </c>
      <c r="T3394" s="41">
        <v>0</v>
      </c>
      <c r="U3394" s="41">
        <v>0</v>
      </c>
      <c r="V3394" s="41">
        <v>0</v>
      </c>
      <c r="W3394"/>
      <c r="X3394"/>
    </row>
    <row r="3395" spans="1:24">
      <c r="A3395" s="29">
        <v>2134</v>
      </c>
      <c r="B3395" s="29" t="s">
        <v>117</v>
      </c>
      <c r="C3395" s="50">
        <v>44778</v>
      </c>
      <c r="D3395" s="29">
        <v>550</v>
      </c>
      <c r="E3395" s="40">
        <v>1</v>
      </c>
      <c r="F3395" s="41">
        <v>24.9</v>
      </c>
      <c r="G3395" s="41">
        <f>IFERROR(H3395+I3395+J3395,0)</f>
        <v>999040</v>
      </c>
      <c r="H3395" s="41">
        <v>999040</v>
      </c>
      <c r="I3395" s="41">
        <v>0</v>
      </c>
      <c r="J3395" s="41">
        <v>0</v>
      </c>
      <c r="K3395" s="41">
        <f>IFERROR(L3395+M3395+N3395,0)</f>
        <v>0</v>
      </c>
      <c r="L3395" s="41">
        <f>IFERROR(P3395+T3395,0)</f>
        <v>0</v>
      </c>
      <c r="M3395" s="41">
        <f>IFERROR(Q3395+U3395,0)</f>
        <v>0</v>
      </c>
      <c r="N3395" s="41">
        <f>IFERROR(R3395+V3395,0)</f>
        <v>0</v>
      </c>
      <c r="O3395" s="41">
        <f>IFERROR(P3395+Q3395+R3395,0)</f>
        <v>0</v>
      </c>
      <c r="P3395" s="41">
        <v>0</v>
      </c>
      <c r="Q3395" s="41">
        <v>0</v>
      </c>
      <c r="R3395" s="41">
        <v>0</v>
      </c>
      <c r="S3395" s="41">
        <f>IFERROR(T3395+U3395+V3395,0)</f>
        <v>0</v>
      </c>
      <c r="T3395" s="41">
        <v>0</v>
      </c>
      <c r="U3395" s="41">
        <v>0</v>
      </c>
      <c r="V3395" s="41">
        <v>0</v>
      </c>
      <c r="W3395"/>
      <c r="X3395"/>
    </row>
    <row r="3396" spans="1:24">
      <c r="A3396" s="29">
        <v>2135</v>
      </c>
      <c r="B3396" s="29" t="s">
        <v>117</v>
      </c>
      <c r="C3396" s="50">
        <v>44781</v>
      </c>
      <c r="D3396" s="29">
        <v>551</v>
      </c>
      <c r="E3396" s="40">
        <v>1</v>
      </c>
      <c r="F3396" s="41">
        <v>42.9</v>
      </c>
      <c r="G3396" s="41">
        <f>IFERROR(H3396+I3396+J3396,0)</f>
        <v>1844000</v>
      </c>
      <c r="H3396" s="41">
        <v>1844000</v>
      </c>
      <c r="I3396" s="41">
        <v>0</v>
      </c>
      <c r="J3396" s="41">
        <v>0</v>
      </c>
      <c r="K3396" s="41">
        <f>IFERROR(L3396+M3396+N3396,0)</f>
        <v>0</v>
      </c>
      <c r="L3396" s="41">
        <f>IFERROR(P3396+T3396,0)</f>
        <v>0</v>
      </c>
      <c r="M3396" s="41">
        <f>IFERROR(Q3396+U3396,0)</f>
        <v>0</v>
      </c>
      <c r="N3396" s="41">
        <f>IFERROR(R3396+V3396,0)</f>
        <v>0</v>
      </c>
      <c r="O3396" s="41">
        <f>IFERROR(P3396+Q3396+R3396,0)</f>
        <v>0</v>
      </c>
      <c r="P3396" s="41">
        <v>0</v>
      </c>
      <c r="Q3396" s="41">
        <v>0</v>
      </c>
      <c r="R3396" s="41">
        <v>0</v>
      </c>
      <c r="S3396" s="41">
        <f>IFERROR(T3396+U3396+V3396,0)</f>
        <v>0</v>
      </c>
      <c r="T3396" s="41">
        <v>0</v>
      </c>
      <c r="U3396" s="41">
        <v>0</v>
      </c>
      <c r="V3396" s="41">
        <v>0</v>
      </c>
      <c r="W3396"/>
      <c r="X3396"/>
    </row>
    <row r="3397" spans="1:24">
      <c r="A3397" s="29">
        <v>2136</v>
      </c>
      <c r="B3397" s="29" t="s">
        <v>117</v>
      </c>
      <c r="C3397" s="50">
        <v>44781</v>
      </c>
      <c r="D3397" s="29">
        <v>553</v>
      </c>
      <c r="E3397" s="40">
        <v>1</v>
      </c>
      <c r="F3397" s="41">
        <v>32.3</v>
      </c>
      <c r="G3397" s="41">
        <f>IFERROR(H3397+I3397+J3397,0)</f>
        <v>1317115</v>
      </c>
      <c r="H3397" s="41">
        <v>1317115</v>
      </c>
      <c r="I3397" s="41">
        <v>0</v>
      </c>
      <c r="J3397" s="41">
        <v>0</v>
      </c>
      <c r="K3397" s="41">
        <f>IFERROR(L3397+M3397+N3397,0)</f>
        <v>0</v>
      </c>
      <c r="L3397" s="41">
        <f>IFERROR(P3397+T3397,0)</f>
        <v>0</v>
      </c>
      <c r="M3397" s="41">
        <f>IFERROR(Q3397+U3397,0)</f>
        <v>0</v>
      </c>
      <c r="N3397" s="41">
        <f>IFERROR(R3397+V3397,0)</f>
        <v>0</v>
      </c>
      <c r="O3397" s="41">
        <f>IFERROR(P3397+Q3397+R3397,0)</f>
        <v>0</v>
      </c>
      <c r="P3397" s="41">
        <v>0</v>
      </c>
      <c r="Q3397" s="41">
        <v>0</v>
      </c>
      <c r="R3397" s="41">
        <v>0</v>
      </c>
      <c r="S3397" s="41">
        <f>IFERROR(T3397+U3397+V3397,0)</f>
        <v>0</v>
      </c>
      <c r="T3397" s="41">
        <v>0</v>
      </c>
      <c r="U3397" s="41">
        <v>0</v>
      </c>
      <c r="V3397" s="41">
        <v>0</v>
      </c>
      <c r="W3397"/>
      <c r="X3397"/>
    </row>
    <row r="3398" spans="1:24">
      <c r="A3398" s="29">
        <v>2137</v>
      </c>
      <c r="B3398" s="29" t="s">
        <v>117</v>
      </c>
      <c r="C3398" s="50">
        <v>44782</v>
      </c>
      <c r="D3398" s="29">
        <v>556</v>
      </c>
      <c r="E3398" s="40">
        <v>1</v>
      </c>
      <c r="F3398" s="41">
        <v>44.7</v>
      </c>
      <c r="G3398" s="41">
        <f>IFERROR(H3398+I3398+J3398,0)</f>
        <v>1916283</v>
      </c>
      <c r="H3398" s="41">
        <v>1916283</v>
      </c>
      <c r="I3398" s="41">
        <v>0</v>
      </c>
      <c r="J3398" s="41">
        <v>0</v>
      </c>
      <c r="K3398" s="41">
        <f>IFERROR(L3398+M3398+N3398,0)</f>
        <v>0</v>
      </c>
      <c r="L3398" s="41">
        <f>IFERROR(P3398+T3398,0)</f>
        <v>0</v>
      </c>
      <c r="M3398" s="41">
        <f>IFERROR(Q3398+U3398,0)</f>
        <v>0</v>
      </c>
      <c r="N3398" s="41">
        <f>IFERROR(R3398+V3398,0)</f>
        <v>0</v>
      </c>
      <c r="O3398" s="41">
        <f>IFERROR(P3398+Q3398+R3398,0)</f>
        <v>0</v>
      </c>
      <c r="P3398" s="41">
        <v>0</v>
      </c>
      <c r="Q3398" s="41">
        <v>0</v>
      </c>
      <c r="R3398" s="41">
        <v>0</v>
      </c>
      <c r="S3398" s="41">
        <f>IFERROR(T3398+U3398+V3398,0)</f>
        <v>0</v>
      </c>
      <c r="T3398" s="41">
        <v>0</v>
      </c>
      <c r="U3398" s="41">
        <v>0</v>
      </c>
      <c r="V3398" s="41">
        <v>0</v>
      </c>
      <c r="W3398"/>
      <c r="X3398"/>
    </row>
    <row r="3399" spans="1:24">
      <c r="A3399" s="29">
        <v>2138</v>
      </c>
      <c r="B3399" s="29" t="s">
        <v>117</v>
      </c>
      <c r="C3399" s="50">
        <v>44782</v>
      </c>
      <c r="D3399" s="29">
        <v>557</v>
      </c>
      <c r="E3399" s="40">
        <v>1</v>
      </c>
      <c r="F3399" s="41">
        <v>26.5</v>
      </c>
      <c r="G3399" s="41">
        <f>IFERROR(H3399+I3399+J3399,0)</f>
        <v>1150500</v>
      </c>
      <c r="H3399" s="41">
        <v>1150500</v>
      </c>
      <c r="I3399" s="41">
        <v>0</v>
      </c>
      <c r="J3399" s="41">
        <v>0</v>
      </c>
      <c r="K3399" s="41">
        <f>IFERROR(L3399+M3399+N3399,0)</f>
        <v>0</v>
      </c>
      <c r="L3399" s="41">
        <f>IFERROR(P3399+T3399,0)</f>
        <v>0</v>
      </c>
      <c r="M3399" s="41">
        <f>IFERROR(Q3399+U3399,0)</f>
        <v>0</v>
      </c>
      <c r="N3399" s="41">
        <f>IFERROR(R3399+V3399,0)</f>
        <v>0</v>
      </c>
      <c r="O3399" s="41">
        <f>IFERROR(P3399+Q3399+R3399,0)</f>
        <v>0</v>
      </c>
      <c r="P3399" s="41">
        <v>0</v>
      </c>
      <c r="Q3399" s="41">
        <v>0</v>
      </c>
      <c r="R3399" s="41">
        <v>0</v>
      </c>
      <c r="S3399" s="41">
        <f>IFERROR(T3399+U3399+V3399,0)</f>
        <v>0</v>
      </c>
      <c r="T3399" s="41">
        <v>0</v>
      </c>
      <c r="U3399" s="41">
        <v>0</v>
      </c>
      <c r="V3399" s="41">
        <v>0</v>
      </c>
      <c r="W3399"/>
      <c r="X3399"/>
    </row>
    <row r="3400" spans="1:24">
      <c r="A3400" s="29">
        <v>2139</v>
      </c>
      <c r="B3400" s="29" t="s">
        <v>117</v>
      </c>
      <c r="C3400" s="50">
        <v>44782</v>
      </c>
      <c r="D3400" s="29">
        <v>555</v>
      </c>
      <c r="E3400" s="40">
        <v>1</v>
      </c>
      <c r="F3400" s="41">
        <v>16.9</v>
      </c>
      <c r="G3400" s="41">
        <f>IFERROR(H3400+I3400+J3400,0)</f>
        <v>718020</v>
      </c>
      <c r="H3400" s="41">
        <v>718020</v>
      </c>
      <c r="I3400" s="41">
        <v>0</v>
      </c>
      <c r="J3400" s="41">
        <v>0</v>
      </c>
      <c r="K3400" s="41">
        <f>IFERROR(L3400+M3400+N3400,0)</f>
        <v>0</v>
      </c>
      <c r="L3400" s="41">
        <f>IFERROR(P3400+T3400,0)</f>
        <v>0</v>
      </c>
      <c r="M3400" s="41">
        <f>IFERROR(Q3400+U3400,0)</f>
        <v>0</v>
      </c>
      <c r="N3400" s="41">
        <f>IFERROR(R3400+V3400,0)</f>
        <v>0</v>
      </c>
      <c r="O3400" s="41">
        <f>IFERROR(P3400+Q3400+R3400,0)</f>
        <v>0</v>
      </c>
      <c r="P3400" s="41">
        <v>0</v>
      </c>
      <c r="Q3400" s="41">
        <v>0</v>
      </c>
      <c r="R3400" s="41">
        <v>0</v>
      </c>
      <c r="S3400" s="41">
        <f>IFERROR(T3400+U3400+V3400,0)</f>
        <v>0</v>
      </c>
      <c r="T3400" s="41">
        <v>0</v>
      </c>
      <c r="U3400" s="41">
        <v>0</v>
      </c>
      <c r="V3400" s="41">
        <v>0</v>
      </c>
      <c r="W3400"/>
      <c r="X3400"/>
    </row>
    <row r="3401" spans="1:24">
      <c r="A3401" s="29">
        <v>2140</v>
      </c>
      <c r="B3401" s="29" t="s">
        <v>117</v>
      </c>
      <c r="C3401" s="50">
        <v>44783</v>
      </c>
      <c r="D3401" s="29">
        <v>558</v>
      </c>
      <c r="E3401" s="40">
        <v>1</v>
      </c>
      <c r="F3401" s="41">
        <v>35.4</v>
      </c>
      <c r="G3401" s="41">
        <f>IFERROR(H3401+I3401+J3401,0)</f>
        <v>1487052</v>
      </c>
      <c r="H3401" s="41">
        <v>1487052</v>
      </c>
      <c r="I3401" s="41">
        <v>0</v>
      </c>
      <c r="J3401" s="41">
        <v>0</v>
      </c>
      <c r="K3401" s="41">
        <f>IFERROR(L3401+M3401+N3401,0)</f>
        <v>0</v>
      </c>
      <c r="L3401" s="41">
        <f>IFERROR(P3401+T3401,0)</f>
        <v>0</v>
      </c>
      <c r="M3401" s="41">
        <f>IFERROR(Q3401+U3401,0)</f>
        <v>0</v>
      </c>
      <c r="N3401" s="41">
        <f>IFERROR(R3401+V3401,0)</f>
        <v>0</v>
      </c>
      <c r="O3401" s="41">
        <f>IFERROR(P3401+Q3401+R3401,0)</f>
        <v>0</v>
      </c>
      <c r="P3401" s="41">
        <v>0</v>
      </c>
      <c r="Q3401" s="41">
        <v>0</v>
      </c>
      <c r="R3401" s="41">
        <v>0</v>
      </c>
      <c r="S3401" s="41">
        <f>IFERROR(T3401+U3401+V3401,0)</f>
        <v>0</v>
      </c>
      <c r="T3401" s="41">
        <v>0</v>
      </c>
      <c r="U3401" s="41">
        <v>0</v>
      </c>
      <c r="V3401" s="41">
        <v>0</v>
      </c>
      <c r="W3401"/>
      <c r="X3401"/>
    </row>
    <row r="3402" spans="1:24">
      <c r="A3402" s="29">
        <v>2141</v>
      </c>
      <c r="B3402" s="29" t="s">
        <v>117</v>
      </c>
      <c r="C3402" s="50">
        <v>44784</v>
      </c>
      <c r="D3402" s="29">
        <v>559</v>
      </c>
      <c r="E3402" s="40">
        <v>1</v>
      </c>
      <c r="F3402" s="41">
        <v>43.2</v>
      </c>
      <c r="G3402" s="41">
        <f>IFERROR(H3402+I3402+J3402,0)</f>
        <v>1898188</v>
      </c>
      <c r="H3402" s="41">
        <v>1898188</v>
      </c>
      <c r="I3402" s="41">
        <v>0</v>
      </c>
      <c r="J3402" s="41">
        <v>0</v>
      </c>
      <c r="K3402" s="41">
        <f>IFERROR(L3402+M3402+N3402,0)</f>
        <v>0</v>
      </c>
      <c r="L3402" s="41">
        <f>IFERROR(P3402+T3402,0)</f>
        <v>0</v>
      </c>
      <c r="M3402" s="41">
        <f>IFERROR(Q3402+U3402,0)</f>
        <v>0</v>
      </c>
      <c r="N3402" s="41">
        <f>IFERROR(R3402+V3402,0)</f>
        <v>0</v>
      </c>
      <c r="O3402" s="41">
        <f>IFERROR(P3402+Q3402+R3402,0)</f>
        <v>0</v>
      </c>
      <c r="P3402" s="41">
        <v>0</v>
      </c>
      <c r="Q3402" s="41">
        <v>0</v>
      </c>
      <c r="R3402" s="41">
        <v>0</v>
      </c>
      <c r="S3402" s="41">
        <f>IFERROR(T3402+U3402+V3402,0)</f>
        <v>0</v>
      </c>
      <c r="T3402" s="41">
        <v>0</v>
      </c>
      <c r="U3402" s="41">
        <v>0</v>
      </c>
      <c r="V3402" s="41">
        <v>0</v>
      </c>
      <c r="W3402"/>
      <c r="X3402"/>
    </row>
    <row r="3403" spans="1:24">
      <c r="A3403" s="29">
        <v>2142</v>
      </c>
      <c r="B3403" s="29" t="s">
        <v>117</v>
      </c>
      <c r="C3403" s="50">
        <v>44785</v>
      </c>
      <c r="D3403" s="29">
        <v>560</v>
      </c>
      <c r="E3403" s="40">
        <v>1</v>
      </c>
      <c r="F3403" s="41">
        <v>43.7</v>
      </c>
      <c r="G3403" s="41">
        <f>IFERROR(H3403+I3403+J3403,0)</f>
        <v>1902000</v>
      </c>
      <c r="H3403" s="41">
        <v>1902000</v>
      </c>
      <c r="I3403" s="41">
        <v>0</v>
      </c>
      <c r="J3403" s="41">
        <v>0</v>
      </c>
      <c r="K3403" s="41">
        <f>IFERROR(L3403+M3403+N3403,0)</f>
        <v>0</v>
      </c>
      <c r="L3403" s="41">
        <f>IFERROR(P3403+T3403,0)</f>
        <v>0</v>
      </c>
      <c r="M3403" s="41">
        <f>IFERROR(Q3403+U3403,0)</f>
        <v>0</v>
      </c>
      <c r="N3403" s="41">
        <f>IFERROR(R3403+V3403,0)</f>
        <v>0</v>
      </c>
      <c r="O3403" s="41">
        <f>IFERROR(P3403+Q3403+R3403,0)</f>
        <v>0</v>
      </c>
      <c r="P3403" s="41">
        <v>0</v>
      </c>
      <c r="Q3403" s="41">
        <v>0</v>
      </c>
      <c r="R3403" s="41">
        <v>0</v>
      </c>
      <c r="S3403" s="41">
        <f>IFERROR(T3403+U3403+V3403,0)</f>
        <v>0</v>
      </c>
      <c r="T3403" s="41">
        <v>0</v>
      </c>
      <c r="U3403" s="41">
        <v>0</v>
      </c>
      <c r="V3403" s="41">
        <v>0</v>
      </c>
      <c r="W3403"/>
      <c r="X3403"/>
    </row>
    <row r="3404" spans="1:24">
      <c r="A3404" s="29">
        <v>2143</v>
      </c>
      <c r="B3404" s="29" t="s">
        <v>117</v>
      </c>
      <c r="C3404" s="50">
        <v>44789</v>
      </c>
      <c r="D3404" s="29">
        <v>561</v>
      </c>
      <c r="E3404" s="40">
        <v>1</v>
      </c>
      <c r="F3404" s="41">
        <v>14.7</v>
      </c>
      <c r="G3404" s="41">
        <f>IFERROR(H3404+I3404+J3404,0)</f>
        <v>617295</v>
      </c>
      <c r="H3404" s="41">
        <v>617295</v>
      </c>
      <c r="I3404" s="41">
        <v>0</v>
      </c>
      <c r="J3404" s="41">
        <v>0</v>
      </c>
      <c r="K3404" s="41">
        <f>IFERROR(L3404+M3404+N3404,0)</f>
        <v>0</v>
      </c>
      <c r="L3404" s="41">
        <f>IFERROR(P3404+T3404,0)</f>
        <v>0</v>
      </c>
      <c r="M3404" s="41">
        <f>IFERROR(Q3404+U3404,0)</f>
        <v>0</v>
      </c>
      <c r="N3404" s="41">
        <f>IFERROR(R3404+V3404,0)</f>
        <v>0</v>
      </c>
      <c r="O3404" s="41">
        <f>IFERROR(P3404+Q3404+R3404,0)</f>
        <v>0</v>
      </c>
      <c r="P3404" s="41">
        <v>0</v>
      </c>
      <c r="Q3404" s="41">
        <v>0</v>
      </c>
      <c r="R3404" s="41">
        <v>0</v>
      </c>
      <c r="S3404" s="41">
        <f>IFERROR(T3404+U3404+V3404,0)</f>
        <v>0</v>
      </c>
      <c r="T3404" s="41">
        <v>0</v>
      </c>
      <c r="U3404" s="41">
        <v>0</v>
      </c>
      <c r="V3404" s="41">
        <v>0</v>
      </c>
      <c r="W3404"/>
      <c r="X3404"/>
    </row>
    <row r="3405" spans="1:24">
      <c r="A3405" s="29">
        <v>2144</v>
      </c>
      <c r="B3405" s="29" t="s">
        <v>117</v>
      </c>
      <c r="C3405" s="50">
        <v>44792</v>
      </c>
      <c r="D3405" s="29">
        <v>564</v>
      </c>
      <c r="E3405" s="40">
        <v>1</v>
      </c>
      <c r="F3405" s="41">
        <v>41.1</v>
      </c>
      <c r="G3405" s="41">
        <f>IFERROR(H3405+I3405+J3405,0)</f>
        <v>1776318</v>
      </c>
      <c r="H3405" s="41">
        <v>1776318</v>
      </c>
      <c r="I3405" s="41">
        <v>0</v>
      </c>
      <c r="J3405" s="41">
        <v>0</v>
      </c>
      <c r="K3405" s="41">
        <f>IFERROR(L3405+M3405+N3405,0)</f>
        <v>0</v>
      </c>
      <c r="L3405" s="41">
        <f>IFERROR(P3405+T3405,0)</f>
        <v>0</v>
      </c>
      <c r="M3405" s="41">
        <f>IFERROR(Q3405+U3405,0)</f>
        <v>0</v>
      </c>
      <c r="N3405" s="41">
        <f>IFERROR(R3405+V3405,0)</f>
        <v>0</v>
      </c>
      <c r="O3405" s="41">
        <f>IFERROR(P3405+Q3405+R3405,0)</f>
        <v>0</v>
      </c>
      <c r="P3405" s="41">
        <v>0</v>
      </c>
      <c r="Q3405" s="41">
        <v>0</v>
      </c>
      <c r="R3405" s="41">
        <v>0</v>
      </c>
      <c r="S3405" s="41">
        <f>IFERROR(T3405+U3405+V3405,0)</f>
        <v>0</v>
      </c>
      <c r="T3405" s="41">
        <v>0</v>
      </c>
      <c r="U3405" s="41">
        <v>0</v>
      </c>
      <c r="V3405" s="41">
        <v>0</v>
      </c>
      <c r="W3405"/>
      <c r="X3405"/>
    </row>
    <row r="3406" spans="1:24">
      <c r="A3406" s="29">
        <v>2145</v>
      </c>
      <c r="B3406" s="29" t="s">
        <v>117</v>
      </c>
      <c r="C3406" s="50">
        <v>44792</v>
      </c>
      <c r="D3406" s="29">
        <v>565</v>
      </c>
      <c r="E3406" s="40">
        <v>1</v>
      </c>
      <c r="F3406" s="41">
        <v>12.5</v>
      </c>
      <c r="G3406" s="41">
        <f>IFERROR(H3406+I3406+J3406,0)</f>
        <v>548558</v>
      </c>
      <c r="H3406" s="41">
        <v>548558</v>
      </c>
      <c r="I3406" s="41">
        <v>0</v>
      </c>
      <c r="J3406" s="41">
        <v>0</v>
      </c>
      <c r="K3406" s="41">
        <f>IFERROR(L3406+M3406+N3406,0)</f>
        <v>0</v>
      </c>
      <c r="L3406" s="41">
        <f>IFERROR(P3406+T3406,0)</f>
        <v>0</v>
      </c>
      <c r="M3406" s="41">
        <f>IFERROR(Q3406+U3406,0)</f>
        <v>0</v>
      </c>
      <c r="N3406" s="41">
        <f>IFERROR(R3406+V3406,0)</f>
        <v>0</v>
      </c>
      <c r="O3406" s="41">
        <f>IFERROR(P3406+Q3406+R3406,0)</f>
        <v>0</v>
      </c>
      <c r="P3406" s="41">
        <v>0</v>
      </c>
      <c r="Q3406" s="41">
        <v>0</v>
      </c>
      <c r="R3406" s="41">
        <v>0</v>
      </c>
      <c r="S3406" s="41">
        <f>IFERROR(T3406+U3406+V3406,0)</f>
        <v>0</v>
      </c>
      <c r="T3406" s="41">
        <v>0</v>
      </c>
      <c r="U3406" s="41">
        <v>0</v>
      </c>
      <c r="V3406" s="41">
        <v>0</v>
      </c>
      <c r="W3406"/>
      <c r="X3406"/>
    </row>
    <row r="3407" spans="1:24">
      <c r="A3407" s="29">
        <v>2146</v>
      </c>
      <c r="B3407" s="29" t="s">
        <v>117</v>
      </c>
      <c r="C3407" s="50">
        <v>44795</v>
      </c>
      <c r="D3407" s="29">
        <v>566</v>
      </c>
      <c r="E3407" s="40">
        <v>1</v>
      </c>
      <c r="F3407" s="41">
        <v>22</v>
      </c>
      <c r="G3407" s="41">
        <f>IFERROR(H3407+I3407+J3407,0)</f>
        <v>890505</v>
      </c>
      <c r="H3407" s="41">
        <v>890505</v>
      </c>
      <c r="I3407" s="41">
        <v>0</v>
      </c>
      <c r="J3407" s="41">
        <v>0</v>
      </c>
      <c r="K3407" s="41">
        <f>IFERROR(L3407+M3407+N3407,0)</f>
        <v>0</v>
      </c>
      <c r="L3407" s="41">
        <f>IFERROR(P3407+T3407,0)</f>
        <v>0</v>
      </c>
      <c r="M3407" s="41">
        <f>IFERROR(Q3407+U3407,0)</f>
        <v>0</v>
      </c>
      <c r="N3407" s="41">
        <f>IFERROR(R3407+V3407,0)</f>
        <v>0</v>
      </c>
      <c r="O3407" s="41">
        <f>IFERROR(P3407+Q3407+R3407,0)</f>
        <v>0</v>
      </c>
      <c r="P3407" s="41">
        <v>0</v>
      </c>
      <c r="Q3407" s="41">
        <v>0</v>
      </c>
      <c r="R3407" s="41">
        <v>0</v>
      </c>
      <c r="S3407" s="41">
        <f>IFERROR(T3407+U3407+V3407,0)</f>
        <v>0</v>
      </c>
      <c r="T3407" s="41">
        <v>0</v>
      </c>
      <c r="U3407" s="41">
        <v>0</v>
      </c>
      <c r="V3407" s="41">
        <v>0</v>
      </c>
      <c r="W3407"/>
      <c r="X3407"/>
    </row>
    <row r="3408" spans="1:24">
      <c r="A3408" s="29">
        <v>2147</v>
      </c>
      <c r="B3408" s="29" t="s">
        <v>117</v>
      </c>
      <c r="C3408" s="50">
        <v>44795</v>
      </c>
      <c r="D3408" s="29">
        <v>567</v>
      </c>
      <c r="E3408" s="40">
        <v>1</v>
      </c>
      <c r="F3408" s="41">
        <v>28.5</v>
      </c>
      <c r="G3408" s="41">
        <f>IFERROR(H3408+I3408+J3408,0)</f>
        <v>1231000</v>
      </c>
      <c r="H3408" s="41">
        <v>1231000</v>
      </c>
      <c r="I3408" s="41">
        <v>0</v>
      </c>
      <c r="J3408" s="41">
        <v>0</v>
      </c>
      <c r="K3408" s="41">
        <f>IFERROR(L3408+M3408+N3408,0)</f>
        <v>0</v>
      </c>
      <c r="L3408" s="41">
        <f>IFERROR(P3408+T3408,0)</f>
        <v>0</v>
      </c>
      <c r="M3408" s="41">
        <f>IFERROR(Q3408+U3408,0)</f>
        <v>0</v>
      </c>
      <c r="N3408" s="41">
        <f>IFERROR(R3408+V3408,0)</f>
        <v>0</v>
      </c>
      <c r="O3408" s="41">
        <f>IFERROR(P3408+Q3408+R3408,0)</f>
        <v>0</v>
      </c>
      <c r="P3408" s="41">
        <v>0</v>
      </c>
      <c r="Q3408" s="41">
        <v>0</v>
      </c>
      <c r="R3408" s="41">
        <v>0</v>
      </c>
      <c r="S3408" s="41">
        <f>IFERROR(T3408+U3408+V3408,0)</f>
        <v>0</v>
      </c>
      <c r="T3408" s="41">
        <v>0</v>
      </c>
      <c r="U3408" s="41">
        <v>0</v>
      </c>
      <c r="V3408" s="41">
        <v>0</v>
      </c>
      <c r="W3408"/>
      <c r="X3408"/>
    </row>
    <row r="3409" spans="1:24">
      <c r="A3409" s="29">
        <v>2148</v>
      </c>
      <c r="B3409" s="29" t="s">
        <v>117</v>
      </c>
      <c r="C3409" s="50">
        <v>44797</v>
      </c>
      <c r="D3409" s="29">
        <v>568</v>
      </c>
      <c r="E3409" s="40">
        <v>1</v>
      </c>
      <c r="F3409" s="41">
        <v>54.3</v>
      </c>
      <c r="G3409" s="41">
        <f>IFERROR(H3409+I3409+J3409,0)</f>
        <v>2224203</v>
      </c>
      <c r="H3409" s="41">
        <v>2224203</v>
      </c>
      <c r="I3409" s="41">
        <v>0</v>
      </c>
      <c r="J3409" s="41">
        <v>0</v>
      </c>
      <c r="K3409" s="41">
        <f>IFERROR(L3409+M3409+N3409,0)</f>
        <v>0</v>
      </c>
      <c r="L3409" s="41">
        <f>IFERROR(P3409+T3409,0)</f>
        <v>0</v>
      </c>
      <c r="M3409" s="41">
        <f>IFERROR(Q3409+U3409,0)</f>
        <v>0</v>
      </c>
      <c r="N3409" s="41">
        <f>IFERROR(R3409+V3409,0)</f>
        <v>0</v>
      </c>
      <c r="O3409" s="41">
        <f>IFERROR(P3409+Q3409+R3409,0)</f>
        <v>0</v>
      </c>
      <c r="P3409" s="41">
        <v>0</v>
      </c>
      <c r="Q3409" s="41">
        <v>0</v>
      </c>
      <c r="R3409" s="41">
        <v>0</v>
      </c>
      <c r="S3409" s="41">
        <f>IFERROR(T3409+U3409+V3409,0)</f>
        <v>0</v>
      </c>
      <c r="T3409" s="41">
        <v>0</v>
      </c>
      <c r="U3409" s="41">
        <v>0</v>
      </c>
      <c r="V3409" s="41">
        <v>0</v>
      </c>
      <c r="W3409"/>
      <c r="X3409"/>
    </row>
    <row r="3410" spans="1:24">
      <c r="A3410" s="29">
        <v>2149</v>
      </c>
      <c r="B3410" s="29" t="s">
        <v>117</v>
      </c>
      <c r="C3410" s="50">
        <v>44798</v>
      </c>
      <c r="D3410" s="29">
        <v>571</v>
      </c>
      <c r="E3410" s="40">
        <v>1</v>
      </c>
      <c r="F3410" s="41">
        <v>23.4</v>
      </c>
      <c r="G3410" s="41">
        <f>IFERROR(H3410+I3410+J3410,0)</f>
        <v>968361</v>
      </c>
      <c r="H3410" s="41">
        <v>968361</v>
      </c>
      <c r="I3410" s="41">
        <v>0</v>
      </c>
      <c r="J3410" s="41">
        <v>0</v>
      </c>
      <c r="K3410" s="41">
        <f>IFERROR(L3410+M3410+N3410,0)</f>
        <v>0</v>
      </c>
      <c r="L3410" s="41">
        <f>IFERROR(P3410+T3410,0)</f>
        <v>0</v>
      </c>
      <c r="M3410" s="41">
        <f>IFERROR(Q3410+U3410,0)</f>
        <v>0</v>
      </c>
      <c r="N3410" s="41">
        <f>IFERROR(R3410+V3410,0)</f>
        <v>0</v>
      </c>
      <c r="O3410" s="41">
        <f>IFERROR(P3410+Q3410+R3410,0)</f>
        <v>0</v>
      </c>
      <c r="P3410" s="41">
        <v>0</v>
      </c>
      <c r="Q3410" s="41">
        <v>0</v>
      </c>
      <c r="R3410" s="41">
        <v>0</v>
      </c>
      <c r="S3410" s="41">
        <f>IFERROR(T3410+U3410+V3410,0)</f>
        <v>0</v>
      </c>
      <c r="T3410" s="41">
        <v>0</v>
      </c>
      <c r="U3410" s="41">
        <v>0</v>
      </c>
      <c r="V3410" s="41">
        <v>0</v>
      </c>
      <c r="W3410"/>
      <c r="X3410"/>
    </row>
    <row r="3411" spans="1:24">
      <c r="A3411" s="29">
        <v>2150</v>
      </c>
      <c r="B3411" s="29" t="s">
        <v>117</v>
      </c>
      <c r="C3411" s="50">
        <v>44798</v>
      </c>
      <c r="D3411" s="29">
        <v>569</v>
      </c>
      <c r="E3411" s="40">
        <v>1</v>
      </c>
      <c r="F3411" s="41">
        <v>54.3</v>
      </c>
      <c r="G3411" s="41">
        <f>IFERROR(H3411+I3411+J3411,0)</f>
        <v>2279424</v>
      </c>
      <c r="H3411" s="41">
        <v>2279424</v>
      </c>
      <c r="I3411" s="41">
        <v>0</v>
      </c>
      <c r="J3411" s="41">
        <v>0</v>
      </c>
      <c r="K3411" s="41">
        <f>IFERROR(L3411+M3411+N3411,0)</f>
        <v>0</v>
      </c>
      <c r="L3411" s="41">
        <f>IFERROR(P3411+T3411,0)</f>
        <v>0</v>
      </c>
      <c r="M3411" s="41">
        <f>IFERROR(Q3411+U3411,0)</f>
        <v>0</v>
      </c>
      <c r="N3411" s="41">
        <f>IFERROR(R3411+V3411,0)</f>
        <v>0</v>
      </c>
      <c r="O3411" s="41">
        <f>IFERROR(P3411+Q3411+R3411,0)</f>
        <v>0</v>
      </c>
      <c r="P3411" s="41">
        <v>0</v>
      </c>
      <c r="Q3411" s="41">
        <v>0</v>
      </c>
      <c r="R3411" s="41">
        <v>0</v>
      </c>
      <c r="S3411" s="41">
        <f>IFERROR(T3411+U3411+V3411,0)</f>
        <v>0</v>
      </c>
      <c r="T3411" s="41">
        <v>0</v>
      </c>
      <c r="U3411" s="41">
        <v>0</v>
      </c>
      <c r="V3411" s="41">
        <v>0</v>
      </c>
      <c r="W3411"/>
      <c r="X3411"/>
    </row>
    <row r="3412" spans="1:24">
      <c r="A3412" s="29">
        <v>2151</v>
      </c>
      <c r="B3412" s="29" t="s">
        <v>117</v>
      </c>
      <c r="C3412" s="50">
        <v>44798</v>
      </c>
      <c r="D3412" s="29">
        <v>570</v>
      </c>
      <c r="E3412" s="40">
        <v>1</v>
      </c>
      <c r="F3412" s="41">
        <v>22.3</v>
      </c>
      <c r="G3412" s="41">
        <f>IFERROR(H3412+I3412+J3412,0)</f>
        <v>901733</v>
      </c>
      <c r="H3412" s="41">
        <v>901733</v>
      </c>
      <c r="I3412" s="41">
        <v>0</v>
      </c>
      <c r="J3412" s="41">
        <v>0</v>
      </c>
      <c r="K3412" s="41">
        <f>IFERROR(L3412+M3412+N3412,0)</f>
        <v>0</v>
      </c>
      <c r="L3412" s="41">
        <f>IFERROR(P3412+T3412,0)</f>
        <v>0</v>
      </c>
      <c r="M3412" s="41">
        <f>IFERROR(Q3412+U3412,0)</f>
        <v>0</v>
      </c>
      <c r="N3412" s="41">
        <f>IFERROR(R3412+V3412,0)</f>
        <v>0</v>
      </c>
      <c r="O3412" s="41">
        <f>IFERROR(P3412+Q3412+R3412,0)</f>
        <v>0</v>
      </c>
      <c r="P3412" s="41">
        <v>0</v>
      </c>
      <c r="Q3412" s="41">
        <v>0</v>
      </c>
      <c r="R3412" s="41">
        <v>0</v>
      </c>
      <c r="S3412" s="41">
        <f>IFERROR(T3412+U3412+V3412,0)</f>
        <v>0</v>
      </c>
      <c r="T3412" s="41">
        <v>0</v>
      </c>
      <c r="U3412" s="41">
        <v>0</v>
      </c>
      <c r="V3412" s="41">
        <v>0</v>
      </c>
      <c r="W3412"/>
      <c r="X3412"/>
    </row>
    <row r="3413" spans="1:24">
      <c r="A3413" s="29">
        <v>2152</v>
      </c>
      <c r="B3413" s="29" t="s">
        <v>117</v>
      </c>
      <c r="C3413" s="50">
        <v>44798</v>
      </c>
      <c r="D3413" s="29">
        <v>570</v>
      </c>
      <c r="E3413" s="40">
        <v>1</v>
      </c>
      <c r="F3413" s="41">
        <v>43.8</v>
      </c>
      <c r="G3413" s="41">
        <f>IFERROR(H3413+I3413+J3413,0)</f>
        <v>1888600</v>
      </c>
      <c r="H3413" s="41">
        <v>1888600</v>
      </c>
      <c r="I3413" s="41">
        <v>0</v>
      </c>
      <c r="J3413" s="41">
        <v>0</v>
      </c>
      <c r="K3413" s="41">
        <f>IFERROR(L3413+M3413+N3413,0)</f>
        <v>0</v>
      </c>
      <c r="L3413" s="41">
        <f>IFERROR(P3413+T3413,0)</f>
        <v>0</v>
      </c>
      <c r="M3413" s="41">
        <f>IFERROR(Q3413+U3413,0)</f>
        <v>0</v>
      </c>
      <c r="N3413" s="41">
        <f>IFERROR(R3413+V3413,0)</f>
        <v>0</v>
      </c>
      <c r="O3413" s="41">
        <f>IFERROR(P3413+Q3413+R3413,0)</f>
        <v>0</v>
      </c>
      <c r="P3413" s="41">
        <v>0</v>
      </c>
      <c r="Q3413" s="41">
        <v>0</v>
      </c>
      <c r="R3413" s="41">
        <v>0</v>
      </c>
      <c r="S3413" s="41">
        <f>IFERROR(T3413+U3413+V3413,0)</f>
        <v>0</v>
      </c>
      <c r="T3413" s="41">
        <v>0</v>
      </c>
      <c r="U3413" s="41">
        <v>0</v>
      </c>
      <c r="V3413" s="41">
        <v>0</v>
      </c>
      <c r="W3413"/>
      <c r="X3413"/>
    </row>
    <row r="3414" spans="1:24">
      <c r="A3414" s="29">
        <v>2153</v>
      </c>
      <c r="B3414" s="29" t="s">
        <v>117</v>
      </c>
      <c r="C3414" s="50">
        <v>44799</v>
      </c>
      <c r="D3414" s="29">
        <v>573</v>
      </c>
      <c r="E3414" s="40">
        <v>1</v>
      </c>
      <c r="F3414" s="41">
        <v>45.9</v>
      </c>
      <c r="G3414" s="41">
        <f>IFERROR(H3414+I3414+J3414,0)</f>
        <v>1992000</v>
      </c>
      <c r="H3414" s="41">
        <v>1992000</v>
      </c>
      <c r="I3414" s="41">
        <v>0</v>
      </c>
      <c r="J3414" s="41">
        <v>0</v>
      </c>
      <c r="K3414" s="41">
        <f>IFERROR(L3414+M3414+N3414,0)</f>
        <v>0</v>
      </c>
      <c r="L3414" s="41">
        <f>IFERROR(P3414+T3414,0)</f>
        <v>0</v>
      </c>
      <c r="M3414" s="41">
        <f>IFERROR(Q3414+U3414,0)</f>
        <v>0</v>
      </c>
      <c r="N3414" s="41">
        <f>IFERROR(R3414+V3414,0)</f>
        <v>0</v>
      </c>
      <c r="O3414" s="41">
        <f>IFERROR(P3414+Q3414+R3414,0)</f>
        <v>0</v>
      </c>
      <c r="P3414" s="41">
        <v>0</v>
      </c>
      <c r="Q3414" s="41">
        <v>0</v>
      </c>
      <c r="R3414" s="41">
        <v>0</v>
      </c>
      <c r="S3414" s="41">
        <f>IFERROR(T3414+U3414+V3414,0)</f>
        <v>0</v>
      </c>
      <c r="T3414" s="41">
        <v>0</v>
      </c>
      <c r="U3414" s="41">
        <v>0</v>
      </c>
      <c r="V3414" s="41">
        <v>0</v>
      </c>
      <c r="W3414"/>
      <c r="X3414"/>
    </row>
    <row r="3415" spans="1:24">
      <c r="A3415" s="29">
        <v>2154</v>
      </c>
      <c r="B3415" s="29" t="s">
        <v>117</v>
      </c>
      <c r="C3415" s="50">
        <v>44799</v>
      </c>
      <c r="D3415" s="29">
        <v>572</v>
      </c>
      <c r="E3415" s="40">
        <v>1</v>
      </c>
      <c r="F3415" s="41">
        <v>31.9</v>
      </c>
      <c r="G3415" s="41">
        <f>IFERROR(H3415+I3415+J3415,0)</f>
        <v>1396000</v>
      </c>
      <c r="H3415" s="41">
        <v>1396000</v>
      </c>
      <c r="I3415" s="41">
        <v>0</v>
      </c>
      <c r="J3415" s="41">
        <v>0</v>
      </c>
      <c r="K3415" s="41">
        <f>IFERROR(L3415+M3415+N3415,0)</f>
        <v>0</v>
      </c>
      <c r="L3415" s="41">
        <f>IFERROR(P3415+T3415,0)</f>
        <v>0</v>
      </c>
      <c r="M3415" s="41">
        <f>IFERROR(Q3415+U3415,0)</f>
        <v>0</v>
      </c>
      <c r="N3415" s="41">
        <f>IFERROR(R3415+V3415,0)</f>
        <v>0</v>
      </c>
      <c r="O3415" s="41">
        <f>IFERROR(P3415+Q3415+R3415,0)</f>
        <v>0</v>
      </c>
      <c r="P3415" s="41">
        <v>0</v>
      </c>
      <c r="Q3415" s="41">
        <v>0</v>
      </c>
      <c r="R3415" s="41">
        <v>0</v>
      </c>
      <c r="S3415" s="41">
        <f>IFERROR(T3415+U3415+V3415,0)</f>
        <v>0</v>
      </c>
      <c r="T3415" s="41">
        <v>0</v>
      </c>
      <c r="U3415" s="41">
        <v>0</v>
      </c>
      <c r="V3415" s="41">
        <v>0</v>
      </c>
      <c r="W3415"/>
      <c r="X3415"/>
    </row>
    <row r="3416" spans="1:24">
      <c r="A3416" s="29">
        <v>2155</v>
      </c>
      <c r="B3416" s="29" t="s">
        <v>117</v>
      </c>
      <c r="C3416" s="50">
        <v>44799</v>
      </c>
      <c r="D3416" s="29">
        <v>574</v>
      </c>
      <c r="E3416" s="40">
        <v>1</v>
      </c>
      <c r="F3416" s="41">
        <v>54.9</v>
      </c>
      <c r="G3416" s="41">
        <f>IFERROR(H3416+I3416+J3416,0)</f>
        <v>2238867</v>
      </c>
      <c r="H3416" s="41">
        <v>2238867</v>
      </c>
      <c r="I3416" s="41">
        <v>0</v>
      </c>
      <c r="J3416" s="41">
        <v>0</v>
      </c>
      <c r="K3416" s="41">
        <f>IFERROR(L3416+M3416+N3416,0)</f>
        <v>0</v>
      </c>
      <c r="L3416" s="41">
        <f>IFERROR(P3416+T3416,0)</f>
        <v>0</v>
      </c>
      <c r="M3416" s="41">
        <f>IFERROR(Q3416+U3416,0)</f>
        <v>0</v>
      </c>
      <c r="N3416" s="41">
        <f>IFERROR(R3416+V3416,0)</f>
        <v>0</v>
      </c>
      <c r="O3416" s="41">
        <f>IFERROR(P3416+Q3416+R3416,0)</f>
        <v>0</v>
      </c>
      <c r="P3416" s="41">
        <v>0</v>
      </c>
      <c r="Q3416" s="41">
        <v>0</v>
      </c>
      <c r="R3416" s="41">
        <v>0</v>
      </c>
      <c r="S3416" s="41">
        <f>IFERROR(T3416+U3416+V3416,0)</f>
        <v>0</v>
      </c>
      <c r="T3416" s="41">
        <v>0</v>
      </c>
      <c r="U3416" s="41">
        <v>0</v>
      </c>
      <c r="V3416" s="41">
        <v>0</v>
      </c>
      <c r="W3416"/>
      <c r="X3416"/>
    </row>
    <row r="3417" spans="1:24">
      <c r="A3417" s="29">
        <v>2156</v>
      </c>
      <c r="B3417" s="29" t="s">
        <v>117</v>
      </c>
      <c r="C3417" s="50">
        <v>44799</v>
      </c>
      <c r="D3417" s="29">
        <v>575</v>
      </c>
      <c r="E3417" s="40">
        <v>1</v>
      </c>
      <c r="F3417" s="41">
        <v>31.5</v>
      </c>
      <c r="G3417" s="41">
        <f>IFERROR(H3417+I3417+J3417,0)</f>
        <v>1348241</v>
      </c>
      <c r="H3417" s="41">
        <v>1348241</v>
      </c>
      <c r="I3417" s="41">
        <v>0</v>
      </c>
      <c r="J3417" s="41">
        <v>0</v>
      </c>
      <c r="K3417" s="41">
        <f>IFERROR(L3417+M3417+N3417,0)</f>
        <v>0</v>
      </c>
      <c r="L3417" s="41">
        <f>IFERROR(P3417+T3417,0)</f>
        <v>0</v>
      </c>
      <c r="M3417" s="41">
        <f>IFERROR(Q3417+U3417,0)</f>
        <v>0</v>
      </c>
      <c r="N3417" s="41">
        <f>IFERROR(R3417+V3417,0)</f>
        <v>0</v>
      </c>
      <c r="O3417" s="41">
        <f>IFERROR(P3417+Q3417+R3417,0)</f>
        <v>0</v>
      </c>
      <c r="P3417" s="41">
        <v>0</v>
      </c>
      <c r="Q3417" s="41">
        <v>0</v>
      </c>
      <c r="R3417" s="41">
        <v>0</v>
      </c>
      <c r="S3417" s="41">
        <f>IFERROR(T3417+U3417+V3417,0)</f>
        <v>0</v>
      </c>
      <c r="T3417" s="41">
        <v>0</v>
      </c>
      <c r="U3417" s="41">
        <v>0</v>
      </c>
      <c r="V3417" s="41">
        <v>0</v>
      </c>
      <c r="W3417"/>
      <c r="X3417"/>
    </row>
    <row r="3418" spans="1:24">
      <c r="A3418" s="29">
        <v>2157</v>
      </c>
      <c r="B3418" s="29" t="s">
        <v>117</v>
      </c>
      <c r="C3418" s="50">
        <v>44802</v>
      </c>
      <c r="D3418" s="29">
        <v>579</v>
      </c>
      <c r="E3418" s="40">
        <v>1</v>
      </c>
      <c r="F3418" s="41">
        <v>23.9</v>
      </c>
      <c r="G3418" s="41">
        <f>IFERROR(H3418+I3418+J3418,0)</f>
        <v>1036000</v>
      </c>
      <c r="H3418" s="41">
        <v>1036000</v>
      </c>
      <c r="I3418" s="41">
        <v>0</v>
      </c>
      <c r="J3418" s="41">
        <v>0</v>
      </c>
      <c r="K3418" s="41">
        <f>IFERROR(L3418+M3418+N3418,0)</f>
        <v>0</v>
      </c>
      <c r="L3418" s="41">
        <f>IFERROR(P3418+T3418,0)</f>
        <v>0</v>
      </c>
      <c r="M3418" s="41">
        <f>IFERROR(Q3418+U3418,0)</f>
        <v>0</v>
      </c>
      <c r="N3418" s="41">
        <f>IFERROR(R3418+V3418,0)</f>
        <v>0</v>
      </c>
      <c r="O3418" s="41">
        <f>IFERROR(P3418+Q3418+R3418,0)</f>
        <v>0</v>
      </c>
      <c r="P3418" s="41">
        <v>0</v>
      </c>
      <c r="Q3418" s="41">
        <v>0</v>
      </c>
      <c r="R3418" s="41">
        <v>0</v>
      </c>
      <c r="S3418" s="41">
        <f>IFERROR(T3418+U3418+V3418,0)</f>
        <v>0</v>
      </c>
      <c r="T3418" s="41">
        <v>0</v>
      </c>
      <c r="U3418" s="41">
        <v>0</v>
      </c>
      <c r="V3418" s="41">
        <v>0</v>
      </c>
      <c r="W3418"/>
      <c r="X3418"/>
    </row>
    <row r="3419" spans="1:24">
      <c r="A3419" s="29">
        <v>2158</v>
      </c>
      <c r="B3419" s="29" t="s">
        <v>117</v>
      </c>
      <c r="C3419" s="50">
        <v>44802</v>
      </c>
      <c r="D3419" s="29">
        <v>578</v>
      </c>
      <c r="E3419" s="40">
        <v>1</v>
      </c>
      <c r="F3419" s="41">
        <v>46.2</v>
      </c>
      <c r="G3419" s="41">
        <f>IFERROR(H3419+I3419+J3419,0)</f>
        <v>2015000</v>
      </c>
      <c r="H3419" s="41">
        <v>2015000</v>
      </c>
      <c r="I3419" s="41">
        <v>0</v>
      </c>
      <c r="J3419" s="41">
        <v>0</v>
      </c>
      <c r="K3419" s="41">
        <f>IFERROR(L3419+M3419+N3419,0)</f>
        <v>0</v>
      </c>
      <c r="L3419" s="41">
        <f>IFERROR(P3419+T3419,0)</f>
        <v>0</v>
      </c>
      <c r="M3419" s="41">
        <f>IFERROR(Q3419+U3419,0)</f>
        <v>0</v>
      </c>
      <c r="N3419" s="41">
        <f>IFERROR(R3419+V3419,0)</f>
        <v>0</v>
      </c>
      <c r="O3419" s="41">
        <f>IFERROR(P3419+Q3419+R3419,0)</f>
        <v>0</v>
      </c>
      <c r="P3419" s="41">
        <v>0</v>
      </c>
      <c r="Q3419" s="41">
        <v>0</v>
      </c>
      <c r="R3419" s="41">
        <v>0</v>
      </c>
      <c r="S3419" s="41">
        <f>IFERROR(T3419+U3419+V3419,0)</f>
        <v>0</v>
      </c>
      <c r="T3419" s="41">
        <v>0</v>
      </c>
      <c r="U3419" s="41">
        <v>0</v>
      </c>
      <c r="V3419" s="41">
        <v>0</v>
      </c>
      <c r="W3419"/>
      <c r="X3419"/>
    </row>
    <row r="3420" spans="1:24">
      <c r="A3420" s="29">
        <v>2159</v>
      </c>
      <c r="B3420" s="29" t="s">
        <v>117</v>
      </c>
      <c r="C3420" s="50">
        <v>44802</v>
      </c>
      <c r="D3420" s="29">
        <v>577</v>
      </c>
      <c r="E3420" s="40">
        <v>1</v>
      </c>
      <c r="F3420" s="41">
        <v>52.4</v>
      </c>
      <c r="G3420" s="41">
        <f>IFERROR(H3420+I3420+J3420,0)</f>
        <v>2139972</v>
      </c>
      <c r="H3420" s="41">
        <v>2139972</v>
      </c>
      <c r="I3420" s="41">
        <v>0</v>
      </c>
      <c r="J3420" s="41">
        <v>0</v>
      </c>
      <c r="K3420" s="41">
        <f>IFERROR(L3420+M3420+N3420,0)</f>
        <v>0</v>
      </c>
      <c r="L3420" s="41">
        <f>IFERROR(P3420+T3420,0)</f>
        <v>0</v>
      </c>
      <c r="M3420" s="41">
        <f>IFERROR(Q3420+U3420,0)</f>
        <v>0</v>
      </c>
      <c r="N3420" s="41">
        <f>IFERROR(R3420+V3420,0)</f>
        <v>0</v>
      </c>
      <c r="O3420" s="41">
        <f>IFERROR(P3420+Q3420+R3420,0)</f>
        <v>0</v>
      </c>
      <c r="P3420" s="41">
        <v>0</v>
      </c>
      <c r="Q3420" s="41">
        <v>0</v>
      </c>
      <c r="R3420" s="41">
        <v>0</v>
      </c>
      <c r="S3420" s="41">
        <f>IFERROR(T3420+U3420+V3420,0)</f>
        <v>0</v>
      </c>
      <c r="T3420" s="41">
        <v>0</v>
      </c>
      <c r="U3420" s="41">
        <v>0</v>
      </c>
      <c r="V3420" s="41">
        <v>0</v>
      </c>
      <c r="W3420"/>
      <c r="X3420"/>
    </row>
    <row r="3421" spans="1:24">
      <c r="A3421" s="29">
        <v>2160</v>
      </c>
      <c r="B3421" s="29" t="s">
        <v>117</v>
      </c>
      <c r="C3421" s="50">
        <v>44804</v>
      </c>
      <c r="D3421" s="29">
        <v>581</v>
      </c>
      <c r="E3421" s="40">
        <v>1</v>
      </c>
      <c r="F3421" s="41">
        <v>45.5</v>
      </c>
      <c r="G3421" s="41">
        <f>IFERROR(H3421+I3421+J3421,0)</f>
        <v>1977000</v>
      </c>
      <c r="H3421" s="41">
        <v>1977000</v>
      </c>
      <c r="I3421" s="41">
        <v>0</v>
      </c>
      <c r="J3421" s="41">
        <v>0</v>
      </c>
      <c r="K3421" s="41">
        <f>IFERROR(L3421+M3421+N3421,0)</f>
        <v>0</v>
      </c>
      <c r="L3421" s="41">
        <f>IFERROR(P3421+T3421,0)</f>
        <v>0</v>
      </c>
      <c r="M3421" s="41">
        <f>IFERROR(Q3421+U3421,0)</f>
        <v>0</v>
      </c>
      <c r="N3421" s="41">
        <f>IFERROR(R3421+V3421,0)</f>
        <v>0</v>
      </c>
      <c r="O3421" s="41">
        <f>IFERROR(P3421+Q3421+R3421,0)</f>
        <v>0</v>
      </c>
      <c r="P3421" s="41">
        <v>0</v>
      </c>
      <c r="Q3421" s="41">
        <v>0</v>
      </c>
      <c r="R3421" s="41">
        <v>0</v>
      </c>
      <c r="S3421" s="41">
        <f>IFERROR(T3421+U3421+V3421,0)</f>
        <v>0</v>
      </c>
      <c r="T3421" s="41">
        <v>0</v>
      </c>
      <c r="U3421" s="41">
        <v>0</v>
      </c>
      <c r="V3421" s="41">
        <v>0</v>
      </c>
      <c r="W3421"/>
      <c r="X3421"/>
    </row>
    <row r="3422" spans="1:24">
      <c r="A3422" s="29">
        <v>2161</v>
      </c>
      <c r="B3422" s="29" t="s">
        <v>117</v>
      </c>
      <c r="C3422" s="50">
        <v>44809</v>
      </c>
      <c r="D3422" s="29">
        <v>582</v>
      </c>
      <c r="E3422" s="40">
        <v>1</v>
      </c>
      <c r="F3422" s="41">
        <v>28.7</v>
      </c>
      <c r="G3422" s="41">
        <f>IFERROR(H3422+I3422+J3422,0)</f>
        <v>1172485</v>
      </c>
      <c r="H3422" s="41">
        <v>1172485</v>
      </c>
      <c r="I3422" s="41">
        <v>0</v>
      </c>
      <c r="J3422" s="41">
        <v>0</v>
      </c>
      <c r="K3422" s="41">
        <f>IFERROR(L3422+M3422+N3422,0)</f>
        <v>0</v>
      </c>
      <c r="L3422" s="41">
        <f>IFERROR(P3422+T3422,0)</f>
        <v>0</v>
      </c>
      <c r="M3422" s="41">
        <f>IFERROR(Q3422+U3422,0)</f>
        <v>0</v>
      </c>
      <c r="N3422" s="41">
        <f>IFERROR(R3422+V3422,0)</f>
        <v>0</v>
      </c>
      <c r="O3422" s="41">
        <f>IFERROR(P3422+Q3422+R3422,0)</f>
        <v>0</v>
      </c>
      <c r="P3422" s="41">
        <v>0</v>
      </c>
      <c r="Q3422" s="41">
        <v>0</v>
      </c>
      <c r="R3422" s="41">
        <v>0</v>
      </c>
      <c r="S3422" s="41">
        <f>IFERROR(T3422+U3422+V3422,0)</f>
        <v>0</v>
      </c>
      <c r="T3422" s="41">
        <v>0</v>
      </c>
      <c r="U3422" s="41">
        <v>0</v>
      </c>
      <c r="V3422" s="41">
        <v>0</v>
      </c>
      <c r="W3422"/>
      <c r="X3422"/>
    </row>
    <row r="3423" spans="1:24">
      <c r="A3423" s="29">
        <v>2162</v>
      </c>
      <c r="B3423" s="29" t="s">
        <v>117</v>
      </c>
      <c r="C3423" s="50">
        <v>44810</v>
      </c>
      <c r="D3423" s="29">
        <v>583</v>
      </c>
      <c r="E3423" s="40">
        <v>1</v>
      </c>
      <c r="F3423" s="41">
        <v>43.3</v>
      </c>
      <c r="G3423" s="41">
        <f>IFERROR(H3423+I3423+J3423,0)</f>
        <v>1886000</v>
      </c>
      <c r="H3423" s="41">
        <v>1886000</v>
      </c>
      <c r="I3423" s="41">
        <v>0</v>
      </c>
      <c r="J3423" s="41">
        <v>0</v>
      </c>
      <c r="K3423" s="41">
        <f>IFERROR(L3423+M3423+N3423,0)</f>
        <v>0</v>
      </c>
      <c r="L3423" s="41">
        <f>IFERROR(P3423+T3423,0)</f>
        <v>0</v>
      </c>
      <c r="M3423" s="41">
        <f>IFERROR(Q3423+U3423,0)</f>
        <v>0</v>
      </c>
      <c r="N3423" s="41">
        <f>IFERROR(R3423+V3423,0)</f>
        <v>0</v>
      </c>
      <c r="O3423" s="41">
        <f>IFERROR(P3423+Q3423+R3423,0)</f>
        <v>0</v>
      </c>
      <c r="P3423" s="41">
        <v>0</v>
      </c>
      <c r="Q3423" s="41">
        <v>0</v>
      </c>
      <c r="R3423" s="41">
        <v>0</v>
      </c>
      <c r="S3423" s="41">
        <f>IFERROR(T3423+U3423+V3423,0)</f>
        <v>0</v>
      </c>
      <c r="T3423" s="41">
        <v>0</v>
      </c>
      <c r="U3423" s="41">
        <v>0</v>
      </c>
      <c r="V3423" s="41">
        <v>0</v>
      </c>
      <c r="W3423"/>
      <c r="X3423"/>
    </row>
    <row r="3424" spans="1:24">
      <c r="A3424" s="29">
        <v>2163</v>
      </c>
      <c r="B3424" s="29" t="s">
        <v>117</v>
      </c>
      <c r="C3424" s="50">
        <v>44811</v>
      </c>
      <c r="D3424" s="29">
        <v>584</v>
      </c>
      <c r="E3424" s="40">
        <v>1</v>
      </c>
      <c r="F3424" s="41">
        <v>19.2</v>
      </c>
      <c r="G3424" s="41">
        <f>IFERROR(H3424+I3424+J3424,0)</f>
        <v>806602</v>
      </c>
      <c r="H3424" s="41">
        <v>806602</v>
      </c>
      <c r="I3424" s="41">
        <v>0</v>
      </c>
      <c r="J3424" s="41">
        <v>0</v>
      </c>
      <c r="K3424" s="41">
        <f>IFERROR(L3424+M3424+N3424,0)</f>
        <v>0</v>
      </c>
      <c r="L3424" s="41">
        <f>IFERROR(P3424+T3424,0)</f>
        <v>0</v>
      </c>
      <c r="M3424" s="41">
        <f>IFERROR(Q3424+U3424,0)</f>
        <v>0</v>
      </c>
      <c r="N3424" s="41">
        <f>IFERROR(R3424+V3424,0)</f>
        <v>0</v>
      </c>
      <c r="O3424" s="41">
        <f>IFERROR(P3424+Q3424+R3424,0)</f>
        <v>0</v>
      </c>
      <c r="P3424" s="41">
        <v>0</v>
      </c>
      <c r="Q3424" s="41">
        <v>0</v>
      </c>
      <c r="R3424" s="41">
        <v>0</v>
      </c>
      <c r="S3424" s="41">
        <f>IFERROR(T3424+U3424+V3424,0)</f>
        <v>0</v>
      </c>
      <c r="T3424" s="41">
        <v>0</v>
      </c>
      <c r="U3424" s="41">
        <v>0</v>
      </c>
      <c r="V3424" s="41">
        <v>0</v>
      </c>
      <c r="W3424"/>
      <c r="X3424"/>
    </row>
    <row r="3425" spans="1:24">
      <c r="A3425" s="29">
        <v>2164</v>
      </c>
      <c r="B3425" s="29" t="s">
        <v>117</v>
      </c>
      <c r="C3425" s="50">
        <v>44812</v>
      </c>
      <c r="D3425" s="29">
        <v>585</v>
      </c>
      <c r="E3425" s="40">
        <v>1</v>
      </c>
      <c r="F3425" s="41">
        <v>40.6</v>
      </c>
      <c r="G3425" s="41">
        <f>IFERROR(H3425+I3425+J3425,0)</f>
        <v>1745000</v>
      </c>
      <c r="H3425" s="41">
        <v>1745000</v>
      </c>
      <c r="I3425" s="41">
        <v>0</v>
      </c>
      <c r="J3425" s="41">
        <v>0</v>
      </c>
      <c r="K3425" s="41">
        <f>IFERROR(L3425+M3425+N3425,0)</f>
        <v>0</v>
      </c>
      <c r="L3425" s="41">
        <f>IFERROR(P3425+T3425,0)</f>
        <v>0</v>
      </c>
      <c r="M3425" s="41">
        <f>IFERROR(Q3425+U3425,0)</f>
        <v>0</v>
      </c>
      <c r="N3425" s="41">
        <f>IFERROR(R3425+V3425,0)</f>
        <v>0</v>
      </c>
      <c r="O3425" s="41">
        <f>IFERROR(P3425+Q3425+R3425,0)</f>
        <v>0</v>
      </c>
      <c r="P3425" s="41">
        <v>0</v>
      </c>
      <c r="Q3425" s="41">
        <v>0</v>
      </c>
      <c r="R3425" s="41">
        <v>0</v>
      </c>
      <c r="S3425" s="41">
        <f>IFERROR(T3425+U3425+V3425,0)</f>
        <v>0</v>
      </c>
      <c r="T3425" s="41">
        <v>0</v>
      </c>
      <c r="U3425" s="41">
        <v>0</v>
      </c>
      <c r="V3425" s="41">
        <v>0</v>
      </c>
      <c r="W3425"/>
      <c r="X3425"/>
    </row>
    <row r="3426" spans="1:24">
      <c r="A3426" s="29">
        <v>2165</v>
      </c>
      <c r="B3426" s="29" t="s">
        <v>117</v>
      </c>
      <c r="C3426" s="50">
        <v>44817</v>
      </c>
      <c r="D3426" s="29">
        <v>587</v>
      </c>
      <c r="E3426" s="40">
        <v>1</v>
      </c>
      <c r="F3426" s="41">
        <v>50.4</v>
      </c>
      <c r="G3426" s="41">
        <f>IFERROR(H3426+I3426+J3426,0)</f>
        <v>2120530</v>
      </c>
      <c r="H3426" s="41">
        <v>2120530</v>
      </c>
      <c r="I3426" s="41">
        <v>0</v>
      </c>
      <c r="J3426" s="41">
        <v>0</v>
      </c>
      <c r="K3426" s="41">
        <f>IFERROR(L3426+M3426+N3426,0)</f>
        <v>0</v>
      </c>
      <c r="L3426" s="41">
        <f>IFERROR(P3426+T3426,0)</f>
        <v>0</v>
      </c>
      <c r="M3426" s="41">
        <f>IFERROR(Q3426+U3426,0)</f>
        <v>0</v>
      </c>
      <c r="N3426" s="41">
        <f>IFERROR(R3426+V3426,0)</f>
        <v>0</v>
      </c>
      <c r="O3426" s="41">
        <f>IFERROR(P3426+Q3426+R3426,0)</f>
        <v>0</v>
      </c>
      <c r="P3426" s="41">
        <v>0</v>
      </c>
      <c r="Q3426" s="41">
        <v>0</v>
      </c>
      <c r="R3426" s="41">
        <v>0</v>
      </c>
      <c r="S3426" s="41">
        <f>IFERROR(T3426+U3426+V3426,0)</f>
        <v>0</v>
      </c>
      <c r="T3426" s="41">
        <v>0</v>
      </c>
      <c r="U3426" s="41">
        <v>0</v>
      </c>
      <c r="V3426" s="41">
        <v>0</v>
      </c>
      <c r="W3426"/>
      <c r="X3426"/>
    </row>
    <row r="3427" spans="1:24">
      <c r="A3427" s="29">
        <v>2166</v>
      </c>
      <c r="B3427" s="29" t="s">
        <v>117</v>
      </c>
      <c r="C3427" s="50">
        <v>44817</v>
      </c>
      <c r="D3427" s="29">
        <v>586</v>
      </c>
      <c r="E3427" s="40">
        <v>1</v>
      </c>
      <c r="F3427" s="41">
        <v>59.5</v>
      </c>
      <c r="G3427" s="41">
        <f>IFERROR(H3427+I3427+J3427,0)</f>
        <v>2627000</v>
      </c>
      <c r="H3427" s="41">
        <v>2627000</v>
      </c>
      <c r="I3427" s="41">
        <v>0</v>
      </c>
      <c r="J3427" s="41">
        <v>0</v>
      </c>
      <c r="K3427" s="41">
        <f>IFERROR(L3427+M3427+N3427,0)</f>
        <v>0</v>
      </c>
      <c r="L3427" s="41">
        <f>IFERROR(P3427+T3427,0)</f>
        <v>0</v>
      </c>
      <c r="M3427" s="41">
        <f>IFERROR(Q3427+U3427,0)</f>
        <v>0</v>
      </c>
      <c r="N3427" s="41">
        <f>IFERROR(R3427+V3427,0)</f>
        <v>0</v>
      </c>
      <c r="O3427" s="41">
        <f>IFERROR(P3427+Q3427+R3427,0)</f>
        <v>0</v>
      </c>
      <c r="P3427" s="41">
        <v>0</v>
      </c>
      <c r="Q3427" s="41">
        <v>0</v>
      </c>
      <c r="R3427" s="41">
        <v>0</v>
      </c>
      <c r="S3427" s="41">
        <f>IFERROR(T3427+U3427+V3427,0)</f>
        <v>0</v>
      </c>
      <c r="T3427" s="41">
        <v>0</v>
      </c>
      <c r="U3427" s="41">
        <v>0</v>
      </c>
      <c r="V3427" s="41">
        <v>0</v>
      </c>
      <c r="W3427"/>
      <c r="X3427"/>
    </row>
    <row r="3428" spans="1:24">
      <c r="A3428" s="29">
        <v>2167</v>
      </c>
      <c r="B3428" s="29" t="s">
        <v>117</v>
      </c>
      <c r="C3428" s="50">
        <v>44818</v>
      </c>
      <c r="D3428" s="29" t="s">
        <v>1874</v>
      </c>
      <c r="E3428" s="40">
        <v>1</v>
      </c>
      <c r="F3428" s="41">
        <v>11.7</v>
      </c>
      <c r="G3428" s="41">
        <f>IFERROR(H3428+I3428+J3428,0)</f>
        <v>503207</v>
      </c>
      <c r="H3428" s="41">
        <v>503207</v>
      </c>
      <c r="I3428" s="41">
        <v>0</v>
      </c>
      <c r="J3428" s="41">
        <v>0</v>
      </c>
      <c r="K3428" s="41">
        <f>IFERROR(L3428+M3428+N3428,0)</f>
        <v>0</v>
      </c>
      <c r="L3428" s="41">
        <f>IFERROR(P3428+T3428,0)</f>
        <v>0</v>
      </c>
      <c r="M3428" s="41">
        <f>IFERROR(Q3428+U3428,0)</f>
        <v>0</v>
      </c>
      <c r="N3428" s="41">
        <f>IFERROR(R3428+V3428,0)</f>
        <v>0</v>
      </c>
      <c r="O3428" s="41">
        <f>IFERROR(P3428+Q3428+R3428,0)</f>
        <v>0</v>
      </c>
      <c r="P3428" s="41">
        <v>0</v>
      </c>
      <c r="Q3428" s="41">
        <v>0</v>
      </c>
      <c r="R3428" s="41">
        <v>0</v>
      </c>
      <c r="S3428" s="41">
        <f>IFERROR(T3428+U3428+V3428,0)</f>
        <v>0</v>
      </c>
      <c r="T3428" s="41">
        <v>0</v>
      </c>
      <c r="U3428" s="41">
        <v>0</v>
      </c>
      <c r="V3428" s="41">
        <v>0</v>
      </c>
      <c r="W3428"/>
      <c r="X3428"/>
    </row>
    <row r="3429" spans="1:24">
      <c r="A3429" s="29">
        <v>2168</v>
      </c>
      <c r="B3429" s="29" t="s">
        <v>117</v>
      </c>
      <c r="C3429" s="50">
        <v>44818</v>
      </c>
      <c r="D3429" s="29">
        <v>588</v>
      </c>
      <c r="E3429" s="40">
        <v>1</v>
      </c>
      <c r="F3429" s="41">
        <v>40.4</v>
      </c>
      <c r="G3429" s="41">
        <f>IFERROR(H3429+I3429+J3429,0)</f>
        <v>1737000</v>
      </c>
      <c r="H3429" s="41">
        <v>1737000</v>
      </c>
      <c r="I3429" s="41">
        <v>0</v>
      </c>
      <c r="J3429" s="41">
        <v>0</v>
      </c>
      <c r="K3429" s="41">
        <f>IFERROR(L3429+M3429+N3429,0)</f>
        <v>0</v>
      </c>
      <c r="L3429" s="41">
        <f>IFERROR(P3429+T3429,0)</f>
        <v>0</v>
      </c>
      <c r="M3429" s="41">
        <f>IFERROR(Q3429+U3429,0)</f>
        <v>0</v>
      </c>
      <c r="N3429" s="41">
        <f>IFERROR(R3429+V3429,0)</f>
        <v>0</v>
      </c>
      <c r="O3429" s="41">
        <f>IFERROR(P3429+Q3429+R3429,0)</f>
        <v>0</v>
      </c>
      <c r="P3429" s="41">
        <v>0</v>
      </c>
      <c r="Q3429" s="41">
        <v>0</v>
      </c>
      <c r="R3429" s="41">
        <v>0</v>
      </c>
      <c r="S3429" s="41">
        <f>IFERROR(T3429+U3429+V3429,0)</f>
        <v>0</v>
      </c>
      <c r="T3429" s="41">
        <v>0</v>
      </c>
      <c r="U3429" s="41">
        <v>0</v>
      </c>
      <c r="V3429" s="41">
        <v>0</v>
      </c>
      <c r="W3429"/>
      <c r="X3429"/>
    </row>
    <row r="3430" spans="1:24">
      <c r="A3430" s="29">
        <v>2169</v>
      </c>
      <c r="B3430" s="29" t="s">
        <v>117</v>
      </c>
      <c r="C3430" s="50">
        <v>44819</v>
      </c>
      <c r="D3430" s="29">
        <v>590</v>
      </c>
      <c r="E3430" s="40">
        <v>1</v>
      </c>
      <c r="F3430" s="41">
        <v>66.1</v>
      </c>
      <c r="G3430" s="41">
        <f>IFERROR(H3430+I3430+J3430,0)</f>
        <v>2890633</v>
      </c>
      <c r="H3430" s="41">
        <v>2890633</v>
      </c>
      <c r="I3430" s="41">
        <v>0</v>
      </c>
      <c r="J3430" s="41">
        <v>0</v>
      </c>
      <c r="K3430" s="41">
        <f>IFERROR(L3430+M3430+N3430,0)</f>
        <v>0</v>
      </c>
      <c r="L3430" s="41">
        <f>IFERROR(P3430+T3430,0)</f>
        <v>0</v>
      </c>
      <c r="M3430" s="41">
        <f>IFERROR(Q3430+U3430,0)</f>
        <v>0</v>
      </c>
      <c r="N3430" s="41">
        <f>IFERROR(R3430+V3430,0)</f>
        <v>0</v>
      </c>
      <c r="O3430" s="41">
        <f>IFERROR(P3430+Q3430+R3430,0)</f>
        <v>0</v>
      </c>
      <c r="P3430" s="41">
        <v>0</v>
      </c>
      <c r="Q3430" s="41">
        <v>0</v>
      </c>
      <c r="R3430" s="41">
        <v>0</v>
      </c>
      <c r="S3430" s="41">
        <f>IFERROR(T3430+U3430+V3430,0)</f>
        <v>0</v>
      </c>
      <c r="T3430" s="41">
        <v>0</v>
      </c>
      <c r="U3430" s="41">
        <v>0</v>
      </c>
      <c r="V3430" s="41">
        <v>0</v>
      </c>
      <c r="W3430"/>
      <c r="X3430"/>
    </row>
    <row r="3431" spans="1:24">
      <c r="A3431" s="29">
        <v>2170</v>
      </c>
      <c r="B3431" s="29" t="s">
        <v>117</v>
      </c>
      <c r="C3431" s="50">
        <v>44823</v>
      </c>
      <c r="D3431" s="29">
        <v>591</v>
      </c>
      <c r="E3431" s="40">
        <v>1</v>
      </c>
      <c r="F3431" s="41">
        <v>70</v>
      </c>
      <c r="G3431" s="41">
        <f>IFERROR(H3431+I3431+J3431,0)</f>
        <v>2924600</v>
      </c>
      <c r="H3431" s="41">
        <v>2924600</v>
      </c>
      <c r="I3431" s="41">
        <v>0</v>
      </c>
      <c r="J3431" s="41">
        <v>0</v>
      </c>
      <c r="K3431" s="41">
        <f>IFERROR(L3431+M3431+N3431,0)</f>
        <v>0</v>
      </c>
      <c r="L3431" s="41">
        <f>IFERROR(P3431+T3431,0)</f>
        <v>0</v>
      </c>
      <c r="M3431" s="41">
        <f>IFERROR(Q3431+U3431,0)</f>
        <v>0</v>
      </c>
      <c r="N3431" s="41">
        <f>IFERROR(R3431+V3431,0)</f>
        <v>0</v>
      </c>
      <c r="O3431" s="41">
        <f>IFERROR(P3431+Q3431+R3431,0)</f>
        <v>0</v>
      </c>
      <c r="P3431" s="41">
        <v>0</v>
      </c>
      <c r="Q3431" s="41">
        <v>0</v>
      </c>
      <c r="R3431" s="41">
        <v>0</v>
      </c>
      <c r="S3431" s="41">
        <f>IFERROR(T3431+U3431+V3431,0)</f>
        <v>0</v>
      </c>
      <c r="T3431" s="41">
        <v>0</v>
      </c>
      <c r="U3431" s="41">
        <v>0</v>
      </c>
      <c r="V3431" s="41">
        <v>0</v>
      </c>
      <c r="W3431"/>
      <c r="X3431"/>
    </row>
    <row r="3432" spans="1:24">
      <c r="A3432" s="29">
        <v>2171</v>
      </c>
      <c r="B3432" s="29" t="s">
        <v>117</v>
      </c>
      <c r="C3432" s="50">
        <v>44824</v>
      </c>
      <c r="D3432" s="29">
        <v>593</v>
      </c>
      <c r="E3432" s="40">
        <v>1</v>
      </c>
      <c r="F3432" s="41">
        <v>41.4</v>
      </c>
      <c r="G3432" s="41">
        <f>IFERROR(H3432+I3432+J3432,0)</f>
        <v>1805357</v>
      </c>
      <c r="H3432" s="41">
        <v>1805357</v>
      </c>
      <c r="I3432" s="41">
        <v>0</v>
      </c>
      <c r="J3432" s="41">
        <v>0</v>
      </c>
      <c r="K3432" s="41">
        <f>IFERROR(L3432+M3432+N3432,0)</f>
        <v>0</v>
      </c>
      <c r="L3432" s="41">
        <f>IFERROR(P3432+T3432,0)</f>
        <v>0</v>
      </c>
      <c r="M3432" s="41">
        <f>IFERROR(Q3432+U3432,0)</f>
        <v>0</v>
      </c>
      <c r="N3432" s="41">
        <f>IFERROR(R3432+V3432,0)</f>
        <v>0</v>
      </c>
      <c r="O3432" s="41">
        <f>IFERROR(P3432+Q3432+R3432,0)</f>
        <v>0</v>
      </c>
      <c r="P3432" s="41">
        <v>0</v>
      </c>
      <c r="Q3432" s="41">
        <v>0</v>
      </c>
      <c r="R3432" s="41">
        <v>0</v>
      </c>
      <c r="S3432" s="41">
        <f>IFERROR(T3432+U3432+V3432,0)</f>
        <v>0</v>
      </c>
      <c r="T3432" s="41">
        <v>0</v>
      </c>
      <c r="U3432" s="41">
        <v>0</v>
      </c>
      <c r="V3432" s="41">
        <v>0</v>
      </c>
      <c r="W3432"/>
      <c r="X3432"/>
    </row>
    <row r="3433" spans="1:24">
      <c r="A3433" s="29">
        <v>2172</v>
      </c>
      <c r="B3433" s="29" t="s">
        <v>117</v>
      </c>
      <c r="C3433" s="50">
        <v>44825</v>
      </c>
      <c r="D3433" s="29">
        <v>594</v>
      </c>
      <c r="E3433" s="40">
        <v>1</v>
      </c>
      <c r="F3433" s="41">
        <v>45.2</v>
      </c>
      <c r="G3433" s="41">
        <f>IFERROR(H3433+I3433+J3433,0)</f>
        <v>2000000</v>
      </c>
      <c r="H3433" s="41">
        <v>2000000</v>
      </c>
      <c r="I3433" s="41">
        <v>0</v>
      </c>
      <c r="J3433" s="41">
        <v>0</v>
      </c>
      <c r="K3433" s="41">
        <f>IFERROR(L3433+M3433+N3433,0)</f>
        <v>0</v>
      </c>
      <c r="L3433" s="41">
        <f>IFERROR(P3433+T3433,0)</f>
        <v>0</v>
      </c>
      <c r="M3433" s="41">
        <f>IFERROR(Q3433+U3433,0)</f>
        <v>0</v>
      </c>
      <c r="N3433" s="41">
        <f>IFERROR(R3433+V3433,0)</f>
        <v>0</v>
      </c>
      <c r="O3433" s="41">
        <f>IFERROR(P3433+Q3433+R3433,0)</f>
        <v>0</v>
      </c>
      <c r="P3433" s="41">
        <v>0</v>
      </c>
      <c r="Q3433" s="41">
        <v>0</v>
      </c>
      <c r="R3433" s="41">
        <v>0</v>
      </c>
      <c r="S3433" s="41">
        <f>IFERROR(T3433+U3433+V3433,0)</f>
        <v>0</v>
      </c>
      <c r="T3433" s="41">
        <v>0</v>
      </c>
      <c r="U3433" s="41">
        <v>0</v>
      </c>
      <c r="V3433" s="41">
        <v>0</v>
      </c>
      <c r="W3433"/>
      <c r="X3433"/>
    </row>
    <row r="3434" spans="1:24">
      <c r="A3434" s="29">
        <v>2173</v>
      </c>
      <c r="B3434" s="29" t="s">
        <v>117</v>
      </c>
      <c r="C3434" s="50">
        <v>44827</v>
      </c>
      <c r="D3434" s="29">
        <v>595</v>
      </c>
      <c r="E3434" s="40">
        <v>1</v>
      </c>
      <c r="F3434" s="41">
        <v>19.5</v>
      </c>
      <c r="G3434" s="41">
        <f>IFERROR(H3434+I3434+J3434,0)</f>
        <v>855973</v>
      </c>
      <c r="H3434" s="41">
        <v>855973</v>
      </c>
      <c r="I3434" s="41">
        <v>0</v>
      </c>
      <c r="J3434" s="41">
        <v>0</v>
      </c>
      <c r="K3434" s="41">
        <f>IFERROR(L3434+M3434+N3434,0)</f>
        <v>0</v>
      </c>
      <c r="L3434" s="41">
        <f>IFERROR(P3434+T3434,0)</f>
        <v>0</v>
      </c>
      <c r="M3434" s="41">
        <f>IFERROR(Q3434+U3434,0)</f>
        <v>0</v>
      </c>
      <c r="N3434" s="41">
        <f>IFERROR(R3434+V3434,0)</f>
        <v>0</v>
      </c>
      <c r="O3434" s="41">
        <f>IFERROR(P3434+Q3434+R3434,0)</f>
        <v>0</v>
      </c>
      <c r="P3434" s="41">
        <v>0</v>
      </c>
      <c r="Q3434" s="41">
        <v>0</v>
      </c>
      <c r="R3434" s="41">
        <v>0</v>
      </c>
      <c r="S3434" s="41">
        <f>IFERROR(T3434+U3434+V3434,0)</f>
        <v>0</v>
      </c>
      <c r="T3434" s="41">
        <v>0</v>
      </c>
      <c r="U3434" s="41">
        <v>0</v>
      </c>
      <c r="V3434" s="41">
        <v>0</v>
      </c>
      <c r="W3434"/>
      <c r="X3434"/>
    </row>
    <row r="3435" spans="1:24">
      <c r="A3435" s="29">
        <v>2174</v>
      </c>
      <c r="B3435" s="29" t="s">
        <v>117</v>
      </c>
      <c r="C3435" s="50">
        <v>44831</v>
      </c>
      <c r="D3435" s="29">
        <v>596</v>
      </c>
      <c r="E3435" s="40">
        <v>1</v>
      </c>
      <c r="F3435" s="41">
        <v>40.9</v>
      </c>
      <c r="G3435" s="41">
        <f>IFERROR(H3435+I3435+J3435,0)</f>
        <v>1801007</v>
      </c>
      <c r="H3435" s="41">
        <v>1801007</v>
      </c>
      <c r="I3435" s="41">
        <v>0</v>
      </c>
      <c r="J3435" s="41">
        <v>0</v>
      </c>
      <c r="K3435" s="41">
        <f>IFERROR(L3435+M3435+N3435,0)</f>
        <v>0</v>
      </c>
      <c r="L3435" s="41">
        <f>IFERROR(P3435+T3435,0)</f>
        <v>0</v>
      </c>
      <c r="M3435" s="41">
        <f>IFERROR(Q3435+U3435,0)</f>
        <v>0</v>
      </c>
      <c r="N3435" s="41">
        <f>IFERROR(R3435+V3435,0)</f>
        <v>0</v>
      </c>
      <c r="O3435" s="41">
        <f>IFERROR(P3435+Q3435+R3435,0)</f>
        <v>0</v>
      </c>
      <c r="P3435" s="41">
        <v>0</v>
      </c>
      <c r="Q3435" s="41">
        <v>0</v>
      </c>
      <c r="R3435" s="41">
        <v>0</v>
      </c>
      <c r="S3435" s="41">
        <f>IFERROR(T3435+U3435+V3435,0)</f>
        <v>0</v>
      </c>
      <c r="T3435" s="41">
        <v>0</v>
      </c>
      <c r="U3435" s="41">
        <v>0</v>
      </c>
      <c r="V3435" s="41">
        <v>0</v>
      </c>
      <c r="W3435"/>
      <c r="X3435"/>
    </row>
    <row r="3436" spans="1:24">
      <c r="A3436" s="29">
        <v>2175</v>
      </c>
      <c r="B3436" s="29" t="s">
        <v>117</v>
      </c>
      <c r="C3436" s="50">
        <v>44831</v>
      </c>
      <c r="D3436" s="29">
        <v>597</v>
      </c>
      <c r="E3436" s="40">
        <v>1</v>
      </c>
      <c r="F3436" s="41">
        <v>39.6</v>
      </c>
      <c r="G3436" s="41">
        <f>IFERROR(H3436+I3436+J3436,0)</f>
        <v>1674262</v>
      </c>
      <c r="H3436" s="41">
        <v>1674262</v>
      </c>
      <c r="I3436" s="41">
        <v>0</v>
      </c>
      <c r="J3436" s="41">
        <v>0</v>
      </c>
      <c r="K3436" s="41">
        <f>IFERROR(L3436+M3436+N3436,0)</f>
        <v>0</v>
      </c>
      <c r="L3436" s="41">
        <f>IFERROR(P3436+T3436,0)</f>
        <v>0</v>
      </c>
      <c r="M3436" s="41">
        <f>IFERROR(Q3436+U3436,0)</f>
        <v>0</v>
      </c>
      <c r="N3436" s="41">
        <f>IFERROR(R3436+V3436,0)</f>
        <v>0</v>
      </c>
      <c r="O3436" s="41">
        <f>IFERROR(P3436+Q3436+R3436,0)</f>
        <v>0</v>
      </c>
      <c r="P3436" s="41">
        <v>0</v>
      </c>
      <c r="Q3436" s="41">
        <v>0</v>
      </c>
      <c r="R3436" s="41">
        <v>0</v>
      </c>
      <c r="S3436" s="41">
        <f>IFERROR(T3436+U3436+V3436,0)</f>
        <v>0</v>
      </c>
      <c r="T3436" s="41">
        <v>0</v>
      </c>
      <c r="U3436" s="41">
        <v>0</v>
      </c>
      <c r="V3436" s="41">
        <v>0</v>
      </c>
      <c r="W3436"/>
      <c r="X3436"/>
    </row>
    <row r="3437" spans="1:24">
      <c r="A3437" s="29">
        <v>2176</v>
      </c>
      <c r="B3437" s="29" t="s">
        <v>117</v>
      </c>
      <c r="C3437" s="50">
        <v>44832</v>
      </c>
      <c r="D3437" s="29" t="s">
        <v>1875</v>
      </c>
      <c r="E3437" s="40">
        <v>1</v>
      </c>
      <c r="F3437" s="41">
        <v>34.9</v>
      </c>
      <c r="G3437" s="41">
        <f>IFERROR(H3437+I3437+J3437,0)</f>
        <v>1790000</v>
      </c>
      <c r="H3437" s="41">
        <v>1790000</v>
      </c>
      <c r="I3437" s="41">
        <v>0</v>
      </c>
      <c r="J3437" s="41">
        <v>0</v>
      </c>
      <c r="K3437" s="41">
        <f>IFERROR(L3437+M3437+N3437,0)</f>
        <v>0</v>
      </c>
      <c r="L3437" s="41">
        <f>IFERROR(P3437+T3437,0)</f>
        <v>0</v>
      </c>
      <c r="M3437" s="41">
        <f>IFERROR(Q3437+U3437,0)</f>
        <v>0</v>
      </c>
      <c r="N3437" s="41">
        <f>IFERROR(R3437+V3437,0)</f>
        <v>0</v>
      </c>
      <c r="O3437" s="41">
        <f>IFERROR(P3437+Q3437+R3437,0)</f>
        <v>0</v>
      </c>
      <c r="P3437" s="41">
        <v>0</v>
      </c>
      <c r="Q3437" s="41">
        <v>0</v>
      </c>
      <c r="R3437" s="41">
        <v>0</v>
      </c>
      <c r="S3437" s="41">
        <f>IFERROR(T3437+U3437+V3437,0)</f>
        <v>0</v>
      </c>
      <c r="T3437" s="41">
        <v>0</v>
      </c>
      <c r="U3437" s="41">
        <v>0</v>
      </c>
      <c r="V3437" s="41">
        <v>0</v>
      </c>
      <c r="W3437"/>
      <c r="X3437"/>
    </row>
    <row r="3438" spans="1:24">
      <c r="A3438" s="29">
        <v>2177</v>
      </c>
      <c r="B3438" s="29" t="s">
        <v>117</v>
      </c>
      <c r="C3438" s="50">
        <v>44832</v>
      </c>
      <c r="D3438" s="29">
        <v>598</v>
      </c>
      <c r="E3438" s="40">
        <v>1</v>
      </c>
      <c r="F3438" s="41">
        <v>50.9</v>
      </c>
      <c r="G3438" s="41">
        <f>IFERROR(H3438+I3438+J3438,0)</f>
        <v>2163033</v>
      </c>
      <c r="H3438" s="41">
        <v>2163033</v>
      </c>
      <c r="I3438" s="41">
        <v>0</v>
      </c>
      <c r="J3438" s="41">
        <v>0</v>
      </c>
      <c r="K3438" s="41">
        <f>IFERROR(L3438+M3438+N3438,0)</f>
        <v>0</v>
      </c>
      <c r="L3438" s="41">
        <f>IFERROR(P3438+T3438,0)</f>
        <v>0</v>
      </c>
      <c r="M3438" s="41">
        <f>IFERROR(Q3438+U3438,0)</f>
        <v>0</v>
      </c>
      <c r="N3438" s="41">
        <f>IFERROR(R3438+V3438,0)</f>
        <v>0</v>
      </c>
      <c r="O3438" s="41">
        <f>IFERROR(P3438+Q3438+R3438,0)</f>
        <v>0</v>
      </c>
      <c r="P3438" s="41">
        <v>0</v>
      </c>
      <c r="Q3438" s="41">
        <v>0</v>
      </c>
      <c r="R3438" s="41">
        <v>0</v>
      </c>
      <c r="S3438" s="41">
        <f>IFERROR(T3438+U3438+V3438,0)</f>
        <v>0</v>
      </c>
      <c r="T3438" s="41">
        <v>0</v>
      </c>
      <c r="U3438" s="41">
        <v>0</v>
      </c>
      <c r="V3438" s="41">
        <v>0</v>
      </c>
      <c r="W3438"/>
      <c r="X3438"/>
    </row>
    <row r="3439" spans="1:24">
      <c r="A3439" s="29">
        <v>2178</v>
      </c>
      <c r="B3439" s="29" t="s">
        <v>117</v>
      </c>
      <c r="C3439" s="50">
        <v>44832</v>
      </c>
      <c r="D3439" s="29">
        <v>599</v>
      </c>
      <c r="E3439" s="40">
        <v>1</v>
      </c>
      <c r="F3439" s="41">
        <v>40.3</v>
      </c>
      <c r="G3439" s="41">
        <f>IFERROR(H3439+I3439+J3439,0)</f>
        <v>1703088</v>
      </c>
      <c r="H3439" s="41">
        <v>1703088</v>
      </c>
      <c r="I3439" s="41">
        <v>0</v>
      </c>
      <c r="J3439" s="41">
        <v>0</v>
      </c>
      <c r="K3439" s="41">
        <f>IFERROR(L3439+M3439+N3439,0)</f>
        <v>0</v>
      </c>
      <c r="L3439" s="41">
        <f>IFERROR(P3439+T3439,0)</f>
        <v>0</v>
      </c>
      <c r="M3439" s="41">
        <f>IFERROR(Q3439+U3439,0)</f>
        <v>0</v>
      </c>
      <c r="N3439" s="41">
        <f>IFERROR(R3439+V3439,0)</f>
        <v>0</v>
      </c>
      <c r="O3439" s="41">
        <f>IFERROR(P3439+Q3439+R3439,0)</f>
        <v>0</v>
      </c>
      <c r="P3439" s="41">
        <v>0</v>
      </c>
      <c r="Q3439" s="41">
        <v>0</v>
      </c>
      <c r="R3439" s="41">
        <v>0</v>
      </c>
      <c r="S3439" s="41">
        <f>IFERROR(T3439+U3439+V3439,0)</f>
        <v>0</v>
      </c>
      <c r="T3439" s="41">
        <v>0</v>
      </c>
      <c r="U3439" s="41">
        <v>0</v>
      </c>
      <c r="V3439" s="41">
        <v>0</v>
      </c>
      <c r="W3439"/>
      <c r="X3439"/>
    </row>
    <row r="3440" spans="1:24">
      <c r="A3440" s="29">
        <v>2179</v>
      </c>
      <c r="B3440" s="29" t="s">
        <v>117</v>
      </c>
      <c r="C3440" s="50">
        <v>44833</v>
      </c>
      <c r="D3440" s="29">
        <v>600</v>
      </c>
      <c r="E3440" s="40">
        <v>1</v>
      </c>
      <c r="F3440" s="41">
        <v>66.6</v>
      </c>
      <c r="G3440" s="41">
        <f>IFERROR(H3440+I3440+J3440,0)</f>
        <v>2895000</v>
      </c>
      <c r="H3440" s="41">
        <v>2895000</v>
      </c>
      <c r="I3440" s="41">
        <v>0</v>
      </c>
      <c r="J3440" s="41">
        <v>0</v>
      </c>
      <c r="K3440" s="41">
        <f>IFERROR(L3440+M3440+N3440,0)</f>
        <v>0</v>
      </c>
      <c r="L3440" s="41">
        <f>IFERROR(P3440+T3440,0)</f>
        <v>0</v>
      </c>
      <c r="M3440" s="41">
        <f>IFERROR(Q3440+U3440,0)</f>
        <v>0</v>
      </c>
      <c r="N3440" s="41">
        <f>IFERROR(R3440+V3440,0)</f>
        <v>0</v>
      </c>
      <c r="O3440" s="41">
        <f>IFERROR(P3440+Q3440+R3440,0)</f>
        <v>0</v>
      </c>
      <c r="P3440" s="41">
        <v>0</v>
      </c>
      <c r="Q3440" s="41">
        <v>0</v>
      </c>
      <c r="R3440" s="41">
        <v>0</v>
      </c>
      <c r="S3440" s="41">
        <f>IFERROR(T3440+U3440+V3440,0)</f>
        <v>0</v>
      </c>
      <c r="T3440" s="41">
        <v>0</v>
      </c>
      <c r="U3440" s="41">
        <v>0</v>
      </c>
      <c r="V3440" s="41">
        <v>0</v>
      </c>
      <c r="W3440"/>
      <c r="X3440"/>
    </row>
    <row r="3441" spans="1:24">
      <c r="A3441" s="29">
        <v>2180</v>
      </c>
      <c r="B3441" s="29" t="s">
        <v>117</v>
      </c>
      <c r="C3441" s="50">
        <v>44838</v>
      </c>
      <c r="D3441" s="29">
        <v>601</v>
      </c>
      <c r="E3441" s="40">
        <v>1</v>
      </c>
      <c r="F3441" s="41">
        <v>52</v>
      </c>
      <c r="G3441" s="41">
        <f>IFERROR(H3441+I3441+J3441,0)</f>
        <v>2184889</v>
      </c>
      <c r="H3441" s="41">
        <v>2184889</v>
      </c>
      <c r="I3441" s="41">
        <v>0</v>
      </c>
      <c r="J3441" s="41">
        <v>0</v>
      </c>
      <c r="K3441" s="41">
        <f>IFERROR(L3441+M3441+N3441,0)</f>
        <v>0</v>
      </c>
      <c r="L3441" s="41">
        <f>IFERROR(P3441+T3441,0)</f>
        <v>0</v>
      </c>
      <c r="M3441" s="41">
        <f>IFERROR(Q3441+U3441,0)</f>
        <v>0</v>
      </c>
      <c r="N3441" s="41">
        <f>IFERROR(R3441+V3441,0)</f>
        <v>0</v>
      </c>
      <c r="O3441" s="41">
        <f>IFERROR(P3441+Q3441+R3441,0)</f>
        <v>0</v>
      </c>
      <c r="P3441" s="41">
        <v>0</v>
      </c>
      <c r="Q3441" s="41">
        <v>0</v>
      </c>
      <c r="R3441" s="41">
        <v>0</v>
      </c>
      <c r="S3441" s="41">
        <f>IFERROR(T3441+U3441+V3441,0)</f>
        <v>0</v>
      </c>
      <c r="T3441" s="41">
        <v>0</v>
      </c>
      <c r="U3441" s="41">
        <v>0</v>
      </c>
      <c r="V3441" s="41">
        <v>0</v>
      </c>
      <c r="W3441"/>
      <c r="X3441"/>
    </row>
    <row r="3442" spans="1:24">
      <c r="A3442" s="29">
        <v>2181</v>
      </c>
      <c r="B3442" s="29" t="s">
        <v>117</v>
      </c>
      <c r="C3442" s="50">
        <v>44840</v>
      </c>
      <c r="D3442" s="29">
        <v>602</v>
      </c>
      <c r="E3442" s="40">
        <v>1</v>
      </c>
      <c r="F3442" s="41">
        <v>14.9</v>
      </c>
      <c r="G3442" s="41">
        <f>IFERROR(H3442+I3442+J3442,0)</f>
        <v>624780</v>
      </c>
      <c r="H3442" s="41">
        <v>624780</v>
      </c>
      <c r="I3442" s="41">
        <v>0</v>
      </c>
      <c r="J3442" s="41">
        <v>0</v>
      </c>
      <c r="K3442" s="41">
        <f>IFERROR(L3442+M3442+N3442,0)</f>
        <v>0</v>
      </c>
      <c r="L3442" s="41">
        <f>IFERROR(P3442+T3442,0)</f>
        <v>0</v>
      </c>
      <c r="M3442" s="41">
        <f>IFERROR(Q3442+U3442,0)</f>
        <v>0</v>
      </c>
      <c r="N3442" s="41">
        <f>IFERROR(R3442+V3442,0)</f>
        <v>0</v>
      </c>
      <c r="O3442" s="41">
        <f>IFERROR(P3442+Q3442+R3442,0)</f>
        <v>0</v>
      </c>
      <c r="P3442" s="41">
        <v>0</v>
      </c>
      <c r="Q3442" s="41">
        <v>0</v>
      </c>
      <c r="R3442" s="41">
        <v>0</v>
      </c>
      <c r="S3442" s="41">
        <f>IFERROR(T3442+U3442+V3442,0)</f>
        <v>0</v>
      </c>
      <c r="T3442" s="41">
        <v>0</v>
      </c>
      <c r="U3442" s="41">
        <v>0</v>
      </c>
      <c r="V3442" s="41">
        <v>0</v>
      </c>
      <c r="W3442"/>
      <c r="X3442"/>
    </row>
    <row r="3443" spans="1:24">
      <c r="A3443" s="29">
        <v>2182</v>
      </c>
      <c r="B3443" s="29" t="s">
        <v>117</v>
      </c>
      <c r="C3443" s="50">
        <v>44841</v>
      </c>
      <c r="D3443" s="29">
        <v>603</v>
      </c>
      <c r="E3443" s="40">
        <v>1</v>
      </c>
      <c r="F3443" s="41">
        <v>42.5</v>
      </c>
      <c r="G3443" s="41">
        <f>IFERROR(H3443+I3443+J3443,0)</f>
        <v>2010726.96</v>
      </c>
      <c r="H3443" s="41">
        <v>2010726.96</v>
      </c>
      <c r="I3443" s="41">
        <v>0</v>
      </c>
      <c r="J3443" s="41">
        <v>0</v>
      </c>
      <c r="K3443" s="41">
        <f>IFERROR(L3443+M3443+N3443,0)</f>
        <v>0</v>
      </c>
      <c r="L3443" s="41">
        <f>IFERROR(P3443+T3443,0)</f>
        <v>0</v>
      </c>
      <c r="M3443" s="41">
        <f>IFERROR(Q3443+U3443,0)</f>
        <v>0</v>
      </c>
      <c r="N3443" s="41">
        <f>IFERROR(R3443+V3443,0)</f>
        <v>0</v>
      </c>
      <c r="O3443" s="41">
        <f>IFERROR(P3443+Q3443+R3443,0)</f>
        <v>0</v>
      </c>
      <c r="P3443" s="41">
        <v>0</v>
      </c>
      <c r="Q3443" s="41">
        <v>0</v>
      </c>
      <c r="R3443" s="41">
        <v>0</v>
      </c>
      <c r="S3443" s="41">
        <f>IFERROR(T3443+U3443+V3443,0)</f>
        <v>0</v>
      </c>
      <c r="T3443" s="41">
        <v>0</v>
      </c>
      <c r="U3443" s="41">
        <v>0</v>
      </c>
      <c r="V3443" s="41">
        <v>0</v>
      </c>
      <c r="W3443"/>
      <c r="X3443"/>
    </row>
    <row r="3444" spans="1:24">
      <c r="A3444" s="29">
        <v>2183</v>
      </c>
      <c r="B3444" s="29" t="s">
        <v>117</v>
      </c>
      <c r="C3444" s="50">
        <v>44844</v>
      </c>
      <c r="D3444" s="29" t="s">
        <v>1876</v>
      </c>
      <c r="E3444" s="40">
        <v>1</v>
      </c>
      <c r="F3444" s="41">
        <v>53.3</v>
      </c>
      <c r="G3444" s="41">
        <f>IFERROR(H3444+I3444+J3444,0)</f>
        <v>2432381</v>
      </c>
      <c r="H3444" s="41">
        <v>2432381</v>
      </c>
      <c r="I3444" s="41">
        <v>0</v>
      </c>
      <c r="J3444" s="41">
        <v>0</v>
      </c>
      <c r="K3444" s="41">
        <f>IFERROR(L3444+M3444+N3444,0)</f>
        <v>0</v>
      </c>
      <c r="L3444" s="41">
        <f>IFERROR(P3444+T3444,0)</f>
        <v>0</v>
      </c>
      <c r="M3444" s="41">
        <f>IFERROR(Q3444+U3444,0)</f>
        <v>0</v>
      </c>
      <c r="N3444" s="41">
        <f>IFERROR(R3444+V3444,0)</f>
        <v>0</v>
      </c>
      <c r="O3444" s="41">
        <f>IFERROR(P3444+Q3444+R3444,0)</f>
        <v>0</v>
      </c>
      <c r="P3444" s="41">
        <v>0</v>
      </c>
      <c r="Q3444" s="41">
        <v>0</v>
      </c>
      <c r="R3444" s="41">
        <v>0</v>
      </c>
      <c r="S3444" s="41">
        <f>IFERROR(T3444+U3444+V3444,0)</f>
        <v>0</v>
      </c>
      <c r="T3444" s="41">
        <v>0</v>
      </c>
      <c r="U3444" s="41">
        <v>0</v>
      </c>
      <c r="V3444" s="41">
        <v>0</v>
      </c>
      <c r="W3444"/>
      <c r="X3444"/>
    </row>
    <row r="3445" spans="1:24">
      <c r="A3445" s="29">
        <v>2184</v>
      </c>
      <c r="B3445" s="29" t="s">
        <v>117</v>
      </c>
      <c r="C3445" s="50">
        <v>44845</v>
      </c>
      <c r="D3445" s="29">
        <v>606</v>
      </c>
      <c r="E3445" s="40">
        <v>1</v>
      </c>
      <c r="F3445" s="41">
        <v>54.1</v>
      </c>
      <c r="G3445" s="41">
        <f>IFERROR(H3445+I3445+J3445,0)</f>
        <v>2427000</v>
      </c>
      <c r="H3445" s="41">
        <v>2427000</v>
      </c>
      <c r="I3445" s="41">
        <v>0</v>
      </c>
      <c r="J3445" s="41">
        <v>0</v>
      </c>
      <c r="K3445" s="41">
        <f>IFERROR(L3445+M3445+N3445,0)</f>
        <v>0</v>
      </c>
      <c r="L3445" s="41">
        <f>IFERROR(P3445+T3445,0)</f>
        <v>0</v>
      </c>
      <c r="M3445" s="41">
        <f>IFERROR(Q3445+U3445,0)</f>
        <v>0</v>
      </c>
      <c r="N3445" s="41">
        <f>IFERROR(R3445+V3445,0)</f>
        <v>0</v>
      </c>
      <c r="O3445" s="41">
        <f>IFERROR(P3445+Q3445+R3445,0)</f>
        <v>0</v>
      </c>
      <c r="P3445" s="41">
        <v>0</v>
      </c>
      <c r="Q3445" s="41">
        <v>0</v>
      </c>
      <c r="R3445" s="41">
        <v>0</v>
      </c>
      <c r="S3445" s="41">
        <f>IFERROR(T3445+U3445+V3445,0)</f>
        <v>0</v>
      </c>
      <c r="T3445" s="41">
        <v>0</v>
      </c>
      <c r="U3445" s="41">
        <v>0</v>
      </c>
      <c r="V3445" s="41">
        <v>0</v>
      </c>
      <c r="W3445"/>
      <c r="X3445"/>
    </row>
    <row r="3446" spans="1:24">
      <c r="A3446" s="29">
        <v>2185</v>
      </c>
      <c r="B3446" s="29" t="s">
        <v>117</v>
      </c>
      <c r="C3446" s="50">
        <v>44845</v>
      </c>
      <c r="D3446" s="29">
        <v>611</v>
      </c>
      <c r="E3446" s="40">
        <v>1</v>
      </c>
      <c r="F3446" s="41">
        <v>40</v>
      </c>
      <c r="G3446" s="41">
        <f>IFERROR(H3446+I3446+J3446,0)</f>
        <v>1838582.33</v>
      </c>
      <c r="H3446" s="41">
        <v>1838582.33</v>
      </c>
      <c r="I3446" s="41">
        <v>0</v>
      </c>
      <c r="J3446" s="41">
        <v>0</v>
      </c>
      <c r="K3446" s="41">
        <f>IFERROR(L3446+M3446+N3446,0)</f>
        <v>0</v>
      </c>
      <c r="L3446" s="41">
        <f>IFERROR(P3446+T3446,0)</f>
        <v>0</v>
      </c>
      <c r="M3446" s="41">
        <f>IFERROR(Q3446+U3446,0)</f>
        <v>0</v>
      </c>
      <c r="N3446" s="41">
        <f>IFERROR(R3446+V3446,0)</f>
        <v>0</v>
      </c>
      <c r="O3446" s="41">
        <f>IFERROR(P3446+Q3446+R3446,0)</f>
        <v>0</v>
      </c>
      <c r="P3446" s="41">
        <v>0</v>
      </c>
      <c r="Q3446" s="41">
        <v>0</v>
      </c>
      <c r="R3446" s="41">
        <v>0</v>
      </c>
      <c r="S3446" s="41">
        <f>IFERROR(T3446+U3446+V3446,0)</f>
        <v>0</v>
      </c>
      <c r="T3446" s="41">
        <v>0</v>
      </c>
      <c r="U3446" s="41">
        <v>0</v>
      </c>
      <c r="V3446" s="41">
        <v>0</v>
      </c>
      <c r="W3446"/>
      <c r="X3446"/>
    </row>
    <row r="3447" spans="1:24">
      <c r="A3447" s="29">
        <v>2186</v>
      </c>
      <c r="B3447" s="29" t="s">
        <v>117</v>
      </c>
      <c r="C3447" s="50">
        <v>44845</v>
      </c>
      <c r="D3447" s="29">
        <v>610</v>
      </c>
      <c r="E3447" s="40">
        <v>1</v>
      </c>
      <c r="F3447" s="41">
        <v>54.4</v>
      </c>
      <c r="G3447" s="41">
        <f>IFERROR(H3447+I3447+J3447,0)</f>
        <v>2385434</v>
      </c>
      <c r="H3447" s="41">
        <v>2385434</v>
      </c>
      <c r="I3447" s="41">
        <v>0</v>
      </c>
      <c r="J3447" s="41">
        <v>0</v>
      </c>
      <c r="K3447" s="41">
        <f>IFERROR(L3447+M3447+N3447,0)</f>
        <v>0</v>
      </c>
      <c r="L3447" s="41">
        <f>IFERROR(P3447+T3447,0)</f>
        <v>0</v>
      </c>
      <c r="M3447" s="41">
        <f>IFERROR(Q3447+U3447,0)</f>
        <v>0</v>
      </c>
      <c r="N3447" s="41">
        <f>IFERROR(R3447+V3447,0)</f>
        <v>0</v>
      </c>
      <c r="O3447" s="41">
        <f>IFERROR(P3447+Q3447+R3447,0)</f>
        <v>0</v>
      </c>
      <c r="P3447" s="41">
        <v>0</v>
      </c>
      <c r="Q3447" s="41">
        <v>0</v>
      </c>
      <c r="R3447" s="41">
        <v>0</v>
      </c>
      <c r="S3447" s="41">
        <f>IFERROR(T3447+U3447+V3447,0)</f>
        <v>0</v>
      </c>
      <c r="T3447" s="41">
        <v>0</v>
      </c>
      <c r="U3447" s="41">
        <v>0</v>
      </c>
      <c r="V3447" s="41">
        <v>0</v>
      </c>
      <c r="W3447"/>
      <c r="X3447"/>
    </row>
    <row r="3448" spans="1:24">
      <c r="A3448" s="29">
        <v>2187</v>
      </c>
      <c r="B3448" s="29" t="s">
        <v>117</v>
      </c>
      <c r="C3448" s="50">
        <v>44845</v>
      </c>
      <c r="D3448" s="29">
        <v>609</v>
      </c>
      <c r="E3448" s="40">
        <v>1</v>
      </c>
      <c r="F3448" s="41">
        <v>47.7</v>
      </c>
      <c r="G3448" s="41">
        <f>IFERROR(H3448+I3448+J3448,0)</f>
        <v>2189711.77</v>
      </c>
      <c r="H3448" s="41">
        <v>2189711.77</v>
      </c>
      <c r="I3448" s="41">
        <v>0</v>
      </c>
      <c r="J3448" s="41">
        <v>0</v>
      </c>
      <c r="K3448" s="41">
        <f>IFERROR(L3448+M3448+N3448,0)</f>
        <v>0</v>
      </c>
      <c r="L3448" s="41">
        <f>IFERROR(P3448+T3448,0)</f>
        <v>0</v>
      </c>
      <c r="M3448" s="41">
        <f>IFERROR(Q3448+U3448,0)</f>
        <v>0</v>
      </c>
      <c r="N3448" s="41">
        <f>IFERROR(R3448+V3448,0)</f>
        <v>0</v>
      </c>
      <c r="O3448" s="41">
        <f>IFERROR(P3448+Q3448+R3448,0)</f>
        <v>0</v>
      </c>
      <c r="P3448" s="41">
        <v>0</v>
      </c>
      <c r="Q3448" s="41">
        <v>0</v>
      </c>
      <c r="R3448" s="41">
        <v>0</v>
      </c>
      <c r="S3448" s="41">
        <f>IFERROR(T3448+U3448+V3448,0)</f>
        <v>0</v>
      </c>
      <c r="T3448" s="41">
        <v>0</v>
      </c>
      <c r="U3448" s="41">
        <v>0</v>
      </c>
      <c r="V3448" s="41">
        <v>0</v>
      </c>
      <c r="W3448"/>
      <c r="X3448"/>
    </row>
    <row r="3449" spans="1:24">
      <c r="A3449" s="29">
        <v>2188</v>
      </c>
      <c r="B3449" s="29" t="s">
        <v>117</v>
      </c>
      <c r="C3449" s="50">
        <v>44845</v>
      </c>
      <c r="D3449" s="29">
        <v>608</v>
      </c>
      <c r="E3449" s="40">
        <v>1</v>
      </c>
      <c r="F3449" s="41">
        <v>30</v>
      </c>
      <c r="G3449" s="41">
        <f>IFERROR(H3449+I3449+J3449,0)</f>
        <v>1309871</v>
      </c>
      <c r="H3449" s="41">
        <v>1309871</v>
      </c>
      <c r="I3449" s="41">
        <v>0</v>
      </c>
      <c r="J3449" s="41">
        <v>0</v>
      </c>
      <c r="K3449" s="41">
        <f>IFERROR(L3449+M3449+N3449,0)</f>
        <v>0</v>
      </c>
      <c r="L3449" s="41">
        <f>IFERROR(P3449+T3449,0)</f>
        <v>0</v>
      </c>
      <c r="M3449" s="41">
        <f>IFERROR(Q3449+U3449,0)</f>
        <v>0</v>
      </c>
      <c r="N3449" s="41">
        <f>IFERROR(R3449+V3449,0)</f>
        <v>0</v>
      </c>
      <c r="O3449" s="41">
        <f>IFERROR(P3449+Q3449+R3449,0)</f>
        <v>0</v>
      </c>
      <c r="P3449" s="41">
        <v>0</v>
      </c>
      <c r="Q3449" s="41">
        <v>0</v>
      </c>
      <c r="R3449" s="41">
        <v>0</v>
      </c>
      <c r="S3449" s="41">
        <f>IFERROR(T3449+U3449+V3449,0)</f>
        <v>0</v>
      </c>
      <c r="T3449" s="41">
        <v>0</v>
      </c>
      <c r="U3449" s="41">
        <v>0</v>
      </c>
      <c r="V3449" s="41">
        <v>0</v>
      </c>
      <c r="W3449"/>
      <c r="X3449"/>
    </row>
    <row r="3450" spans="1:24">
      <c r="A3450" s="29">
        <v>2189</v>
      </c>
      <c r="B3450" s="29" t="s">
        <v>117</v>
      </c>
      <c r="C3450" s="50">
        <v>44845</v>
      </c>
      <c r="D3450" s="29">
        <v>607</v>
      </c>
      <c r="E3450" s="40">
        <v>1</v>
      </c>
      <c r="F3450" s="41">
        <v>66.6</v>
      </c>
      <c r="G3450" s="41">
        <f>IFERROR(H3450+I3450+J3450,0)</f>
        <v>2915000</v>
      </c>
      <c r="H3450" s="41">
        <v>2915000</v>
      </c>
      <c r="I3450" s="41">
        <v>0</v>
      </c>
      <c r="J3450" s="41">
        <v>0</v>
      </c>
      <c r="K3450" s="41">
        <f>IFERROR(L3450+M3450+N3450,0)</f>
        <v>0</v>
      </c>
      <c r="L3450" s="41">
        <f>IFERROR(P3450+T3450,0)</f>
        <v>0</v>
      </c>
      <c r="M3450" s="41">
        <f>IFERROR(Q3450+U3450,0)</f>
        <v>0</v>
      </c>
      <c r="N3450" s="41">
        <f>IFERROR(R3450+V3450,0)</f>
        <v>0</v>
      </c>
      <c r="O3450" s="41">
        <f>IFERROR(P3450+Q3450+R3450,0)</f>
        <v>0</v>
      </c>
      <c r="P3450" s="41">
        <v>0</v>
      </c>
      <c r="Q3450" s="41">
        <v>0</v>
      </c>
      <c r="R3450" s="41">
        <v>0</v>
      </c>
      <c r="S3450" s="41">
        <f>IFERROR(T3450+U3450+V3450,0)</f>
        <v>0</v>
      </c>
      <c r="T3450" s="41">
        <v>0</v>
      </c>
      <c r="U3450" s="41">
        <v>0</v>
      </c>
      <c r="V3450" s="41">
        <v>0</v>
      </c>
      <c r="W3450"/>
      <c r="X3450"/>
    </row>
    <row r="3451" spans="1:24">
      <c r="A3451" s="29">
        <v>2190</v>
      </c>
      <c r="B3451" s="29" t="s">
        <v>117</v>
      </c>
      <c r="C3451" s="50">
        <v>44846</v>
      </c>
      <c r="D3451" s="29">
        <v>613</v>
      </c>
      <c r="E3451" s="40">
        <v>1</v>
      </c>
      <c r="F3451" s="41">
        <v>27.8</v>
      </c>
      <c r="G3451" s="41">
        <f>IFERROR(H3451+I3451+J3451,0)</f>
        <v>1282247.39</v>
      </c>
      <c r="H3451" s="41">
        <v>1282247.39</v>
      </c>
      <c r="I3451" s="41">
        <v>0</v>
      </c>
      <c r="J3451" s="41">
        <v>0</v>
      </c>
      <c r="K3451" s="41">
        <f>IFERROR(L3451+M3451+N3451,0)</f>
        <v>0</v>
      </c>
      <c r="L3451" s="41">
        <f>IFERROR(P3451+T3451,0)</f>
        <v>0</v>
      </c>
      <c r="M3451" s="41">
        <f>IFERROR(Q3451+U3451,0)</f>
        <v>0</v>
      </c>
      <c r="N3451" s="41">
        <f>IFERROR(R3451+V3451,0)</f>
        <v>0</v>
      </c>
      <c r="O3451" s="41">
        <f>IFERROR(P3451+Q3451+R3451,0)</f>
        <v>0</v>
      </c>
      <c r="P3451" s="41">
        <v>0</v>
      </c>
      <c r="Q3451" s="41">
        <v>0</v>
      </c>
      <c r="R3451" s="41">
        <v>0</v>
      </c>
      <c r="S3451" s="41">
        <f>IFERROR(T3451+U3451+V3451,0)</f>
        <v>0</v>
      </c>
      <c r="T3451" s="41">
        <v>0</v>
      </c>
      <c r="U3451" s="41">
        <v>0</v>
      </c>
      <c r="V3451" s="41">
        <v>0</v>
      </c>
      <c r="W3451"/>
      <c r="X3451"/>
    </row>
    <row r="3452" spans="1:24">
      <c r="A3452" s="29">
        <v>2191</v>
      </c>
      <c r="B3452" s="29" t="s">
        <v>117</v>
      </c>
      <c r="C3452" s="50">
        <v>44846</v>
      </c>
      <c r="D3452" s="29">
        <v>612</v>
      </c>
      <c r="E3452" s="40">
        <v>1</v>
      </c>
      <c r="F3452" s="41">
        <v>12.6</v>
      </c>
      <c r="G3452" s="41">
        <f>IFERROR(H3452+I3452+J3452,0)</f>
        <v>514413.96</v>
      </c>
      <c r="H3452" s="41">
        <v>514413.96</v>
      </c>
      <c r="I3452" s="41">
        <v>0</v>
      </c>
      <c r="J3452" s="41">
        <v>0</v>
      </c>
      <c r="K3452" s="41">
        <f>IFERROR(L3452+M3452+N3452,0)</f>
        <v>0</v>
      </c>
      <c r="L3452" s="41">
        <f>IFERROR(P3452+T3452,0)</f>
        <v>0</v>
      </c>
      <c r="M3452" s="41">
        <f>IFERROR(Q3452+U3452,0)</f>
        <v>0</v>
      </c>
      <c r="N3452" s="41">
        <f>IFERROR(R3452+V3452,0)</f>
        <v>0</v>
      </c>
      <c r="O3452" s="41">
        <f>IFERROR(P3452+Q3452+R3452,0)</f>
        <v>0</v>
      </c>
      <c r="P3452" s="41">
        <v>0</v>
      </c>
      <c r="Q3452" s="41">
        <v>0</v>
      </c>
      <c r="R3452" s="41">
        <v>0</v>
      </c>
      <c r="S3452" s="41">
        <f>IFERROR(T3452+U3452+V3452,0)</f>
        <v>0</v>
      </c>
      <c r="T3452" s="41">
        <v>0</v>
      </c>
      <c r="U3452" s="41">
        <v>0</v>
      </c>
      <c r="V3452" s="41">
        <v>0</v>
      </c>
      <c r="W3452"/>
      <c r="X3452"/>
    </row>
    <row r="3453" spans="1:24">
      <c r="A3453" s="29">
        <v>2192</v>
      </c>
      <c r="B3453" s="29" t="s">
        <v>117</v>
      </c>
      <c r="C3453" s="50">
        <v>44846</v>
      </c>
      <c r="D3453" s="29">
        <v>614</v>
      </c>
      <c r="E3453" s="40">
        <v>1</v>
      </c>
      <c r="F3453" s="41">
        <v>72.2</v>
      </c>
      <c r="G3453" s="41">
        <f>IFERROR(H3453+I3453+J3453,0)</f>
        <v>3113000</v>
      </c>
      <c r="H3453" s="41">
        <v>3113000</v>
      </c>
      <c r="I3453" s="41">
        <v>0</v>
      </c>
      <c r="J3453" s="41">
        <v>0</v>
      </c>
      <c r="K3453" s="41">
        <f>IFERROR(L3453+M3453+N3453,0)</f>
        <v>0</v>
      </c>
      <c r="L3453" s="41">
        <f>IFERROR(P3453+T3453,0)</f>
        <v>0</v>
      </c>
      <c r="M3453" s="41">
        <f>IFERROR(Q3453+U3453,0)</f>
        <v>0</v>
      </c>
      <c r="N3453" s="41">
        <f>IFERROR(R3453+V3453,0)</f>
        <v>0</v>
      </c>
      <c r="O3453" s="41">
        <f>IFERROR(P3453+Q3453+R3453,0)</f>
        <v>0</v>
      </c>
      <c r="P3453" s="41">
        <v>0</v>
      </c>
      <c r="Q3453" s="41">
        <v>0</v>
      </c>
      <c r="R3453" s="41">
        <v>0</v>
      </c>
      <c r="S3453" s="41">
        <f>IFERROR(T3453+U3453+V3453,0)</f>
        <v>0</v>
      </c>
      <c r="T3453" s="41">
        <v>0</v>
      </c>
      <c r="U3453" s="41">
        <v>0</v>
      </c>
      <c r="V3453" s="41">
        <v>0</v>
      </c>
      <c r="W3453"/>
      <c r="X3453"/>
    </row>
    <row r="3454" spans="1:24">
      <c r="A3454" s="29">
        <v>2193</v>
      </c>
      <c r="B3454" s="29" t="s">
        <v>117</v>
      </c>
      <c r="C3454" s="50">
        <v>44847</v>
      </c>
      <c r="D3454" s="29">
        <v>619</v>
      </c>
      <c r="E3454" s="40">
        <v>1</v>
      </c>
      <c r="F3454" s="41">
        <v>63</v>
      </c>
      <c r="G3454" s="41">
        <f>IFERROR(H3454+I3454+J3454,0)</f>
        <v>2692113</v>
      </c>
      <c r="H3454" s="41">
        <v>2692113</v>
      </c>
      <c r="I3454" s="41">
        <v>0</v>
      </c>
      <c r="J3454" s="41">
        <v>0</v>
      </c>
      <c r="K3454" s="41">
        <f>IFERROR(L3454+M3454+N3454,0)</f>
        <v>0</v>
      </c>
      <c r="L3454" s="41">
        <f>IFERROR(P3454+T3454,0)</f>
        <v>0</v>
      </c>
      <c r="M3454" s="41">
        <f>IFERROR(Q3454+U3454,0)</f>
        <v>0</v>
      </c>
      <c r="N3454" s="41">
        <f>IFERROR(R3454+V3454,0)</f>
        <v>0</v>
      </c>
      <c r="O3454" s="41">
        <f>IFERROR(P3454+Q3454+R3454,0)</f>
        <v>0</v>
      </c>
      <c r="P3454" s="41">
        <v>0</v>
      </c>
      <c r="Q3454" s="41">
        <v>0</v>
      </c>
      <c r="R3454" s="41">
        <v>0</v>
      </c>
      <c r="S3454" s="41">
        <f>IFERROR(T3454+U3454+V3454,0)</f>
        <v>0</v>
      </c>
      <c r="T3454" s="41">
        <v>0</v>
      </c>
      <c r="U3454" s="41">
        <v>0</v>
      </c>
      <c r="V3454" s="41">
        <v>0</v>
      </c>
      <c r="W3454"/>
      <c r="X3454"/>
    </row>
    <row r="3455" spans="1:24">
      <c r="A3455" s="29">
        <v>2194</v>
      </c>
      <c r="B3455" s="29" t="s">
        <v>117</v>
      </c>
      <c r="C3455" s="50">
        <v>44847</v>
      </c>
      <c r="D3455" s="29">
        <v>616</v>
      </c>
      <c r="E3455" s="40">
        <v>1</v>
      </c>
      <c r="F3455" s="41">
        <v>65.9</v>
      </c>
      <c r="G3455" s="41">
        <f>IFERROR(H3455+I3455+J3455,0)</f>
        <v>2876000</v>
      </c>
      <c r="H3455" s="41">
        <v>2876000</v>
      </c>
      <c r="I3455" s="41">
        <v>0</v>
      </c>
      <c r="J3455" s="41">
        <v>0</v>
      </c>
      <c r="K3455" s="41">
        <f>IFERROR(L3455+M3455+N3455,0)</f>
        <v>0</v>
      </c>
      <c r="L3455" s="41">
        <f>IFERROR(P3455+T3455,0)</f>
        <v>0</v>
      </c>
      <c r="M3455" s="41">
        <f>IFERROR(Q3455+U3455,0)</f>
        <v>0</v>
      </c>
      <c r="N3455" s="41">
        <f>IFERROR(R3455+V3455,0)</f>
        <v>0</v>
      </c>
      <c r="O3455" s="41">
        <f>IFERROR(P3455+Q3455+R3455,0)</f>
        <v>0</v>
      </c>
      <c r="P3455" s="41">
        <v>0</v>
      </c>
      <c r="Q3455" s="41">
        <v>0</v>
      </c>
      <c r="R3455" s="41">
        <v>0</v>
      </c>
      <c r="S3455" s="41">
        <f>IFERROR(T3455+U3455+V3455,0)</f>
        <v>0</v>
      </c>
      <c r="T3455" s="41">
        <v>0</v>
      </c>
      <c r="U3455" s="41">
        <v>0</v>
      </c>
      <c r="V3455" s="41">
        <v>0</v>
      </c>
      <c r="W3455"/>
      <c r="X3455"/>
    </row>
    <row r="3456" spans="1:24">
      <c r="A3456" s="29">
        <v>2195</v>
      </c>
      <c r="B3456" s="29" t="s">
        <v>117</v>
      </c>
      <c r="C3456" s="50">
        <v>44847</v>
      </c>
      <c r="D3456" s="29">
        <v>617</v>
      </c>
      <c r="E3456" s="40">
        <v>1</v>
      </c>
      <c r="F3456" s="41">
        <v>29.6</v>
      </c>
      <c r="G3456" s="41">
        <f>IFERROR(H3456+I3456+J3456,0)</f>
        <v>1188856.08</v>
      </c>
      <c r="H3456" s="41">
        <v>1188856.08</v>
      </c>
      <c r="I3456" s="41">
        <v>0</v>
      </c>
      <c r="J3456" s="41">
        <v>0</v>
      </c>
      <c r="K3456" s="41">
        <f>IFERROR(L3456+M3456+N3456,0)</f>
        <v>0</v>
      </c>
      <c r="L3456" s="41">
        <f>IFERROR(P3456+T3456,0)</f>
        <v>0</v>
      </c>
      <c r="M3456" s="41">
        <f>IFERROR(Q3456+U3456,0)</f>
        <v>0</v>
      </c>
      <c r="N3456" s="41">
        <f>IFERROR(R3456+V3456,0)</f>
        <v>0</v>
      </c>
      <c r="O3456" s="41">
        <f>IFERROR(P3456+Q3456+R3456,0)</f>
        <v>0</v>
      </c>
      <c r="P3456" s="41">
        <v>0</v>
      </c>
      <c r="Q3456" s="41">
        <v>0</v>
      </c>
      <c r="R3456" s="41">
        <v>0</v>
      </c>
      <c r="S3456" s="41">
        <f>IFERROR(T3456+U3456+V3456,0)</f>
        <v>0</v>
      </c>
      <c r="T3456" s="41">
        <v>0</v>
      </c>
      <c r="U3456" s="41">
        <v>0</v>
      </c>
      <c r="V3456" s="41">
        <v>0</v>
      </c>
      <c r="W3456"/>
      <c r="X3456"/>
    </row>
    <row r="3457" spans="1:24">
      <c r="A3457" s="29">
        <v>2196</v>
      </c>
      <c r="B3457" s="29" t="s">
        <v>117</v>
      </c>
      <c r="C3457" s="50">
        <v>44847</v>
      </c>
      <c r="D3457" s="29">
        <v>618</v>
      </c>
      <c r="E3457" s="40">
        <v>1</v>
      </c>
      <c r="F3457" s="41">
        <v>25.3</v>
      </c>
      <c r="G3457" s="41">
        <f>IFERROR(H3457+I3457+J3457,0)</f>
        <v>1113000</v>
      </c>
      <c r="H3457" s="41">
        <v>1113000</v>
      </c>
      <c r="I3457" s="41">
        <v>0</v>
      </c>
      <c r="J3457" s="41">
        <v>0</v>
      </c>
      <c r="K3457" s="41">
        <f>IFERROR(L3457+M3457+N3457,0)</f>
        <v>0</v>
      </c>
      <c r="L3457" s="41">
        <f>IFERROR(P3457+T3457,0)</f>
        <v>0</v>
      </c>
      <c r="M3457" s="41">
        <f>IFERROR(Q3457+U3457,0)</f>
        <v>0</v>
      </c>
      <c r="N3457" s="41">
        <f>IFERROR(R3457+V3457,0)</f>
        <v>0</v>
      </c>
      <c r="O3457" s="41">
        <f>IFERROR(P3457+Q3457+R3457,0)</f>
        <v>0</v>
      </c>
      <c r="P3457" s="41">
        <v>0</v>
      </c>
      <c r="Q3457" s="41">
        <v>0</v>
      </c>
      <c r="R3457" s="41">
        <v>0</v>
      </c>
      <c r="S3457" s="41">
        <f>IFERROR(T3457+U3457+V3457,0)</f>
        <v>0</v>
      </c>
      <c r="T3457" s="41">
        <v>0</v>
      </c>
      <c r="U3457" s="41">
        <v>0</v>
      </c>
      <c r="V3457" s="41">
        <v>0</v>
      </c>
      <c r="W3457"/>
      <c r="X3457"/>
    </row>
    <row r="3458" spans="1:24">
      <c r="A3458" s="29">
        <v>2197</v>
      </c>
      <c r="B3458" s="29" t="s">
        <v>117</v>
      </c>
      <c r="C3458" s="50">
        <v>44848</v>
      </c>
      <c r="D3458" s="29">
        <v>620</v>
      </c>
      <c r="E3458" s="40">
        <v>1</v>
      </c>
      <c r="F3458" s="41">
        <v>39.2</v>
      </c>
      <c r="G3458" s="41">
        <f>IFERROR(H3458+I3458+J3458,0)</f>
        <v>1677790</v>
      </c>
      <c r="H3458" s="41">
        <v>1677790</v>
      </c>
      <c r="I3458" s="41">
        <v>0</v>
      </c>
      <c r="J3458" s="41">
        <v>0</v>
      </c>
      <c r="K3458" s="41">
        <f>IFERROR(L3458+M3458+N3458,0)</f>
        <v>0</v>
      </c>
      <c r="L3458" s="41">
        <f>IFERROR(P3458+T3458,0)</f>
        <v>0</v>
      </c>
      <c r="M3458" s="41">
        <f>IFERROR(Q3458+U3458,0)</f>
        <v>0</v>
      </c>
      <c r="N3458" s="41">
        <f>IFERROR(R3458+V3458,0)</f>
        <v>0</v>
      </c>
      <c r="O3458" s="41">
        <f>IFERROR(P3458+Q3458+R3458,0)</f>
        <v>0</v>
      </c>
      <c r="P3458" s="41">
        <v>0</v>
      </c>
      <c r="Q3458" s="41">
        <v>0</v>
      </c>
      <c r="R3458" s="41">
        <v>0</v>
      </c>
      <c r="S3458" s="41">
        <f>IFERROR(T3458+U3458+V3458,0)</f>
        <v>0</v>
      </c>
      <c r="T3458" s="41">
        <v>0</v>
      </c>
      <c r="U3458" s="41">
        <v>0</v>
      </c>
      <c r="V3458" s="41">
        <v>0</v>
      </c>
      <c r="W3458"/>
      <c r="X3458"/>
    </row>
    <row r="3459" spans="1:24">
      <c r="A3459" s="29">
        <v>2198</v>
      </c>
      <c r="B3459" s="29" t="s">
        <v>117</v>
      </c>
      <c r="C3459" s="50">
        <v>44848</v>
      </c>
      <c r="D3459" s="29" t="s">
        <v>1877</v>
      </c>
      <c r="E3459" s="40">
        <v>1</v>
      </c>
      <c r="F3459" s="41">
        <v>65.3</v>
      </c>
      <c r="G3459" s="41">
        <f>IFERROR(H3459+I3459+J3459,0)</f>
        <v>3055000</v>
      </c>
      <c r="H3459" s="41">
        <v>3055000</v>
      </c>
      <c r="I3459" s="41">
        <v>0</v>
      </c>
      <c r="J3459" s="41">
        <v>0</v>
      </c>
      <c r="K3459" s="41">
        <f>IFERROR(L3459+M3459+N3459,0)</f>
        <v>0</v>
      </c>
      <c r="L3459" s="41">
        <f>IFERROR(P3459+T3459,0)</f>
        <v>0</v>
      </c>
      <c r="M3459" s="41">
        <f>IFERROR(Q3459+U3459,0)</f>
        <v>0</v>
      </c>
      <c r="N3459" s="41">
        <f>IFERROR(R3459+V3459,0)</f>
        <v>0</v>
      </c>
      <c r="O3459" s="41">
        <f>IFERROR(P3459+Q3459+R3459,0)</f>
        <v>0</v>
      </c>
      <c r="P3459" s="41">
        <v>0</v>
      </c>
      <c r="Q3459" s="41">
        <v>0</v>
      </c>
      <c r="R3459" s="41">
        <v>0</v>
      </c>
      <c r="S3459" s="41">
        <f>IFERROR(T3459+U3459+V3459,0)</f>
        <v>0</v>
      </c>
      <c r="T3459" s="41">
        <v>0</v>
      </c>
      <c r="U3459" s="41">
        <v>0</v>
      </c>
      <c r="V3459" s="41">
        <v>0</v>
      </c>
      <c r="W3459"/>
      <c r="X3459"/>
    </row>
    <row r="3460" spans="1:24">
      <c r="A3460" s="29">
        <v>2199</v>
      </c>
      <c r="B3460" s="29" t="s">
        <v>117</v>
      </c>
      <c r="C3460" s="50">
        <v>44849</v>
      </c>
      <c r="D3460" s="29">
        <v>615</v>
      </c>
      <c r="E3460" s="40">
        <v>1</v>
      </c>
      <c r="F3460" s="41">
        <v>23</v>
      </c>
      <c r="G3460" s="41">
        <f>IFERROR(H3460+I3460+J3460,0)</f>
        <v>927013.85</v>
      </c>
      <c r="H3460" s="41">
        <v>927013.85</v>
      </c>
      <c r="I3460" s="41">
        <v>0</v>
      </c>
      <c r="J3460" s="41">
        <v>0</v>
      </c>
      <c r="K3460" s="41">
        <f>IFERROR(L3460+M3460+N3460,0)</f>
        <v>0</v>
      </c>
      <c r="L3460" s="41">
        <f>IFERROR(P3460+T3460,0)</f>
        <v>0</v>
      </c>
      <c r="M3460" s="41">
        <f>IFERROR(Q3460+U3460,0)</f>
        <v>0</v>
      </c>
      <c r="N3460" s="41">
        <f>IFERROR(R3460+V3460,0)</f>
        <v>0</v>
      </c>
      <c r="O3460" s="41">
        <f>IFERROR(P3460+Q3460+R3460,0)</f>
        <v>0</v>
      </c>
      <c r="P3460" s="41">
        <v>0</v>
      </c>
      <c r="Q3460" s="41">
        <v>0</v>
      </c>
      <c r="R3460" s="41">
        <v>0</v>
      </c>
      <c r="S3460" s="41">
        <f>IFERROR(T3460+U3460+V3460,0)</f>
        <v>0</v>
      </c>
      <c r="T3460" s="41">
        <v>0</v>
      </c>
      <c r="U3460" s="41">
        <v>0</v>
      </c>
      <c r="V3460" s="41">
        <v>0</v>
      </c>
      <c r="W3460"/>
      <c r="X3460"/>
    </row>
    <row r="3461" spans="1:24">
      <c r="A3461" s="29">
        <v>2200</v>
      </c>
      <c r="B3461" s="29" t="s">
        <v>117</v>
      </c>
      <c r="C3461" s="50">
        <v>44851</v>
      </c>
      <c r="D3461" s="29">
        <v>624</v>
      </c>
      <c r="E3461" s="40">
        <v>1</v>
      </c>
      <c r="F3461" s="41">
        <v>17</v>
      </c>
      <c r="G3461" s="41">
        <f>IFERROR(H3461+I3461+J3461,0)</f>
        <v>747856</v>
      </c>
      <c r="H3461" s="41">
        <v>747856</v>
      </c>
      <c r="I3461" s="41">
        <v>0</v>
      </c>
      <c r="J3461" s="41">
        <v>0</v>
      </c>
      <c r="K3461" s="41">
        <f>IFERROR(L3461+M3461+N3461,0)</f>
        <v>0</v>
      </c>
      <c r="L3461" s="41">
        <f>IFERROR(P3461+T3461,0)</f>
        <v>0</v>
      </c>
      <c r="M3461" s="41">
        <f>IFERROR(Q3461+U3461,0)</f>
        <v>0</v>
      </c>
      <c r="N3461" s="41">
        <f>IFERROR(R3461+V3461,0)</f>
        <v>0</v>
      </c>
      <c r="O3461" s="41">
        <f>IFERROR(P3461+Q3461+R3461,0)</f>
        <v>0</v>
      </c>
      <c r="P3461" s="41">
        <v>0</v>
      </c>
      <c r="Q3461" s="41">
        <v>0</v>
      </c>
      <c r="R3461" s="41">
        <v>0</v>
      </c>
      <c r="S3461" s="41">
        <f>IFERROR(T3461+U3461+V3461,0)</f>
        <v>0</v>
      </c>
      <c r="T3461" s="41">
        <v>0</v>
      </c>
      <c r="U3461" s="41">
        <v>0</v>
      </c>
      <c r="V3461" s="41">
        <v>0</v>
      </c>
      <c r="W3461"/>
      <c r="X3461"/>
    </row>
    <row r="3462" spans="1:24">
      <c r="A3462" s="29">
        <v>2201</v>
      </c>
      <c r="B3462" s="29" t="s">
        <v>117</v>
      </c>
      <c r="C3462" s="50">
        <v>44851</v>
      </c>
      <c r="D3462" s="29">
        <v>621</v>
      </c>
      <c r="E3462" s="40">
        <v>1</v>
      </c>
      <c r="F3462" s="41">
        <v>32.5</v>
      </c>
      <c r="G3462" s="41">
        <f>IFERROR(H3462+I3462+J3462,0)</f>
        <v>1066781.61</v>
      </c>
      <c r="H3462" s="41">
        <v>1066781.61</v>
      </c>
      <c r="I3462" s="41">
        <v>0</v>
      </c>
      <c r="J3462" s="41">
        <v>0</v>
      </c>
      <c r="K3462" s="41">
        <f>IFERROR(L3462+M3462+N3462,0)</f>
        <v>0</v>
      </c>
      <c r="L3462" s="41">
        <f>IFERROR(P3462+T3462,0)</f>
        <v>0</v>
      </c>
      <c r="M3462" s="41">
        <f>IFERROR(Q3462+U3462,0)</f>
        <v>0</v>
      </c>
      <c r="N3462" s="41">
        <f>IFERROR(R3462+V3462,0)</f>
        <v>0</v>
      </c>
      <c r="O3462" s="41">
        <f>IFERROR(P3462+Q3462+R3462,0)</f>
        <v>0</v>
      </c>
      <c r="P3462" s="41">
        <v>0</v>
      </c>
      <c r="Q3462" s="41">
        <v>0</v>
      </c>
      <c r="R3462" s="41">
        <v>0</v>
      </c>
      <c r="S3462" s="41">
        <f>IFERROR(T3462+U3462+V3462,0)</f>
        <v>0</v>
      </c>
      <c r="T3462" s="41">
        <v>0</v>
      </c>
      <c r="U3462" s="41">
        <v>0</v>
      </c>
      <c r="V3462" s="41">
        <v>0</v>
      </c>
      <c r="W3462"/>
      <c r="X3462"/>
    </row>
    <row r="3463" spans="1:24">
      <c r="A3463" s="29">
        <v>2202</v>
      </c>
      <c r="B3463" s="29" t="s">
        <v>117</v>
      </c>
      <c r="C3463" s="50">
        <v>44851</v>
      </c>
      <c r="D3463" s="29">
        <v>623</v>
      </c>
      <c r="E3463" s="40">
        <v>1</v>
      </c>
      <c r="F3463" s="41">
        <v>36.3</v>
      </c>
      <c r="G3463" s="41">
        <f>IFERROR(H3463+I3463+J3463,0)</f>
        <v>1586203</v>
      </c>
      <c r="H3463" s="41">
        <v>1586203</v>
      </c>
      <c r="I3463" s="41">
        <v>0</v>
      </c>
      <c r="J3463" s="41">
        <v>0</v>
      </c>
      <c r="K3463" s="41">
        <f>IFERROR(L3463+M3463+N3463,0)</f>
        <v>0</v>
      </c>
      <c r="L3463" s="41">
        <f>IFERROR(P3463+T3463,0)</f>
        <v>0</v>
      </c>
      <c r="M3463" s="41">
        <f>IFERROR(Q3463+U3463,0)</f>
        <v>0</v>
      </c>
      <c r="N3463" s="41">
        <f>IFERROR(R3463+V3463,0)</f>
        <v>0</v>
      </c>
      <c r="O3463" s="41">
        <f>IFERROR(P3463+Q3463+R3463,0)</f>
        <v>0</v>
      </c>
      <c r="P3463" s="41">
        <v>0</v>
      </c>
      <c r="Q3463" s="41">
        <v>0</v>
      </c>
      <c r="R3463" s="41">
        <v>0</v>
      </c>
      <c r="S3463" s="41">
        <f>IFERROR(T3463+U3463+V3463,0)</f>
        <v>0</v>
      </c>
      <c r="T3463" s="41">
        <v>0</v>
      </c>
      <c r="U3463" s="41">
        <v>0</v>
      </c>
      <c r="V3463" s="41">
        <v>0</v>
      </c>
      <c r="W3463"/>
      <c r="X3463"/>
    </row>
    <row r="3464" spans="1:24">
      <c r="A3464" s="29">
        <v>2203</v>
      </c>
      <c r="B3464" s="29" t="s">
        <v>117</v>
      </c>
      <c r="C3464" s="50">
        <v>44851</v>
      </c>
      <c r="D3464" s="29">
        <v>622</v>
      </c>
      <c r="E3464" s="40">
        <v>1</v>
      </c>
      <c r="F3464" s="41">
        <v>39.4</v>
      </c>
      <c r="G3464" s="41">
        <f>IFERROR(H3464+I3464+J3464,0)</f>
        <v>1730000</v>
      </c>
      <c r="H3464" s="41">
        <v>1730000</v>
      </c>
      <c r="I3464" s="41">
        <v>0</v>
      </c>
      <c r="J3464" s="41">
        <v>0</v>
      </c>
      <c r="K3464" s="41">
        <f>IFERROR(L3464+M3464+N3464,0)</f>
        <v>0</v>
      </c>
      <c r="L3464" s="41">
        <f>IFERROR(P3464+T3464,0)</f>
        <v>0</v>
      </c>
      <c r="M3464" s="41">
        <f>IFERROR(Q3464+U3464,0)</f>
        <v>0</v>
      </c>
      <c r="N3464" s="41">
        <f>IFERROR(R3464+V3464,0)</f>
        <v>0</v>
      </c>
      <c r="O3464" s="41">
        <f>IFERROR(P3464+Q3464+R3464,0)</f>
        <v>0</v>
      </c>
      <c r="P3464" s="41">
        <v>0</v>
      </c>
      <c r="Q3464" s="41">
        <v>0</v>
      </c>
      <c r="R3464" s="41">
        <v>0</v>
      </c>
      <c r="S3464" s="41">
        <f>IFERROR(T3464+U3464+V3464,0)</f>
        <v>0</v>
      </c>
      <c r="T3464" s="41">
        <v>0</v>
      </c>
      <c r="U3464" s="41">
        <v>0</v>
      </c>
      <c r="V3464" s="41">
        <v>0</v>
      </c>
      <c r="W3464"/>
      <c r="X3464"/>
    </row>
    <row r="3465" spans="1:24">
      <c r="A3465" s="29">
        <v>2204</v>
      </c>
      <c r="B3465" s="29" t="s">
        <v>117</v>
      </c>
      <c r="C3465" s="50">
        <v>44852</v>
      </c>
      <c r="D3465" s="29">
        <v>626</v>
      </c>
      <c r="E3465" s="40">
        <v>1</v>
      </c>
      <c r="F3465" s="41">
        <v>38.8</v>
      </c>
      <c r="G3465" s="41">
        <f>IFERROR(H3465+I3465+J3465,0)</f>
        <v>1707200</v>
      </c>
      <c r="H3465" s="41">
        <v>1707200</v>
      </c>
      <c r="I3465" s="41">
        <v>0</v>
      </c>
      <c r="J3465" s="41">
        <v>0</v>
      </c>
      <c r="K3465" s="41">
        <f>IFERROR(L3465+M3465+N3465,0)</f>
        <v>0</v>
      </c>
      <c r="L3465" s="41">
        <f>IFERROR(P3465+T3465,0)</f>
        <v>0</v>
      </c>
      <c r="M3465" s="41">
        <f>IFERROR(Q3465+U3465,0)</f>
        <v>0</v>
      </c>
      <c r="N3465" s="41">
        <f>IFERROR(R3465+V3465,0)</f>
        <v>0</v>
      </c>
      <c r="O3465" s="41">
        <f>IFERROR(P3465+Q3465+R3465,0)</f>
        <v>0</v>
      </c>
      <c r="P3465" s="41">
        <v>0</v>
      </c>
      <c r="Q3465" s="41">
        <v>0</v>
      </c>
      <c r="R3465" s="41">
        <v>0</v>
      </c>
      <c r="S3465" s="41">
        <f>IFERROR(T3465+U3465+V3465,0)</f>
        <v>0</v>
      </c>
      <c r="T3465" s="41">
        <v>0</v>
      </c>
      <c r="U3465" s="41">
        <v>0</v>
      </c>
      <c r="V3465" s="41">
        <v>0</v>
      </c>
      <c r="W3465"/>
      <c r="X3465"/>
    </row>
    <row r="3466" spans="1:24">
      <c r="A3466" s="29">
        <v>2205</v>
      </c>
      <c r="B3466" s="29" t="s">
        <v>117</v>
      </c>
      <c r="C3466" s="50">
        <v>44852</v>
      </c>
      <c r="D3466" s="29">
        <v>627</v>
      </c>
      <c r="E3466" s="40">
        <v>1</v>
      </c>
      <c r="F3466" s="41">
        <v>31.9</v>
      </c>
      <c r="G3466" s="41">
        <f>IFERROR(H3466+I3466+J3466,0)</f>
        <v>1398989</v>
      </c>
      <c r="H3466" s="41">
        <v>1398989</v>
      </c>
      <c r="I3466" s="41">
        <v>0</v>
      </c>
      <c r="J3466" s="41">
        <v>0</v>
      </c>
      <c r="K3466" s="41">
        <f>IFERROR(L3466+M3466+N3466,0)</f>
        <v>0</v>
      </c>
      <c r="L3466" s="41">
        <f>IFERROR(P3466+T3466,0)</f>
        <v>0</v>
      </c>
      <c r="M3466" s="41">
        <f>IFERROR(Q3466+U3466,0)</f>
        <v>0</v>
      </c>
      <c r="N3466" s="41">
        <f>IFERROR(R3466+V3466,0)</f>
        <v>0</v>
      </c>
      <c r="O3466" s="41">
        <f>IFERROR(P3466+Q3466+R3466,0)</f>
        <v>0</v>
      </c>
      <c r="P3466" s="41">
        <v>0</v>
      </c>
      <c r="Q3466" s="41">
        <v>0</v>
      </c>
      <c r="R3466" s="41">
        <v>0</v>
      </c>
      <c r="S3466" s="41">
        <f>IFERROR(T3466+U3466+V3466,0)</f>
        <v>0</v>
      </c>
      <c r="T3466" s="41">
        <v>0</v>
      </c>
      <c r="U3466" s="41">
        <v>0</v>
      </c>
      <c r="V3466" s="41">
        <v>0</v>
      </c>
      <c r="W3466"/>
      <c r="X3466"/>
    </row>
    <row r="3467" spans="1:24">
      <c r="A3467" s="29">
        <v>2206</v>
      </c>
      <c r="B3467" s="29" t="s">
        <v>117</v>
      </c>
      <c r="C3467" s="50">
        <v>44852</v>
      </c>
      <c r="D3467" s="29">
        <v>625</v>
      </c>
      <c r="E3467" s="40">
        <v>1</v>
      </c>
      <c r="F3467" s="41">
        <v>31.5</v>
      </c>
      <c r="G3467" s="41">
        <f>IFERROR(H3467+I3467+J3467,0)</f>
        <v>1323000</v>
      </c>
      <c r="H3467" s="41">
        <v>1323000</v>
      </c>
      <c r="I3467" s="41">
        <v>0</v>
      </c>
      <c r="J3467" s="41">
        <v>0</v>
      </c>
      <c r="K3467" s="41">
        <f>IFERROR(L3467+M3467+N3467,0)</f>
        <v>0</v>
      </c>
      <c r="L3467" s="41">
        <f>IFERROR(P3467+T3467,0)</f>
        <v>0</v>
      </c>
      <c r="M3467" s="41">
        <f>IFERROR(Q3467+U3467,0)</f>
        <v>0</v>
      </c>
      <c r="N3467" s="41">
        <f>IFERROR(R3467+V3467,0)</f>
        <v>0</v>
      </c>
      <c r="O3467" s="41">
        <f>IFERROR(P3467+Q3467+R3467,0)</f>
        <v>0</v>
      </c>
      <c r="P3467" s="41">
        <v>0</v>
      </c>
      <c r="Q3467" s="41">
        <v>0</v>
      </c>
      <c r="R3467" s="41">
        <v>0</v>
      </c>
      <c r="S3467" s="41">
        <f>IFERROR(T3467+U3467+V3467,0)</f>
        <v>0</v>
      </c>
      <c r="T3467" s="41">
        <v>0</v>
      </c>
      <c r="U3467" s="41">
        <v>0</v>
      </c>
      <c r="V3467" s="41">
        <v>0</v>
      </c>
      <c r="W3467"/>
      <c r="X3467"/>
    </row>
    <row r="3468" spans="1:24">
      <c r="A3468" s="29">
        <v>2207</v>
      </c>
      <c r="B3468" s="29" t="s">
        <v>117</v>
      </c>
      <c r="C3468" s="50">
        <v>44853</v>
      </c>
      <c r="D3468" s="29">
        <v>628</v>
      </c>
      <c r="E3468" s="40">
        <v>1</v>
      </c>
      <c r="F3468" s="41">
        <v>50.3</v>
      </c>
      <c r="G3468" s="41">
        <f>IFERROR(H3468+I3468+J3468,0)</f>
        <v>2116456</v>
      </c>
      <c r="H3468" s="41">
        <v>2116456</v>
      </c>
      <c r="I3468" s="41">
        <v>0</v>
      </c>
      <c r="J3468" s="41">
        <v>0</v>
      </c>
      <c r="K3468" s="41">
        <f>IFERROR(L3468+M3468+N3468,0)</f>
        <v>0</v>
      </c>
      <c r="L3468" s="41">
        <f>IFERROR(P3468+T3468,0)</f>
        <v>0</v>
      </c>
      <c r="M3468" s="41">
        <f>IFERROR(Q3468+U3468,0)</f>
        <v>0</v>
      </c>
      <c r="N3468" s="41">
        <f>IFERROR(R3468+V3468,0)</f>
        <v>0</v>
      </c>
      <c r="O3468" s="41">
        <f>IFERROR(P3468+Q3468+R3468,0)</f>
        <v>0</v>
      </c>
      <c r="P3468" s="41">
        <v>0</v>
      </c>
      <c r="Q3468" s="41">
        <v>0</v>
      </c>
      <c r="R3468" s="41">
        <v>0</v>
      </c>
      <c r="S3468" s="41">
        <f>IFERROR(T3468+U3468+V3468,0)</f>
        <v>0</v>
      </c>
      <c r="T3468" s="41">
        <v>0</v>
      </c>
      <c r="U3468" s="41">
        <v>0</v>
      </c>
      <c r="V3468" s="41">
        <v>0</v>
      </c>
      <c r="W3468"/>
      <c r="X3468"/>
    </row>
    <row r="3469" spans="1:24">
      <c r="A3469" s="29">
        <v>2208</v>
      </c>
      <c r="B3469" s="29" t="s">
        <v>117</v>
      </c>
      <c r="C3469" s="50">
        <v>44854</v>
      </c>
      <c r="D3469" s="29">
        <v>629</v>
      </c>
      <c r="E3469" s="40">
        <v>1</v>
      </c>
      <c r="F3469" s="41">
        <v>31.3</v>
      </c>
      <c r="G3469" s="41">
        <f>IFERROR(H3469+I3469+J3469,0)</f>
        <v>1376074</v>
      </c>
      <c r="H3469" s="41">
        <v>1376074</v>
      </c>
      <c r="I3469" s="41">
        <v>0</v>
      </c>
      <c r="J3469" s="41">
        <v>0</v>
      </c>
      <c r="K3469" s="41">
        <f>IFERROR(L3469+M3469+N3469,0)</f>
        <v>0</v>
      </c>
      <c r="L3469" s="41">
        <f>IFERROR(P3469+T3469,0)</f>
        <v>0</v>
      </c>
      <c r="M3469" s="41">
        <f>IFERROR(Q3469+U3469,0)</f>
        <v>0</v>
      </c>
      <c r="N3469" s="41">
        <f>IFERROR(R3469+V3469,0)</f>
        <v>0</v>
      </c>
      <c r="O3469" s="41">
        <f>IFERROR(P3469+Q3469+R3469,0)</f>
        <v>0</v>
      </c>
      <c r="P3469" s="41">
        <v>0</v>
      </c>
      <c r="Q3469" s="41">
        <v>0</v>
      </c>
      <c r="R3469" s="41">
        <v>0</v>
      </c>
      <c r="S3469" s="41">
        <f>IFERROR(T3469+U3469+V3469,0)</f>
        <v>0</v>
      </c>
      <c r="T3469" s="41">
        <v>0</v>
      </c>
      <c r="U3469" s="41">
        <v>0</v>
      </c>
      <c r="V3469" s="41">
        <v>0</v>
      </c>
      <c r="W3469"/>
      <c r="X3469"/>
    </row>
    <row r="3470" spans="1:24">
      <c r="A3470" s="29">
        <v>2209</v>
      </c>
      <c r="B3470" s="29" t="s">
        <v>117</v>
      </c>
      <c r="C3470" s="50">
        <v>44854</v>
      </c>
      <c r="D3470" s="29">
        <v>630</v>
      </c>
      <c r="E3470" s="40">
        <v>1</v>
      </c>
      <c r="F3470" s="41">
        <v>54.3</v>
      </c>
      <c r="G3470" s="41">
        <f>IFERROR(H3470+I3470+J3470,0)</f>
        <v>2168780.8</v>
      </c>
      <c r="H3470" s="41">
        <v>2168780.8</v>
      </c>
      <c r="I3470" s="41">
        <v>0</v>
      </c>
      <c r="J3470" s="41">
        <v>0</v>
      </c>
      <c r="K3470" s="41">
        <f>IFERROR(L3470+M3470+N3470,0)</f>
        <v>0</v>
      </c>
      <c r="L3470" s="41">
        <f>IFERROR(P3470+T3470,0)</f>
        <v>0</v>
      </c>
      <c r="M3470" s="41">
        <f>IFERROR(Q3470+U3470,0)</f>
        <v>0</v>
      </c>
      <c r="N3470" s="41">
        <f>IFERROR(R3470+V3470,0)</f>
        <v>0</v>
      </c>
      <c r="O3470" s="41">
        <f>IFERROR(P3470+Q3470+R3470,0)</f>
        <v>0</v>
      </c>
      <c r="P3470" s="41">
        <v>0</v>
      </c>
      <c r="Q3470" s="41">
        <v>0</v>
      </c>
      <c r="R3470" s="41">
        <v>0</v>
      </c>
      <c r="S3470" s="41">
        <f>IFERROR(T3470+U3470+V3470,0)</f>
        <v>0</v>
      </c>
      <c r="T3470" s="41">
        <v>0</v>
      </c>
      <c r="U3470" s="41">
        <v>0</v>
      </c>
      <c r="V3470" s="41">
        <v>0</v>
      </c>
      <c r="W3470"/>
      <c r="X3470"/>
    </row>
    <row r="3471" spans="1:24">
      <c r="A3471" s="29">
        <v>2210</v>
      </c>
      <c r="B3471" s="29" t="s">
        <v>117</v>
      </c>
      <c r="C3471" s="50">
        <v>44854</v>
      </c>
      <c r="D3471" s="29">
        <v>631</v>
      </c>
      <c r="E3471" s="40">
        <v>1</v>
      </c>
      <c r="F3471" s="41">
        <v>39.6</v>
      </c>
      <c r="G3471" s="41">
        <f>IFERROR(H3471+I3471+J3471,0)</f>
        <v>1726444</v>
      </c>
      <c r="H3471" s="41">
        <v>1726444</v>
      </c>
      <c r="I3471" s="41">
        <v>0</v>
      </c>
      <c r="J3471" s="41">
        <v>0</v>
      </c>
      <c r="K3471" s="41">
        <f>IFERROR(L3471+M3471+N3471,0)</f>
        <v>0</v>
      </c>
      <c r="L3471" s="41">
        <f>IFERROR(P3471+T3471,0)</f>
        <v>0</v>
      </c>
      <c r="M3471" s="41">
        <f>IFERROR(Q3471+U3471,0)</f>
        <v>0</v>
      </c>
      <c r="N3471" s="41">
        <f>IFERROR(R3471+V3471,0)</f>
        <v>0</v>
      </c>
      <c r="O3471" s="41">
        <f>IFERROR(P3471+Q3471+R3471,0)</f>
        <v>0</v>
      </c>
      <c r="P3471" s="41">
        <v>0</v>
      </c>
      <c r="Q3471" s="41">
        <v>0</v>
      </c>
      <c r="R3471" s="41">
        <v>0</v>
      </c>
      <c r="S3471" s="41">
        <f>IFERROR(T3471+U3471+V3471,0)</f>
        <v>0</v>
      </c>
      <c r="T3471" s="41">
        <v>0</v>
      </c>
      <c r="U3471" s="41">
        <v>0</v>
      </c>
      <c r="V3471" s="41">
        <v>0</v>
      </c>
      <c r="W3471"/>
      <c r="X3471"/>
    </row>
    <row r="3472" spans="1:24">
      <c r="A3472" s="29">
        <v>2211</v>
      </c>
      <c r="B3472" s="29" t="s">
        <v>117</v>
      </c>
      <c r="C3472" s="50">
        <v>44855</v>
      </c>
      <c r="D3472" s="29" t="s">
        <v>1878</v>
      </c>
      <c r="E3472" s="40">
        <v>1</v>
      </c>
      <c r="F3472" s="41">
        <v>43.6</v>
      </c>
      <c r="G3472" s="41">
        <f>IFERROR(H3472+I3472+J3472,0)</f>
        <v>2380000</v>
      </c>
      <c r="H3472" s="41">
        <v>2380000</v>
      </c>
      <c r="I3472" s="41">
        <v>0</v>
      </c>
      <c r="J3472" s="41">
        <v>0</v>
      </c>
      <c r="K3472" s="41">
        <f>IFERROR(L3472+M3472+N3472,0)</f>
        <v>0</v>
      </c>
      <c r="L3472" s="41">
        <f>IFERROR(P3472+T3472,0)</f>
        <v>0</v>
      </c>
      <c r="M3472" s="41">
        <f>IFERROR(Q3472+U3472,0)</f>
        <v>0</v>
      </c>
      <c r="N3472" s="41">
        <f>IFERROR(R3472+V3472,0)</f>
        <v>0</v>
      </c>
      <c r="O3472" s="41">
        <f>IFERROR(P3472+Q3472+R3472,0)</f>
        <v>0</v>
      </c>
      <c r="P3472" s="41">
        <v>0</v>
      </c>
      <c r="Q3472" s="41">
        <v>0</v>
      </c>
      <c r="R3472" s="41">
        <v>0</v>
      </c>
      <c r="S3472" s="41">
        <f>IFERROR(T3472+U3472+V3472,0)</f>
        <v>0</v>
      </c>
      <c r="T3472" s="41">
        <v>0</v>
      </c>
      <c r="U3472" s="41">
        <v>0</v>
      </c>
      <c r="V3472" s="41">
        <v>0</v>
      </c>
      <c r="W3472"/>
      <c r="X3472"/>
    </row>
    <row r="3473" spans="1:24">
      <c r="A3473" s="29">
        <v>2212</v>
      </c>
      <c r="B3473" s="29" t="s">
        <v>117</v>
      </c>
      <c r="C3473" s="50">
        <v>44858</v>
      </c>
      <c r="D3473" s="29">
        <v>633</v>
      </c>
      <c r="E3473" s="40">
        <v>1</v>
      </c>
      <c r="F3473" s="41">
        <v>45.6</v>
      </c>
      <c r="G3473" s="41">
        <f>IFERROR(H3473+I3473+J3473,0)</f>
        <v>1926712</v>
      </c>
      <c r="H3473" s="41">
        <v>1926712</v>
      </c>
      <c r="I3473" s="41">
        <v>0</v>
      </c>
      <c r="J3473" s="41">
        <v>0</v>
      </c>
      <c r="K3473" s="41">
        <f>IFERROR(L3473+M3473+N3473,0)</f>
        <v>0</v>
      </c>
      <c r="L3473" s="41">
        <f>IFERROR(P3473+T3473,0)</f>
        <v>0</v>
      </c>
      <c r="M3473" s="41">
        <f>IFERROR(Q3473+U3473,0)</f>
        <v>0</v>
      </c>
      <c r="N3473" s="41">
        <f>IFERROR(R3473+V3473,0)</f>
        <v>0</v>
      </c>
      <c r="O3473" s="41">
        <f>IFERROR(P3473+Q3473+R3473,0)</f>
        <v>0</v>
      </c>
      <c r="P3473" s="41">
        <v>0</v>
      </c>
      <c r="Q3473" s="41">
        <v>0</v>
      </c>
      <c r="R3473" s="41">
        <v>0</v>
      </c>
      <c r="S3473" s="41">
        <f>IFERROR(T3473+U3473+V3473,0)</f>
        <v>0</v>
      </c>
      <c r="T3473" s="41">
        <v>0</v>
      </c>
      <c r="U3473" s="41">
        <v>0</v>
      </c>
      <c r="V3473" s="41">
        <v>0</v>
      </c>
      <c r="W3473"/>
      <c r="X3473"/>
    </row>
    <row r="3474" spans="1:24">
      <c r="A3474" s="29">
        <v>2213</v>
      </c>
      <c r="B3474" s="29" t="s">
        <v>117</v>
      </c>
      <c r="C3474" s="50">
        <v>44858</v>
      </c>
      <c r="D3474" s="29">
        <v>634</v>
      </c>
      <c r="E3474" s="40">
        <v>1</v>
      </c>
      <c r="F3474" s="41">
        <v>40.5</v>
      </c>
      <c r="G3474" s="41">
        <f>IFERROR(H3474+I3474+J3474,0)</f>
        <v>2074315</v>
      </c>
      <c r="H3474" s="41">
        <v>2074315</v>
      </c>
      <c r="I3474" s="41">
        <v>0</v>
      </c>
      <c r="J3474" s="41">
        <v>0</v>
      </c>
      <c r="K3474" s="41">
        <f>IFERROR(L3474+M3474+N3474,0)</f>
        <v>0</v>
      </c>
      <c r="L3474" s="41">
        <f>IFERROR(P3474+T3474,0)</f>
        <v>0</v>
      </c>
      <c r="M3474" s="41">
        <f>IFERROR(Q3474+U3474,0)</f>
        <v>0</v>
      </c>
      <c r="N3474" s="41">
        <f>IFERROR(R3474+V3474,0)</f>
        <v>0</v>
      </c>
      <c r="O3474" s="41">
        <f>IFERROR(P3474+Q3474+R3474,0)</f>
        <v>0</v>
      </c>
      <c r="P3474" s="41">
        <v>0</v>
      </c>
      <c r="Q3474" s="41">
        <v>0</v>
      </c>
      <c r="R3474" s="41">
        <v>0</v>
      </c>
      <c r="S3474" s="41">
        <f>IFERROR(T3474+U3474+V3474,0)</f>
        <v>0</v>
      </c>
      <c r="T3474" s="41">
        <v>0</v>
      </c>
      <c r="U3474" s="41">
        <v>0</v>
      </c>
      <c r="V3474" s="41">
        <v>0</v>
      </c>
      <c r="W3474"/>
      <c r="X3474"/>
    </row>
    <row r="3475" spans="1:24">
      <c r="A3475" s="29">
        <v>2214</v>
      </c>
      <c r="B3475" s="29" t="s">
        <v>117</v>
      </c>
      <c r="C3475" s="50">
        <v>44858</v>
      </c>
      <c r="D3475" s="29">
        <v>635</v>
      </c>
      <c r="E3475" s="40">
        <v>1</v>
      </c>
      <c r="F3475" s="41">
        <v>33.5</v>
      </c>
      <c r="G3475" s="41">
        <f>IFERROR(H3475+I3475+J3475,0)</f>
        <v>1462943</v>
      </c>
      <c r="H3475" s="41">
        <v>1462943</v>
      </c>
      <c r="I3475" s="41">
        <v>0</v>
      </c>
      <c r="J3475" s="41">
        <v>0</v>
      </c>
      <c r="K3475" s="41">
        <f>IFERROR(L3475+M3475+N3475,0)</f>
        <v>0</v>
      </c>
      <c r="L3475" s="41">
        <f>IFERROR(P3475+T3475,0)</f>
        <v>0</v>
      </c>
      <c r="M3475" s="41">
        <f>IFERROR(Q3475+U3475,0)</f>
        <v>0</v>
      </c>
      <c r="N3475" s="41">
        <f>IFERROR(R3475+V3475,0)</f>
        <v>0</v>
      </c>
      <c r="O3475" s="41">
        <f>IFERROR(P3475+Q3475+R3475,0)</f>
        <v>0</v>
      </c>
      <c r="P3475" s="41">
        <v>0</v>
      </c>
      <c r="Q3475" s="41">
        <v>0</v>
      </c>
      <c r="R3475" s="41">
        <v>0</v>
      </c>
      <c r="S3475" s="41">
        <f>IFERROR(T3475+U3475+V3475,0)</f>
        <v>0</v>
      </c>
      <c r="T3475" s="41">
        <v>0</v>
      </c>
      <c r="U3475" s="41">
        <v>0</v>
      </c>
      <c r="V3475" s="41">
        <v>0</v>
      </c>
      <c r="W3475"/>
      <c r="X3475"/>
    </row>
    <row r="3476" spans="1:24">
      <c r="A3476" s="29">
        <v>2215</v>
      </c>
      <c r="B3476" s="29" t="s">
        <v>117</v>
      </c>
      <c r="C3476" s="50">
        <v>44859</v>
      </c>
      <c r="D3476" s="29">
        <v>638</v>
      </c>
      <c r="E3476" s="40">
        <v>1</v>
      </c>
      <c r="F3476" s="41">
        <v>38.7</v>
      </c>
      <c r="G3476" s="41">
        <f>IFERROR(H3476+I3476+J3476,0)</f>
        <v>1700000</v>
      </c>
      <c r="H3476" s="41">
        <v>1700000</v>
      </c>
      <c r="I3476" s="41">
        <v>0</v>
      </c>
      <c r="J3476" s="41">
        <v>0</v>
      </c>
      <c r="K3476" s="41">
        <f>IFERROR(L3476+M3476+N3476,0)</f>
        <v>0</v>
      </c>
      <c r="L3476" s="41">
        <f>IFERROR(P3476+T3476,0)</f>
        <v>0</v>
      </c>
      <c r="M3476" s="41">
        <f>IFERROR(Q3476+U3476,0)</f>
        <v>0</v>
      </c>
      <c r="N3476" s="41">
        <f>IFERROR(R3476+V3476,0)</f>
        <v>0</v>
      </c>
      <c r="O3476" s="41">
        <f>IFERROR(P3476+Q3476+R3476,0)</f>
        <v>0</v>
      </c>
      <c r="P3476" s="41">
        <v>0</v>
      </c>
      <c r="Q3476" s="41">
        <v>0</v>
      </c>
      <c r="R3476" s="41">
        <v>0</v>
      </c>
      <c r="S3476" s="41">
        <f>IFERROR(T3476+U3476+V3476,0)</f>
        <v>0</v>
      </c>
      <c r="T3476" s="41">
        <v>0</v>
      </c>
      <c r="U3476" s="41">
        <v>0</v>
      </c>
      <c r="V3476" s="41">
        <v>0</v>
      </c>
      <c r="W3476"/>
      <c r="X3476"/>
    </row>
    <row r="3477" spans="1:24">
      <c r="A3477" s="29">
        <v>2216</v>
      </c>
      <c r="B3477" s="29" t="s">
        <v>117</v>
      </c>
      <c r="C3477" s="50">
        <v>44859</v>
      </c>
      <c r="D3477" s="29">
        <v>636</v>
      </c>
      <c r="E3477" s="40">
        <v>1</v>
      </c>
      <c r="F3477" s="41">
        <v>45.6</v>
      </c>
      <c r="G3477" s="41">
        <f>IFERROR(H3477+I3477+J3477,0)</f>
        <v>2006000</v>
      </c>
      <c r="H3477" s="41">
        <v>2006000</v>
      </c>
      <c r="I3477" s="41">
        <v>0</v>
      </c>
      <c r="J3477" s="41">
        <v>0</v>
      </c>
      <c r="K3477" s="41">
        <f>IFERROR(L3477+M3477+N3477,0)</f>
        <v>0</v>
      </c>
      <c r="L3477" s="41">
        <f>IFERROR(P3477+T3477,0)</f>
        <v>0</v>
      </c>
      <c r="M3477" s="41">
        <f>IFERROR(Q3477+U3477,0)</f>
        <v>0</v>
      </c>
      <c r="N3477" s="41">
        <f>IFERROR(R3477+V3477,0)</f>
        <v>0</v>
      </c>
      <c r="O3477" s="41">
        <f>IFERROR(P3477+Q3477+R3477,0)</f>
        <v>0</v>
      </c>
      <c r="P3477" s="41">
        <v>0</v>
      </c>
      <c r="Q3477" s="41">
        <v>0</v>
      </c>
      <c r="R3477" s="41">
        <v>0</v>
      </c>
      <c r="S3477" s="41">
        <f>IFERROR(T3477+U3477+V3477,0)</f>
        <v>0</v>
      </c>
      <c r="T3477" s="41">
        <v>0</v>
      </c>
      <c r="U3477" s="41">
        <v>0</v>
      </c>
      <c r="V3477" s="41">
        <v>0</v>
      </c>
      <c r="W3477"/>
      <c r="X3477"/>
    </row>
    <row r="3478" spans="1:24">
      <c r="A3478" s="29">
        <v>2217</v>
      </c>
      <c r="B3478" s="29" t="s">
        <v>117</v>
      </c>
      <c r="C3478" s="50">
        <v>44859</v>
      </c>
      <c r="D3478" s="29">
        <v>637</v>
      </c>
      <c r="E3478" s="40">
        <v>1</v>
      </c>
      <c r="F3478" s="41">
        <v>40.1</v>
      </c>
      <c r="G3478" s="41">
        <f>IFERROR(H3478+I3478+J3478,0)</f>
        <v>1747409</v>
      </c>
      <c r="H3478" s="41">
        <v>1747409</v>
      </c>
      <c r="I3478" s="41">
        <v>0</v>
      </c>
      <c r="J3478" s="41">
        <v>0</v>
      </c>
      <c r="K3478" s="41">
        <f>IFERROR(L3478+M3478+N3478,0)</f>
        <v>0</v>
      </c>
      <c r="L3478" s="41">
        <f>IFERROR(P3478+T3478,0)</f>
        <v>0</v>
      </c>
      <c r="M3478" s="41">
        <f>IFERROR(Q3478+U3478,0)</f>
        <v>0</v>
      </c>
      <c r="N3478" s="41">
        <f>IFERROR(R3478+V3478,0)</f>
        <v>0</v>
      </c>
      <c r="O3478" s="41">
        <f>IFERROR(P3478+Q3478+R3478,0)</f>
        <v>0</v>
      </c>
      <c r="P3478" s="41">
        <v>0</v>
      </c>
      <c r="Q3478" s="41">
        <v>0</v>
      </c>
      <c r="R3478" s="41">
        <v>0</v>
      </c>
      <c r="S3478" s="41">
        <f>IFERROR(T3478+U3478+V3478,0)</f>
        <v>0</v>
      </c>
      <c r="T3478" s="41">
        <v>0</v>
      </c>
      <c r="U3478" s="41">
        <v>0</v>
      </c>
      <c r="V3478" s="41">
        <v>0</v>
      </c>
      <c r="W3478"/>
      <c r="X3478"/>
    </row>
    <row r="3479" spans="1:24">
      <c r="A3479" s="29">
        <v>2218</v>
      </c>
      <c r="B3479" s="29" t="s">
        <v>117</v>
      </c>
      <c r="C3479" s="50">
        <v>44860</v>
      </c>
      <c r="D3479" s="29">
        <v>641</v>
      </c>
      <c r="E3479" s="40">
        <v>1</v>
      </c>
      <c r="F3479" s="41">
        <v>70.9</v>
      </c>
      <c r="G3479" s="41">
        <f>IFERROR(H3479+I3479+J3479,0)</f>
        <v>3138676</v>
      </c>
      <c r="H3479" s="41">
        <v>3138676</v>
      </c>
      <c r="I3479" s="41">
        <v>0</v>
      </c>
      <c r="J3479" s="41">
        <v>0</v>
      </c>
      <c r="K3479" s="41">
        <f>IFERROR(L3479+M3479+N3479,0)</f>
        <v>0</v>
      </c>
      <c r="L3479" s="41">
        <f>IFERROR(P3479+T3479,0)</f>
        <v>0</v>
      </c>
      <c r="M3479" s="41">
        <f>IFERROR(Q3479+U3479,0)</f>
        <v>0</v>
      </c>
      <c r="N3479" s="41">
        <f>IFERROR(R3479+V3479,0)</f>
        <v>0</v>
      </c>
      <c r="O3479" s="41">
        <f>IFERROR(P3479+Q3479+R3479,0)</f>
        <v>0</v>
      </c>
      <c r="P3479" s="41">
        <v>0</v>
      </c>
      <c r="Q3479" s="41">
        <v>0</v>
      </c>
      <c r="R3479" s="41">
        <v>0</v>
      </c>
      <c r="S3479" s="41">
        <f>IFERROR(T3479+U3479+V3479,0)</f>
        <v>0</v>
      </c>
      <c r="T3479" s="41">
        <v>0</v>
      </c>
      <c r="U3479" s="41">
        <v>0</v>
      </c>
      <c r="V3479" s="41">
        <v>0</v>
      </c>
      <c r="W3479"/>
      <c r="X3479"/>
    </row>
    <row r="3480" spans="1:24">
      <c r="A3480" s="29">
        <v>2219</v>
      </c>
      <c r="B3480" s="29" t="s">
        <v>117</v>
      </c>
      <c r="C3480" s="50">
        <v>44860</v>
      </c>
      <c r="D3480" s="29">
        <v>639</v>
      </c>
      <c r="E3480" s="40">
        <v>1</v>
      </c>
      <c r="F3480" s="41">
        <v>53</v>
      </c>
      <c r="G3480" s="41">
        <f>IFERROR(H3480+I3480+J3480,0)</f>
        <v>2334000</v>
      </c>
      <c r="H3480" s="41">
        <v>2334000</v>
      </c>
      <c r="I3480" s="41">
        <v>0</v>
      </c>
      <c r="J3480" s="41">
        <v>0</v>
      </c>
      <c r="K3480" s="41">
        <f>IFERROR(L3480+M3480+N3480,0)</f>
        <v>0</v>
      </c>
      <c r="L3480" s="41">
        <f>IFERROR(P3480+T3480,0)</f>
        <v>0</v>
      </c>
      <c r="M3480" s="41">
        <f>IFERROR(Q3480+U3480,0)</f>
        <v>0</v>
      </c>
      <c r="N3480" s="41">
        <f>IFERROR(R3480+V3480,0)</f>
        <v>0</v>
      </c>
      <c r="O3480" s="41">
        <f>IFERROR(P3480+Q3480+R3480,0)</f>
        <v>0</v>
      </c>
      <c r="P3480" s="41">
        <v>0</v>
      </c>
      <c r="Q3480" s="41">
        <v>0</v>
      </c>
      <c r="R3480" s="41">
        <v>0</v>
      </c>
      <c r="S3480" s="41">
        <f>IFERROR(T3480+U3480+V3480,0)</f>
        <v>0</v>
      </c>
      <c r="T3480" s="41">
        <v>0</v>
      </c>
      <c r="U3480" s="41">
        <v>0</v>
      </c>
      <c r="V3480" s="41">
        <v>0</v>
      </c>
      <c r="W3480"/>
      <c r="X3480"/>
    </row>
    <row r="3481" spans="1:24">
      <c r="A3481" s="29">
        <v>2220</v>
      </c>
      <c r="B3481" s="29" t="s">
        <v>117</v>
      </c>
      <c r="C3481" s="50">
        <v>44860</v>
      </c>
      <c r="D3481" s="29">
        <v>640</v>
      </c>
      <c r="E3481" s="40">
        <v>1</v>
      </c>
      <c r="F3481" s="41">
        <v>56.8</v>
      </c>
      <c r="G3481" s="41">
        <f>IFERROR(H3481+I3481+J3481,0)</f>
        <v>2500000</v>
      </c>
      <c r="H3481" s="41">
        <v>2500000</v>
      </c>
      <c r="I3481" s="41">
        <v>0</v>
      </c>
      <c r="J3481" s="41">
        <v>0</v>
      </c>
      <c r="K3481" s="41">
        <f>IFERROR(L3481+M3481+N3481,0)</f>
        <v>0</v>
      </c>
      <c r="L3481" s="41">
        <f>IFERROR(P3481+T3481,0)</f>
        <v>0</v>
      </c>
      <c r="M3481" s="41">
        <f>IFERROR(Q3481+U3481,0)</f>
        <v>0</v>
      </c>
      <c r="N3481" s="41">
        <f>IFERROR(R3481+V3481,0)</f>
        <v>0</v>
      </c>
      <c r="O3481" s="41">
        <f>IFERROR(P3481+Q3481+R3481,0)</f>
        <v>0</v>
      </c>
      <c r="P3481" s="41">
        <v>0</v>
      </c>
      <c r="Q3481" s="41">
        <v>0</v>
      </c>
      <c r="R3481" s="41">
        <v>0</v>
      </c>
      <c r="S3481" s="41">
        <f>IFERROR(T3481+U3481+V3481,0)</f>
        <v>0</v>
      </c>
      <c r="T3481" s="41">
        <v>0</v>
      </c>
      <c r="U3481" s="41">
        <v>0</v>
      </c>
      <c r="V3481" s="41">
        <v>0</v>
      </c>
      <c r="W3481"/>
      <c r="X3481"/>
    </row>
    <row r="3482" spans="1:24">
      <c r="A3482" s="29">
        <v>2221</v>
      </c>
      <c r="B3482" s="29" t="s">
        <v>117</v>
      </c>
      <c r="C3482" s="50">
        <v>44862</v>
      </c>
      <c r="D3482" s="29">
        <v>642</v>
      </c>
      <c r="E3482" s="40">
        <v>1</v>
      </c>
      <c r="F3482" s="41">
        <v>45.6</v>
      </c>
      <c r="G3482" s="41">
        <f>IFERROR(H3482+I3482+J3482,0)</f>
        <v>2093949</v>
      </c>
      <c r="H3482" s="41">
        <v>2093949</v>
      </c>
      <c r="I3482" s="41">
        <v>0</v>
      </c>
      <c r="J3482" s="41">
        <v>0</v>
      </c>
      <c r="K3482" s="41">
        <f>IFERROR(L3482+M3482+N3482,0)</f>
        <v>0</v>
      </c>
      <c r="L3482" s="41">
        <f>IFERROR(P3482+T3482,0)</f>
        <v>0</v>
      </c>
      <c r="M3482" s="41">
        <f>IFERROR(Q3482+U3482,0)</f>
        <v>0</v>
      </c>
      <c r="N3482" s="41">
        <f>IFERROR(R3482+V3482,0)</f>
        <v>0</v>
      </c>
      <c r="O3482" s="41">
        <f>IFERROR(P3482+Q3482+R3482,0)</f>
        <v>0</v>
      </c>
      <c r="P3482" s="41">
        <v>0</v>
      </c>
      <c r="Q3482" s="41">
        <v>0</v>
      </c>
      <c r="R3482" s="41">
        <v>0</v>
      </c>
      <c r="S3482" s="41">
        <f>IFERROR(T3482+U3482+V3482,0)</f>
        <v>0</v>
      </c>
      <c r="T3482" s="41">
        <v>0</v>
      </c>
      <c r="U3482" s="41">
        <v>0</v>
      </c>
      <c r="V3482" s="41">
        <v>0</v>
      </c>
      <c r="W3482"/>
      <c r="X3482"/>
    </row>
    <row r="3483" spans="1:24">
      <c r="A3483" s="29">
        <v>2222</v>
      </c>
      <c r="B3483" s="29" t="s">
        <v>117</v>
      </c>
      <c r="C3483" s="50">
        <v>44865</v>
      </c>
      <c r="D3483" s="29">
        <v>644</v>
      </c>
      <c r="E3483" s="40">
        <v>1</v>
      </c>
      <c r="F3483" s="41">
        <v>73.3</v>
      </c>
      <c r="G3483" s="41">
        <f>IFERROR(H3483+I3483+J3483,0)</f>
        <v>3078000</v>
      </c>
      <c r="H3483" s="41">
        <v>3078000</v>
      </c>
      <c r="I3483" s="41">
        <v>0</v>
      </c>
      <c r="J3483" s="41">
        <v>0</v>
      </c>
      <c r="K3483" s="41">
        <f>IFERROR(L3483+M3483+N3483,0)</f>
        <v>0</v>
      </c>
      <c r="L3483" s="41">
        <f>IFERROR(P3483+T3483,0)</f>
        <v>0</v>
      </c>
      <c r="M3483" s="41">
        <f>IFERROR(Q3483+U3483,0)</f>
        <v>0</v>
      </c>
      <c r="N3483" s="41">
        <f>IFERROR(R3483+V3483,0)</f>
        <v>0</v>
      </c>
      <c r="O3483" s="41">
        <f>IFERROR(P3483+Q3483+R3483,0)</f>
        <v>0</v>
      </c>
      <c r="P3483" s="41">
        <v>0</v>
      </c>
      <c r="Q3483" s="41">
        <v>0</v>
      </c>
      <c r="R3483" s="41">
        <v>0</v>
      </c>
      <c r="S3483" s="41">
        <f>IFERROR(T3483+U3483+V3483,0)</f>
        <v>0</v>
      </c>
      <c r="T3483" s="41">
        <v>0</v>
      </c>
      <c r="U3483" s="41">
        <v>0</v>
      </c>
      <c r="V3483" s="41">
        <v>0</v>
      </c>
      <c r="W3483"/>
      <c r="X3483"/>
    </row>
    <row r="3484" spans="1:24">
      <c r="A3484" s="29">
        <v>2223</v>
      </c>
      <c r="B3484" s="29" t="s">
        <v>117</v>
      </c>
      <c r="C3484" s="50">
        <v>44865</v>
      </c>
      <c r="D3484" s="29">
        <v>643</v>
      </c>
      <c r="E3484" s="40">
        <v>1</v>
      </c>
      <c r="F3484" s="41">
        <v>39.7</v>
      </c>
      <c r="G3484" s="41">
        <f>IFERROR(H3484+I3484+J3484,0)</f>
        <v>1824901.97</v>
      </c>
      <c r="H3484" s="41">
        <v>1824901.97</v>
      </c>
      <c r="I3484" s="41">
        <v>0</v>
      </c>
      <c r="J3484" s="41">
        <v>0</v>
      </c>
      <c r="K3484" s="41">
        <f>IFERROR(L3484+M3484+N3484,0)</f>
        <v>0</v>
      </c>
      <c r="L3484" s="41">
        <f>IFERROR(P3484+T3484,0)</f>
        <v>0</v>
      </c>
      <c r="M3484" s="41">
        <f>IFERROR(Q3484+U3484,0)</f>
        <v>0</v>
      </c>
      <c r="N3484" s="41">
        <f>IFERROR(R3484+V3484,0)</f>
        <v>0</v>
      </c>
      <c r="O3484" s="41">
        <f>IFERROR(P3484+Q3484+R3484,0)</f>
        <v>0</v>
      </c>
      <c r="P3484" s="41">
        <v>0</v>
      </c>
      <c r="Q3484" s="41">
        <v>0</v>
      </c>
      <c r="R3484" s="41">
        <v>0</v>
      </c>
      <c r="S3484" s="41">
        <f>IFERROR(T3484+U3484+V3484,0)</f>
        <v>0</v>
      </c>
      <c r="T3484" s="41">
        <v>0</v>
      </c>
      <c r="U3484" s="41">
        <v>0</v>
      </c>
      <c r="V3484" s="41">
        <v>0</v>
      </c>
      <c r="W3484"/>
      <c r="X3484"/>
    </row>
    <row r="3485" spans="1:24">
      <c r="A3485" s="29">
        <v>2224</v>
      </c>
      <c r="B3485" s="29" t="s">
        <v>117</v>
      </c>
      <c r="C3485" s="50">
        <v>44866</v>
      </c>
      <c r="D3485" s="29">
        <v>645</v>
      </c>
      <c r="E3485" s="40">
        <v>1</v>
      </c>
      <c r="F3485" s="41">
        <v>17.9</v>
      </c>
      <c r="G3485" s="41">
        <f>IFERROR(H3485+I3485+J3485,0)</f>
        <v>724681.21</v>
      </c>
      <c r="H3485" s="41">
        <v>724681.21</v>
      </c>
      <c r="I3485" s="41">
        <v>0</v>
      </c>
      <c r="J3485" s="41">
        <v>0</v>
      </c>
      <c r="K3485" s="41">
        <f>IFERROR(L3485+M3485+N3485,0)</f>
        <v>0</v>
      </c>
      <c r="L3485" s="41">
        <f>IFERROR(P3485+T3485,0)</f>
        <v>0</v>
      </c>
      <c r="M3485" s="41">
        <f>IFERROR(Q3485+U3485,0)</f>
        <v>0</v>
      </c>
      <c r="N3485" s="41">
        <f>IFERROR(R3485+V3485,0)</f>
        <v>0</v>
      </c>
      <c r="O3485" s="41">
        <f>IFERROR(P3485+Q3485+R3485,0)</f>
        <v>0</v>
      </c>
      <c r="P3485" s="41">
        <v>0</v>
      </c>
      <c r="Q3485" s="41">
        <v>0</v>
      </c>
      <c r="R3485" s="41">
        <v>0</v>
      </c>
      <c r="S3485" s="41">
        <f>IFERROR(T3485+U3485+V3485,0)</f>
        <v>0</v>
      </c>
      <c r="T3485" s="41">
        <v>0</v>
      </c>
      <c r="U3485" s="41">
        <v>0</v>
      </c>
      <c r="V3485" s="41">
        <v>0</v>
      </c>
      <c r="W3485"/>
      <c r="X3485"/>
    </row>
    <row r="3486" spans="1:24">
      <c r="A3486" s="29">
        <v>2225</v>
      </c>
      <c r="B3486" s="29" t="s">
        <v>117</v>
      </c>
      <c r="C3486" s="50">
        <v>44867</v>
      </c>
      <c r="D3486" s="29">
        <v>646</v>
      </c>
      <c r="E3486" s="40">
        <v>1</v>
      </c>
      <c r="F3486" s="41">
        <v>33.5</v>
      </c>
      <c r="G3486" s="41">
        <f>IFERROR(H3486+I3486+J3486,0)</f>
        <v>1408000</v>
      </c>
      <c r="H3486" s="41">
        <v>1408000</v>
      </c>
      <c r="I3486" s="41">
        <v>0</v>
      </c>
      <c r="J3486" s="41">
        <v>0</v>
      </c>
      <c r="K3486" s="41">
        <f>IFERROR(L3486+M3486+N3486,0)</f>
        <v>0</v>
      </c>
      <c r="L3486" s="41">
        <f>IFERROR(P3486+T3486,0)</f>
        <v>0</v>
      </c>
      <c r="M3486" s="41">
        <f>IFERROR(Q3486+U3486,0)</f>
        <v>0</v>
      </c>
      <c r="N3486" s="41">
        <f>IFERROR(R3486+V3486,0)</f>
        <v>0</v>
      </c>
      <c r="O3486" s="41">
        <f>IFERROR(P3486+Q3486+R3486,0)</f>
        <v>0</v>
      </c>
      <c r="P3486" s="41">
        <v>0</v>
      </c>
      <c r="Q3486" s="41">
        <v>0</v>
      </c>
      <c r="R3486" s="41">
        <v>0</v>
      </c>
      <c r="S3486" s="41">
        <f>IFERROR(T3486+U3486+V3486,0)</f>
        <v>0</v>
      </c>
      <c r="T3486" s="41">
        <v>0</v>
      </c>
      <c r="U3486" s="41">
        <v>0</v>
      </c>
      <c r="V3486" s="41">
        <v>0</v>
      </c>
      <c r="W3486"/>
      <c r="X3486"/>
    </row>
    <row r="3487" spans="1:24">
      <c r="A3487" s="29">
        <v>2226</v>
      </c>
      <c r="B3487" s="29" t="s">
        <v>117</v>
      </c>
      <c r="C3487" s="50">
        <v>44867</v>
      </c>
      <c r="D3487" s="29">
        <v>647</v>
      </c>
      <c r="E3487" s="40">
        <v>1</v>
      </c>
      <c r="F3487" s="41">
        <v>21.3</v>
      </c>
      <c r="G3487" s="41">
        <f>IFERROR(H3487+I3487+J3487,0)</f>
        <v>859569.64</v>
      </c>
      <c r="H3487" s="41">
        <v>859569.64</v>
      </c>
      <c r="I3487" s="41">
        <v>0</v>
      </c>
      <c r="J3487" s="41">
        <v>0</v>
      </c>
      <c r="K3487" s="41">
        <f>IFERROR(L3487+M3487+N3487,0)</f>
        <v>0</v>
      </c>
      <c r="L3487" s="41">
        <f>IFERROR(P3487+T3487,0)</f>
        <v>0</v>
      </c>
      <c r="M3487" s="41">
        <f>IFERROR(Q3487+U3487,0)</f>
        <v>0</v>
      </c>
      <c r="N3487" s="41">
        <f>IFERROR(R3487+V3487,0)</f>
        <v>0</v>
      </c>
      <c r="O3487" s="41">
        <f>IFERROR(P3487+Q3487+R3487,0)</f>
        <v>0</v>
      </c>
      <c r="P3487" s="41">
        <v>0</v>
      </c>
      <c r="Q3487" s="41">
        <v>0</v>
      </c>
      <c r="R3487" s="41">
        <v>0</v>
      </c>
      <c r="S3487" s="41">
        <f>IFERROR(T3487+U3487+V3487,0)</f>
        <v>0</v>
      </c>
      <c r="T3487" s="41">
        <v>0</v>
      </c>
      <c r="U3487" s="41">
        <v>0</v>
      </c>
      <c r="V3487" s="41">
        <v>0</v>
      </c>
      <c r="W3487"/>
      <c r="X3487"/>
    </row>
    <row r="3488" spans="1:24">
      <c r="A3488" s="29">
        <v>2227</v>
      </c>
      <c r="B3488" s="29" t="s">
        <v>117</v>
      </c>
      <c r="C3488" s="50">
        <v>44868</v>
      </c>
      <c r="D3488" s="29">
        <v>648</v>
      </c>
      <c r="E3488" s="40">
        <v>1</v>
      </c>
      <c r="F3488" s="41">
        <v>12.4</v>
      </c>
      <c r="G3488" s="41">
        <f>IFERROR(H3488+I3488+J3488,0)</f>
        <v>506479.35</v>
      </c>
      <c r="H3488" s="41">
        <v>506479.35</v>
      </c>
      <c r="I3488" s="41">
        <v>0</v>
      </c>
      <c r="J3488" s="41">
        <v>0</v>
      </c>
      <c r="K3488" s="41">
        <f>IFERROR(L3488+M3488+N3488,0)</f>
        <v>0</v>
      </c>
      <c r="L3488" s="41">
        <f>IFERROR(P3488+T3488,0)</f>
        <v>0</v>
      </c>
      <c r="M3488" s="41">
        <f>IFERROR(Q3488+U3488,0)</f>
        <v>0</v>
      </c>
      <c r="N3488" s="41">
        <f>IFERROR(R3488+V3488,0)</f>
        <v>0</v>
      </c>
      <c r="O3488" s="41">
        <f>IFERROR(P3488+Q3488+R3488,0)</f>
        <v>0</v>
      </c>
      <c r="P3488" s="41">
        <v>0</v>
      </c>
      <c r="Q3488" s="41">
        <v>0</v>
      </c>
      <c r="R3488" s="41">
        <v>0</v>
      </c>
      <c r="S3488" s="41">
        <f>IFERROR(T3488+U3488+V3488,0)</f>
        <v>0</v>
      </c>
      <c r="T3488" s="41">
        <v>0</v>
      </c>
      <c r="U3488" s="41">
        <v>0</v>
      </c>
      <c r="V3488" s="41">
        <v>0</v>
      </c>
      <c r="W3488"/>
      <c r="X3488"/>
    </row>
    <row r="3489" spans="1:24">
      <c r="A3489" s="29">
        <v>2228</v>
      </c>
      <c r="B3489" s="29" t="s">
        <v>117</v>
      </c>
      <c r="C3489" s="50">
        <v>44873</v>
      </c>
      <c r="D3489" s="29">
        <v>649</v>
      </c>
      <c r="E3489" s="40">
        <v>1</v>
      </c>
      <c r="F3489" s="41">
        <v>76.8</v>
      </c>
      <c r="G3489" s="41">
        <f>IFERROR(H3489+I3489+J3489,0)</f>
        <v>3335792</v>
      </c>
      <c r="H3489" s="41">
        <v>3335792</v>
      </c>
      <c r="I3489" s="41">
        <v>0</v>
      </c>
      <c r="J3489" s="41">
        <v>0</v>
      </c>
      <c r="K3489" s="41">
        <f>IFERROR(L3489+M3489+N3489,0)</f>
        <v>0</v>
      </c>
      <c r="L3489" s="41">
        <f>IFERROR(P3489+T3489,0)</f>
        <v>0</v>
      </c>
      <c r="M3489" s="41">
        <f>IFERROR(Q3489+U3489,0)</f>
        <v>0</v>
      </c>
      <c r="N3489" s="41">
        <f>IFERROR(R3489+V3489,0)</f>
        <v>0</v>
      </c>
      <c r="O3489" s="41">
        <f>IFERROR(P3489+Q3489+R3489,0)</f>
        <v>0</v>
      </c>
      <c r="P3489" s="41">
        <v>0</v>
      </c>
      <c r="Q3489" s="41">
        <v>0</v>
      </c>
      <c r="R3489" s="41">
        <v>0</v>
      </c>
      <c r="S3489" s="41">
        <f>IFERROR(T3489+U3489+V3489,0)</f>
        <v>0</v>
      </c>
      <c r="T3489" s="41">
        <v>0</v>
      </c>
      <c r="U3489" s="41">
        <v>0</v>
      </c>
      <c r="V3489" s="41">
        <v>0</v>
      </c>
      <c r="W3489"/>
      <c r="X3489"/>
    </row>
    <row r="3490" spans="1:24">
      <c r="A3490" s="29">
        <v>2229</v>
      </c>
      <c r="B3490" s="29" t="s">
        <v>117</v>
      </c>
      <c r="C3490" s="50">
        <v>44874</v>
      </c>
      <c r="D3490" s="29">
        <v>650</v>
      </c>
      <c r="E3490" s="40">
        <v>1</v>
      </c>
      <c r="F3490" s="41">
        <v>50.1</v>
      </c>
      <c r="G3490" s="41">
        <f>IFERROR(H3490+I3490+J3490,0)</f>
        <v>2002153.92</v>
      </c>
      <c r="H3490" s="41">
        <v>2002153.92</v>
      </c>
      <c r="I3490" s="41">
        <v>0</v>
      </c>
      <c r="J3490" s="41">
        <v>0</v>
      </c>
      <c r="K3490" s="41">
        <f>IFERROR(L3490+M3490+N3490,0)</f>
        <v>0</v>
      </c>
      <c r="L3490" s="41">
        <f>IFERROR(P3490+T3490,0)</f>
        <v>0</v>
      </c>
      <c r="M3490" s="41">
        <f>IFERROR(Q3490+U3490,0)</f>
        <v>0</v>
      </c>
      <c r="N3490" s="41">
        <f>IFERROR(R3490+V3490,0)</f>
        <v>0</v>
      </c>
      <c r="O3490" s="41">
        <f>IFERROR(P3490+Q3490+R3490,0)</f>
        <v>0</v>
      </c>
      <c r="P3490" s="41">
        <v>0</v>
      </c>
      <c r="Q3490" s="41">
        <v>0</v>
      </c>
      <c r="R3490" s="41">
        <v>0</v>
      </c>
      <c r="S3490" s="41">
        <f>IFERROR(T3490+U3490+V3490,0)</f>
        <v>0</v>
      </c>
      <c r="T3490" s="41">
        <v>0</v>
      </c>
      <c r="U3490" s="41">
        <v>0</v>
      </c>
      <c r="V3490" s="41">
        <v>0</v>
      </c>
      <c r="W3490"/>
      <c r="X3490"/>
    </row>
    <row r="3491" spans="1:24">
      <c r="A3491" s="29">
        <v>2230</v>
      </c>
      <c r="B3491" s="29" t="s">
        <v>117</v>
      </c>
      <c r="C3491" s="50">
        <v>44874</v>
      </c>
      <c r="D3491" s="29">
        <v>651</v>
      </c>
      <c r="E3491" s="40">
        <v>1</v>
      </c>
      <c r="F3491" s="41">
        <v>42.1</v>
      </c>
      <c r="G3491" s="41">
        <f>IFERROR(H3491+I3491+J3491,0)</f>
        <v>1787744</v>
      </c>
      <c r="H3491" s="41">
        <v>1787744</v>
      </c>
      <c r="I3491" s="41">
        <v>0</v>
      </c>
      <c r="J3491" s="41">
        <v>0</v>
      </c>
      <c r="K3491" s="41">
        <f>IFERROR(L3491+M3491+N3491,0)</f>
        <v>0</v>
      </c>
      <c r="L3491" s="41">
        <f>IFERROR(P3491+T3491,0)</f>
        <v>0</v>
      </c>
      <c r="M3491" s="41">
        <f>IFERROR(Q3491+U3491,0)</f>
        <v>0</v>
      </c>
      <c r="N3491" s="41">
        <f>IFERROR(R3491+V3491,0)</f>
        <v>0</v>
      </c>
      <c r="O3491" s="41">
        <f>IFERROR(P3491+Q3491+R3491,0)</f>
        <v>0</v>
      </c>
      <c r="P3491" s="41">
        <v>0</v>
      </c>
      <c r="Q3491" s="41">
        <v>0</v>
      </c>
      <c r="R3491" s="41">
        <v>0</v>
      </c>
      <c r="S3491" s="41">
        <f>IFERROR(T3491+U3491+V3491,0)</f>
        <v>0</v>
      </c>
      <c r="T3491" s="41">
        <v>0</v>
      </c>
      <c r="U3491" s="41">
        <v>0</v>
      </c>
      <c r="V3491" s="41">
        <v>0</v>
      </c>
      <c r="W3491"/>
      <c r="X3491"/>
    </row>
    <row r="3492" spans="1:24">
      <c r="A3492" s="29">
        <v>2231</v>
      </c>
      <c r="B3492" s="29" t="s">
        <v>117</v>
      </c>
      <c r="C3492" s="50">
        <v>44875</v>
      </c>
      <c r="D3492" s="29" t="s">
        <v>1879</v>
      </c>
      <c r="E3492" s="40">
        <v>1</v>
      </c>
      <c r="F3492" s="41">
        <v>74.1</v>
      </c>
      <c r="G3492" s="41">
        <f>IFERROR(H3492+I3492+J3492,0)</f>
        <v>3505000</v>
      </c>
      <c r="H3492" s="41">
        <v>3505000</v>
      </c>
      <c r="I3492" s="41">
        <v>0</v>
      </c>
      <c r="J3492" s="41">
        <v>0</v>
      </c>
      <c r="K3492" s="41">
        <f>IFERROR(L3492+M3492+N3492,0)</f>
        <v>0</v>
      </c>
      <c r="L3492" s="41">
        <f>IFERROR(P3492+T3492,0)</f>
        <v>0</v>
      </c>
      <c r="M3492" s="41">
        <f>IFERROR(Q3492+U3492,0)</f>
        <v>0</v>
      </c>
      <c r="N3492" s="41">
        <f>IFERROR(R3492+V3492,0)</f>
        <v>0</v>
      </c>
      <c r="O3492" s="41">
        <f>IFERROR(P3492+Q3492+R3492,0)</f>
        <v>0</v>
      </c>
      <c r="P3492" s="41">
        <v>0</v>
      </c>
      <c r="Q3492" s="41">
        <v>0</v>
      </c>
      <c r="R3492" s="41">
        <v>0</v>
      </c>
      <c r="S3492" s="41">
        <f>IFERROR(T3492+U3492+V3492,0)</f>
        <v>0</v>
      </c>
      <c r="T3492" s="41">
        <v>0</v>
      </c>
      <c r="U3492" s="41">
        <v>0</v>
      </c>
      <c r="V3492" s="41">
        <v>0</v>
      </c>
      <c r="W3492"/>
      <c r="X3492"/>
    </row>
    <row r="3493" spans="1:24">
      <c r="A3493" s="29">
        <v>2232</v>
      </c>
      <c r="B3493" s="29" t="s">
        <v>117</v>
      </c>
      <c r="C3493" s="50">
        <v>44876</v>
      </c>
      <c r="D3493" s="29">
        <v>653</v>
      </c>
      <c r="E3493" s="40">
        <v>1</v>
      </c>
      <c r="F3493" s="41">
        <v>58.8</v>
      </c>
      <c r="G3493" s="41">
        <f>IFERROR(H3493+I3493+J3493,0)</f>
        <v>2609299.94</v>
      </c>
      <c r="H3493" s="41">
        <v>2609299.94</v>
      </c>
      <c r="I3493" s="41">
        <v>0</v>
      </c>
      <c r="J3493" s="41">
        <v>0</v>
      </c>
      <c r="K3493" s="41">
        <f>IFERROR(L3493+M3493+N3493,0)</f>
        <v>0</v>
      </c>
      <c r="L3493" s="41">
        <f>IFERROR(P3493+T3493,0)</f>
        <v>0</v>
      </c>
      <c r="M3493" s="41">
        <f>IFERROR(Q3493+U3493,0)</f>
        <v>0</v>
      </c>
      <c r="N3493" s="41">
        <f>IFERROR(R3493+V3493,0)</f>
        <v>0</v>
      </c>
      <c r="O3493" s="41">
        <f>IFERROR(P3493+Q3493+R3493,0)</f>
        <v>0</v>
      </c>
      <c r="P3493" s="41">
        <v>0</v>
      </c>
      <c r="Q3493" s="41">
        <v>0</v>
      </c>
      <c r="R3493" s="41">
        <v>0</v>
      </c>
      <c r="S3493" s="41">
        <f>IFERROR(T3493+U3493+V3493,0)</f>
        <v>0</v>
      </c>
      <c r="T3493" s="41">
        <v>0</v>
      </c>
      <c r="U3493" s="41">
        <v>0</v>
      </c>
      <c r="V3493" s="41">
        <v>0</v>
      </c>
      <c r="W3493"/>
      <c r="X3493"/>
    </row>
    <row r="3494" spans="1:24">
      <c r="A3494" s="29">
        <v>2233</v>
      </c>
      <c r="B3494" s="29" t="s">
        <v>117</v>
      </c>
      <c r="C3494" s="50">
        <v>44876</v>
      </c>
      <c r="D3494" s="29">
        <v>652</v>
      </c>
      <c r="E3494" s="40">
        <v>1</v>
      </c>
      <c r="F3494" s="41">
        <v>33.9</v>
      </c>
      <c r="G3494" s="41">
        <f>IFERROR(H3494+I3494+J3494,0)</f>
        <v>1453487</v>
      </c>
      <c r="H3494" s="41">
        <v>1453487</v>
      </c>
      <c r="I3494" s="41">
        <v>0</v>
      </c>
      <c r="J3494" s="41">
        <v>0</v>
      </c>
      <c r="K3494" s="41">
        <f>IFERROR(L3494+M3494+N3494,0)</f>
        <v>0</v>
      </c>
      <c r="L3494" s="41">
        <f>IFERROR(P3494+T3494,0)</f>
        <v>0</v>
      </c>
      <c r="M3494" s="41">
        <f>IFERROR(Q3494+U3494,0)</f>
        <v>0</v>
      </c>
      <c r="N3494" s="41">
        <f>IFERROR(R3494+V3494,0)</f>
        <v>0</v>
      </c>
      <c r="O3494" s="41">
        <f>IFERROR(P3494+Q3494+R3494,0)</f>
        <v>0</v>
      </c>
      <c r="P3494" s="41">
        <v>0</v>
      </c>
      <c r="Q3494" s="41">
        <v>0</v>
      </c>
      <c r="R3494" s="41">
        <v>0</v>
      </c>
      <c r="S3494" s="41">
        <f>IFERROR(T3494+U3494+V3494,0)</f>
        <v>0</v>
      </c>
      <c r="T3494" s="41">
        <v>0</v>
      </c>
      <c r="U3494" s="41">
        <v>0</v>
      </c>
      <c r="V3494" s="41">
        <v>0</v>
      </c>
      <c r="W3494"/>
      <c r="X3494"/>
    </row>
    <row r="3495" spans="1:24">
      <c r="A3495" s="29">
        <v>2234</v>
      </c>
      <c r="B3495" s="29" t="s">
        <v>117</v>
      </c>
      <c r="C3495" s="50">
        <v>44880</v>
      </c>
      <c r="D3495" s="29">
        <v>656</v>
      </c>
      <c r="E3495" s="40">
        <v>1</v>
      </c>
      <c r="F3495" s="41">
        <v>60.8</v>
      </c>
      <c r="G3495" s="41">
        <f>IFERROR(H3495+I3495+J3495,0)</f>
        <v>2676000</v>
      </c>
      <c r="H3495" s="41">
        <v>2676000</v>
      </c>
      <c r="I3495" s="41">
        <v>0</v>
      </c>
      <c r="J3495" s="41">
        <v>0</v>
      </c>
      <c r="K3495" s="41">
        <f>IFERROR(L3495+M3495+N3495,0)</f>
        <v>0</v>
      </c>
      <c r="L3495" s="41">
        <f>IFERROR(P3495+T3495,0)</f>
        <v>0</v>
      </c>
      <c r="M3495" s="41">
        <f>IFERROR(Q3495+U3495,0)</f>
        <v>0</v>
      </c>
      <c r="N3495" s="41">
        <f>IFERROR(R3495+V3495,0)</f>
        <v>0</v>
      </c>
      <c r="O3495" s="41">
        <f>IFERROR(P3495+Q3495+R3495,0)</f>
        <v>0</v>
      </c>
      <c r="P3495" s="41">
        <v>0</v>
      </c>
      <c r="Q3495" s="41">
        <v>0</v>
      </c>
      <c r="R3495" s="41">
        <v>0</v>
      </c>
      <c r="S3495" s="41">
        <f>IFERROR(T3495+U3495+V3495,0)</f>
        <v>0</v>
      </c>
      <c r="T3495" s="41">
        <v>0</v>
      </c>
      <c r="U3495" s="41">
        <v>0</v>
      </c>
      <c r="V3495" s="41">
        <v>0</v>
      </c>
      <c r="W3495"/>
      <c r="X3495"/>
    </row>
    <row r="3496" spans="1:24">
      <c r="A3496" s="29">
        <v>2235</v>
      </c>
      <c r="B3496" s="29" t="s">
        <v>117</v>
      </c>
      <c r="C3496" s="50">
        <v>44880</v>
      </c>
      <c r="D3496" s="29">
        <v>654</v>
      </c>
      <c r="E3496" s="40">
        <v>1</v>
      </c>
      <c r="F3496" s="41">
        <v>55.6</v>
      </c>
      <c r="G3496" s="41">
        <f>IFERROR(H3496+I3496+J3496,0)</f>
        <v>3064735</v>
      </c>
      <c r="H3496" s="41">
        <v>3064735</v>
      </c>
      <c r="I3496" s="41">
        <v>0</v>
      </c>
      <c r="J3496" s="41">
        <v>0</v>
      </c>
      <c r="K3496" s="41">
        <f>IFERROR(L3496+M3496+N3496,0)</f>
        <v>0</v>
      </c>
      <c r="L3496" s="41">
        <f>IFERROR(P3496+T3496,0)</f>
        <v>0</v>
      </c>
      <c r="M3496" s="41">
        <f>IFERROR(Q3496+U3496,0)</f>
        <v>0</v>
      </c>
      <c r="N3496" s="41">
        <f>IFERROR(R3496+V3496,0)</f>
        <v>0</v>
      </c>
      <c r="O3496" s="41">
        <f>IFERROR(P3496+Q3496+R3496,0)</f>
        <v>0</v>
      </c>
      <c r="P3496" s="41">
        <v>0</v>
      </c>
      <c r="Q3496" s="41">
        <v>0</v>
      </c>
      <c r="R3496" s="41">
        <v>0</v>
      </c>
      <c r="S3496" s="41">
        <f>IFERROR(T3496+U3496+V3496,0)</f>
        <v>0</v>
      </c>
      <c r="T3496" s="41">
        <v>0</v>
      </c>
      <c r="U3496" s="41">
        <v>0</v>
      </c>
      <c r="V3496" s="41">
        <v>0</v>
      </c>
      <c r="W3496"/>
      <c r="X3496"/>
    </row>
    <row r="3497" spans="1:24">
      <c r="A3497" s="29">
        <v>2236</v>
      </c>
      <c r="B3497" s="29" t="s">
        <v>117</v>
      </c>
      <c r="C3497" s="50">
        <v>44883</v>
      </c>
      <c r="D3497" s="29">
        <v>657</v>
      </c>
      <c r="E3497" s="40">
        <v>1</v>
      </c>
      <c r="F3497" s="41">
        <v>11.4</v>
      </c>
      <c r="G3497" s="41">
        <f>IFERROR(H3497+I3497+J3497,0)</f>
        <v>466806.28</v>
      </c>
      <c r="H3497" s="41">
        <v>466806.28</v>
      </c>
      <c r="I3497" s="41">
        <v>0</v>
      </c>
      <c r="J3497" s="41">
        <v>0</v>
      </c>
      <c r="K3497" s="41">
        <f>IFERROR(L3497+M3497+N3497,0)</f>
        <v>0</v>
      </c>
      <c r="L3497" s="41">
        <f>IFERROR(P3497+T3497,0)</f>
        <v>0</v>
      </c>
      <c r="M3497" s="41">
        <f>IFERROR(Q3497+U3497,0)</f>
        <v>0</v>
      </c>
      <c r="N3497" s="41">
        <f>IFERROR(R3497+V3497,0)</f>
        <v>0</v>
      </c>
      <c r="O3497" s="41">
        <f>IFERROR(P3497+Q3497+R3497,0)</f>
        <v>0</v>
      </c>
      <c r="P3497" s="41">
        <v>0</v>
      </c>
      <c r="Q3497" s="41">
        <v>0</v>
      </c>
      <c r="R3497" s="41">
        <v>0</v>
      </c>
      <c r="S3497" s="41">
        <f>IFERROR(T3497+U3497+V3497,0)</f>
        <v>0</v>
      </c>
      <c r="T3497" s="41">
        <v>0</v>
      </c>
      <c r="U3497" s="41">
        <v>0</v>
      </c>
      <c r="V3497" s="41">
        <v>0</v>
      </c>
      <c r="W3497"/>
      <c r="X3497"/>
    </row>
    <row r="3498" spans="1:24">
      <c r="A3498" s="29">
        <v>2237</v>
      </c>
      <c r="B3498" s="29" t="s">
        <v>117</v>
      </c>
      <c r="C3498" s="50">
        <v>44883</v>
      </c>
      <c r="D3498" s="29" t="s">
        <v>1880</v>
      </c>
      <c r="E3498" s="40">
        <v>1</v>
      </c>
      <c r="F3498" s="41">
        <v>31.5</v>
      </c>
      <c r="G3498" s="41">
        <f>IFERROR(H3498+I3498+J3498,0)</f>
        <v>1659565</v>
      </c>
      <c r="H3498" s="41">
        <v>1659565</v>
      </c>
      <c r="I3498" s="41">
        <v>0</v>
      </c>
      <c r="J3498" s="41">
        <v>0</v>
      </c>
      <c r="K3498" s="41">
        <f>IFERROR(L3498+M3498+N3498,0)</f>
        <v>0</v>
      </c>
      <c r="L3498" s="41">
        <f>IFERROR(P3498+T3498,0)</f>
        <v>0</v>
      </c>
      <c r="M3498" s="41">
        <f>IFERROR(Q3498+U3498,0)</f>
        <v>0</v>
      </c>
      <c r="N3498" s="41">
        <f>IFERROR(R3498+V3498,0)</f>
        <v>0</v>
      </c>
      <c r="O3498" s="41">
        <f>IFERROR(P3498+Q3498+R3498,0)</f>
        <v>0</v>
      </c>
      <c r="P3498" s="41">
        <v>0</v>
      </c>
      <c r="Q3498" s="41">
        <v>0</v>
      </c>
      <c r="R3498" s="41">
        <v>0</v>
      </c>
      <c r="S3498" s="41">
        <f>IFERROR(T3498+U3498+V3498,0)</f>
        <v>0</v>
      </c>
      <c r="T3498" s="41">
        <v>0</v>
      </c>
      <c r="U3498" s="41">
        <v>0</v>
      </c>
      <c r="V3498" s="41">
        <v>0</v>
      </c>
      <c r="W3498"/>
      <c r="X3498"/>
    </row>
    <row r="3499" spans="1:24">
      <c r="A3499" s="29">
        <v>2238</v>
      </c>
      <c r="B3499" s="29" t="s">
        <v>117</v>
      </c>
      <c r="C3499" s="50">
        <v>44886</v>
      </c>
      <c r="D3499" s="29">
        <v>658</v>
      </c>
      <c r="E3499" s="40">
        <v>1</v>
      </c>
      <c r="F3499" s="41">
        <v>32.2</v>
      </c>
      <c r="G3499" s="41">
        <f>IFERROR(H3499+I3499+J3499,0)</f>
        <v>1526943.56</v>
      </c>
      <c r="H3499" s="41">
        <v>1526943.56</v>
      </c>
      <c r="I3499" s="41">
        <v>0</v>
      </c>
      <c r="J3499" s="41">
        <v>0</v>
      </c>
      <c r="K3499" s="41">
        <f>IFERROR(L3499+M3499+N3499,0)</f>
        <v>0</v>
      </c>
      <c r="L3499" s="41">
        <f>IFERROR(P3499+T3499,0)</f>
        <v>0</v>
      </c>
      <c r="M3499" s="41">
        <f>IFERROR(Q3499+U3499,0)</f>
        <v>0</v>
      </c>
      <c r="N3499" s="41">
        <f>IFERROR(R3499+V3499,0)</f>
        <v>0</v>
      </c>
      <c r="O3499" s="41">
        <f>IFERROR(P3499+Q3499+R3499,0)</f>
        <v>0</v>
      </c>
      <c r="P3499" s="41">
        <v>0</v>
      </c>
      <c r="Q3499" s="41">
        <v>0</v>
      </c>
      <c r="R3499" s="41">
        <v>0</v>
      </c>
      <c r="S3499" s="41">
        <f>IFERROR(T3499+U3499+V3499,0)</f>
        <v>0</v>
      </c>
      <c r="T3499" s="41">
        <v>0</v>
      </c>
      <c r="U3499" s="41">
        <v>0</v>
      </c>
      <c r="V3499" s="41">
        <v>0</v>
      </c>
      <c r="W3499"/>
      <c r="X3499"/>
    </row>
    <row r="3500" spans="1:24">
      <c r="A3500" s="29">
        <v>2239</v>
      </c>
      <c r="B3500" s="29" t="s">
        <v>117</v>
      </c>
      <c r="C3500" s="50">
        <v>44886</v>
      </c>
      <c r="D3500" s="29" t="s">
        <v>1881</v>
      </c>
      <c r="E3500" s="40">
        <v>1</v>
      </c>
      <c r="F3500" s="41">
        <v>40.6</v>
      </c>
      <c r="G3500" s="41">
        <f>IFERROR(H3500+I3500+J3500,0)</f>
        <v>2000000</v>
      </c>
      <c r="H3500" s="41">
        <v>2000000</v>
      </c>
      <c r="I3500" s="41">
        <v>0</v>
      </c>
      <c r="J3500" s="41">
        <v>0</v>
      </c>
      <c r="K3500" s="41">
        <f>IFERROR(L3500+M3500+N3500,0)</f>
        <v>0</v>
      </c>
      <c r="L3500" s="41">
        <f>IFERROR(P3500+T3500,0)</f>
        <v>0</v>
      </c>
      <c r="M3500" s="41">
        <f>IFERROR(Q3500+U3500,0)</f>
        <v>0</v>
      </c>
      <c r="N3500" s="41">
        <f>IFERROR(R3500+V3500,0)</f>
        <v>0</v>
      </c>
      <c r="O3500" s="41">
        <f>IFERROR(P3500+Q3500+R3500,0)</f>
        <v>0</v>
      </c>
      <c r="P3500" s="41">
        <v>0</v>
      </c>
      <c r="Q3500" s="41">
        <v>0</v>
      </c>
      <c r="R3500" s="41">
        <v>0</v>
      </c>
      <c r="S3500" s="41">
        <f>IFERROR(T3500+U3500+V3500,0)</f>
        <v>0</v>
      </c>
      <c r="T3500" s="41">
        <v>0</v>
      </c>
      <c r="U3500" s="41">
        <v>0</v>
      </c>
      <c r="V3500" s="41">
        <v>0</v>
      </c>
      <c r="W3500"/>
      <c r="X3500"/>
    </row>
    <row r="3501" spans="1:24">
      <c r="A3501" s="29">
        <v>2240</v>
      </c>
      <c r="B3501" s="29" t="s">
        <v>117</v>
      </c>
      <c r="C3501" s="50">
        <v>44887</v>
      </c>
      <c r="D3501" s="29">
        <v>660</v>
      </c>
      <c r="E3501" s="40">
        <v>1</v>
      </c>
      <c r="F3501" s="41">
        <v>45.9</v>
      </c>
      <c r="G3501" s="41">
        <f>IFERROR(H3501+I3501+J3501,0)</f>
        <v>2000000</v>
      </c>
      <c r="H3501" s="41">
        <v>2000000</v>
      </c>
      <c r="I3501" s="41">
        <v>0</v>
      </c>
      <c r="J3501" s="41">
        <v>0</v>
      </c>
      <c r="K3501" s="41">
        <f>IFERROR(L3501+M3501+N3501,0)</f>
        <v>0</v>
      </c>
      <c r="L3501" s="41">
        <f>IFERROR(P3501+T3501,0)</f>
        <v>0</v>
      </c>
      <c r="M3501" s="41">
        <f>IFERROR(Q3501+U3501,0)</f>
        <v>0</v>
      </c>
      <c r="N3501" s="41">
        <f>IFERROR(R3501+V3501,0)</f>
        <v>0</v>
      </c>
      <c r="O3501" s="41">
        <f>IFERROR(P3501+Q3501+R3501,0)</f>
        <v>0</v>
      </c>
      <c r="P3501" s="41">
        <v>0</v>
      </c>
      <c r="Q3501" s="41">
        <v>0</v>
      </c>
      <c r="R3501" s="41">
        <v>0</v>
      </c>
      <c r="S3501" s="41">
        <f>IFERROR(T3501+U3501+V3501,0)</f>
        <v>0</v>
      </c>
      <c r="T3501" s="41">
        <v>0</v>
      </c>
      <c r="U3501" s="41">
        <v>0</v>
      </c>
      <c r="V3501" s="41">
        <v>0</v>
      </c>
      <c r="W3501"/>
      <c r="X3501"/>
    </row>
    <row r="3502" spans="1:24">
      <c r="A3502" s="29">
        <v>2241</v>
      </c>
      <c r="B3502" s="29" t="s">
        <v>117</v>
      </c>
      <c r="C3502" s="50">
        <v>44887</v>
      </c>
      <c r="D3502" s="29">
        <v>659</v>
      </c>
      <c r="E3502" s="40">
        <v>1</v>
      </c>
      <c r="F3502" s="41">
        <v>31.6</v>
      </c>
      <c r="G3502" s="41">
        <f>IFERROR(H3502+I3502+J3502,0)</f>
        <v>1273351</v>
      </c>
      <c r="H3502" s="41">
        <v>1273351</v>
      </c>
      <c r="I3502" s="41">
        <v>0</v>
      </c>
      <c r="J3502" s="41">
        <v>0</v>
      </c>
      <c r="K3502" s="41">
        <f>IFERROR(L3502+M3502+N3502,0)</f>
        <v>0</v>
      </c>
      <c r="L3502" s="41">
        <f>IFERROR(P3502+T3502,0)</f>
        <v>0</v>
      </c>
      <c r="M3502" s="41">
        <f>IFERROR(Q3502+U3502,0)</f>
        <v>0</v>
      </c>
      <c r="N3502" s="41">
        <f>IFERROR(R3502+V3502,0)</f>
        <v>0</v>
      </c>
      <c r="O3502" s="41">
        <f>IFERROR(P3502+Q3502+R3502,0)</f>
        <v>0</v>
      </c>
      <c r="P3502" s="41">
        <v>0</v>
      </c>
      <c r="Q3502" s="41">
        <v>0</v>
      </c>
      <c r="R3502" s="41">
        <v>0</v>
      </c>
      <c r="S3502" s="41">
        <f>IFERROR(T3502+U3502+V3502,0)</f>
        <v>0</v>
      </c>
      <c r="T3502" s="41">
        <v>0</v>
      </c>
      <c r="U3502" s="41">
        <v>0</v>
      </c>
      <c r="V3502" s="41">
        <v>0</v>
      </c>
      <c r="W3502"/>
      <c r="X3502"/>
    </row>
    <row r="3503" spans="1:24">
      <c r="A3503" s="29">
        <v>2242</v>
      </c>
      <c r="B3503" s="29" t="s">
        <v>117</v>
      </c>
      <c r="C3503" s="50">
        <v>44888</v>
      </c>
      <c r="D3503" s="29">
        <v>662</v>
      </c>
      <c r="E3503" s="40">
        <v>1</v>
      </c>
      <c r="F3503" s="41">
        <v>11.5</v>
      </c>
      <c r="G3503" s="41">
        <f>IFERROR(H3503+I3503+J3503,0)</f>
        <v>506272</v>
      </c>
      <c r="H3503" s="41">
        <v>506272</v>
      </c>
      <c r="I3503" s="41">
        <v>0</v>
      </c>
      <c r="J3503" s="41">
        <v>0</v>
      </c>
      <c r="K3503" s="41">
        <f>IFERROR(L3503+M3503+N3503,0)</f>
        <v>0</v>
      </c>
      <c r="L3503" s="41">
        <f>IFERROR(P3503+T3503,0)</f>
        <v>0</v>
      </c>
      <c r="M3503" s="41">
        <f>IFERROR(Q3503+U3503,0)</f>
        <v>0</v>
      </c>
      <c r="N3503" s="41">
        <f>IFERROR(R3503+V3503,0)</f>
        <v>0</v>
      </c>
      <c r="O3503" s="41">
        <f>IFERROR(P3503+Q3503+R3503,0)</f>
        <v>0</v>
      </c>
      <c r="P3503" s="41">
        <v>0</v>
      </c>
      <c r="Q3503" s="41">
        <v>0</v>
      </c>
      <c r="R3503" s="41">
        <v>0</v>
      </c>
      <c r="S3503" s="41">
        <f>IFERROR(T3503+U3503+V3503,0)</f>
        <v>0</v>
      </c>
      <c r="T3503" s="41">
        <v>0</v>
      </c>
      <c r="U3503" s="41">
        <v>0</v>
      </c>
      <c r="V3503" s="41">
        <v>0</v>
      </c>
      <c r="W3503"/>
      <c r="X3503"/>
    </row>
    <row r="3504" spans="1:24">
      <c r="A3504" s="29">
        <v>2243</v>
      </c>
      <c r="B3504" s="29" t="s">
        <v>117</v>
      </c>
      <c r="C3504" s="50">
        <v>44888</v>
      </c>
      <c r="D3504" s="29">
        <v>661</v>
      </c>
      <c r="E3504" s="40">
        <v>1</v>
      </c>
      <c r="F3504" s="41">
        <v>54.1</v>
      </c>
      <c r="G3504" s="41">
        <f>IFERROR(H3504+I3504+J3504,0)</f>
        <v>2271275</v>
      </c>
      <c r="H3504" s="41">
        <v>2271275</v>
      </c>
      <c r="I3504" s="41">
        <v>0</v>
      </c>
      <c r="J3504" s="41">
        <v>0</v>
      </c>
      <c r="K3504" s="41">
        <f>IFERROR(L3504+M3504+N3504,0)</f>
        <v>0</v>
      </c>
      <c r="L3504" s="41">
        <f>IFERROR(P3504+T3504,0)</f>
        <v>0</v>
      </c>
      <c r="M3504" s="41">
        <f>IFERROR(Q3504+U3504,0)</f>
        <v>0</v>
      </c>
      <c r="N3504" s="41">
        <f>IFERROR(R3504+V3504,0)</f>
        <v>0</v>
      </c>
      <c r="O3504" s="41">
        <f>IFERROR(P3504+Q3504+R3504,0)</f>
        <v>0</v>
      </c>
      <c r="P3504" s="41">
        <v>0</v>
      </c>
      <c r="Q3504" s="41">
        <v>0</v>
      </c>
      <c r="R3504" s="41">
        <v>0</v>
      </c>
      <c r="S3504" s="41">
        <f>IFERROR(T3504+U3504+V3504,0)</f>
        <v>0</v>
      </c>
      <c r="T3504" s="41">
        <v>0</v>
      </c>
      <c r="U3504" s="41">
        <v>0</v>
      </c>
      <c r="V3504" s="41">
        <v>0</v>
      </c>
      <c r="W3504"/>
      <c r="X3504"/>
    </row>
    <row r="3505" spans="1:24">
      <c r="A3505" s="29">
        <v>2244</v>
      </c>
      <c r="B3505" s="29" t="s">
        <v>117</v>
      </c>
      <c r="C3505" s="50">
        <v>44889</v>
      </c>
      <c r="D3505" s="29">
        <v>665</v>
      </c>
      <c r="E3505" s="40">
        <v>1</v>
      </c>
      <c r="F3505" s="41">
        <v>42.5</v>
      </c>
      <c r="G3505" s="41">
        <f>IFERROR(H3505+I3505+J3505,0)</f>
        <v>1763750</v>
      </c>
      <c r="H3505" s="41">
        <v>1763750</v>
      </c>
      <c r="I3505" s="41">
        <v>0</v>
      </c>
      <c r="J3505" s="41">
        <v>0</v>
      </c>
      <c r="K3505" s="41">
        <f>IFERROR(L3505+M3505+N3505,0)</f>
        <v>0</v>
      </c>
      <c r="L3505" s="41">
        <f>IFERROR(P3505+T3505,0)</f>
        <v>0</v>
      </c>
      <c r="M3505" s="41">
        <f>IFERROR(Q3505+U3505,0)</f>
        <v>0</v>
      </c>
      <c r="N3505" s="41">
        <f>IFERROR(R3505+V3505,0)</f>
        <v>0</v>
      </c>
      <c r="O3505" s="41">
        <f>IFERROR(P3505+Q3505+R3505,0)</f>
        <v>0</v>
      </c>
      <c r="P3505" s="41">
        <v>0</v>
      </c>
      <c r="Q3505" s="41">
        <v>0</v>
      </c>
      <c r="R3505" s="41">
        <v>0</v>
      </c>
      <c r="S3505" s="41">
        <f>IFERROR(T3505+U3505+V3505,0)</f>
        <v>0</v>
      </c>
      <c r="T3505" s="41">
        <v>0</v>
      </c>
      <c r="U3505" s="41">
        <v>0</v>
      </c>
      <c r="V3505" s="41">
        <v>0</v>
      </c>
      <c r="W3505"/>
      <c r="X3505"/>
    </row>
    <row r="3506" spans="1:24">
      <c r="A3506" s="29">
        <v>2245</v>
      </c>
      <c r="B3506" s="29" t="s">
        <v>117</v>
      </c>
      <c r="C3506" s="50">
        <v>44889</v>
      </c>
      <c r="D3506" s="29">
        <v>664</v>
      </c>
      <c r="E3506" s="40">
        <v>1</v>
      </c>
      <c r="F3506" s="41">
        <v>53.8</v>
      </c>
      <c r="G3506" s="41">
        <f>IFERROR(H3506+I3506+J3506,0)</f>
        <v>2310000</v>
      </c>
      <c r="H3506" s="41">
        <v>2310000</v>
      </c>
      <c r="I3506" s="41">
        <v>0</v>
      </c>
      <c r="J3506" s="41">
        <v>0</v>
      </c>
      <c r="K3506" s="41">
        <f>IFERROR(L3506+M3506+N3506,0)</f>
        <v>0</v>
      </c>
      <c r="L3506" s="41">
        <f>IFERROR(P3506+T3506,0)</f>
        <v>0</v>
      </c>
      <c r="M3506" s="41">
        <f>IFERROR(Q3506+U3506,0)</f>
        <v>0</v>
      </c>
      <c r="N3506" s="41">
        <f>IFERROR(R3506+V3506,0)</f>
        <v>0</v>
      </c>
      <c r="O3506" s="41">
        <f>IFERROR(P3506+Q3506+R3506,0)</f>
        <v>0</v>
      </c>
      <c r="P3506" s="41">
        <v>0</v>
      </c>
      <c r="Q3506" s="41">
        <v>0</v>
      </c>
      <c r="R3506" s="41">
        <v>0</v>
      </c>
      <c r="S3506" s="41">
        <f>IFERROR(T3506+U3506+V3506,0)</f>
        <v>0</v>
      </c>
      <c r="T3506" s="41">
        <v>0</v>
      </c>
      <c r="U3506" s="41">
        <v>0</v>
      </c>
      <c r="V3506" s="41">
        <v>0</v>
      </c>
      <c r="W3506"/>
      <c r="X3506"/>
    </row>
    <row r="3507" spans="1:24">
      <c r="A3507" s="29">
        <v>2246</v>
      </c>
      <c r="B3507" s="29" t="s">
        <v>117</v>
      </c>
      <c r="C3507" s="50">
        <v>44890</v>
      </c>
      <c r="D3507" s="29">
        <v>666</v>
      </c>
      <c r="E3507" s="40">
        <v>1</v>
      </c>
      <c r="F3507" s="41">
        <v>18.1</v>
      </c>
      <c r="G3507" s="41">
        <f>IFERROR(H3507+I3507+J3507,0)</f>
        <v>732615.82</v>
      </c>
      <c r="H3507" s="41">
        <v>732615.82</v>
      </c>
      <c r="I3507" s="41">
        <v>0</v>
      </c>
      <c r="J3507" s="41">
        <v>0</v>
      </c>
      <c r="K3507" s="41">
        <f>IFERROR(L3507+M3507+N3507,0)</f>
        <v>0</v>
      </c>
      <c r="L3507" s="41">
        <f>IFERROR(P3507+T3507,0)</f>
        <v>0</v>
      </c>
      <c r="M3507" s="41">
        <f>IFERROR(Q3507+U3507,0)</f>
        <v>0</v>
      </c>
      <c r="N3507" s="41">
        <f>IFERROR(R3507+V3507,0)</f>
        <v>0</v>
      </c>
      <c r="O3507" s="41">
        <f>IFERROR(P3507+Q3507+R3507,0)</f>
        <v>0</v>
      </c>
      <c r="P3507" s="41">
        <v>0</v>
      </c>
      <c r="Q3507" s="41">
        <v>0</v>
      </c>
      <c r="R3507" s="41">
        <v>0</v>
      </c>
      <c r="S3507" s="41">
        <f>IFERROR(T3507+U3507+V3507,0)</f>
        <v>0</v>
      </c>
      <c r="T3507" s="41">
        <v>0</v>
      </c>
      <c r="U3507" s="41">
        <v>0</v>
      </c>
      <c r="V3507" s="41">
        <v>0</v>
      </c>
      <c r="W3507"/>
      <c r="X3507"/>
    </row>
    <row r="3508" spans="1:24">
      <c r="A3508" s="29">
        <v>2247</v>
      </c>
      <c r="B3508" s="29" t="s">
        <v>117</v>
      </c>
      <c r="C3508" s="50">
        <v>44891</v>
      </c>
      <c r="D3508" s="29">
        <v>667</v>
      </c>
      <c r="E3508" s="40">
        <v>1</v>
      </c>
      <c r="F3508" s="41">
        <v>36.6</v>
      </c>
      <c r="G3508" s="41">
        <f>IFERROR(H3508+I3508+J3508,0)</f>
        <v>1578500</v>
      </c>
      <c r="H3508" s="41">
        <v>1578500</v>
      </c>
      <c r="I3508" s="41">
        <v>0</v>
      </c>
      <c r="J3508" s="41">
        <v>0</v>
      </c>
      <c r="K3508" s="41">
        <f>IFERROR(L3508+M3508+N3508,0)</f>
        <v>0</v>
      </c>
      <c r="L3508" s="41">
        <f>IFERROR(P3508+T3508,0)</f>
        <v>0</v>
      </c>
      <c r="M3508" s="41">
        <f>IFERROR(Q3508+U3508,0)</f>
        <v>0</v>
      </c>
      <c r="N3508" s="41">
        <f>IFERROR(R3508+V3508,0)</f>
        <v>0</v>
      </c>
      <c r="O3508" s="41">
        <f>IFERROR(P3508+Q3508+R3508,0)</f>
        <v>0</v>
      </c>
      <c r="P3508" s="41">
        <v>0</v>
      </c>
      <c r="Q3508" s="41">
        <v>0</v>
      </c>
      <c r="R3508" s="41">
        <v>0</v>
      </c>
      <c r="S3508" s="41">
        <f>IFERROR(T3508+U3508+V3508,0)</f>
        <v>0</v>
      </c>
      <c r="T3508" s="41">
        <v>0</v>
      </c>
      <c r="U3508" s="41">
        <v>0</v>
      </c>
      <c r="V3508" s="41">
        <v>0</v>
      </c>
      <c r="W3508"/>
      <c r="X3508"/>
    </row>
    <row r="3509" spans="1:24">
      <c r="A3509" s="29">
        <v>2248</v>
      </c>
      <c r="B3509" s="29" t="s">
        <v>117</v>
      </c>
      <c r="C3509" s="50">
        <v>44896</v>
      </c>
      <c r="D3509" s="29" t="s">
        <v>1882</v>
      </c>
      <c r="E3509" s="40">
        <v>1</v>
      </c>
      <c r="F3509" s="41">
        <v>15.9</v>
      </c>
      <c r="G3509" s="41">
        <f>IFERROR(H3509+I3509+J3509,0)</f>
        <v>679506</v>
      </c>
      <c r="H3509" s="41">
        <v>679506</v>
      </c>
      <c r="I3509" s="41">
        <v>0</v>
      </c>
      <c r="J3509" s="41">
        <v>0</v>
      </c>
      <c r="K3509" s="41">
        <f>IFERROR(L3509+M3509+N3509,0)</f>
        <v>0</v>
      </c>
      <c r="L3509" s="41">
        <f>IFERROR(P3509+T3509,0)</f>
        <v>0</v>
      </c>
      <c r="M3509" s="41">
        <f>IFERROR(Q3509+U3509,0)</f>
        <v>0</v>
      </c>
      <c r="N3509" s="41">
        <f>IFERROR(R3509+V3509,0)</f>
        <v>0</v>
      </c>
      <c r="O3509" s="41">
        <f>IFERROR(P3509+Q3509+R3509,0)</f>
        <v>0</v>
      </c>
      <c r="P3509" s="41">
        <v>0</v>
      </c>
      <c r="Q3509" s="41">
        <v>0</v>
      </c>
      <c r="R3509" s="41">
        <v>0</v>
      </c>
      <c r="S3509" s="41">
        <f>IFERROR(T3509+U3509+V3509,0)</f>
        <v>0</v>
      </c>
      <c r="T3509" s="41">
        <v>0</v>
      </c>
      <c r="U3509" s="41">
        <v>0</v>
      </c>
      <c r="V3509" s="41">
        <v>0</v>
      </c>
      <c r="W3509"/>
      <c r="X3509"/>
    </row>
    <row r="3510" spans="1:24">
      <c r="A3510" s="29">
        <v>2249</v>
      </c>
      <c r="B3510" s="29" t="s">
        <v>117</v>
      </c>
      <c r="C3510" s="50">
        <v>44896</v>
      </c>
      <c r="D3510" s="29" t="s">
        <v>1883</v>
      </c>
      <c r="E3510" s="40">
        <v>1</v>
      </c>
      <c r="F3510" s="41">
        <v>43.4</v>
      </c>
      <c r="G3510" s="41">
        <f>IFERROR(H3510+I3510+J3510,0)</f>
        <v>2450000</v>
      </c>
      <c r="H3510" s="41">
        <v>2450000</v>
      </c>
      <c r="I3510" s="41">
        <v>0</v>
      </c>
      <c r="J3510" s="41">
        <v>0</v>
      </c>
      <c r="K3510" s="41">
        <f>IFERROR(L3510+M3510+N3510,0)</f>
        <v>0</v>
      </c>
      <c r="L3510" s="41">
        <f>IFERROR(P3510+T3510,0)</f>
        <v>0</v>
      </c>
      <c r="M3510" s="41">
        <f>IFERROR(Q3510+U3510,0)</f>
        <v>0</v>
      </c>
      <c r="N3510" s="41">
        <f>IFERROR(R3510+V3510,0)</f>
        <v>0</v>
      </c>
      <c r="O3510" s="41">
        <f>IFERROR(P3510+Q3510+R3510,0)</f>
        <v>0</v>
      </c>
      <c r="P3510" s="41">
        <v>0</v>
      </c>
      <c r="Q3510" s="41">
        <v>0</v>
      </c>
      <c r="R3510" s="41">
        <v>0</v>
      </c>
      <c r="S3510" s="41">
        <f>IFERROR(T3510+U3510+V3510,0)</f>
        <v>0</v>
      </c>
      <c r="T3510" s="41">
        <v>0</v>
      </c>
      <c r="U3510" s="41">
        <v>0</v>
      </c>
      <c r="V3510" s="41">
        <v>0</v>
      </c>
      <c r="W3510"/>
      <c r="X3510"/>
    </row>
    <row r="3511" spans="1:24">
      <c r="A3511" s="29">
        <v>2250</v>
      </c>
      <c r="B3511" s="29" t="s">
        <v>117</v>
      </c>
      <c r="C3511" s="50">
        <v>44896</v>
      </c>
      <c r="D3511" s="29">
        <v>669</v>
      </c>
      <c r="E3511" s="40">
        <v>1</v>
      </c>
      <c r="F3511" s="41">
        <v>54.8</v>
      </c>
      <c r="G3511" s="41">
        <f>IFERROR(H3511+I3511+J3511,0)</f>
        <v>2354000</v>
      </c>
      <c r="H3511" s="41">
        <v>2354000</v>
      </c>
      <c r="I3511" s="41">
        <v>0</v>
      </c>
      <c r="J3511" s="41">
        <v>0</v>
      </c>
      <c r="K3511" s="41">
        <f>IFERROR(L3511+M3511+N3511,0)</f>
        <v>0</v>
      </c>
      <c r="L3511" s="41">
        <f>IFERROR(P3511+T3511,0)</f>
        <v>0</v>
      </c>
      <c r="M3511" s="41">
        <f>IFERROR(Q3511+U3511,0)</f>
        <v>0</v>
      </c>
      <c r="N3511" s="41">
        <f>IFERROR(R3511+V3511,0)</f>
        <v>0</v>
      </c>
      <c r="O3511" s="41">
        <f>IFERROR(P3511+Q3511+R3511,0)</f>
        <v>0</v>
      </c>
      <c r="P3511" s="41">
        <v>0</v>
      </c>
      <c r="Q3511" s="41">
        <v>0</v>
      </c>
      <c r="R3511" s="41">
        <v>0</v>
      </c>
      <c r="S3511" s="41">
        <f>IFERROR(T3511+U3511+V3511,0)</f>
        <v>0</v>
      </c>
      <c r="T3511" s="41">
        <v>0</v>
      </c>
      <c r="U3511" s="41">
        <v>0</v>
      </c>
      <c r="V3511" s="41">
        <v>0</v>
      </c>
      <c r="W3511"/>
      <c r="X3511"/>
    </row>
    <row r="3512" spans="1:24">
      <c r="A3512" s="29">
        <v>2251</v>
      </c>
      <c r="B3512" s="29" t="s">
        <v>117</v>
      </c>
      <c r="C3512" s="50">
        <v>44896</v>
      </c>
      <c r="D3512" s="29">
        <v>670</v>
      </c>
      <c r="E3512" s="40">
        <v>1</v>
      </c>
      <c r="F3512" s="41">
        <v>15.1</v>
      </c>
      <c r="G3512" s="41">
        <f>IFERROR(H3512+I3512+J3512,0)</f>
        <v>503424.07</v>
      </c>
      <c r="H3512" s="41">
        <v>503424.07</v>
      </c>
      <c r="I3512" s="41">
        <v>0</v>
      </c>
      <c r="J3512" s="41">
        <v>0</v>
      </c>
      <c r="K3512" s="41">
        <f>IFERROR(L3512+M3512+N3512,0)</f>
        <v>0</v>
      </c>
      <c r="L3512" s="41">
        <f>IFERROR(P3512+T3512,0)</f>
        <v>0</v>
      </c>
      <c r="M3512" s="41">
        <f>IFERROR(Q3512+U3512,0)</f>
        <v>0</v>
      </c>
      <c r="N3512" s="41">
        <f>IFERROR(R3512+V3512,0)</f>
        <v>0</v>
      </c>
      <c r="O3512" s="41">
        <f>IFERROR(P3512+Q3512+R3512,0)</f>
        <v>0</v>
      </c>
      <c r="P3512" s="41">
        <v>0</v>
      </c>
      <c r="Q3512" s="41">
        <v>0</v>
      </c>
      <c r="R3512" s="41">
        <v>0</v>
      </c>
      <c r="S3512" s="41">
        <f>IFERROR(T3512+U3512+V3512,0)</f>
        <v>0</v>
      </c>
      <c r="T3512" s="41">
        <v>0</v>
      </c>
      <c r="U3512" s="41">
        <v>0</v>
      </c>
      <c r="V3512" s="41">
        <v>0</v>
      </c>
      <c r="W3512"/>
      <c r="X3512"/>
    </row>
    <row r="3513" spans="1:24">
      <c r="A3513" s="29">
        <v>2252</v>
      </c>
      <c r="B3513" s="29" t="s">
        <v>117</v>
      </c>
      <c r="C3513" s="50">
        <v>44896</v>
      </c>
      <c r="D3513" s="29">
        <v>668</v>
      </c>
      <c r="E3513" s="40">
        <v>1</v>
      </c>
      <c r="F3513" s="41">
        <v>20.9</v>
      </c>
      <c r="G3513" s="41">
        <f>IFERROR(H3513+I3513+J3513,0)</f>
        <v>555297</v>
      </c>
      <c r="H3513" s="41">
        <v>555297</v>
      </c>
      <c r="I3513" s="41">
        <v>0</v>
      </c>
      <c r="J3513" s="41">
        <v>0</v>
      </c>
      <c r="K3513" s="41">
        <f>IFERROR(L3513+M3513+N3513,0)</f>
        <v>0</v>
      </c>
      <c r="L3513" s="41">
        <f>IFERROR(P3513+T3513,0)</f>
        <v>0</v>
      </c>
      <c r="M3513" s="41">
        <f>IFERROR(Q3513+U3513,0)</f>
        <v>0</v>
      </c>
      <c r="N3513" s="41">
        <f>IFERROR(R3513+V3513,0)</f>
        <v>0</v>
      </c>
      <c r="O3513" s="41">
        <f>IFERROR(P3513+Q3513+R3513,0)</f>
        <v>0</v>
      </c>
      <c r="P3513" s="41">
        <v>0</v>
      </c>
      <c r="Q3513" s="41">
        <v>0</v>
      </c>
      <c r="R3513" s="41">
        <v>0</v>
      </c>
      <c r="S3513" s="41">
        <f>IFERROR(T3513+U3513+V3513,0)</f>
        <v>0</v>
      </c>
      <c r="T3513" s="41">
        <v>0</v>
      </c>
      <c r="U3513" s="41">
        <v>0</v>
      </c>
      <c r="V3513" s="41">
        <v>0</v>
      </c>
      <c r="W3513"/>
      <c r="X3513"/>
    </row>
    <row r="3514" spans="1:24">
      <c r="A3514" s="29">
        <v>2253</v>
      </c>
      <c r="B3514" s="29" t="s">
        <v>117</v>
      </c>
      <c r="C3514" s="50">
        <v>44897</v>
      </c>
      <c r="D3514" s="29">
        <v>671</v>
      </c>
      <c r="E3514" s="40">
        <v>1</v>
      </c>
      <c r="F3514" s="41">
        <v>41</v>
      </c>
      <c r="G3514" s="41">
        <f>IFERROR(H3514+I3514+J3514,0)</f>
        <v>1786000</v>
      </c>
      <c r="H3514" s="41">
        <v>1786000</v>
      </c>
      <c r="I3514" s="41">
        <v>0</v>
      </c>
      <c r="J3514" s="41">
        <v>0</v>
      </c>
      <c r="K3514" s="41">
        <f>IFERROR(L3514+M3514+N3514,0)</f>
        <v>0</v>
      </c>
      <c r="L3514" s="41">
        <f>IFERROR(P3514+T3514,0)</f>
        <v>0</v>
      </c>
      <c r="M3514" s="41">
        <f>IFERROR(Q3514+U3514,0)</f>
        <v>0</v>
      </c>
      <c r="N3514" s="41">
        <f>IFERROR(R3514+V3514,0)</f>
        <v>0</v>
      </c>
      <c r="O3514" s="41">
        <f>IFERROR(P3514+Q3514+R3514,0)</f>
        <v>0</v>
      </c>
      <c r="P3514" s="41">
        <v>0</v>
      </c>
      <c r="Q3514" s="41">
        <v>0</v>
      </c>
      <c r="R3514" s="41">
        <v>0</v>
      </c>
      <c r="S3514" s="41">
        <f>IFERROR(T3514+U3514+V3514,0)</f>
        <v>0</v>
      </c>
      <c r="T3514" s="41">
        <v>0</v>
      </c>
      <c r="U3514" s="41">
        <v>0</v>
      </c>
      <c r="V3514" s="41">
        <v>0</v>
      </c>
      <c r="W3514"/>
      <c r="X3514"/>
    </row>
    <row r="3515" spans="1:24">
      <c r="A3515" s="29">
        <v>2254</v>
      </c>
      <c r="B3515" s="29" t="s">
        <v>117</v>
      </c>
      <c r="C3515" s="50">
        <v>44900</v>
      </c>
      <c r="D3515" s="29">
        <v>673</v>
      </c>
      <c r="E3515" s="40">
        <v>1</v>
      </c>
      <c r="F3515" s="41">
        <v>23.1</v>
      </c>
      <c r="G3515" s="41">
        <f>IFERROR(H3515+I3515+J3515,0)</f>
        <v>821007.45</v>
      </c>
      <c r="H3515" s="41">
        <v>821007.45</v>
      </c>
      <c r="I3515" s="41">
        <v>0</v>
      </c>
      <c r="J3515" s="41">
        <v>0</v>
      </c>
      <c r="K3515" s="41">
        <f>IFERROR(L3515+M3515+N3515,0)</f>
        <v>0</v>
      </c>
      <c r="L3515" s="41">
        <f>IFERROR(P3515+T3515,0)</f>
        <v>0</v>
      </c>
      <c r="M3515" s="41">
        <f>IFERROR(Q3515+U3515,0)</f>
        <v>0</v>
      </c>
      <c r="N3515" s="41">
        <f>IFERROR(R3515+V3515,0)</f>
        <v>0</v>
      </c>
      <c r="O3515" s="41">
        <f>IFERROR(P3515+Q3515+R3515,0)</f>
        <v>0</v>
      </c>
      <c r="P3515" s="41">
        <v>0</v>
      </c>
      <c r="Q3515" s="41">
        <v>0</v>
      </c>
      <c r="R3515" s="41">
        <v>0</v>
      </c>
      <c r="S3515" s="41">
        <f>IFERROR(T3515+U3515+V3515,0)</f>
        <v>0</v>
      </c>
      <c r="T3515" s="41">
        <v>0</v>
      </c>
      <c r="U3515" s="41">
        <v>0</v>
      </c>
      <c r="V3515" s="41">
        <v>0</v>
      </c>
      <c r="W3515"/>
      <c r="X3515"/>
    </row>
    <row r="3516" spans="1:24">
      <c r="A3516" s="29">
        <v>2255</v>
      </c>
      <c r="B3516" s="29" t="s">
        <v>117</v>
      </c>
      <c r="C3516" s="50">
        <v>44900</v>
      </c>
      <c r="D3516" s="29">
        <v>672</v>
      </c>
      <c r="E3516" s="40">
        <v>1</v>
      </c>
      <c r="F3516" s="41">
        <v>35.9</v>
      </c>
      <c r="G3516" s="41">
        <f>IFERROR(H3516+I3516+J3516,0)</f>
        <v>1438796.4</v>
      </c>
      <c r="H3516" s="41">
        <v>1438796.4</v>
      </c>
      <c r="I3516" s="41">
        <v>0</v>
      </c>
      <c r="J3516" s="41">
        <v>0</v>
      </c>
      <c r="K3516" s="41">
        <f>IFERROR(L3516+M3516+N3516,0)</f>
        <v>0</v>
      </c>
      <c r="L3516" s="41">
        <f>IFERROR(P3516+T3516,0)</f>
        <v>0</v>
      </c>
      <c r="M3516" s="41">
        <f>IFERROR(Q3516+U3516,0)</f>
        <v>0</v>
      </c>
      <c r="N3516" s="41">
        <f>IFERROR(R3516+V3516,0)</f>
        <v>0</v>
      </c>
      <c r="O3516" s="41">
        <f>IFERROR(P3516+Q3516+R3516,0)</f>
        <v>0</v>
      </c>
      <c r="P3516" s="41">
        <v>0</v>
      </c>
      <c r="Q3516" s="41">
        <v>0</v>
      </c>
      <c r="R3516" s="41">
        <v>0</v>
      </c>
      <c r="S3516" s="41">
        <f>IFERROR(T3516+U3516+V3516,0)</f>
        <v>0</v>
      </c>
      <c r="T3516" s="41">
        <v>0</v>
      </c>
      <c r="U3516" s="41">
        <v>0</v>
      </c>
      <c r="V3516" s="41">
        <v>0</v>
      </c>
      <c r="W3516"/>
      <c r="X3516"/>
    </row>
    <row r="3517" spans="1:24">
      <c r="A3517" s="29">
        <v>2256</v>
      </c>
      <c r="B3517" s="29" t="s">
        <v>117</v>
      </c>
      <c r="C3517" s="50">
        <v>44901</v>
      </c>
      <c r="D3517" s="29" t="s">
        <v>1884</v>
      </c>
      <c r="E3517" s="40">
        <v>1</v>
      </c>
      <c r="F3517" s="41">
        <v>44.8</v>
      </c>
      <c r="G3517" s="41">
        <f>IFERROR(H3517+I3517+J3517,0)</f>
        <v>2341000</v>
      </c>
      <c r="H3517" s="41">
        <v>2341000</v>
      </c>
      <c r="I3517" s="41">
        <v>0</v>
      </c>
      <c r="J3517" s="41">
        <v>0</v>
      </c>
      <c r="K3517" s="41">
        <f>IFERROR(L3517+M3517+N3517,0)</f>
        <v>0</v>
      </c>
      <c r="L3517" s="41">
        <f>IFERROR(P3517+T3517,0)</f>
        <v>0</v>
      </c>
      <c r="M3517" s="41">
        <f>IFERROR(Q3517+U3517,0)</f>
        <v>0</v>
      </c>
      <c r="N3517" s="41">
        <f>IFERROR(R3517+V3517,0)</f>
        <v>0</v>
      </c>
      <c r="O3517" s="41">
        <f>IFERROR(P3517+Q3517+R3517,0)</f>
        <v>0</v>
      </c>
      <c r="P3517" s="41">
        <v>0</v>
      </c>
      <c r="Q3517" s="41">
        <v>0</v>
      </c>
      <c r="R3517" s="41">
        <v>0</v>
      </c>
      <c r="S3517" s="41">
        <f>IFERROR(T3517+U3517+V3517,0)</f>
        <v>0</v>
      </c>
      <c r="T3517" s="41">
        <v>0</v>
      </c>
      <c r="U3517" s="41">
        <v>0</v>
      </c>
      <c r="V3517" s="41">
        <v>0</v>
      </c>
      <c r="W3517"/>
      <c r="X3517"/>
    </row>
    <row r="3518" spans="1:24">
      <c r="A3518" s="29">
        <v>2257</v>
      </c>
      <c r="B3518" s="29" t="s">
        <v>117</v>
      </c>
      <c r="C3518" s="50">
        <v>44901</v>
      </c>
      <c r="D3518" s="29">
        <v>674</v>
      </c>
      <c r="E3518" s="40">
        <v>1</v>
      </c>
      <c r="F3518" s="41">
        <v>13.5</v>
      </c>
      <c r="G3518" s="41">
        <f>IFERROR(H3518+I3518+J3518,0)</f>
        <v>485849.38</v>
      </c>
      <c r="H3518" s="41">
        <v>485849.38</v>
      </c>
      <c r="I3518" s="41">
        <v>0</v>
      </c>
      <c r="J3518" s="41">
        <v>0</v>
      </c>
      <c r="K3518" s="41">
        <f>IFERROR(L3518+M3518+N3518,0)</f>
        <v>0</v>
      </c>
      <c r="L3518" s="41">
        <f>IFERROR(P3518+T3518,0)</f>
        <v>0</v>
      </c>
      <c r="M3518" s="41">
        <f>IFERROR(Q3518+U3518,0)</f>
        <v>0</v>
      </c>
      <c r="N3518" s="41">
        <f>IFERROR(R3518+V3518,0)</f>
        <v>0</v>
      </c>
      <c r="O3518" s="41">
        <f>IFERROR(P3518+Q3518+R3518,0)</f>
        <v>0</v>
      </c>
      <c r="P3518" s="41">
        <v>0</v>
      </c>
      <c r="Q3518" s="41">
        <v>0</v>
      </c>
      <c r="R3518" s="41">
        <v>0</v>
      </c>
      <c r="S3518" s="41">
        <f>IFERROR(T3518+U3518+V3518,0)</f>
        <v>0</v>
      </c>
      <c r="T3518" s="41">
        <v>0</v>
      </c>
      <c r="U3518" s="41">
        <v>0</v>
      </c>
      <c r="V3518" s="41">
        <v>0</v>
      </c>
      <c r="W3518"/>
      <c r="X3518"/>
    </row>
    <row r="3519" spans="1:24">
      <c r="A3519" s="29">
        <v>2258</v>
      </c>
      <c r="B3519" s="29" t="s">
        <v>117</v>
      </c>
      <c r="C3519" s="50">
        <v>44901</v>
      </c>
      <c r="D3519" s="29">
        <v>675</v>
      </c>
      <c r="E3519" s="40">
        <v>1</v>
      </c>
      <c r="F3519" s="41">
        <v>45.3</v>
      </c>
      <c r="G3519" s="41">
        <f>IFERROR(H3519+I3519+J3519,0)</f>
        <v>2405582</v>
      </c>
      <c r="H3519" s="41">
        <v>2405582</v>
      </c>
      <c r="I3519" s="41">
        <v>0</v>
      </c>
      <c r="J3519" s="41">
        <v>0</v>
      </c>
      <c r="K3519" s="41">
        <f>IFERROR(L3519+M3519+N3519,0)</f>
        <v>0</v>
      </c>
      <c r="L3519" s="41">
        <f>IFERROR(P3519+T3519,0)</f>
        <v>0</v>
      </c>
      <c r="M3519" s="41">
        <f>IFERROR(Q3519+U3519,0)</f>
        <v>0</v>
      </c>
      <c r="N3519" s="41">
        <f>IFERROR(R3519+V3519,0)</f>
        <v>0</v>
      </c>
      <c r="O3519" s="41">
        <f>IFERROR(P3519+Q3519+R3519,0)</f>
        <v>0</v>
      </c>
      <c r="P3519" s="41">
        <v>0</v>
      </c>
      <c r="Q3519" s="41">
        <v>0</v>
      </c>
      <c r="R3519" s="41">
        <v>0</v>
      </c>
      <c r="S3519" s="41">
        <f>IFERROR(T3519+U3519+V3519,0)</f>
        <v>0</v>
      </c>
      <c r="T3519" s="41">
        <v>0</v>
      </c>
      <c r="U3519" s="41">
        <v>0</v>
      </c>
      <c r="V3519" s="41">
        <v>0</v>
      </c>
      <c r="W3519"/>
      <c r="X3519"/>
    </row>
    <row r="3520" spans="1:24">
      <c r="A3520" s="29">
        <v>2259</v>
      </c>
      <c r="B3520" s="29" t="s">
        <v>117</v>
      </c>
      <c r="C3520" s="50">
        <v>44903</v>
      </c>
      <c r="D3520" s="29">
        <v>677</v>
      </c>
      <c r="E3520" s="40">
        <v>1</v>
      </c>
      <c r="F3520" s="41">
        <v>34.7</v>
      </c>
      <c r="G3520" s="41">
        <f>IFERROR(H3520+I3520+J3520,0)</f>
        <v>1516157</v>
      </c>
      <c r="H3520" s="41">
        <v>1516157</v>
      </c>
      <c r="I3520" s="41">
        <v>0</v>
      </c>
      <c r="J3520" s="41">
        <v>0</v>
      </c>
      <c r="K3520" s="41">
        <f>IFERROR(L3520+M3520+N3520,0)</f>
        <v>0</v>
      </c>
      <c r="L3520" s="41">
        <f>IFERROR(P3520+T3520,0)</f>
        <v>0</v>
      </c>
      <c r="M3520" s="41">
        <f>IFERROR(Q3520+U3520,0)</f>
        <v>0</v>
      </c>
      <c r="N3520" s="41">
        <f>IFERROR(R3520+V3520,0)</f>
        <v>0</v>
      </c>
      <c r="O3520" s="41">
        <f>IFERROR(P3520+Q3520+R3520,0)</f>
        <v>0</v>
      </c>
      <c r="P3520" s="41">
        <v>0</v>
      </c>
      <c r="Q3520" s="41">
        <v>0</v>
      </c>
      <c r="R3520" s="41">
        <v>0</v>
      </c>
      <c r="S3520" s="41">
        <f>IFERROR(T3520+U3520+V3520,0)</f>
        <v>0</v>
      </c>
      <c r="T3520" s="41">
        <v>0</v>
      </c>
      <c r="U3520" s="41">
        <v>0</v>
      </c>
      <c r="V3520" s="41">
        <v>0</v>
      </c>
      <c r="W3520"/>
      <c r="X3520"/>
    </row>
    <row r="3521" spans="1:24">
      <c r="A3521" s="29">
        <v>2260</v>
      </c>
      <c r="B3521" s="29" t="s">
        <v>117</v>
      </c>
      <c r="C3521" s="50">
        <v>44903</v>
      </c>
      <c r="D3521" s="29">
        <v>676</v>
      </c>
      <c r="E3521" s="40">
        <v>1</v>
      </c>
      <c r="F3521" s="41">
        <v>35.8</v>
      </c>
      <c r="G3521" s="41">
        <f>IFERROR(H3521+I3521+J3521,0)</f>
        <v>1434829.08</v>
      </c>
      <c r="H3521" s="41">
        <v>1434829.08</v>
      </c>
      <c r="I3521" s="41">
        <v>0</v>
      </c>
      <c r="J3521" s="41">
        <v>0</v>
      </c>
      <c r="K3521" s="41">
        <f>IFERROR(L3521+M3521+N3521,0)</f>
        <v>0</v>
      </c>
      <c r="L3521" s="41">
        <f>IFERROR(P3521+T3521,0)</f>
        <v>0</v>
      </c>
      <c r="M3521" s="41">
        <f>IFERROR(Q3521+U3521,0)</f>
        <v>0</v>
      </c>
      <c r="N3521" s="41">
        <f>IFERROR(R3521+V3521,0)</f>
        <v>0</v>
      </c>
      <c r="O3521" s="41">
        <f>IFERROR(P3521+Q3521+R3521,0)</f>
        <v>0</v>
      </c>
      <c r="P3521" s="41">
        <v>0</v>
      </c>
      <c r="Q3521" s="41">
        <v>0</v>
      </c>
      <c r="R3521" s="41">
        <v>0</v>
      </c>
      <c r="S3521" s="41">
        <f>IFERROR(T3521+U3521+V3521,0)</f>
        <v>0</v>
      </c>
      <c r="T3521" s="41">
        <v>0</v>
      </c>
      <c r="U3521" s="41">
        <v>0</v>
      </c>
      <c r="V3521" s="41">
        <v>0</v>
      </c>
      <c r="W3521"/>
      <c r="X3521"/>
    </row>
    <row r="3522" spans="1:24">
      <c r="A3522" s="29">
        <v>2261</v>
      </c>
      <c r="B3522" s="29" t="s">
        <v>117</v>
      </c>
      <c r="C3522" s="50">
        <v>44907</v>
      </c>
      <c r="D3522" s="29">
        <v>679</v>
      </c>
      <c r="E3522" s="40">
        <v>1</v>
      </c>
      <c r="F3522" s="41">
        <v>31.4</v>
      </c>
      <c r="G3522" s="41">
        <f>IFERROR(H3522+I3522+J3522,0)</f>
        <v>1489368.15</v>
      </c>
      <c r="H3522" s="41">
        <v>1489368.15</v>
      </c>
      <c r="I3522" s="41">
        <v>0</v>
      </c>
      <c r="J3522" s="41">
        <v>0</v>
      </c>
      <c r="K3522" s="41">
        <f>IFERROR(L3522+M3522+N3522,0)</f>
        <v>0</v>
      </c>
      <c r="L3522" s="41">
        <f>IFERROR(P3522+T3522,0)</f>
        <v>0</v>
      </c>
      <c r="M3522" s="41">
        <f>IFERROR(Q3522+U3522,0)</f>
        <v>0</v>
      </c>
      <c r="N3522" s="41">
        <f>IFERROR(R3522+V3522,0)</f>
        <v>0</v>
      </c>
      <c r="O3522" s="41">
        <f>IFERROR(P3522+Q3522+R3522,0)</f>
        <v>0</v>
      </c>
      <c r="P3522" s="41">
        <v>0</v>
      </c>
      <c r="Q3522" s="41">
        <v>0</v>
      </c>
      <c r="R3522" s="41">
        <v>0</v>
      </c>
      <c r="S3522" s="41">
        <f>IFERROR(T3522+U3522+V3522,0)</f>
        <v>0</v>
      </c>
      <c r="T3522" s="41">
        <v>0</v>
      </c>
      <c r="U3522" s="41">
        <v>0</v>
      </c>
      <c r="V3522" s="41">
        <v>0</v>
      </c>
      <c r="W3522"/>
      <c r="X3522"/>
    </row>
    <row r="3523" spans="1:24">
      <c r="A3523" s="29">
        <v>2262</v>
      </c>
      <c r="B3523" s="29" t="s">
        <v>117</v>
      </c>
      <c r="C3523" s="50">
        <v>44907</v>
      </c>
      <c r="D3523" s="29">
        <v>678</v>
      </c>
      <c r="E3523" s="40">
        <v>1</v>
      </c>
      <c r="F3523" s="41">
        <v>71.6</v>
      </c>
      <c r="G3523" s="41">
        <f>IFERROR(H3523+I3523+J3523,0)</f>
        <v>3096000</v>
      </c>
      <c r="H3523" s="41">
        <v>3096000</v>
      </c>
      <c r="I3523" s="41">
        <v>0</v>
      </c>
      <c r="J3523" s="41">
        <v>0</v>
      </c>
      <c r="K3523" s="41">
        <f>IFERROR(L3523+M3523+N3523,0)</f>
        <v>0</v>
      </c>
      <c r="L3523" s="41">
        <f>IFERROR(P3523+T3523,0)</f>
        <v>0</v>
      </c>
      <c r="M3523" s="41">
        <f>IFERROR(Q3523+U3523,0)</f>
        <v>0</v>
      </c>
      <c r="N3523" s="41">
        <f>IFERROR(R3523+V3523,0)</f>
        <v>0</v>
      </c>
      <c r="O3523" s="41">
        <f>IFERROR(P3523+Q3523+R3523,0)</f>
        <v>0</v>
      </c>
      <c r="P3523" s="41">
        <v>0</v>
      </c>
      <c r="Q3523" s="41">
        <v>0</v>
      </c>
      <c r="R3523" s="41">
        <v>0</v>
      </c>
      <c r="S3523" s="41">
        <f>IFERROR(T3523+U3523+V3523,0)</f>
        <v>0</v>
      </c>
      <c r="T3523" s="41">
        <v>0</v>
      </c>
      <c r="U3523" s="41">
        <v>0</v>
      </c>
      <c r="V3523" s="41">
        <v>0</v>
      </c>
      <c r="W3523"/>
      <c r="X3523"/>
    </row>
    <row r="3524" spans="1:24">
      <c r="A3524" s="29">
        <v>2263</v>
      </c>
      <c r="B3524" s="29" t="s">
        <v>117</v>
      </c>
      <c r="C3524" s="50">
        <v>44907</v>
      </c>
      <c r="D3524" s="29">
        <v>681</v>
      </c>
      <c r="E3524" s="40">
        <v>1</v>
      </c>
      <c r="F3524" s="41">
        <v>43.7</v>
      </c>
      <c r="G3524" s="41">
        <f>IFERROR(H3524+I3524+J3524,0)</f>
        <v>2416567.54</v>
      </c>
      <c r="H3524" s="41">
        <v>2416567.54</v>
      </c>
      <c r="I3524" s="41">
        <v>0</v>
      </c>
      <c r="J3524" s="41">
        <v>0</v>
      </c>
      <c r="K3524" s="41">
        <f>IFERROR(L3524+M3524+N3524,0)</f>
        <v>0</v>
      </c>
      <c r="L3524" s="41">
        <f>IFERROR(P3524+T3524,0)</f>
        <v>0</v>
      </c>
      <c r="M3524" s="41">
        <f>IFERROR(Q3524+U3524,0)</f>
        <v>0</v>
      </c>
      <c r="N3524" s="41">
        <f>IFERROR(R3524+V3524,0)</f>
        <v>0</v>
      </c>
      <c r="O3524" s="41">
        <f>IFERROR(P3524+Q3524+R3524,0)</f>
        <v>0</v>
      </c>
      <c r="P3524" s="41">
        <v>0</v>
      </c>
      <c r="Q3524" s="41">
        <v>0</v>
      </c>
      <c r="R3524" s="41">
        <v>0</v>
      </c>
      <c r="S3524" s="41">
        <f>IFERROR(T3524+U3524+V3524,0)</f>
        <v>0</v>
      </c>
      <c r="T3524" s="41">
        <v>0</v>
      </c>
      <c r="U3524" s="41">
        <v>0</v>
      </c>
      <c r="V3524" s="41">
        <v>0</v>
      </c>
      <c r="W3524"/>
      <c r="X3524"/>
    </row>
    <row r="3525" spans="1:24">
      <c r="A3525" s="29">
        <v>2264</v>
      </c>
      <c r="B3525" s="29" t="s">
        <v>117</v>
      </c>
      <c r="C3525" s="50">
        <v>44908</v>
      </c>
      <c r="D3525" s="29">
        <v>682</v>
      </c>
      <c r="E3525" s="40">
        <v>1</v>
      </c>
      <c r="F3525" s="41">
        <v>30.9</v>
      </c>
      <c r="G3525" s="41">
        <f>IFERROR(H3525+I3525+J3525,0)</f>
        <v>1240431</v>
      </c>
      <c r="H3525" s="41">
        <v>1240431</v>
      </c>
      <c r="I3525" s="41">
        <v>0</v>
      </c>
      <c r="J3525" s="41">
        <v>0</v>
      </c>
      <c r="K3525" s="41">
        <f>IFERROR(L3525+M3525+N3525,0)</f>
        <v>0</v>
      </c>
      <c r="L3525" s="41">
        <f>IFERROR(P3525+T3525,0)</f>
        <v>0</v>
      </c>
      <c r="M3525" s="41">
        <f>IFERROR(Q3525+U3525,0)</f>
        <v>0</v>
      </c>
      <c r="N3525" s="41">
        <f>IFERROR(R3525+V3525,0)</f>
        <v>0</v>
      </c>
      <c r="O3525" s="41">
        <f>IFERROR(P3525+Q3525+R3525,0)</f>
        <v>0</v>
      </c>
      <c r="P3525" s="41">
        <v>0</v>
      </c>
      <c r="Q3525" s="41">
        <v>0</v>
      </c>
      <c r="R3525" s="41">
        <v>0</v>
      </c>
      <c r="S3525" s="41">
        <f>IFERROR(T3525+U3525+V3525,0)</f>
        <v>0</v>
      </c>
      <c r="T3525" s="41">
        <v>0</v>
      </c>
      <c r="U3525" s="41">
        <v>0</v>
      </c>
      <c r="V3525" s="41">
        <v>0</v>
      </c>
      <c r="W3525"/>
      <c r="X3525"/>
    </row>
    <row r="3526" spans="1:24">
      <c r="A3526" s="29">
        <v>2265</v>
      </c>
      <c r="B3526" s="29" t="s">
        <v>117</v>
      </c>
      <c r="C3526" s="50">
        <v>44908</v>
      </c>
      <c r="D3526" s="29">
        <v>680</v>
      </c>
      <c r="E3526" s="40">
        <v>1</v>
      </c>
      <c r="F3526" s="41">
        <v>22.9</v>
      </c>
      <c r="G3526" s="41">
        <f>IFERROR(H3526+I3526+J3526,0)</f>
        <v>923046.54</v>
      </c>
      <c r="H3526" s="41">
        <v>923046.54</v>
      </c>
      <c r="I3526" s="41">
        <v>0</v>
      </c>
      <c r="J3526" s="41">
        <v>0</v>
      </c>
      <c r="K3526" s="41">
        <f>IFERROR(L3526+M3526+N3526,0)</f>
        <v>0</v>
      </c>
      <c r="L3526" s="41">
        <f>IFERROR(P3526+T3526,0)</f>
        <v>0</v>
      </c>
      <c r="M3526" s="41">
        <f>IFERROR(Q3526+U3526,0)</f>
        <v>0</v>
      </c>
      <c r="N3526" s="41">
        <f>IFERROR(R3526+V3526,0)</f>
        <v>0</v>
      </c>
      <c r="O3526" s="41">
        <f>IFERROR(P3526+Q3526+R3526,0)</f>
        <v>0</v>
      </c>
      <c r="P3526" s="41">
        <v>0</v>
      </c>
      <c r="Q3526" s="41">
        <v>0</v>
      </c>
      <c r="R3526" s="41">
        <v>0</v>
      </c>
      <c r="S3526" s="41">
        <f>IFERROR(T3526+U3526+V3526,0)</f>
        <v>0</v>
      </c>
      <c r="T3526" s="41">
        <v>0</v>
      </c>
      <c r="U3526" s="41">
        <v>0</v>
      </c>
      <c r="V3526" s="41">
        <v>0</v>
      </c>
      <c r="W3526"/>
      <c r="X3526"/>
    </row>
    <row r="3527" spans="1:24">
      <c r="A3527" s="29">
        <v>2266</v>
      </c>
      <c r="B3527" s="29" t="s">
        <v>117</v>
      </c>
      <c r="C3527" s="50">
        <v>44909</v>
      </c>
      <c r="D3527" s="29">
        <v>683</v>
      </c>
      <c r="E3527" s="40">
        <v>1</v>
      </c>
      <c r="F3527" s="41">
        <v>33.2</v>
      </c>
      <c r="G3527" s="41">
        <f>IFERROR(H3527+I3527+J3527,0)</f>
        <v>1350000</v>
      </c>
      <c r="H3527" s="41">
        <v>1350000</v>
      </c>
      <c r="I3527" s="41">
        <v>0</v>
      </c>
      <c r="J3527" s="41">
        <v>0</v>
      </c>
      <c r="K3527" s="41">
        <f>IFERROR(L3527+M3527+N3527,0)</f>
        <v>0</v>
      </c>
      <c r="L3527" s="41">
        <f>IFERROR(P3527+T3527,0)</f>
        <v>0</v>
      </c>
      <c r="M3527" s="41">
        <f>IFERROR(Q3527+U3527,0)</f>
        <v>0</v>
      </c>
      <c r="N3527" s="41">
        <f>IFERROR(R3527+V3527,0)</f>
        <v>0</v>
      </c>
      <c r="O3527" s="41">
        <f>IFERROR(P3527+Q3527+R3527,0)</f>
        <v>0</v>
      </c>
      <c r="P3527" s="41">
        <v>0</v>
      </c>
      <c r="Q3527" s="41">
        <v>0</v>
      </c>
      <c r="R3527" s="41">
        <v>0</v>
      </c>
      <c r="S3527" s="41">
        <f>IFERROR(T3527+U3527+V3527,0)</f>
        <v>0</v>
      </c>
      <c r="T3527" s="41">
        <v>0</v>
      </c>
      <c r="U3527" s="41">
        <v>0</v>
      </c>
      <c r="V3527" s="41">
        <v>0</v>
      </c>
      <c r="W3527"/>
      <c r="X3527"/>
    </row>
    <row r="3528" spans="1:24">
      <c r="A3528" s="29">
        <v>2267</v>
      </c>
      <c r="B3528" s="29" t="s">
        <v>117</v>
      </c>
      <c r="C3528" s="50">
        <v>44910</v>
      </c>
      <c r="D3528" s="29">
        <v>684</v>
      </c>
      <c r="E3528" s="40">
        <v>1</v>
      </c>
      <c r="F3528" s="41">
        <v>54.1</v>
      </c>
      <c r="G3528" s="41">
        <f>IFERROR(H3528+I3528+J3528,0)</f>
        <v>2427000</v>
      </c>
      <c r="H3528" s="41">
        <v>2427000</v>
      </c>
      <c r="I3528" s="41">
        <v>0</v>
      </c>
      <c r="J3528" s="41">
        <v>0</v>
      </c>
      <c r="K3528" s="41">
        <f>IFERROR(L3528+M3528+N3528,0)</f>
        <v>0</v>
      </c>
      <c r="L3528" s="41">
        <f>IFERROR(P3528+T3528,0)</f>
        <v>0</v>
      </c>
      <c r="M3528" s="41">
        <f>IFERROR(Q3528+U3528,0)</f>
        <v>0</v>
      </c>
      <c r="N3528" s="41">
        <f>IFERROR(R3528+V3528,0)</f>
        <v>0</v>
      </c>
      <c r="O3528" s="41">
        <f>IFERROR(P3528+Q3528+R3528,0)</f>
        <v>0</v>
      </c>
      <c r="P3528" s="41">
        <v>0</v>
      </c>
      <c r="Q3528" s="41">
        <v>0</v>
      </c>
      <c r="R3528" s="41">
        <v>0</v>
      </c>
      <c r="S3528" s="41">
        <f>IFERROR(T3528+U3528+V3528,0)</f>
        <v>0</v>
      </c>
      <c r="T3528" s="41">
        <v>0</v>
      </c>
      <c r="U3528" s="41">
        <v>0</v>
      </c>
      <c r="V3528" s="41">
        <v>0</v>
      </c>
      <c r="W3528"/>
      <c r="X3528"/>
    </row>
    <row r="3529" spans="1:24">
      <c r="A3529" s="29">
        <v>2268</v>
      </c>
      <c r="B3529" s="29" t="s">
        <v>117</v>
      </c>
      <c r="C3529" s="50">
        <v>44911</v>
      </c>
      <c r="D3529" s="29">
        <v>685</v>
      </c>
      <c r="E3529" s="40">
        <v>1</v>
      </c>
      <c r="F3529" s="41">
        <v>47.2</v>
      </c>
      <c r="G3529" s="41">
        <f>IFERROR(H3529+I3529+J3529,0)</f>
        <v>1887102.04</v>
      </c>
      <c r="H3529" s="41">
        <v>1887102.04</v>
      </c>
      <c r="I3529" s="41">
        <v>0</v>
      </c>
      <c r="J3529" s="41">
        <v>0</v>
      </c>
      <c r="K3529" s="41">
        <f>IFERROR(L3529+M3529+N3529,0)</f>
        <v>0</v>
      </c>
      <c r="L3529" s="41">
        <f>IFERROR(P3529+T3529,0)</f>
        <v>0</v>
      </c>
      <c r="M3529" s="41">
        <f>IFERROR(Q3529+U3529,0)</f>
        <v>0</v>
      </c>
      <c r="N3529" s="41">
        <f>IFERROR(R3529+V3529,0)</f>
        <v>0</v>
      </c>
      <c r="O3529" s="41">
        <f>IFERROR(P3529+Q3529+R3529,0)</f>
        <v>0</v>
      </c>
      <c r="P3529" s="41">
        <v>0</v>
      </c>
      <c r="Q3529" s="41">
        <v>0</v>
      </c>
      <c r="R3529" s="41">
        <v>0</v>
      </c>
      <c r="S3529" s="41">
        <f>IFERROR(T3529+U3529+V3529,0)</f>
        <v>0</v>
      </c>
      <c r="T3529" s="41">
        <v>0</v>
      </c>
      <c r="U3529" s="41">
        <v>0</v>
      </c>
      <c r="V3529" s="41">
        <v>0</v>
      </c>
      <c r="W3529"/>
      <c r="X3529"/>
    </row>
    <row r="3530" spans="1:24">
      <c r="A3530" s="29">
        <v>2269</v>
      </c>
      <c r="B3530" s="29" t="s">
        <v>117</v>
      </c>
      <c r="C3530" s="50">
        <v>44914</v>
      </c>
      <c r="D3530" s="29">
        <v>686</v>
      </c>
      <c r="E3530" s="40">
        <v>1</v>
      </c>
      <c r="F3530" s="41">
        <v>24.2</v>
      </c>
      <c r="G3530" s="41">
        <f>IFERROR(H3530+I3530+J3530,0)</f>
        <v>974621.53</v>
      </c>
      <c r="H3530" s="41">
        <v>974621.53</v>
      </c>
      <c r="I3530" s="41">
        <v>0</v>
      </c>
      <c r="J3530" s="41">
        <v>0</v>
      </c>
      <c r="K3530" s="41">
        <f>IFERROR(L3530+M3530+N3530,0)</f>
        <v>0</v>
      </c>
      <c r="L3530" s="41">
        <f>IFERROR(P3530+T3530,0)</f>
        <v>0</v>
      </c>
      <c r="M3530" s="41">
        <f>IFERROR(Q3530+U3530,0)</f>
        <v>0</v>
      </c>
      <c r="N3530" s="41">
        <f>IFERROR(R3530+V3530,0)</f>
        <v>0</v>
      </c>
      <c r="O3530" s="41">
        <f>IFERROR(P3530+Q3530+R3530,0)</f>
        <v>0</v>
      </c>
      <c r="P3530" s="41">
        <v>0</v>
      </c>
      <c r="Q3530" s="41">
        <v>0</v>
      </c>
      <c r="R3530" s="41">
        <v>0</v>
      </c>
      <c r="S3530" s="41">
        <f>IFERROR(T3530+U3530+V3530,0)</f>
        <v>0</v>
      </c>
      <c r="T3530" s="41">
        <v>0</v>
      </c>
      <c r="U3530" s="41">
        <v>0</v>
      </c>
      <c r="V3530" s="41">
        <v>0</v>
      </c>
      <c r="W3530"/>
      <c r="X3530"/>
    </row>
    <row r="3531" spans="1:24">
      <c r="A3531" s="29">
        <v>2270</v>
      </c>
      <c r="B3531" s="29" t="s">
        <v>117</v>
      </c>
      <c r="C3531" s="50">
        <v>44914</v>
      </c>
      <c r="D3531" s="29">
        <v>688</v>
      </c>
      <c r="E3531" s="40">
        <v>1</v>
      </c>
      <c r="F3531" s="41">
        <v>66.7</v>
      </c>
      <c r="G3531" s="41">
        <f>IFERROR(H3531+I3531+J3531,0)</f>
        <v>3040000</v>
      </c>
      <c r="H3531" s="41">
        <v>3040000</v>
      </c>
      <c r="I3531" s="41">
        <v>0</v>
      </c>
      <c r="J3531" s="41">
        <v>0</v>
      </c>
      <c r="K3531" s="41">
        <f>IFERROR(L3531+M3531+N3531,0)</f>
        <v>0</v>
      </c>
      <c r="L3531" s="41">
        <f>IFERROR(P3531+T3531,0)</f>
        <v>0</v>
      </c>
      <c r="M3531" s="41">
        <f>IFERROR(Q3531+U3531,0)</f>
        <v>0</v>
      </c>
      <c r="N3531" s="41">
        <f>IFERROR(R3531+V3531,0)</f>
        <v>0</v>
      </c>
      <c r="O3531" s="41">
        <f>IFERROR(P3531+Q3531+R3531,0)</f>
        <v>0</v>
      </c>
      <c r="P3531" s="41">
        <v>0</v>
      </c>
      <c r="Q3531" s="41">
        <v>0</v>
      </c>
      <c r="R3531" s="41">
        <v>0</v>
      </c>
      <c r="S3531" s="41">
        <f>IFERROR(T3531+U3531+V3531,0)</f>
        <v>0</v>
      </c>
      <c r="T3531" s="41">
        <v>0</v>
      </c>
      <c r="U3531" s="41">
        <v>0</v>
      </c>
      <c r="V3531" s="41">
        <v>0</v>
      </c>
      <c r="W3531"/>
      <c r="X3531"/>
    </row>
    <row r="3532" spans="1:24">
      <c r="A3532" s="29">
        <v>2271</v>
      </c>
      <c r="B3532" s="29" t="s">
        <v>117</v>
      </c>
      <c r="C3532" s="50">
        <v>44915</v>
      </c>
      <c r="D3532" s="29" t="s">
        <v>1885</v>
      </c>
      <c r="E3532" s="40">
        <v>1</v>
      </c>
      <c r="F3532" s="41">
        <v>32</v>
      </c>
      <c r="G3532" s="41">
        <f>IFERROR(H3532+I3532+J3532,0)</f>
        <v>1760000</v>
      </c>
      <c r="H3532" s="41">
        <v>1760000</v>
      </c>
      <c r="I3532" s="41">
        <v>0</v>
      </c>
      <c r="J3532" s="41">
        <v>0</v>
      </c>
      <c r="K3532" s="41">
        <f>IFERROR(L3532+M3532+N3532,0)</f>
        <v>0</v>
      </c>
      <c r="L3532" s="41">
        <f>IFERROR(P3532+T3532,0)</f>
        <v>0</v>
      </c>
      <c r="M3532" s="41">
        <f>IFERROR(Q3532+U3532,0)</f>
        <v>0</v>
      </c>
      <c r="N3532" s="41">
        <f>IFERROR(R3532+V3532,0)</f>
        <v>0</v>
      </c>
      <c r="O3532" s="41">
        <f>IFERROR(P3532+Q3532+R3532,0)</f>
        <v>0</v>
      </c>
      <c r="P3532" s="41">
        <v>0</v>
      </c>
      <c r="Q3532" s="41">
        <v>0</v>
      </c>
      <c r="R3532" s="41">
        <v>0</v>
      </c>
      <c r="S3532" s="41">
        <f>IFERROR(T3532+U3532+V3532,0)</f>
        <v>0</v>
      </c>
      <c r="T3532" s="41">
        <v>0</v>
      </c>
      <c r="U3532" s="41">
        <v>0</v>
      </c>
      <c r="V3532" s="41">
        <v>0</v>
      </c>
      <c r="W3532"/>
      <c r="X3532"/>
    </row>
    <row r="3533" spans="1:24">
      <c r="A3533" s="29">
        <v>2272</v>
      </c>
      <c r="B3533" s="29" t="s">
        <v>117</v>
      </c>
      <c r="C3533" s="50">
        <v>44917</v>
      </c>
      <c r="D3533" s="29" t="s">
        <v>1886</v>
      </c>
      <c r="E3533" s="40">
        <v>1</v>
      </c>
      <c r="F3533" s="41">
        <v>54.4</v>
      </c>
      <c r="G3533" s="41">
        <f>IFERROR(H3533+I3533+J3533,0)</f>
        <v>2418372</v>
      </c>
      <c r="H3533" s="41">
        <v>2418372</v>
      </c>
      <c r="I3533" s="41">
        <v>0</v>
      </c>
      <c r="J3533" s="41">
        <v>0</v>
      </c>
      <c r="K3533" s="41">
        <f>IFERROR(L3533+M3533+N3533,0)</f>
        <v>0</v>
      </c>
      <c r="L3533" s="41">
        <f>IFERROR(P3533+T3533,0)</f>
        <v>0</v>
      </c>
      <c r="M3533" s="41">
        <f>IFERROR(Q3533+U3533,0)</f>
        <v>0</v>
      </c>
      <c r="N3533" s="41">
        <f>IFERROR(R3533+V3533,0)</f>
        <v>0</v>
      </c>
      <c r="O3533" s="41">
        <f>IFERROR(P3533+Q3533+R3533,0)</f>
        <v>0</v>
      </c>
      <c r="P3533" s="41">
        <v>0</v>
      </c>
      <c r="Q3533" s="41">
        <v>0</v>
      </c>
      <c r="R3533" s="41">
        <v>0</v>
      </c>
      <c r="S3533" s="41">
        <f>IFERROR(T3533+U3533+V3533,0)</f>
        <v>0</v>
      </c>
      <c r="T3533" s="41">
        <v>0</v>
      </c>
      <c r="U3533" s="41">
        <v>0</v>
      </c>
      <c r="V3533" s="41">
        <v>0</v>
      </c>
      <c r="W3533"/>
      <c r="X3533"/>
    </row>
    <row r="3534" spans="1:24">
      <c r="A3534" s="29">
        <v>2273</v>
      </c>
      <c r="B3534" s="29" t="s">
        <v>117</v>
      </c>
      <c r="C3534" s="50">
        <v>44921</v>
      </c>
      <c r="D3534" s="29">
        <v>689</v>
      </c>
      <c r="E3534" s="40">
        <v>1</v>
      </c>
      <c r="F3534" s="41">
        <v>31.2</v>
      </c>
      <c r="G3534" s="41">
        <f>IFERROR(H3534+I3534+J3534,0)</f>
        <v>1758000</v>
      </c>
      <c r="H3534" s="41">
        <v>1758000</v>
      </c>
      <c r="I3534" s="41">
        <v>0</v>
      </c>
      <c r="J3534" s="41">
        <v>0</v>
      </c>
      <c r="K3534" s="41">
        <f>IFERROR(L3534+M3534+N3534,0)</f>
        <v>0</v>
      </c>
      <c r="L3534" s="41">
        <f>IFERROR(P3534+T3534,0)</f>
        <v>0</v>
      </c>
      <c r="M3534" s="41">
        <f>IFERROR(Q3534+U3534,0)</f>
        <v>0</v>
      </c>
      <c r="N3534" s="41">
        <f>IFERROR(R3534+V3534,0)</f>
        <v>0</v>
      </c>
      <c r="O3534" s="41">
        <f>IFERROR(P3534+Q3534+R3534,0)</f>
        <v>0</v>
      </c>
      <c r="P3534" s="41">
        <v>0</v>
      </c>
      <c r="Q3534" s="41">
        <v>0</v>
      </c>
      <c r="R3534" s="41">
        <v>0</v>
      </c>
      <c r="S3534" s="41">
        <f>IFERROR(T3534+U3534+V3534,0)</f>
        <v>0</v>
      </c>
      <c r="T3534" s="41">
        <v>0</v>
      </c>
      <c r="U3534" s="41">
        <v>0</v>
      </c>
      <c r="V3534" s="41">
        <v>0</v>
      </c>
      <c r="W3534"/>
      <c r="X3534"/>
    </row>
    <row r="3535" spans="1:24">
      <c r="A3535" s="29">
        <v>2274</v>
      </c>
      <c r="B3535" s="29" t="s">
        <v>117</v>
      </c>
      <c r="C3535" s="50">
        <v>44922</v>
      </c>
      <c r="D3535" s="29" t="s">
        <v>1887</v>
      </c>
      <c r="E3535" s="40">
        <v>1</v>
      </c>
      <c r="F3535" s="41">
        <v>53.3</v>
      </c>
      <c r="G3535" s="41">
        <f>IFERROR(H3535+I3535+J3535,0)</f>
        <v>2491767</v>
      </c>
      <c r="H3535" s="41">
        <v>2491767</v>
      </c>
      <c r="I3535" s="41">
        <v>0</v>
      </c>
      <c r="J3535" s="41">
        <v>0</v>
      </c>
      <c r="K3535" s="41">
        <f>IFERROR(L3535+M3535+N3535,0)</f>
        <v>0</v>
      </c>
      <c r="L3535" s="41">
        <f>IFERROR(P3535+T3535,0)</f>
        <v>0</v>
      </c>
      <c r="M3535" s="41">
        <f>IFERROR(Q3535+U3535,0)</f>
        <v>0</v>
      </c>
      <c r="N3535" s="41">
        <f>IFERROR(R3535+V3535,0)</f>
        <v>0</v>
      </c>
      <c r="O3535" s="41">
        <f>IFERROR(P3535+Q3535+R3535,0)</f>
        <v>0</v>
      </c>
      <c r="P3535" s="41">
        <v>0</v>
      </c>
      <c r="Q3535" s="41">
        <v>0</v>
      </c>
      <c r="R3535" s="41">
        <v>0</v>
      </c>
      <c r="S3535" s="41">
        <f>IFERROR(T3535+U3535+V3535,0)</f>
        <v>0</v>
      </c>
      <c r="T3535" s="41">
        <v>0</v>
      </c>
      <c r="U3535" s="41">
        <v>0</v>
      </c>
      <c r="V3535" s="41">
        <v>0</v>
      </c>
      <c r="W3535"/>
      <c r="X3535"/>
    </row>
    <row r="3536" spans="1:24">
      <c r="A3536" s="29">
        <v>2275</v>
      </c>
      <c r="B3536" s="29" t="s">
        <v>117</v>
      </c>
      <c r="C3536" s="50">
        <v>44924</v>
      </c>
      <c r="D3536" s="29">
        <v>690</v>
      </c>
      <c r="E3536" s="40">
        <v>1</v>
      </c>
      <c r="F3536" s="41">
        <v>16.8</v>
      </c>
      <c r="G3536" s="41">
        <f>IFERROR(H3536+I3536+J3536,0)</f>
        <v>681040.83</v>
      </c>
      <c r="H3536" s="41">
        <v>681040.83</v>
      </c>
      <c r="I3536" s="41">
        <v>0</v>
      </c>
      <c r="J3536" s="41">
        <v>0</v>
      </c>
      <c r="K3536" s="41">
        <f>IFERROR(L3536+M3536+N3536,0)</f>
        <v>0</v>
      </c>
      <c r="L3536" s="41">
        <f>IFERROR(P3536+T3536,0)</f>
        <v>0</v>
      </c>
      <c r="M3536" s="41">
        <f>IFERROR(Q3536+U3536,0)</f>
        <v>0</v>
      </c>
      <c r="N3536" s="41">
        <f>IFERROR(R3536+V3536,0)</f>
        <v>0</v>
      </c>
      <c r="O3536" s="41">
        <f>IFERROR(P3536+Q3536+R3536,0)</f>
        <v>0</v>
      </c>
      <c r="P3536" s="41">
        <v>0</v>
      </c>
      <c r="Q3536" s="41">
        <v>0</v>
      </c>
      <c r="R3536" s="41">
        <v>0</v>
      </c>
      <c r="S3536" s="41">
        <f>IFERROR(T3536+U3536+V3536,0)</f>
        <v>0</v>
      </c>
      <c r="T3536" s="41">
        <v>0</v>
      </c>
      <c r="U3536" s="41">
        <v>0</v>
      </c>
      <c r="V3536" s="41">
        <v>0</v>
      </c>
      <c r="W3536"/>
      <c r="X3536"/>
    </row>
    <row r="3537" spans="1:24">
      <c r="A3537" s="29">
        <v>2276</v>
      </c>
      <c r="B3537" s="29" t="s">
        <v>117</v>
      </c>
      <c r="C3537" s="50">
        <v>44924</v>
      </c>
      <c r="D3537" s="29">
        <v>691</v>
      </c>
      <c r="E3537" s="40">
        <v>1</v>
      </c>
      <c r="F3537" s="41">
        <v>42.8</v>
      </c>
      <c r="G3537" s="41">
        <f>IFERROR(H3537+I3537+J3537,0)</f>
        <v>1712540.54</v>
      </c>
      <c r="H3537" s="41">
        <v>1712540.54</v>
      </c>
      <c r="I3537" s="41">
        <v>0</v>
      </c>
      <c r="J3537" s="41">
        <v>0</v>
      </c>
      <c r="K3537" s="41">
        <f>IFERROR(L3537+M3537+N3537,0)</f>
        <v>0</v>
      </c>
      <c r="L3537" s="41">
        <f>IFERROR(P3537+T3537,0)</f>
        <v>0</v>
      </c>
      <c r="M3537" s="41">
        <f>IFERROR(Q3537+U3537,0)</f>
        <v>0</v>
      </c>
      <c r="N3537" s="41">
        <f>IFERROR(R3537+V3537,0)</f>
        <v>0</v>
      </c>
      <c r="O3537" s="41">
        <f>IFERROR(P3537+Q3537+R3537,0)</f>
        <v>0</v>
      </c>
      <c r="P3537" s="41">
        <v>0</v>
      </c>
      <c r="Q3537" s="41">
        <v>0</v>
      </c>
      <c r="R3537" s="41">
        <v>0</v>
      </c>
      <c r="S3537" s="41">
        <f>IFERROR(T3537+U3537+V3537,0)</f>
        <v>0</v>
      </c>
      <c r="T3537" s="41">
        <v>0</v>
      </c>
      <c r="U3537" s="41">
        <v>0</v>
      </c>
      <c r="V3537" s="41">
        <v>0</v>
      </c>
      <c r="W3537"/>
      <c r="X3537"/>
    </row>
    <row r="3538" spans="1:24">
      <c r="A3538" s="29">
        <v>2277</v>
      </c>
      <c r="B3538" s="29" t="s">
        <v>117</v>
      </c>
      <c r="C3538" s="50">
        <v>44935</v>
      </c>
      <c r="D3538" s="29" t="s">
        <v>1888</v>
      </c>
      <c r="E3538" s="40">
        <v>1</v>
      </c>
      <c r="F3538" s="41">
        <v>52.9</v>
      </c>
      <c r="G3538" s="41">
        <f>IFERROR(H3538+I3538+J3538,0)</f>
        <v>2450000</v>
      </c>
      <c r="H3538" s="41">
        <v>2450000</v>
      </c>
      <c r="I3538" s="41">
        <v>0</v>
      </c>
      <c r="J3538" s="41">
        <v>0</v>
      </c>
      <c r="K3538" s="41">
        <f>IFERROR(L3538+M3538+N3538,0)</f>
        <v>0</v>
      </c>
      <c r="L3538" s="41">
        <f>IFERROR(P3538+T3538,0)</f>
        <v>0</v>
      </c>
      <c r="M3538" s="41">
        <f>IFERROR(Q3538+U3538,0)</f>
        <v>0</v>
      </c>
      <c r="N3538" s="41">
        <f>IFERROR(R3538+V3538,0)</f>
        <v>0</v>
      </c>
      <c r="O3538" s="41">
        <f>IFERROR(P3538+Q3538+R3538,0)</f>
        <v>0</v>
      </c>
      <c r="P3538" s="41">
        <v>0</v>
      </c>
      <c r="Q3538" s="41">
        <v>0</v>
      </c>
      <c r="R3538" s="41">
        <v>0</v>
      </c>
      <c r="S3538" s="41">
        <f>IFERROR(T3538+U3538+V3538,0)</f>
        <v>0</v>
      </c>
      <c r="T3538" s="41">
        <v>0</v>
      </c>
      <c r="U3538" s="41">
        <v>0</v>
      </c>
      <c r="V3538" s="41">
        <v>0</v>
      </c>
      <c r="W3538"/>
      <c r="X3538"/>
    </row>
    <row r="3539" spans="1:24">
      <c r="A3539" s="29">
        <v>2278</v>
      </c>
      <c r="B3539" s="29" t="s">
        <v>117</v>
      </c>
      <c r="C3539" s="50">
        <v>44937</v>
      </c>
      <c r="D3539" s="29">
        <v>692</v>
      </c>
      <c r="E3539" s="40">
        <v>1</v>
      </c>
      <c r="F3539" s="41">
        <v>22.9</v>
      </c>
      <c r="G3539" s="41">
        <f>IFERROR(H3539+I3539+J3539,0)</f>
        <v>923046.54</v>
      </c>
      <c r="H3539" s="41">
        <v>923046.54</v>
      </c>
      <c r="I3539" s="41">
        <v>0</v>
      </c>
      <c r="J3539" s="41">
        <v>0</v>
      </c>
      <c r="K3539" s="41">
        <f>IFERROR(L3539+M3539+N3539,0)</f>
        <v>0</v>
      </c>
      <c r="L3539" s="41">
        <f>IFERROR(P3539+T3539,0)</f>
        <v>0</v>
      </c>
      <c r="M3539" s="41">
        <f>IFERROR(Q3539+U3539,0)</f>
        <v>0</v>
      </c>
      <c r="N3539" s="41">
        <f>IFERROR(R3539+V3539,0)</f>
        <v>0</v>
      </c>
      <c r="O3539" s="41">
        <f>IFERROR(P3539+Q3539+R3539,0)</f>
        <v>0</v>
      </c>
      <c r="P3539" s="41">
        <v>0</v>
      </c>
      <c r="Q3539" s="41">
        <v>0</v>
      </c>
      <c r="R3539" s="41">
        <v>0</v>
      </c>
      <c r="S3539" s="41">
        <f>IFERROR(T3539+U3539+V3539,0)</f>
        <v>0</v>
      </c>
      <c r="T3539" s="41">
        <v>0</v>
      </c>
      <c r="U3539" s="41">
        <v>0</v>
      </c>
      <c r="V3539" s="41">
        <v>0</v>
      </c>
      <c r="W3539"/>
      <c r="X3539"/>
    </row>
    <row r="3540" spans="1:24">
      <c r="A3540" s="29">
        <v>2279</v>
      </c>
      <c r="B3540" s="29" t="s">
        <v>117</v>
      </c>
      <c r="C3540" s="50">
        <v>44939</v>
      </c>
      <c r="D3540" s="29">
        <v>693</v>
      </c>
      <c r="E3540" s="40">
        <v>1</v>
      </c>
      <c r="F3540" s="41">
        <v>14.7</v>
      </c>
      <c r="G3540" s="41">
        <f>IFERROR(H3540+I3540+J3540,0)</f>
        <v>597727.4</v>
      </c>
      <c r="H3540" s="41">
        <v>597727.4</v>
      </c>
      <c r="I3540" s="41">
        <v>0</v>
      </c>
      <c r="J3540" s="41">
        <v>0</v>
      </c>
      <c r="K3540" s="41">
        <f>IFERROR(L3540+M3540+N3540,0)</f>
        <v>0</v>
      </c>
      <c r="L3540" s="41">
        <f>IFERROR(P3540+T3540,0)</f>
        <v>0</v>
      </c>
      <c r="M3540" s="41">
        <f>IFERROR(Q3540+U3540,0)</f>
        <v>0</v>
      </c>
      <c r="N3540" s="41">
        <f>IFERROR(R3540+V3540,0)</f>
        <v>0</v>
      </c>
      <c r="O3540" s="41">
        <f>IFERROR(P3540+Q3540+R3540,0)</f>
        <v>0</v>
      </c>
      <c r="P3540" s="41">
        <v>0</v>
      </c>
      <c r="Q3540" s="41">
        <v>0</v>
      </c>
      <c r="R3540" s="41">
        <v>0</v>
      </c>
      <c r="S3540" s="41">
        <f>IFERROR(T3540+U3540+V3540,0)</f>
        <v>0</v>
      </c>
      <c r="T3540" s="41">
        <v>0</v>
      </c>
      <c r="U3540" s="41">
        <v>0</v>
      </c>
      <c r="V3540" s="41">
        <v>0</v>
      </c>
      <c r="W3540"/>
      <c r="X3540"/>
    </row>
    <row r="3541" spans="1:24">
      <c r="A3541" s="29">
        <v>2280</v>
      </c>
      <c r="B3541" s="29" t="s">
        <v>117</v>
      </c>
      <c r="C3541" s="50">
        <v>44939</v>
      </c>
      <c r="D3541" s="29">
        <v>694</v>
      </c>
      <c r="E3541" s="40">
        <v>1</v>
      </c>
      <c r="F3541" s="41">
        <v>31.5</v>
      </c>
      <c r="G3541" s="41">
        <f>IFERROR(H3541+I3541+J3541,0)</f>
        <v>1494065.08</v>
      </c>
      <c r="H3541" s="41">
        <v>1494065.08</v>
      </c>
      <c r="I3541" s="41">
        <v>0</v>
      </c>
      <c r="J3541" s="41">
        <v>0</v>
      </c>
      <c r="K3541" s="41">
        <f>IFERROR(L3541+M3541+N3541,0)</f>
        <v>0</v>
      </c>
      <c r="L3541" s="41">
        <f>IFERROR(P3541+T3541,0)</f>
        <v>0</v>
      </c>
      <c r="M3541" s="41">
        <f>IFERROR(Q3541+U3541,0)</f>
        <v>0</v>
      </c>
      <c r="N3541" s="41">
        <f>IFERROR(R3541+V3541,0)</f>
        <v>0</v>
      </c>
      <c r="O3541" s="41">
        <f>IFERROR(P3541+Q3541+R3541,0)</f>
        <v>0</v>
      </c>
      <c r="P3541" s="41">
        <v>0</v>
      </c>
      <c r="Q3541" s="41">
        <v>0</v>
      </c>
      <c r="R3541" s="41">
        <v>0</v>
      </c>
      <c r="S3541" s="41">
        <f>IFERROR(T3541+U3541+V3541,0)</f>
        <v>0</v>
      </c>
      <c r="T3541" s="41">
        <v>0</v>
      </c>
      <c r="U3541" s="41">
        <v>0</v>
      </c>
      <c r="V3541" s="41">
        <v>0</v>
      </c>
      <c r="W3541"/>
      <c r="X3541"/>
    </row>
    <row r="3542" spans="1:24">
      <c r="A3542" s="29">
        <v>2281</v>
      </c>
      <c r="B3542" s="29" t="s">
        <v>117</v>
      </c>
      <c r="C3542" s="50">
        <v>44939</v>
      </c>
      <c r="D3542" s="29">
        <v>695</v>
      </c>
      <c r="E3542" s="40">
        <v>1</v>
      </c>
      <c r="F3542" s="41">
        <v>45.1</v>
      </c>
      <c r="G3542" s="41">
        <f>IFERROR(H3542+I3542+J3542,0)</f>
        <v>2488000</v>
      </c>
      <c r="H3542" s="41">
        <v>2488000</v>
      </c>
      <c r="I3542" s="41">
        <v>0</v>
      </c>
      <c r="J3542" s="41">
        <v>0</v>
      </c>
      <c r="K3542" s="41">
        <f>IFERROR(L3542+M3542+N3542,0)</f>
        <v>0</v>
      </c>
      <c r="L3542" s="41">
        <f>IFERROR(P3542+T3542,0)</f>
        <v>0</v>
      </c>
      <c r="M3542" s="41">
        <f>IFERROR(Q3542+U3542,0)</f>
        <v>0</v>
      </c>
      <c r="N3542" s="41">
        <f>IFERROR(R3542+V3542,0)</f>
        <v>0</v>
      </c>
      <c r="O3542" s="41">
        <f>IFERROR(P3542+Q3542+R3542,0)</f>
        <v>0</v>
      </c>
      <c r="P3542" s="41">
        <v>0</v>
      </c>
      <c r="Q3542" s="41">
        <v>0</v>
      </c>
      <c r="R3542" s="41">
        <v>0</v>
      </c>
      <c r="S3542" s="41">
        <f>IFERROR(T3542+U3542+V3542,0)</f>
        <v>0</v>
      </c>
      <c r="T3542" s="41">
        <v>0</v>
      </c>
      <c r="U3542" s="41">
        <v>0</v>
      </c>
      <c r="V3542" s="41">
        <v>0</v>
      </c>
      <c r="W3542"/>
      <c r="X3542"/>
    </row>
    <row r="3543" spans="1:24">
      <c r="A3543" s="29">
        <v>2282</v>
      </c>
      <c r="B3543" s="29" t="s">
        <v>117</v>
      </c>
      <c r="C3543" s="50">
        <v>44945</v>
      </c>
      <c r="D3543" s="29" t="s">
        <v>1889</v>
      </c>
      <c r="E3543" s="40">
        <v>1</v>
      </c>
      <c r="F3543" s="41">
        <v>26.8</v>
      </c>
      <c r="G3543" s="41">
        <f>IFERROR(H3543+I3543+J3543,0)</f>
        <v>1538180</v>
      </c>
      <c r="H3543" s="41">
        <v>1538180</v>
      </c>
      <c r="I3543" s="41">
        <v>0</v>
      </c>
      <c r="J3543" s="41">
        <v>0</v>
      </c>
      <c r="K3543" s="41">
        <f>IFERROR(L3543+M3543+N3543,0)</f>
        <v>0</v>
      </c>
      <c r="L3543" s="41">
        <f>IFERROR(P3543+T3543,0)</f>
        <v>0</v>
      </c>
      <c r="M3543" s="41">
        <f>IFERROR(Q3543+U3543,0)</f>
        <v>0</v>
      </c>
      <c r="N3543" s="41">
        <f>IFERROR(R3543+V3543,0)</f>
        <v>0</v>
      </c>
      <c r="O3543" s="41">
        <f>IFERROR(P3543+Q3543+R3543,0)</f>
        <v>0</v>
      </c>
      <c r="P3543" s="41">
        <v>0</v>
      </c>
      <c r="Q3543" s="41">
        <v>0</v>
      </c>
      <c r="R3543" s="41">
        <v>0</v>
      </c>
      <c r="S3543" s="41">
        <f>IFERROR(T3543+U3543+V3543,0)</f>
        <v>0</v>
      </c>
      <c r="T3543" s="41">
        <v>0</v>
      </c>
      <c r="U3543" s="41">
        <v>0</v>
      </c>
      <c r="V3543" s="41">
        <v>0</v>
      </c>
      <c r="W3543"/>
      <c r="X3543"/>
    </row>
    <row r="3544" spans="1:24">
      <c r="A3544" s="29">
        <v>2283</v>
      </c>
      <c r="B3544" s="29" t="s">
        <v>117</v>
      </c>
      <c r="C3544" s="50">
        <v>44949</v>
      </c>
      <c r="D3544" s="29" t="s">
        <v>1890</v>
      </c>
      <c r="E3544" s="40">
        <v>1</v>
      </c>
      <c r="F3544" s="41">
        <v>25.9</v>
      </c>
      <c r="G3544" s="41">
        <f>IFERROR(H3544+I3544+J3544,0)</f>
        <v>1101384.44</v>
      </c>
      <c r="H3544" s="41">
        <v>1101384.44</v>
      </c>
      <c r="I3544" s="41">
        <v>0</v>
      </c>
      <c r="J3544" s="41">
        <v>0</v>
      </c>
      <c r="K3544" s="41">
        <f>IFERROR(L3544+M3544+N3544,0)</f>
        <v>0</v>
      </c>
      <c r="L3544" s="41">
        <f>IFERROR(P3544+T3544,0)</f>
        <v>0</v>
      </c>
      <c r="M3544" s="41">
        <f>IFERROR(Q3544+U3544,0)</f>
        <v>0</v>
      </c>
      <c r="N3544" s="41">
        <f>IFERROR(R3544+V3544,0)</f>
        <v>0</v>
      </c>
      <c r="O3544" s="41">
        <f>IFERROR(P3544+Q3544+R3544,0)</f>
        <v>0</v>
      </c>
      <c r="P3544" s="41">
        <v>0</v>
      </c>
      <c r="Q3544" s="41">
        <v>0</v>
      </c>
      <c r="R3544" s="41">
        <v>0</v>
      </c>
      <c r="S3544" s="41">
        <f>IFERROR(T3544+U3544+V3544,0)</f>
        <v>0</v>
      </c>
      <c r="T3544" s="41">
        <v>0</v>
      </c>
      <c r="U3544" s="41">
        <v>0</v>
      </c>
      <c r="V3544" s="41">
        <v>0</v>
      </c>
      <c r="W3544"/>
      <c r="X3544"/>
    </row>
    <row r="3545" spans="1:24">
      <c r="A3545" s="29">
        <v>2284</v>
      </c>
      <c r="B3545" s="29" t="s">
        <v>117</v>
      </c>
      <c r="C3545" s="50">
        <v>44949</v>
      </c>
      <c r="D3545" s="29">
        <v>696</v>
      </c>
      <c r="E3545" s="40">
        <v>1</v>
      </c>
      <c r="F3545" s="41">
        <v>67.6</v>
      </c>
      <c r="G3545" s="41">
        <f>IFERROR(H3545+I3545+J3545,0)</f>
        <v>2941301.44</v>
      </c>
      <c r="H3545" s="41">
        <v>2941301.44</v>
      </c>
      <c r="I3545" s="41">
        <v>0</v>
      </c>
      <c r="J3545" s="41">
        <v>0</v>
      </c>
      <c r="K3545" s="41">
        <f>IFERROR(L3545+M3545+N3545,0)</f>
        <v>0</v>
      </c>
      <c r="L3545" s="41">
        <f>IFERROR(P3545+T3545,0)</f>
        <v>0</v>
      </c>
      <c r="M3545" s="41">
        <f>IFERROR(Q3545+U3545,0)</f>
        <v>0</v>
      </c>
      <c r="N3545" s="41">
        <f>IFERROR(R3545+V3545,0)</f>
        <v>0</v>
      </c>
      <c r="O3545" s="41">
        <f>IFERROR(P3545+Q3545+R3545,0)</f>
        <v>0</v>
      </c>
      <c r="P3545" s="41">
        <v>0</v>
      </c>
      <c r="Q3545" s="41">
        <v>0</v>
      </c>
      <c r="R3545" s="41">
        <v>0</v>
      </c>
      <c r="S3545" s="41">
        <f>IFERROR(T3545+U3545+V3545,0)</f>
        <v>0</v>
      </c>
      <c r="T3545" s="41">
        <v>0</v>
      </c>
      <c r="U3545" s="41">
        <v>0</v>
      </c>
      <c r="V3545" s="41">
        <v>0</v>
      </c>
      <c r="W3545"/>
      <c r="X3545"/>
    </row>
    <row r="3546" spans="1:24">
      <c r="A3546" s="29">
        <v>2285</v>
      </c>
      <c r="B3546" s="29" t="s">
        <v>117</v>
      </c>
      <c r="C3546" s="50">
        <v>44949</v>
      </c>
      <c r="D3546" s="29">
        <v>697</v>
      </c>
      <c r="E3546" s="40">
        <v>1</v>
      </c>
      <c r="F3546" s="41">
        <v>73.3</v>
      </c>
      <c r="G3546" s="41">
        <f>IFERROR(H3546+I3546+J3546,0)</f>
        <v>3206000</v>
      </c>
      <c r="H3546" s="41">
        <v>3206000</v>
      </c>
      <c r="I3546" s="41">
        <v>0</v>
      </c>
      <c r="J3546" s="41">
        <v>0</v>
      </c>
      <c r="K3546" s="41">
        <f>IFERROR(L3546+M3546+N3546,0)</f>
        <v>0</v>
      </c>
      <c r="L3546" s="41">
        <f>IFERROR(P3546+T3546,0)</f>
        <v>0</v>
      </c>
      <c r="M3546" s="41">
        <f>IFERROR(Q3546+U3546,0)</f>
        <v>0</v>
      </c>
      <c r="N3546" s="41">
        <f>IFERROR(R3546+V3546,0)</f>
        <v>0</v>
      </c>
      <c r="O3546" s="41">
        <f>IFERROR(P3546+Q3546+R3546,0)</f>
        <v>0</v>
      </c>
      <c r="P3546" s="41">
        <v>0</v>
      </c>
      <c r="Q3546" s="41">
        <v>0</v>
      </c>
      <c r="R3546" s="41">
        <v>0</v>
      </c>
      <c r="S3546" s="41">
        <f>IFERROR(T3546+U3546+V3546,0)</f>
        <v>0</v>
      </c>
      <c r="T3546" s="41">
        <v>0</v>
      </c>
      <c r="U3546" s="41">
        <v>0</v>
      </c>
      <c r="V3546" s="41">
        <v>0</v>
      </c>
      <c r="W3546"/>
      <c r="X3546"/>
    </row>
    <row r="3547" spans="1:24">
      <c r="A3547" s="29">
        <v>2286</v>
      </c>
      <c r="B3547" s="29" t="s">
        <v>117</v>
      </c>
      <c r="C3547" s="50">
        <v>44956</v>
      </c>
      <c r="D3547" s="29" t="s">
        <v>1891</v>
      </c>
      <c r="E3547" s="40">
        <v>1</v>
      </c>
      <c r="F3547" s="41">
        <v>19.5</v>
      </c>
      <c r="G3547" s="41">
        <f>IFERROR(H3547+I3547+J3547,0)</f>
        <v>818156</v>
      </c>
      <c r="H3547" s="41">
        <v>818156</v>
      </c>
      <c r="I3547" s="41">
        <v>0</v>
      </c>
      <c r="J3547" s="41">
        <v>0</v>
      </c>
      <c r="K3547" s="41">
        <f>IFERROR(L3547+M3547+N3547,0)</f>
        <v>0</v>
      </c>
      <c r="L3547" s="41">
        <f>IFERROR(P3547+T3547,0)</f>
        <v>0</v>
      </c>
      <c r="M3547" s="41">
        <f>IFERROR(Q3547+U3547,0)</f>
        <v>0</v>
      </c>
      <c r="N3547" s="41">
        <f>IFERROR(R3547+V3547,0)</f>
        <v>0</v>
      </c>
      <c r="O3547" s="41">
        <f>IFERROR(P3547+Q3547+R3547,0)</f>
        <v>0</v>
      </c>
      <c r="P3547" s="41">
        <v>0</v>
      </c>
      <c r="Q3547" s="41">
        <v>0</v>
      </c>
      <c r="R3547" s="41">
        <v>0</v>
      </c>
      <c r="S3547" s="41">
        <f>IFERROR(T3547+U3547+V3547,0)</f>
        <v>0</v>
      </c>
      <c r="T3547" s="41">
        <v>0</v>
      </c>
      <c r="U3547" s="41">
        <v>0</v>
      </c>
      <c r="V3547" s="41">
        <v>0</v>
      </c>
      <c r="W3547"/>
      <c r="X3547"/>
    </row>
    <row r="3548" spans="1:24">
      <c r="A3548" s="29">
        <v>2287</v>
      </c>
      <c r="B3548" s="29" t="s">
        <v>117</v>
      </c>
      <c r="C3548" s="50">
        <v>44963</v>
      </c>
      <c r="D3548" s="29" t="s">
        <v>1892</v>
      </c>
      <c r="E3548" s="40">
        <v>1</v>
      </c>
      <c r="F3548" s="41">
        <v>30.9</v>
      </c>
      <c r="G3548" s="41">
        <f>IFERROR(H3548+I3548+J3548,0)</f>
        <v>1262936</v>
      </c>
      <c r="H3548" s="41">
        <v>1262936</v>
      </c>
      <c r="I3548" s="41">
        <v>0</v>
      </c>
      <c r="J3548" s="41">
        <v>0</v>
      </c>
      <c r="K3548" s="41">
        <f>IFERROR(L3548+M3548+N3548,0)</f>
        <v>0</v>
      </c>
      <c r="L3548" s="41">
        <f>IFERROR(P3548+T3548,0)</f>
        <v>0</v>
      </c>
      <c r="M3548" s="41">
        <f>IFERROR(Q3548+U3548,0)</f>
        <v>0</v>
      </c>
      <c r="N3548" s="41">
        <f>IFERROR(R3548+V3548,0)</f>
        <v>0</v>
      </c>
      <c r="O3548" s="41">
        <f>IFERROR(P3548+Q3548+R3548,0)</f>
        <v>0</v>
      </c>
      <c r="P3548" s="41">
        <v>0</v>
      </c>
      <c r="Q3548" s="41">
        <v>0</v>
      </c>
      <c r="R3548" s="41">
        <v>0</v>
      </c>
      <c r="S3548" s="41">
        <f>IFERROR(T3548+U3548+V3548,0)</f>
        <v>0</v>
      </c>
      <c r="T3548" s="41">
        <v>0</v>
      </c>
      <c r="U3548" s="41">
        <v>0</v>
      </c>
      <c r="V3548" s="41">
        <v>0</v>
      </c>
      <c r="W3548"/>
      <c r="X3548"/>
    </row>
    <row r="3549" spans="1:24">
      <c r="A3549" s="29">
        <v>2288</v>
      </c>
      <c r="B3549" s="29" t="s">
        <v>117</v>
      </c>
      <c r="C3549" s="50">
        <v>44967</v>
      </c>
      <c r="D3549" s="29">
        <v>701</v>
      </c>
      <c r="E3549" s="40">
        <v>1</v>
      </c>
      <c r="F3549" s="41">
        <v>18.3</v>
      </c>
      <c r="G3549" s="41">
        <f>IFERROR(H3549+I3549+J3549,0)</f>
        <v>789250</v>
      </c>
      <c r="H3549" s="41">
        <v>789250</v>
      </c>
      <c r="I3549" s="41">
        <v>0</v>
      </c>
      <c r="J3549" s="41">
        <v>0</v>
      </c>
      <c r="K3549" s="41">
        <f>IFERROR(L3549+M3549+N3549,0)</f>
        <v>0</v>
      </c>
      <c r="L3549" s="41">
        <f>IFERROR(P3549+T3549,0)</f>
        <v>0</v>
      </c>
      <c r="M3549" s="41">
        <f>IFERROR(Q3549+U3549,0)</f>
        <v>0</v>
      </c>
      <c r="N3549" s="41">
        <f>IFERROR(R3549+V3549,0)</f>
        <v>0</v>
      </c>
      <c r="O3549" s="41">
        <f>IFERROR(P3549+Q3549+R3549,0)</f>
        <v>0</v>
      </c>
      <c r="P3549" s="41">
        <v>0</v>
      </c>
      <c r="Q3549" s="41">
        <v>0</v>
      </c>
      <c r="R3549" s="41">
        <v>0</v>
      </c>
      <c r="S3549" s="41">
        <f>IFERROR(T3549+U3549+V3549,0)</f>
        <v>0</v>
      </c>
      <c r="T3549" s="41">
        <v>0</v>
      </c>
      <c r="U3549" s="41">
        <v>0</v>
      </c>
      <c r="V3549" s="41">
        <v>0</v>
      </c>
      <c r="W3549"/>
      <c r="X3549"/>
    </row>
    <row r="3550" spans="1:24">
      <c r="A3550" s="29">
        <v>2289</v>
      </c>
      <c r="B3550" s="29" t="s">
        <v>117</v>
      </c>
      <c r="C3550" s="50">
        <v>44973</v>
      </c>
      <c r="D3550" s="29" t="s">
        <v>1893</v>
      </c>
      <c r="E3550" s="40">
        <v>1</v>
      </c>
      <c r="F3550" s="41">
        <v>17.9</v>
      </c>
      <c r="G3550" s="41">
        <f>IFERROR(H3550+I3550+J3550,0)</f>
        <v>639463.49</v>
      </c>
      <c r="H3550" s="41">
        <v>639463.49</v>
      </c>
      <c r="I3550" s="41">
        <v>0</v>
      </c>
      <c r="J3550" s="41">
        <v>0</v>
      </c>
      <c r="K3550" s="41">
        <f>IFERROR(L3550+M3550+N3550,0)</f>
        <v>0</v>
      </c>
      <c r="L3550" s="41">
        <f>IFERROR(P3550+T3550,0)</f>
        <v>0</v>
      </c>
      <c r="M3550" s="41">
        <f>IFERROR(Q3550+U3550,0)</f>
        <v>0</v>
      </c>
      <c r="N3550" s="41">
        <f>IFERROR(R3550+V3550,0)</f>
        <v>0</v>
      </c>
      <c r="O3550" s="41">
        <f>IFERROR(P3550+Q3550+R3550,0)</f>
        <v>0</v>
      </c>
      <c r="P3550" s="41">
        <v>0</v>
      </c>
      <c r="Q3550" s="41">
        <v>0</v>
      </c>
      <c r="R3550" s="41">
        <v>0</v>
      </c>
      <c r="S3550" s="41">
        <f>IFERROR(T3550+U3550+V3550,0)</f>
        <v>0</v>
      </c>
      <c r="T3550" s="41">
        <v>0</v>
      </c>
      <c r="U3550" s="41">
        <v>0</v>
      </c>
      <c r="V3550" s="41">
        <v>0</v>
      </c>
      <c r="W3550"/>
      <c r="X3550"/>
    </row>
    <row r="3551" spans="1:24">
      <c r="A3551" s="29">
        <v>2290</v>
      </c>
      <c r="B3551" s="29" t="s">
        <v>117</v>
      </c>
      <c r="C3551" s="50">
        <v>44973</v>
      </c>
      <c r="D3551" s="29">
        <v>703</v>
      </c>
      <c r="E3551" s="40">
        <v>1</v>
      </c>
      <c r="F3551" s="41">
        <v>31.8</v>
      </c>
      <c r="G3551" s="41">
        <f>IFERROR(H3551+I3551+J3551,0)</f>
        <v>1665316</v>
      </c>
      <c r="H3551" s="41">
        <v>1665316</v>
      </c>
      <c r="I3551" s="41">
        <v>0</v>
      </c>
      <c r="J3551" s="41">
        <v>0</v>
      </c>
      <c r="K3551" s="41">
        <f>IFERROR(L3551+M3551+N3551,0)</f>
        <v>0</v>
      </c>
      <c r="L3551" s="41">
        <f>IFERROR(P3551+T3551,0)</f>
        <v>0</v>
      </c>
      <c r="M3551" s="41">
        <f>IFERROR(Q3551+U3551,0)</f>
        <v>0</v>
      </c>
      <c r="N3551" s="41">
        <f>IFERROR(R3551+V3551,0)</f>
        <v>0</v>
      </c>
      <c r="O3551" s="41">
        <f>IFERROR(P3551+Q3551+R3551,0)</f>
        <v>0</v>
      </c>
      <c r="P3551" s="41">
        <v>0</v>
      </c>
      <c r="Q3551" s="41">
        <v>0</v>
      </c>
      <c r="R3551" s="41">
        <v>0</v>
      </c>
      <c r="S3551" s="41">
        <f>IFERROR(T3551+U3551+V3551,0)</f>
        <v>0</v>
      </c>
      <c r="T3551" s="41">
        <v>0</v>
      </c>
      <c r="U3551" s="41">
        <v>0</v>
      </c>
      <c r="V3551" s="41">
        <v>0</v>
      </c>
      <c r="W3551"/>
      <c r="X3551"/>
    </row>
    <row r="3552" spans="1:24">
      <c r="A3552" s="29">
        <v>2291</v>
      </c>
      <c r="B3552" s="29" t="s">
        <v>117</v>
      </c>
      <c r="C3552" s="50">
        <v>44974</v>
      </c>
      <c r="D3552" s="29" t="s">
        <v>1894</v>
      </c>
      <c r="E3552" s="40">
        <v>1</v>
      </c>
      <c r="F3552" s="41">
        <v>31.2</v>
      </c>
      <c r="G3552" s="41">
        <f>IFERROR(H3552+I3552+J3552,0)</f>
        <v>1341100</v>
      </c>
      <c r="H3552" s="41">
        <v>1341100</v>
      </c>
      <c r="I3552" s="41">
        <v>0</v>
      </c>
      <c r="J3552" s="41">
        <v>0</v>
      </c>
      <c r="K3552" s="41">
        <f>IFERROR(L3552+M3552+N3552,0)</f>
        <v>0</v>
      </c>
      <c r="L3552" s="41">
        <f>IFERROR(P3552+T3552,0)</f>
        <v>0</v>
      </c>
      <c r="M3552" s="41">
        <f>IFERROR(Q3552+U3552,0)</f>
        <v>0</v>
      </c>
      <c r="N3552" s="41">
        <f>IFERROR(R3552+V3552,0)</f>
        <v>0</v>
      </c>
      <c r="O3552" s="41">
        <f>IFERROR(P3552+Q3552+R3552,0)</f>
        <v>0</v>
      </c>
      <c r="P3552" s="41">
        <v>0</v>
      </c>
      <c r="Q3552" s="41">
        <v>0</v>
      </c>
      <c r="R3552" s="41">
        <v>0</v>
      </c>
      <c r="S3552" s="41">
        <f>IFERROR(T3552+U3552+V3552,0)</f>
        <v>0</v>
      </c>
      <c r="T3552" s="41">
        <v>0</v>
      </c>
      <c r="U3552" s="41">
        <v>0</v>
      </c>
      <c r="V3552" s="41">
        <v>0</v>
      </c>
      <c r="W3552"/>
      <c r="X3552"/>
    </row>
    <row r="3553" spans="1:24">
      <c r="A3553" s="29">
        <v>2292</v>
      </c>
      <c r="B3553" s="29" t="s">
        <v>117</v>
      </c>
      <c r="C3553" s="50">
        <v>44977</v>
      </c>
      <c r="D3553" s="29" t="s">
        <v>576</v>
      </c>
      <c r="E3553" s="40">
        <v>1</v>
      </c>
      <c r="F3553" s="41">
        <v>23.7</v>
      </c>
      <c r="G3553" s="41">
        <f>IFERROR(H3553+I3553+J3553,0)</f>
        <v>1303727</v>
      </c>
      <c r="H3553" s="41">
        <v>1303727</v>
      </c>
      <c r="I3553" s="41">
        <v>0</v>
      </c>
      <c r="J3553" s="41">
        <v>0</v>
      </c>
      <c r="K3553" s="41">
        <f>IFERROR(L3553+M3553+N3553,0)</f>
        <v>0</v>
      </c>
      <c r="L3553" s="41">
        <f>IFERROR(P3553+T3553,0)</f>
        <v>0</v>
      </c>
      <c r="M3553" s="41">
        <f>IFERROR(Q3553+U3553,0)</f>
        <v>0</v>
      </c>
      <c r="N3553" s="41">
        <f>IFERROR(R3553+V3553,0)</f>
        <v>0</v>
      </c>
      <c r="O3553" s="41">
        <f>IFERROR(P3553+Q3553+R3553,0)</f>
        <v>0</v>
      </c>
      <c r="P3553" s="41">
        <v>0</v>
      </c>
      <c r="Q3553" s="41">
        <v>0</v>
      </c>
      <c r="R3553" s="41">
        <v>0</v>
      </c>
      <c r="S3553" s="41">
        <f>IFERROR(T3553+U3553+V3553,0)</f>
        <v>0</v>
      </c>
      <c r="T3553" s="41">
        <v>0</v>
      </c>
      <c r="U3553" s="41">
        <v>0</v>
      </c>
      <c r="V3553" s="41">
        <v>0</v>
      </c>
      <c r="W3553"/>
      <c r="X3553"/>
    </row>
    <row r="3554" spans="1:24">
      <c r="A3554" s="29">
        <v>2293</v>
      </c>
      <c r="B3554" s="29" t="s">
        <v>117</v>
      </c>
      <c r="C3554" s="50">
        <v>44978</v>
      </c>
      <c r="D3554" s="29" t="s">
        <v>1895</v>
      </c>
      <c r="E3554" s="40">
        <v>1</v>
      </c>
      <c r="F3554" s="41">
        <v>21.2</v>
      </c>
      <c r="G3554" s="41">
        <f>IFERROR(H3554+I3554+J3554,0)</f>
        <v>975000</v>
      </c>
      <c r="H3554" s="41">
        <v>975000</v>
      </c>
      <c r="I3554" s="41">
        <v>0</v>
      </c>
      <c r="J3554" s="41">
        <v>0</v>
      </c>
      <c r="K3554" s="41">
        <f>IFERROR(L3554+M3554+N3554,0)</f>
        <v>0</v>
      </c>
      <c r="L3554" s="41">
        <f>IFERROR(P3554+T3554,0)</f>
        <v>0</v>
      </c>
      <c r="M3554" s="41">
        <f>IFERROR(Q3554+U3554,0)</f>
        <v>0</v>
      </c>
      <c r="N3554" s="41">
        <f>IFERROR(R3554+V3554,0)</f>
        <v>0</v>
      </c>
      <c r="O3554" s="41">
        <f>IFERROR(P3554+Q3554+R3554,0)</f>
        <v>0</v>
      </c>
      <c r="P3554" s="41">
        <v>0</v>
      </c>
      <c r="Q3554" s="41">
        <v>0</v>
      </c>
      <c r="R3554" s="41">
        <v>0</v>
      </c>
      <c r="S3554" s="41">
        <f>IFERROR(T3554+U3554+V3554,0)</f>
        <v>0</v>
      </c>
      <c r="T3554" s="41">
        <v>0</v>
      </c>
      <c r="U3554" s="41">
        <v>0</v>
      </c>
      <c r="V3554" s="41">
        <v>0</v>
      </c>
      <c r="W3554"/>
      <c r="X3554"/>
    </row>
    <row r="3555" spans="1:24">
      <c r="A3555" s="29">
        <v>2294</v>
      </c>
      <c r="B3555" s="29" t="s">
        <v>117</v>
      </c>
      <c r="C3555" s="50">
        <v>44978</v>
      </c>
      <c r="D3555" s="29" t="s">
        <v>1896</v>
      </c>
      <c r="E3555" s="40">
        <v>1</v>
      </c>
      <c r="F3555" s="41">
        <v>67.3</v>
      </c>
      <c r="G3555" s="41">
        <f>IFERROR(H3555+I3555+J3555,0)</f>
        <v>2958796</v>
      </c>
      <c r="H3555" s="41">
        <v>2958796</v>
      </c>
      <c r="I3555" s="41">
        <v>0</v>
      </c>
      <c r="J3555" s="41">
        <v>0</v>
      </c>
      <c r="K3555" s="41">
        <f>IFERROR(L3555+M3555+N3555,0)</f>
        <v>0</v>
      </c>
      <c r="L3555" s="41">
        <f>IFERROR(P3555+T3555,0)</f>
        <v>0</v>
      </c>
      <c r="M3555" s="41">
        <f>IFERROR(Q3555+U3555,0)</f>
        <v>0</v>
      </c>
      <c r="N3555" s="41">
        <f>IFERROR(R3555+V3555,0)</f>
        <v>0</v>
      </c>
      <c r="O3555" s="41">
        <f>IFERROR(P3555+Q3555+R3555,0)</f>
        <v>0</v>
      </c>
      <c r="P3555" s="41">
        <v>0</v>
      </c>
      <c r="Q3555" s="41">
        <v>0</v>
      </c>
      <c r="R3555" s="41">
        <v>0</v>
      </c>
      <c r="S3555" s="41">
        <f>IFERROR(T3555+U3555+V3555,0)</f>
        <v>0</v>
      </c>
      <c r="T3555" s="41">
        <v>0</v>
      </c>
      <c r="U3555" s="41">
        <v>0</v>
      </c>
      <c r="V3555" s="41">
        <v>0</v>
      </c>
      <c r="W3555"/>
      <c r="X3555"/>
    </row>
    <row r="3556" spans="1:24">
      <c r="A3556" s="29">
        <v>2295</v>
      </c>
      <c r="B3556" s="29" t="s">
        <v>117</v>
      </c>
      <c r="C3556" s="50">
        <v>44979</v>
      </c>
      <c r="D3556" s="29" t="s">
        <v>1897</v>
      </c>
      <c r="E3556" s="40">
        <v>1</v>
      </c>
      <c r="F3556" s="41">
        <v>19.4</v>
      </c>
      <c r="G3556" s="41">
        <f>IFERROR(H3556+I3556+J3556,0)</f>
        <v>855000</v>
      </c>
      <c r="H3556" s="41">
        <v>855000</v>
      </c>
      <c r="I3556" s="41">
        <v>0</v>
      </c>
      <c r="J3556" s="41">
        <v>0</v>
      </c>
      <c r="K3556" s="41">
        <f>IFERROR(L3556+M3556+N3556,0)</f>
        <v>0</v>
      </c>
      <c r="L3556" s="41">
        <f>IFERROR(P3556+T3556,0)</f>
        <v>0</v>
      </c>
      <c r="M3556" s="41">
        <f>IFERROR(Q3556+U3556,0)</f>
        <v>0</v>
      </c>
      <c r="N3556" s="41">
        <f>IFERROR(R3556+V3556,0)</f>
        <v>0</v>
      </c>
      <c r="O3556" s="41">
        <f>IFERROR(P3556+Q3556+R3556,0)</f>
        <v>0</v>
      </c>
      <c r="P3556" s="41">
        <v>0</v>
      </c>
      <c r="Q3556" s="41">
        <v>0</v>
      </c>
      <c r="R3556" s="41">
        <v>0</v>
      </c>
      <c r="S3556" s="41">
        <f>IFERROR(T3556+U3556+V3556,0)</f>
        <v>0</v>
      </c>
      <c r="T3556" s="41">
        <v>0</v>
      </c>
      <c r="U3556" s="41">
        <v>0</v>
      </c>
      <c r="V3556" s="41">
        <v>0</v>
      </c>
      <c r="W3556"/>
      <c r="X3556"/>
    </row>
    <row r="3557" spans="1:24">
      <c r="A3557" s="29">
        <v>2296</v>
      </c>
      <c r="B3557" s="29" t="s">
        <v>117</v>
      </c>
      <c r="C3557" s="50">
        <v>44979</v>
      </c>
      <c r="D3557" s="29" t="s">
        <v>569</v>
      </c>
      <c r="E3557" s="40">
        <v>1</v>
      </c>
      <c r="F3557" s="41">
        <v>41.3</v>
      </c>
      <c r="G3557" s="41">
        <f>IFERROR(H3557+I3557+J3557,0)</f>
        <v>1950000</v>
      </c>
      <c r="H3557" s="41">
        <v>1950000</v>
      </c>
      <c r="I3557" s="41">
        <v>0</v>
      </c>
      <c r="J3557" s="41">
        <v>0</v>
      </c>
      <c r="K3557" s="41">
        <f>IFERROR(L3557+M3557+N3557,0)</f>
        <v>0</v>
      </c>
      <c r="L3557" s="41">
        <f>IFERROR(P3557+T3557,0)</f>
        <v>0</v>
      </c>
      <c r="M3557" s="41">
        <f>IFERROR(Q3557+U3557,0)</f>
        <v>0</v>
      </c>
      <c r="N3557" s="41">
        <f>IFERROR(R3557+V3557,0)</f>
        <v>0</v>
      </c>
      <c r="O3557" s="41">
        <f>IFERROR(P3557+Q3557+R3557,0)</f>
        <v>0</v>
      </c>
      <c r="P3557" s="41">
        <v>0</v>
      </c>
      <c r="Q3557" s="41">
        <v>0</v>
      </c>
      <c r="R3557" s="41">
        <v>0</v>
      </c>
      <c r="S3557" s="41">
        <f>IFERROR(T3557+U3557+V3557,0)</f>
        <v>0</v>
      </c>
      <c r="T3557" s="41">
        <v>0</v>
      </c>
      <c r="U3557" s="41">
        <v>0</v>
      </c>
      <c r="V3557" s="41">
        <v>0</v>
      </c>
      <c r="W3557"/>
      <c r="X3557"/>
    </row>
    <row r="3558" spans="1:24">
      <c r="A3558" s="29">
        <v>2297</v>
      </c>
      <c r="B3558" s="29" t="s">
        <v>117</v>
      </c>
      <c r="C3558" s="50">
        <v>44984</v>
      </c>
      <c r="D3558" s="29">
        <v>705</v>
      </c>
      <c r="E3558" s="40">
        <v>1</v>
      </c>
      <c r="F3558" s="41">
        <v>31.2</v>
      </c>
      <c r="G3558" s="41">
        <f>IFERROR(H3558+I3558+J3558,0)</f>
        <v>1677494</v>
      </c>
      <c r="H3558" s="41">
        <v>1677494</v>
      </c>
      <c r="I3558" s="41">
        <v>0</v>
      </c>
      <c r="J3558" s="41">
        <v>0</v>
      </c>
      <c r="K3558" s="41">
        <f>IFERROR(L3558+M3558+N3558,0)</f>
        <v>0</v>
      </c>
      <c r="L3558" s="41">
        <f>IFERROR(P3558+T3558,0)</f>
        <v>0</v>
      </c>
      <c r="M3558" s="41">
        <f>IFERROR(Q3558+U3558,0)</f>
        <v>0</v>
      </c>
      <c r="N3558" s="41">
        <f>IFERROR(R3558+V3558,0)</f>
        <v>0</v>
      </c>
      <c r="O3558" s="41">
        <f>IFERROR(P3558+Q3558+R3558,0)</f>
        <v>0</v>
      </c>
      <c r="P3558" s="41">
        <v>0</v>
      </c>
      <c r="Q3558" s="41">
        <v>0</v>
      </c>
      <c r="R3558" s="41">
        <v>0</v>
      </c>
      <c r="S3558" s="41">
        <f>IFERROR(T3558+U3558+V3558,0)</f>
        <v>0</v>
      </c>
      <c r="T3558" s="41">
        <v>0</v>
      </c>
      <c r="U3558" s="41">
        <v>0</v>
      </c>
      <c r="V3558" s="41">
        <v>0</v>
      </c>
      <c r="W3558"/>
      <c r="X3558"/>
    </row>
    <row r="3559" spans="1:24">
      <c r="A3559" s="29">
        <v>2298</v>
      </c>
      <c r="B3559" s="29" t="s">
        <v>117</v>
      </c>
      <c r="C3559" s="50">
        <v>44984</v>
      </c>
      <c r="D3559" s="29" t="s">
        <v>1898</v>
      </c>
      <c r="E3559" s="40">
        <v>1</v>
      </c>
      <c r="F3559" s="41">
        <v>51.1</v>
      </c>
      <c r="G3559" s="41">
        <f>IFERROR(H3559+I3559+J3559,0)</f>
        <v>2197300</v>
      </c>
      <c r="H3559" s="41">
        <v>2197300</v>
      </c>
      <c r="I3559" s="41">
        <v>0</v>
      </c>
      <c r="J3559" s="41">
        <v>0</v>
      </c>
      <c r="K3559" s="41">
        <f>IFERROR(L3559+M3559+N3559,0)</f>
        <v>0</v>
      </c>
      <c r="L3559" s="41">
        <f>IFERROR(P3559+T3559,0)</f>
        <v>0</v>
      </c>
      <c r="M3559" s="41">
        <f>IFERROR(Q3559+U3559,0)</f>
        <v>0</v>
      </c>
      <c r="N3559" s="41">
        <f>IFERROR(R3559+V3559,0)</f>
        <v>0</v>
      </c>
      <c r="O3559" s="41">
        <f>IFERROR(P3559+Q3559+R3559,0)</f>
        <v>0</v>
      </c>
      <c r="P3559" s="41">
        <v>0</v>
      </c>
      <c r="Q3559" s="41">
        <v>0</v>
      </c>
      <c r="R3559" s="41">
        <v>0</v>
      </c>
      <c r="S3559" s="41">
        <f>IFERROR(T3559+U3559+V3559,0)</f>
        <v>0</v>
      </c>
      <c r="T3559" s="41">
        <v>0</v>
      </c>
      <c r="U3559" s="41">
        <v>0</v>
      </c>
      <c r="V3559" s="41">
        <v>0</v>
      </c>
      <c r="W3559"/>
      <c r="X3559"/>
    </row>
    <row r="3560" spans="1:24">
      <c r="A3560" s="29">
        <v>2299</v>
      </c>
      <c r="B3560" s="29" t="s">
        <v>117</v>
      </c>
      <c r="C3560" s="50">
        <v>44984</v>
      </c>
      <c r="D3560" s="29" t="s">
        <v>1788</v>
      </c>
      <c r="E3560" s="40">
        <v>1</v>
      </c>
      <c r="F3560" s="41">
        <v>23.7</v>
      </c>
      <c r="G3560" s="41">
        <f>IFERROR(H3560+I3560+J3560,0)</f>
        <v>1016904</v>
      </c>
      <c r="H3560" s="41">
        <v>1016904</v>
      </c>
      <c r="I3560" s="41">
        <v>0</v>
      </c>
      <c r="J3560" s="41">
        <v>0</v>
      </c>
      <c r="K3560" s="41">
        <f>IFERROR(L3560+M3560+N3560,0)</f>
        <v>0</v>
      </c>
      <c r="L3560" s="41">
        <f>IFERROR(P3560+T3560,0)</f>
        <v>0</v>
      </c>
      <c r="M3560" s="41">
        <f>IFERROR(Q3560+U3560,0)</f>
        <v>0</v>
      </c>
      <c r="N3560" s="41">
        <f>IFERROR(R3560+V3560,0)</f>
        <v>0</v>
      </c>
      <c r="O3560" s="41">
        <f>IFERROR(P3560+Q3560+R3560,0)</f>
        <v>0</v>
      </c>
      <c r="P3560" s="41">
        <v>0</v>
      </c>
      <c r="Q3560" s="41">
        <v>0</v>
      </c>
      <c r="R3560" s="41">
        <v>0</v>
      </c>
      <c r="S3560" s="41">
        <f>IFERROR(T3560+U3560+V3560,0)</f>
        <v>0</v>
      </c>
      <c r="T3560" s="41">
        <v>0</v>
      </c>
      <c r="U3560" s="41">
        <v>0</v>
      </c>
      <c r="V3560" s="41">
        <v>0</v>
      </c>
      <c r="W3560"/>
      <c r="X3560"/>
    </row>
    <row r="3561" spans="1:24">
      <c r="A3561" s="29">
        <v>2300</v>
      </c>
      <c r="B3561" s="29" t="s">
        <v>117</v>
      </c>
      <c r="C3561" s="50">
        <v>44985</v>
      </c>
      <c r="D3561" s="29" t="s">
        <v>1899</v>
      </c>
      <c r="E3561" s="40">
        <v>1</v>
      </c>
      <c r="F3561" s="41">
        <v>54.3</v>
      </c>
      <c r="G3561" s="41">
        <f>IFERROR(H3561+I3561+J3561,0)</f>
        <v>2392000</v>
      </c>
      <c r="H3561" s="41">
        <v>2392000</v>
      </c>
      <c r="I3561" s="41">
        <v>0</v>
      </c>
      <c r="J3561" s="41">
        <v>0</v>
      </c>
      <c r="K3561" s="41">
        <f>IFERROR(L3561+M3561+N3561,0)</f>
        <v>0</v>
      </c>
      <c r="L3561" s="41">
        <f>IFERROR(P3561+T3561,0)</f>
        <v>0</v>
      </c>
      <c r="M3561" s="41">
        <f>IFERROR(Q3561+U3561,0)</f>
        <v>0</v>
      </c>
      <c r="N3561" s="41">
        <f>IFERROR(R3561+V3561,0)</f>
        <v>0</v>
      </c>
      <c r="O3561" s="41">
        <f>IFERROR(P3561+Q3561+R3561,0)</f>
        <v>0</v>
      </c>
      <c r="P3561" s="41">
        <v>0</v>
      </c>
      <c r="Q3561" s="41">
        <v>0</v>
      </c>
      <c r="R3561" s="41">
        <v>0</v>
      </c>
      <c r="S3561" s="41">
        <f>IFERROR(T3561+U3561+V3561,0)</f>
        <v>0</v>
      </c>
      <c r="T3561" s="41">
        <v>0</v>
      </c>
      <c r="U3561" s="41">
        <v>0</v>
      </c>
      <c r="V3561" s="41">
        <v>0</v>
      </c>
      <c r="W3561"/>
      <c r="X3561"/>
    </row>
    <row r="3562" spans="1:24">
      <c r="A3562" s="29">
        <v>2301</v>
      </c>
      <c r="B3562" s="29" t="s">
        <v>117</v>
      </c>
      <c r="C3562" s="50">
        <v>44985</v>
      </c>
      <c r="D3562" s="29" t="s">
        <v>1900</v>
      </c>
      <c r="E3562" s="40">
        <v>1</v>
      </c>
      <c r="F3562" s="41">
        <v>28.3</v>
      </c>
      <c r="G3562" s="41">
        <f>IFERROR(H3562+I3562+J3562,0)</f>
        <v>1194700</v>
      </c>
      <c r="H3562" s="41">
        <v>1194700</v>
      </c>
      <c r="I3562" s="41">
        <v>0</v>
      </c>
      <c r="J3562" s="41">
        <v>0</v>
      </c>
      <c r="K3562" s="41">
        <f>IFERROR(L3562+M3562+N3562,0)</f>
        <v>0</v>
      </c>
      <c r="L3562" s="41">
        <f>IFERROR(P3562+T3562,0)</f>
        <v>0</v>
      </c>
      <c r="M3562" s="41">
        <f>IFERROR(Q3562+U3562,0)</f>
        <v>0</v>
      </c>
      <c r="N3562" s="41">
        <f>IFERROR(R3562+V3562,0)</f>
        <v>0</v>
      </c>
      <c r="O3562" s="41">
        <f>IFERROR(P3562+Q3562+R3562,0)</f>
        <v>0</v>
      </c>
      <c r="P3562" s="41">
        <v>0</v>
      </c>
      <c r="Q3562" s="41">
        <v>0</v>
      </c>
      <c r="R3562" s="41">
        <v>0</v>
      </c>
      <c r="S3562" s="41">
        <f>IFERROR(T3562+U3562+V3562,0)</f>
        <v>0</v>
      </c>
      <c r="T3562" s="41">
        <v>0</v>
      </c>
      <c r="U3562" s="41">
        <v>0</v>
      </c>
      <c r="V3562" s="41">
        <v>0</v>
      </c>
      <c r="W3562"/>
      <c r="X3562"/>
    </row>
    <row r="3563" spans="1:24">
      <c r="A3563" s="29">
        <v>2302</v>
      </c>
      <c r="B3563" s="29" t="s">
        <v>117</v>
      </c>
      <c r="C3563" s="50">
        <v>44991</v>
      </c>
      <c r="D3563" s="29">
        <v>706</v>
      </c>
      <c r="E3563" s="40">
        <v>1</v>
      </c>
      <c r="F3563" s="41">
        <v>45.6</v>
      </c>
      <c r="G3563" s="41">
        <f>IFERROR(H3563+I3563+J3563,0)</f>
        <v>2552395.02</v>
      </c>
      <c r="H3563" s="41">
        <v>2552395.02</v>
      </c>
      <c r="I3563" s="41">
        <v>0</v>
      </c>
      <c r="J3563" s="41">
        <v>0</v>
      </c>
      <c r="K3563" s="41">
        <f>IFERROR(L3563+M3563+N3563,0)</f>
        <v>0</v>
      </c>
      <c r="L3563" s="41">
        <f>IFERROR(P3563+T3563,0)</f>
        <v>0</v>
      </c>
      <c r="M3563" s="41">
        <f>IFERROR(Q3563+U3563,0)</f>
        <v>0</v>
      </c>
      <c r="N3563" s="41">
        <f>IFERROR(R3563+V3563,0)</f>
        <v>0</v>
      </c>
      <c r="O3563" s="41">
        <f>IFERROR(P3563+Q3563+R3563,0)</f>
        <v>0</v>
      </c>
      <c r="P3563" s="41">
        <v>0</v>
      </c>
      <c r="Q3563" s="41">
        <v>0</v>
      </c>
      <c r="R3563" s="41">
        <v>0</v>
      </c>
      <c r="S3563" s="41">
        <f>IFERROR(T3563+U3563+V3563,0)</f>
        <v>0</v>
      </c>
      <c r="T3563" s="41">
        <v>0</v>
      </c>
      <c r="U3563" s="41">
        <v>0</v>
      </c>
      <c r="V3563" s="41">
        <v>0</v>
      </c>
      <c r="W3563"/>
      <c r="X3563"/>
    </row>
    <row r="3564" spans="1:24">
      <c r="A3564" s="29">
        <v>2303</v>
      </c>
      <c r="B3564" s="29" t="s">
        <v>117</v>
      </c>
      <c r="C3564" s="50">
        <v>44992</v>
      </c>
      <c r="D3564" s="29" t="s">
        <v>1901</v>
      </c>
      <c r="E3564" s="40">
        <v>1</v>
      </c>
      <c r="F3564" s="41">
        <v>41</v>
      </c>
      <c r="G3564" s="41">
        <f>IFERROR(H3564+I3564+J3564,0)</f>
        <v>2455900</v>
      </c>
      <c r="H3564" s="41">
        <v>2455900</v>
      </c>
      <c r="I3564" s="41">
        <v>0</v>
      </c>
      <c r="J3564" s="41">
        <v>0</v>
      </c>
      <c r="K3564" s="41">
        <f>IFERROR(L3564+M3564+N3564,0)</f>
        <v>0</v>
      </c>
      <c r="L3564" s="41">
        <f>IFERROR(P3564+T3564,0)</f>
        <v>0</v>
      </c>
      <c r="M3564" s="41">
        <f>IFERROR(Q3564+U3564,0)</f>
        <v>0</v>
      </c>
      <c r="N3564" s="41">
        <f>IFERROR(R3564+V3564,0)</f>
        <v>0</v>
      </c>
      <c r="O3564" s="41">
        <f>IFERROR(P3564+Q3564+R3564,0)</f>
        <v>0</v>
      </c>
      <c r="P3564" s="41">
        <v>0</v>
      </c>
      <c r="Q3564" s="41">
        <v>0</v>
      </c>
      <c r="R3564" s="41">
        <v>0</v>
      </c>
      <c r="S3564" s="41">
        <f>IFERROR(T3564+U3564+V3564,0)</f>
        <v>0</v>
      </c>
      <c r="T3564" s="41">
        <v>0</v>
      </c>
      <c r="U3564" s="41">
        <v>0</v>
      </c>
      <c r="V3564" s="41">
        <v>0</v>
      </c>
      <c r="W3564"/>
      <c r="X3564"/>
    </row>
    <row r="3565" spans="1:24">
      <c r="A3565" s="29">
        <v>2304</v>
      </c>
      <c r="B3565" s="29" t="s">
        <v>117</v>
      </c>
      <c r="C3565" s="50">
        <v>44999</v>
      </c>
      <c r="D3565" s="29">
        <v>707</v>
      </c>
      <c r="E3565" s="40">
        <v>1</v>
      </c>
      <c r="F3565" s="41">
        <v>29.2</v>
      </c>
      <c r="G3565" s="41">
        <f>IFERROR(H3565+I3565+J3565,0)</f>
        <v>1280000</v>
      </c>
      <c r="H3565" s="41">
        <v>1280000</v>
      </c>
      <c r="I3565" s="41">
        <v>0</v>
      </c>
      <c r="J3565" s="41">
        <v>0</v>
      </c>
      <c r="K3565" s="41">
        <f>IFERROR(L3565+M3565+N3565,0)</f>
        <v>0</v>
      </c>
      <c r="L3565" s="41">
        <f>IFERROR(P3565+T3565,0)</f>
        <v>0</v>
      </c>
      <c r="M3565" s="41">
        <f>IFERROR(Q3565+U3565,0)</f>
        <v>0</v>
      </c>
      <c r="N3565" s="41">
        <f>IFERROR(R3565+V3565,0)</f>
        <v>0</v>
      </c>
      <c r="O3565" s="41">
        <f>IFERROR(P3565+Q3565+R3565,0)</f>
        <v>0</v>
      </c>
      <c r="P3565" s="41">
        <v>0</v>
      </c>
      <c r="Q3565" s="41">
        <v>0</v>
      </c>
      <c r="R3565" s="41">
        <v>0</v>
      </c>
      <c r="S3565" s="41">
        <f>IFERROR(T3565+U3565+V3565,0)</f>
        <v>0</v>
      </c>
      <c r="T3565" s="41">
        <v>0</v>
      </c>
      <c r="U3565" s="41">
        <v>0</v>
      </c>
      <c r="V3565" s="41">
        <v>0</v>
      </c>
      <c r="W3565"/>
      <c r="X3565"/>
    </row>
    <row r="3566" spans="1:24">
      <c r="A3566" s="29">
        <v>2305</v>
      </c>
      <c r="B3566" s="29" t="s">
        <v>117</v>
      </c>
      <c r="C3566" s="50">
        <v>45001</v>
      </c>
      <c r="D3566" s="29">
        <v>708</v>
      </c>
      <c r="E3566" s="40">
        <v>1</v>
      </c>
      <c r="F3566" s="41">
        <v>43.2</v>
      </c>
      <c r="G3566" s="41">
        <f>IFERROR(H3566+I3566+J3566,0)</f>
        <v>2392334</v>
      </c>
      <c r="H3566" s="41">
        <v>2392334</v>
      </c>
      <c r="I3566" s="41">
        <v>0</v>
      </c>
      <c r="J3566" s="41">
        <v>0</v>
      </c>
      <c r="K3566" s="41">
        <f>IFERROR(L3566+M3566+N3566,0)</f>
        <v>0</v>
      </c>
      <c r="L3566" s="41">
        <f>IFERROR(P3566+T3566,0)</f>
        <v>0</v>
      </c>
      <c r="M3566" s="41">
        <f>IFERROR(Q3566+U3566,0)</f>
        <v>0</v>
      </c>
      <c r="N3566" s="41">
        <f>IFERROR(R3566+V3566,0)</f>
        <v>0</v>
      </c>
      <c r="O3566" s="41">
        <f>IFERROR(P3566+Q3566+R3566,0)</f>
        <v>0</v>
      </c>
      <c r="P3566" s="41">
        <v>0</v>
      </c>
      <c r="Q3566" s="41">
        <v>0</v>
      </c>
      <c r="R3566" s="41">
        <v>0</v>
      </c>
      <c r="S3566" s="41">
        <f>IFERROR(T3566+U3566+V3566,0)</f>
        <v>0</v>
      </c>
      <c r="T3566" s="41">
        <v>0</v>
      </c>
      <c r="U3566" s="41">
        <v>0</v>
      </c>
      <c r="V3566" s="41">
        <v>0</v>
      </c>
      <c r="W3566"/>
      <c r="X3566"/>
    </row>
    <row r="3567" spans="1:24">
      <c r="A3567" s="29">
        <v>2306</v>
      </c>
      <c r="B3567" s="29" t="s">
        <v>117</v>
      </c>
      <c r="C3567" s="50">
        <v>45002</v>
      </c>
      <c r="D3567" s="29" t="s">
        <v>579</v>
      </c>
      <c r="E3567" s="40">
        <v>1</v>
      </c>
      <c r="F3567" s="41">
        <v>43</v>
      </c>
      <c r="G3567" s="41">
        <f>IFERROR(H3567+I3567+J3567,0)</f>
        <v>2545144</v>
      </c>
      <c r="H3567" s="41">
        <v>2545144</v>
      </c>
      <c r="I3567" s="41">
        <v>0</v>
      </c>
      <c r="J3567" s="41">
        <v>0</v>
      </c>
      <c r="K3567" s="41">
        <f>IFERROR(L3567+M3567+N3567,0)</f>
        <v>0</v>
      </c>
      <c r="L3567" s="41">
        <f>IFERROR(P3567+T3567,0)</f>
        <v>0</v>
      </c>
      <c r="M3567" s="41">
        <f>IFERROR(Q3567+U3567,0)</f>
        <v>0</v>
      </c>
      <c r="N3567" s="41">
        <f>IFERROR(R3567+V3567,0)</f>
        <v>0</v>
      </c>
      <c r="O3567" s="41">
        <f>IFERROR(P3567+Q3567+R3567,0)</f>
        <v>0</v>
      </c>
      <c r="P3567" s="41">
        <v>0</v>
      </c>
      <c r="Q3567" s="41">
        <v>0</v>
      </c>
      <c r="R3567" s="41">
        <v>0</v>
      </c>
      <c r="S3567" s="41">
        <f>IFERROR(T3567+U3567+V3567,0)</f>
        <v>0</v>
      </c>
      <c r="T3567" s="41">
        <v>0</v>
      </c>
      <c r="U3567" s="41">
        <v>0</v>
      </c>
      <c r="V3567" s="41">
        <v>0</v>
      </c>
      <c r="W3567"/>
      <c r="X3567"/>
    </row>
    <row r="3568" spans="1:24">
      <c r="A3568" s="29">
        <v>2307</v>
      </c>
      <c r="B3568" s="29" t="s">
        <v>117</v>
      </c>
      <c r="C3568" s="50">
        <v>45012</v>
      </c>
      <c r="D3568" s="29" t="s">
        <v>1902</v>
      </c>
      <c r="E3568" s="40">
        <v>1</v>
      </c>
      <c r="F3568" s="41">
        <v>18.3</v>
      </c>
      <c r="G3568" s="41">
        <f>IFERROR(H3568+I3568+J3568,0)</f>
        <v>789250</v>
      </c>
      <c r="H3568" s="41">
        <v>789250</v>
      </c>
      <c r="I3568" s="41">
        <v>0</v>
      </c>
      <c r="J3568" s="41">
        <v>0</v>
      </c>
      <c r="K3568" s="41">
        <f>IFERROR(L3568+M3568+N3568,0)</f>
        <v>0</v>
      </c>
      <c r="L3568" s="41">
        <f>IFERROR(P3568+T3568,0)</f>
        <v>0</v>
      </c>
      <c r="M3568" s="41">
        <f>IFERROR(Q3568+U3568,0)</f>
        <v>0</v>
      </c>
      <c r="N3568" s="41">
        <f>IFERROR(R3568+V3568,0)</f>
        <v>0</v>
      </c>
      <c r="O3568" s="41">
        <f>IFERROR(P3568+Q3568+R3568,0)</f>
        <v>0</v>
      </c>
      <c r="P3568" s="41">
        <v>0</v>
      </c>
      <c r="Q3568" s="41">
        <v>0</v>
      </c>
      <c r="R3568" s="41">
        <v>0</v>
      </c>
      <c r="S3568" s="41">
        <f>IFERROR(T3568+U3568+V3568,0)</f>
        <v>0</v>
      </c>
      <c r="T3568" s="41">
        <v>0</v>
      </c>
      <c r="U3568" s="41">
        <v>0</v>
      </c>
      <c r="V3568" s="41">
        <v>0</v>
      </c>
      <c r="W3568"/>
      <c r="X3568"/>
    </row>
    <row r="3569" spans="1:24">
      <c r="A3569" s="29">
        <v>2308</v>
      </c>
      <c r="B3569" s="29" t="s">
        <v>117</v>
      </c>
      <c r="C3569" s="50">
        <v>45019</v>
      </c>
      <c r="D3569" s="29">
        <v>709</v>
      </c>
      <c r="E3569" s="40">
        <v>1</v>
      </c>
      <c r="F3569" s="41">
        <v>44.9</v>
      </c>
      <c r="G3569" s="41">
        <f>IFERROR(H3569+I3569+J3569,0)</f>
        <v>2466000</v>
      </c>
      <c r="H3569" s="41">
        <v>2466000</v>
      </c>
      <c r="I3569" s="41">
        <v>0</v>
      </c>
      <c r="J3569" s="41">
        <v>0</v>
      </c>
      <c r="K3569" s="41">
        <f>IFERROR(L3569+M3569+N3569,0)</f>
        <v>0</v>
      </c>
      <c r="L3569" s="41">
        <f>IFERROR(P3569+T3569,0)</f>
        <v>0</v>
      </c>
      <c r="M3569" s="41">
        <f>IFERROR(Q3569+U3569,0)</f>
        <v>0</v>
      </c>
      <c r="N3569" s="41">
        <f>IFERROR(R3569+V3569,0)</f>
        <v>0</v>
      </c>
      <c r="O3569" s="41">
        <f>IFERROR(P3569+Q3569+R3569,0)</f>
        <v>0</v>
      </c>
      <c r="P3569" s="41">
        <v>0</v>
      </c>
      <c r="Q3569" s="41">
        <v>0</v>
      </c>
      <c r="R3569" s="41">
        <v>0</v>
      </c>
      <c r="S3569" s="41">
        <f>IFERROR(T3569+U3569+V3569,0)</f>
        <v>0</v>
      </c>
      <c r="T3569" s="41">
        <v>0</v>
      </c>
      <c r="U3569" s="41">
        <v>0</v>
      </c>
      <c r="V3569" s="41">
        <v>0</v>
      </c>
      <c r="W3569"/>
      <c r="X3569"/>
    </row>
    <row r="3570" spans="1:24">
      <c r="A3570" s="29">
        <v>2309</v>
      </c>
      <c r="B3570" s="29" t="s">
        <v>117</v>
      </c>
      <c r="C3570" s="50">
        <v>45022</v>
      </c>
      <c r="D3570" s="29">
        <v>710</v>
      </c>
      <c r="E3570" s="40">
        <v>1</v>
      </c>
      <c r="F3570" s="41">
        <v>31.6</v>
      </c>
      <c r="G3570" s="41">
        <f>IFERROR(H3570+I3570+J3570,0)</f>
        <v>1760000</v>
      </c>
      <c r="H3570" s="41">
        <v>1760000</v>
      </c>
      <c r="I3570" s="41">
        <v>0</v>
      </c>
      <c r="J3570" s="41">
        <v>0</v>
      </c>
      <c r="K3570" s="41">
        <f>IFERROR(L3570+M3570+N3570,0)</f>
        <v>0</v>
      </c>
      <c r="L3570" s="41">
        <f>IFERROR(P3570+T3570,0)</f>
        <v>0</v>
      </c>
      <c r="M3570" s="41">
        <f>IFERROR(Q3570+U3570,0)</f>
        <v>0</v>
      </c>
      <c r="N3570" s="41">
        <f>IFERROR(R3570+V3570,0)</f>
        <v>0</v>
      </c>
      <c r="O3570" s="41">
        <f>IFERROR(P3570+Q3570+R3570,0)</f>
        <v>0</v>
      </c>
      <c r="P3570" s="41">
        <v>0</v>
      </c>
      <c r="Q3570" s="41">
        <v>0</v>
      </c>
      <c r="R3570" s="41">
        <v>0</v>
      </c>
      <c r="S3570" s="41">
        <f>IFERROR(T3570+U3570+V3570,0)</f>
        <v>0</v>
      </c>
      <c r="T3570" s="41">
        <v>0</v>
      </c>
      <c r="U3570" s="41">
        <v>0</v>
      </c>
      <c r="V3570" s="41">
        <v>0</v>
      </c>
      <c r="W3570"/>
      <c r="X3570"/>
    </row>
    <row r="3571" spans="1:24">
      <c r="A3571" s="29">
        <v>2310</v>
      </c>
      <c r="B3571" s="29" t="s">
        <v>117</v>
      </c>
      <c r="C3571" s="50">
        <v>45022</v>
      </c>
      <c r="D3571" s="29">
        <v>711</v>
      </c>
      <c r="E3571" s="40">
        <v>1</v>
      </c>
      <c r="F3571" s="41">
        <v>22.35</v>
      </c>
      <c r="G3571" s="41">
        <f>IFERROR(H3571+I3571+J3571,0)</f>
        <v>1252500</v>
      </c>
      <c r="H3571" s="41">
        <v>1252500</v>
      </c>
      <c r="I3571" s="41">
        <v>0</v>
      </c>
      <c r="J3571" s="41">
        <v>0</v>
      </c>
      <c r="K3571" s="41">
        <f>IFERROR(L3571+M3571+N3571,0)</f>
        <v>0</v>
      </c>
      <c r="L3571" s="41">
        <f>IFERROR(P3571+T3571,0)</f>
        <v>0</v>
      </c>
      <c r="M3571" s="41">
        <f>IFERROR(Q3571+U3571,0)</f>
        <v>0</v>
      </c>
      <c r="N3571" s="41">
        <f>IFERROR(R3571+V3571,0)</f>
        <v>0</v>
      </c>
      <c r="O3571" s="41">
        <f>IFERROR(P3571+Q3571+R3571,0)</f>
        <v>0</v>
      </c>
      <c r="P3571" s="41">
        <v>0</v>
      </c>
      <c r="Q3571" s="41">
        <v>0</v>
      </c>
      <c r="R3571" s="41">
        <v>0</v>
      </c>
      <c r="S3571" s="41">
        <f>IFERROR(T3571+U3571+V3571,0)</f>
        <v>0</v>
      </c>
      <c r="T3571" s="41">
        <v>0</v>
      </c>
      <c r="U3571" s="41">
        <v>0</v>
      </c>
      <c r="V3571" s="41">
        <v>0</v>
      </c>
      <c r="W3571"/>
      <c r="X3571"/>
    </row>
    <row r="3572" spans="1:24">
      <c r="A3572" s="29">
        <v>2311</v>
      </c>
      <c r="B3572" s="29" t="s">
        <v>117</v>
      </c>
      <c r="C3572" s="50">
        <v>45029</v>
      </c>
      <c r="D3572" s="29" t="s">
        <v>1903</v>
      </c>
      <c r="E3572" s="40">
        <v>1</v>
      </c>
      <c r="F3572" s="41">
        <v>40.4</v>
      </c>
      <c r="G3572" s="41">
        <f>IFERROR(H3572+I3572+J3572,0)</f>
        <v>2243000</v>
      </c>
      <c r="H3572" s="41">
        <v>2243000</v>
      </c>
      <c r="I3572" s="41">
        <v>0</v>
      </c>
      <c r="J3572" s="41">
        <v>0</v>
      </c>
      <c r="K3572" s="41">
        <f>IFERROR(L3572+M3572+N3572,0)</f>
        <v>0</v>
      </c>
      <c r="L3572" s="41">
        <f>IFERROR(P3572+T3572,0)</f>
        <v>0</v>
      </c>
      <c r="M3572" s="41">
        <f>IFERROR(Q3572+U3572,0)</f>
        <v>0</v>
      </c>
      <c r="N3572" s="41">
        <f>IFERROR(R3572+V3572,0)</f>
        <v>0</v>
      </c>
      <c r="O3572" s="41">
        <f>IFERROR(P3572+Q3572+R3572,0)</f>
        <v>0</v>
      </c>
      <c r="P3572" s="41">
        <v>0</v>
      </c>
      <c r="Q3572" s="41">
        <v>0</v>
      </c>
      <c r="R3572" s="41">
        <v>0</v>
      </c>
      <c r="S3572" s="41">
        <f>IFERROR(T3572+U3572+V3572,0)</f>
        <v>0</v>
      </c>
      <c r="T3572" s="41">
        <v>0</v>
      </c>
      <c r="U3572" s="41">
        <v>0</v>
      </c>
      <c r="V3572" s="41">
        <v>0</v>
      </c>
      <c r="W3572"/>
      <c r="X3572"/>
    </row>
    <row r="3573" spans="1:24">
      <c r="A3573" s="29">
        <v>2312</v>
      </c>
      <c r="B3573" s="29" t="s">
        <v>117</v>
      </c>
      <c r="C3573" s="50">
        <v>45030</v>
      </c>
      <c r="D3573" s="29" t="s">
        <v>1904</v>
      </c>
      <c r="E3573" s="40">
        <v>1</v>
      </c>
      <c r="F3573" s="41">
        <v>45.1</v>
      </c>
      <c r="G3573" s="41">
        <f>IFERROR(H3573+I3573+J3573,0)</f>
        <v>2766593</v>
      </c>
      <c r="H3573" s="41">
        <v>2766593</v>
      </c>
      <c r="I3573" s="41">
        <v>0</v>
      </c>
      <c r="J3573" s="41">
        <v>0</v>
      </c>
      <c r="K3573" s="41">
        <f>IFERROR(L3573+M3573+N3573,0)</f>
        <v>0</v>
      </c>
      <c r="L3573" s="41">
        <f>IFERROR(P3573+T3573,0)</f>
        <v>0</v>
      </c>
      <c r="M3573" s="41">
        <f>IFERROR(Q3573+U3573,0)</f>
        <v>0</v>
      </c>
      <c r="N3573" s="41">
        <f>IFERROR(R3573+V3573,0)</f>
        <v>0</v>
      </c>
      <c r="O3573" s="41">
        <f>IFERROR(P3573+Q3573+R3573,0)</f>
        <v>0</v>
      </c>
      <c r="P3573" s="41">
        <v>0</v>
      </c>
      <c r="Q3573" s="41">
        <v>0</v>
      </c>
      <c r="R3573" s="41">
        <v>0</v>
      </c>
      <c r="S3573" s="41">
        <f>IFERROR(T3573+U3573+V3573,0)</f>
        <v>0</v>
      </c>
      <c r="T3573" s="41">
        <v>0</v>
      </c>
      <c r="U3573" s="41">
        <v>0</v>
      </c>
      <c r="V3573" s="41">
        <v>0</v>
      </c>
      <c r="W3573"/>
      <c r="X3573"/>
    </row>
    <row r="3574" spans="1:24">
      <c r="A3574" s="29">
        <v>2313</v>
      </c>
      <c r="B3574" s="29" t="s">
        <v>117</v>
      </c>
      <c r="C3574" s="50">
        <v>45030</v>
      </c>
      <c r="D3574" s="29" t="s">
        <v>1905</v>
      </c>
      <c r="E3574" s="40">
        <v>1</v>
      </c>
      <c r="F3574" s="41">
        <v>14.3</v>
      </c>
      <c r="G3574" s="41">
        <f>IFERROR(H3574+I3574+J3574,0)</f>
        <v>618935</v>
      </c>
      <c r="H3574" s="41">
        <v>618935</v>
      </c>
      <c r="I3574" s="41">
        <v>0</v>
      </c>
      <c r="J3574" s="41">
        <v>0</v>
      </c>
      <c r="K3574" s="41">
        <f>IFERROR(L3574+M3574+N3574,0)</f>
        <v>0</v>
      </c>
      <c r="L3574" s="41">
        <f>IFERROR(P3574+T3574,0)</f>
        <v>0</v>
      </c>
      <c r="M3574" s="41">
        <f>IFERROR(Q3574+U3574,0)</f>
        <v>0</v>
      </c>
      <c r="N3574" s="41">
        <f>IFERROR(R3574+V3574,0)</f>
        <v>0</v>
      </c>
      <c r="O3574" s="41">
        <f>IFERROR(P3574+Q3574+R3574,0)</f>
        <v>0</v>
      </c>
      <c r="P3574" s="41">
        <v>0</v>
      </c>
      <c r="Q3574" s="41">
        <v>0</v>
      </c>
      <c r="R3574" s="41">
        <v>0</v>
      </c>
      <c r="S3574" s="41">
        <f>IFERROR(T3574+U3574+V3574,0)</f>
        <v>0</v>
      </c>
      <c r="T3574" s="41">
        <v>0</v>
      </c>
      <c r="U3574" s="41">
        <v>0</v>
      </c>
      <c r="V3574" s="41">
        <v>0</v>
      </c>
      <c r="W3574"/>
      <c r="X3574"/>
    </row>
    <row r="3575" spans="1:24">
      <c r="A3575" s="29">
        <v>2314</v>
      </c>
      <c r="B3575" s="29" t="s">
        <v>117</v>
      </c>
      <c r="C3575" s="50">
        <v>45030</v>
      </c>
      <c r="D3575" s="29" t="s">
        <v>1906</v>
      </c>
      <c r="E3575" s="40">
        <v>1</v>
      </c>
      <c r="F3575" s="41">
        <v>22.35</v>
      </c>
      <c r="G3575" s="41">
        <f>IFERROR(H3575+I3575+J3575,0)</f>
        <v>1252500</v>
      </c>
      <c r="H3575" s="41">
        <v>1252500</v>
      </c>
      <c r="I3575" s="41">
        <v>0</v>
      </c>
      <c r="J3575" s="41">
        <v>0</v>
      </c>
      <c r="K3575" s="41">
        <f>IFERROR(L3575+M3575+N3575,0)</f>
        <v>0</v>
      </c>
      <c r="L3575" s="41">
        <f>IFERROR(P3575+T3575,0)</f>
        <v>0</v>
      </c>
      <c r="M3575" s="41">
        <f>IFERROR(Q3575+U3575,0)</f>
        <v>0</v>
      </c>
      <c r="N3575" s="41">
        <f>IFERROR(R3575+V3575,0)</f>
        <v>0</v>
      </c>
      <c r="O3575" s="41">
        <f>IFERROR(P3575+Q3575+R3575,0)</f>
        <v>0</v>
      </c>
      <c r="P3575" s="41">
        <v>0</v>
      </c>
      <c r="Q3575" s="41">
        <v>0</v>
      </c>
      <c r="R3575" s="41">
        <v>0</v>
      </c>
      <c r="S3575" s="41">
        <f>IFERROR(T3575+U3575+V3575,0)</f>
        <v>0</v>
      </c>
      <c r="T3575" s="41">
        <v>0</v>
      </c>
      <c r="U3575" s="41">
        <v>0</v>
      </c>
      <c r="V3575" s="41">
        <v>0</v>
      </c>
      <c r="W3575"/>
      <c r="X3575"/>
    </row>
    <row r="3576" spans="1:24">
      <c r="A3576" s="29">
        <v>2315</v>
      </c>
      <c r="B3576" s="29" t="s">
        <v>117</v>
      </c>
      <c r="C3576" s="50">
        <v>45033</v>
      </c>
      <c r="D3576" s="29" t="s">
        <v>1907</v>
      </c>
      <c r="E3576" s="40">
        <v>1</v>
      </c>
      <c r="F3576" s="41">
        <v>32.4</v>
      </c>
      <c r="G3576" s="41">
        <f>IFERROR(H3576+I3576+J3576,0)</f>
        <v>2136000</v>
      </c>
      <c r="H3576" s="41">
        <v>2136000</v>
      </c>
      <c r="I3576" s="41">
        <v>0</v>
      </c>
      <c r="J3576" s="41">
        <v>0</v>
      </c>
      <c r="K3576" s="41">
        <f>IFERROR(L3576+M3576+N3576,0)</f>
        <v>0</v>
      </c>
      <c r="L3576" s="41">
        <f>IFERROR(P3576+T3576,0)</f>
        <v>0</v>
      </c>
      <c r="M3576" s="41">
        <f>IFERROR(Q3576+U3576,0)</f>
        <v>0</v>
      </c>
      <c r="N3576" s="41">
        <f>IFERROR(R3576+V3576,0)</f>
        <v>0</v>
      </c>
      <c r="O3576" s="41">
        <f>IFERROR(P3576+Q3576+R3576,0)</f>
        <v>0</v>
      </c>
      <c r="P3576" s="41">
        <v>0</v>
      </c>
      <c r="Q3576" s="41">
        <v>0</v>
      </c>
      <c r="R3576" s="41">
        <v>0</v>
      </c>
      <c r="S3576" s="41">
        <f>IFERROR(T3576+U3576+V3576,0)</f>
        <v>0</v>
      </c>
      <c r="T3576" s="41">
        <v>0</v>
      </c>
      <c r="U3576" s="41">
        <v>0</v>
      </c>
      <c r="V3576" s="41">
        <v>0</v>
      </c>
      <c r="W3576"/>
      <c r="X3576"/>
    </row>
    <row r="3577" spans="1:24">
      <c r="A3577" s="29">
        <v>2316</v>
      </c>
      <c r="B3577" s="29" t="s">
        <v>117</v>
      </c>
      <c r="C3577" s="50">
        <v>45035</v>
      </c>
      <c r="D3577" s="29" t="s">
        <v>1908</v>
      </c>
      <c r="E3577" s="40">
        <v>1</v>
      </c>
      <c r="F3577" s="41">
        <v>41.1</v>
      </c>
      <c r="G3577" s="41">
        <f>IFERROR(H3577+I3577+J3577,0)</f>
        <v>2700000</v>
      </c>
      <c r="H3577" s="41">
        <v>2700000</v>
      </c>
      <c r="I3577" s="41">
        <v>0</v>
      </c>
      <c r="J3577" s="41">
        <v>0</v>
      </c>
      <c r="K3577" s="41">
        <f>IFERROR(L3577+M3577+N3577,0)</f>
        <v>0</v>
      </c>
      <c r="L3577" s="41">
        <f>IFERROR(P3577+T3577,0)</f>
        <v>0</v>
      </c>
      <c r="M3577" s="41">
        <f>IFERROR(Q3577+U3577,0)</f>
        <v>0</v>
      </c>
      <c r="N3577" s="41">
        <f>IFERROR(R3577+V3577,0)</f>
        <v>0</v>
      </c>
      <c r="O3577" s="41">
        <f>IFERROR(P3577+Q3577+R3577,0)</f>
        <v>0</v>
      </c>
      <c r="P3577" s="41">
        <v>0</v>
      </c>
      <c r="Q3577" s="41">
        <v>0</v>
      </c>
      <c r="R3577" s="41">
        <v>0</v>
      </c>
      <c r="S3577" s="41">
        <f>IFERROR(T3577+U3577+V3577,0)</f>
        <v>0</v>
      </c>
      <c r="T3577" s="41">
        <v>0</v>
      </c>
      <c r="U3577" s="41">
        <v>0</v>
      </c>
      <c r="V3577" s="41">
        <v>0</v>
      </c>
      <c r="W3577"/>
      <c r="X3577"/>
    </row>
    <row r="3578" spans="1:24">
      <c r="A3578" s="29">
        <v>2317</v>
      </c>
      <c r="B3578" s="29" t="s">
        <v>117</v>
      </c>
      <c r="C3578" s="50">
        <v>45042</v>
      </c>
      <c r="D3578" s="29" t="s">
        <v>584</v>
      </c>
      <c r="E3578" s="40">
        <v>1</v>
      </c>
      <c r="F3578" s="41">
        <v>55.8</v>
      </c>
      <c r="G3578" s="41">
        <f>IFERROR(H3578+I3578+J3578,0)</f>
        <v>2980184.34</v>
      </c>
      <c r="H3578" s="41">
        <v>2980184.34</v>
      </c>
      <c r="I3578" s="41">
        <v>0</v>
      </c>
      <c r="J3578" s="41">
        <v>0</v>
      </c>
      <c r="K3578" s="41">
        <f>IFERROR(L3578+M3578+N3578,0)</f>
        <v>0</v>
      </c>
      <c r="L3578" s="41">
        <f>IFERROR(P3578+T3578,0)</f>
        <v>0</v>
      </c>
      <c r="M3578" s="41">
        <f>IFERROR(Q3578+U3578,0)</f>
        <v>0</v>
      </c>
      <c r="N3578" s="41">
        <f>IFERROR(R3578+V3578,0)</f>
        <v>0</v>
      </c>
      <c r="O3578" s="41">
        <f>IFERROR(P3578+Q3578+R3578,0)</f>
        <v>0</v>
      </c>
      <c r="P3578" s="41">
        <v>0</v>
      </c>
      <c r="Q3578" s="41">
        <v>0</v>
      </c>
      <c r="R3578" s="41">
        <v>0</v>
      </c>
      <c r="S3578" s="41">
        <f>IFERROR(T3578+U3578+V3578,0)</f>
        <v>0</v>
      </c>
      <c r="T3578" s="41">
        <v>0</v>
      </c>
      <c r="U3578" s="41">
        <v>0</v>
      </c>
      <c r="V3578" s="41">
        <v>0</v>
      </c>
      <c r="W3578"/>
      <c r="X3578"/>
    </row>
    <row r="3579" spans="1:24">
      <c r="A3579" s="29">
        <v>2318</v>
      </c>
      <c r="B3579" s="29" t="s">
        <v>117</v>
      </c>
      <c r="C3579" s="50">
        <v>45043</v>
      </c>
      <c r="D3579" s="29" t="s">
        <v>1909</v>
      </c>
      <c r="E3579" s="40">
        <v>1</v>
      </c>
      <c r="F3579" s="41">
        <v>41.7</v>
      </c>
      <c r="G3579" s="41">
        <f>IFERROR(H3579+I3579+J3579,0)</f>
        <v>1900000</v>
      </c>
      <c r="H3579" s="41">
        <v>1900000</v>
      </c>
      <c r="I3579" s="41">
        <v>0</v>
      </c>
      <c r="J3579" s="41">
        <v>0</v>
      </c>
      <c r="K3579" s="41">
        <f>IFERROR(L3579+M3579+N3579,0)</f>
        <v>0</v>
      </c>
      <c r="L3579" s="41">
        <f>IFERROR(P3579+T3579,0)</f>
        <v>0</v>
      </c>
      <c r="M3579" s="41">
        <f>IFERROR(Q3579+U3579,0)</f>
        <v>0</v>
      </c>
      <c r="N3579" s="41">
        <f>IFERROR(R3579+V3579,0)</f>
        <v>0</v>
      </c>
      <c r="O3579" s="41">
        <f>IFERROR(P3579+Q3579+R3579,0)</f>
        <v>0</v>
      </c>
      <c r="P3579" s="41">
        <v>0</v>
      </c>
      <c r="Q3579" s="41">
        <v>0</v>
      </c>
      <c r="R3579" s="41">
        <v>0</v>
      </c>
      <c r="S3579" s="41">
        <f>IFERROR(T3579+U3579+V3579,0)</f>
        <v>0</v>
      </c>
      <c r="T3579" s="41">
        <v>0</v>
      </c>
      <c r="U3579" s="41">
        <v>0</v>
      </c>
      <c r="V3579" s="41">
        <v>0</v>
      </c>
      <c r="W3579"/>
      <c r="X3579"/>
    </row>
    <row r="3580" spans="1:24">
      <c r="A3580" s="29">
        <v>2319</v>
      </c>
      <c r="B3580" s="29" t="s">
        <v>117</v>
      </c>
      <c r="C3580" s="50">
        <v>45044</v>
      </c>
      <c r="D3580" s="29" t="s">
        <v>1910</v>
      </c>
      <c r="E3580" s="40">
        <v>1</v>
      </c>
      <c r="F3580" s="41">
        <v>43.3</v>
      </c>
      <c r="G3580" s="41">
        <f>IFERROR(H3580+I3580+J3580,0)</f>
        <v>2734000</v>
      </c>
      <c r="H3580" s="41">
        <v>2734000</v>
      </c>
      <c r="I3580" s="41">
        <v>0</v>
      </c>
      <c r="J3580" s="41">
        <v>0</v>
      </c>
      <c r="K3580" s="41">
        <f>IFERROR(L3580+M3580+N3580,0)</f>
        <v>0</v>
      </c>
      <c r="L3580" s="41">
        <f>IFERROR(P3580+T3580,0)</f>
        <v>0</v>
      </c>
      <c r="M3580" s="41">
        <f>IFERROR(Q3580+U3580,0)</f>
        <v>0</v>
      </c>
      <c r="N3580" s="41">
        <f>IFERROR(R3580+V3580,0)</f>
        <v>0</v>
      </c>
      <c r="O3580" s="41">
        <f>IFERROR(P3580+Q3580+R3580,0)</f>
        <v>0</v>
      </c>
      <c r="P3580" s="41">
        <v>0</v>
      </c>
      <c r="Q3580" s="41">
        <v>0</v>
      </c>
      <c r="R3580" s="41">
        <v>0</v>
      </c>
      <c r="S3580" s="41">
        <f>IFERROR(T3580+U3580+V3580,0)</f>
        <v>0</v>
      </c>
      <c r="T3580" s="41">
        <v>0</v>
      </c>
      <c r="U3580" s="41">
        <v>0</v>
      </c>
      <c r="V3580" s="41">
        <v>0</v>
      </c>
      <c r="W3580"/>
      <c r="X3580"/>
    </row>
    <row r="3581" spans="1:24">
      <c r="A3581" s="29">
        <v>2320</v>
      </c>
      <c r="B3581" s="29" t="s">
        <v>117</v>
      </c>
      <c r="C3581" s="50">
        <v>45044</v>
      </c>
      <c r="D3581" s="29" t="s">
        <v>578</v>
      </c>
      <c r="E3581" s="40">
        <v>1</v>
      </c>
      <c r="F3581" s="41">
        <v>43.1</v>
      </c>
      <c r="G3581" s="41">
        <f>IFERROR(H3581+I3581+J3581,0)</f>
        <v>2515960</v>
      </c>
      <c r="H3581" s="41">
        <v>2515960</v>
      </c>
      <c r="I3581" s="41">
        <v>0</v>
      </c>
      <c r="J3581" s="41">
        <v>0</v>
      </c>
      <c r="K3581" s="41">
        <f>IFERROR(L3581+M3581+N3581,0)</f>
        <v>0</v>
      </c>
      <c r="L3581" s="41">
        <f>IFERROR(P3581+T3581,0)</f>
        <v>0</v>
      </c>
      <c r="M3581" s="41">
        <f>IFERROR(Q3581+U3581,0)</f>
        <v>0</v>
      </c>
      <c r="N3581" s="41">
        <f>IFERROR(R3581+V3581,0)</f>
        <v>0</v>
      </c>
      <c r="O3581" s="41">
        <f>IFERROR(P3581+Q3581+R3581,0)</f>
        <v>0</v>
      </c>
      <c r="P3581" s="41">
        <v>0</v>
      </c>
      <c r="Q3581" s="41">
        <v>0</v>
      </c>
      <c r="R3581" s="41">
        <v>0</v>
      </c>
      <c r="S3581" s="41">
        <f>IFERROR(T3581+U3581+V3581,0)</f>
        <v>0</v>
      </c>
      <c r="T3581" s="41">
        <v>0</v>
      </c>
      <c r="U3581" s="41">
        <v>0</v>
      </c>
      <c r="V3581" s="41">
        <v>0</v>
      </c>
      <c r="W3581"/>
      <c r="X3581"/>
    </row>
    <row r="3582" spans="1:24">
      <c r="A3582" s="29">
        <v>2321</v>
      </c>
      <c r="B3582" s="29" t="s">
        <v>117</v>
      </c>
      <c r="C3582" s="50">
        <v>45050</v>
      </c>
      <c r="D3582" s="29" t="s">
        <v>1911</v>
      </c>
      <c r="E3582" s="40">
        <v>1</v>
      </c>
      <c r="F3582" s="41">
        <v>40.8</v>
      </c>
      <c r="G3582" s="41">
        <f>IFERROR(H3582+I3582+J3582,0)</f>
        <v>2738000</v>
      </c>
      <c r="H3582" s="41">
        <v>2738000</v>
      </c>
      <c r="I3582" s="41">
        <v>0</v>
      </c>
      <c r="J3582" s="41">
        <v>0</v>
      </c>
      <c r="K3582" s="41">
        <f>IFERROR(L3582+M3582+N3582,0)</f>
        <v>0</v>
      </c>
      <c r="L3582" s="41">
        <f>IFERROR(P3582+T3582,0)</f>
        <v>0</v>
      </c>
      <c r="M3582" s="41">
        <f>IFERROR(Q3582+U3582,0)</f>
        <v>0</v>
      </c>
      <c r="N3582" s="41">
        <f>IFERROR(R3582+V3582,0)</f>
        <v>0</v>
      </c>
      <c r="O3582" s="41">
        <f>IFERROR(P3582+Q3582+R3582,0)</f>
        <v>0</v>
      </c>
      <c r="P3582" s="41">
        <v>0</v>
      </c>
      <c r="Q3582" s="41">
        <v>0</v>
      </c>
      <c r="R3582" s="41">
        <v>0</v>
      </c>
      <c r="S3582" s="41">
        <f>IFERROR(T3582+U3582+V3582,0)</f>
        <v>0</v>
      </c>
      <c r="T3582" s="41">
        <v>0</v>
      </c>
      <c r="U3582" s="41">
        <v>0</v>
      </c>
      <c r="V3582" s="41">
        <v>0</v>
      </c>
      <c r="W3582"/>
      <c r="X3582"/>
    </row>
    <row r="3583" spans="1:24">
      <c r="A3583" s="29">
        <v>2322</v>
      </c>
      <c r="B3583" s="29" t="s">
        <v>117</v>
      </c>
      <c r="C3583" s="50">
        <v>45061</v>
      </c>
      <c r="D3583" s="29" t="s">
        <v>1912</v>
      </c>
      <c r="E3583" s="40">
        <v>1</v>
      </c>
      <c r="F3583" s="41">
        <v>18.15</v>
      </c>
      <c r="G3583" s="41">
        <f>IFERROR(H3583+I3583+J3583,0)</f>
        <v>901200</v>
      </c>
      <c r="H3583" s="41">
        <v>901200</v>
      </c>
      <c r="I3583" s="41">
        <v>0</v>
      </c>
      <c r="J3583" s="41">
        <v>0</v>
      </c>
      <c r="K3583" s="41">
        <f>IFERROR(L3583+M3583+N3583,0)</f>
        <v>0</v>
      </c>
      <c r="L3583" s="41">
        <f>IFERROR(P3583+T3583,0)</f>
        <v>0</v>
      </c>
      <c r="M3583" s="41">
        <f>IFERROR(Q3583+U3583,0)</f>
        <v>0</v>
      </c>
      <c r="N3583" s="41">
        <f>IFERROR(R3583+V3583,0)</f>
        <v>0</v>
      </c>
      <c r="O3583" s="41">
        <f>IFERROR(P3583+Q3583+R3583,0)</f>
        <v>0</v>
      </c>
      <c r="P3583" s="41">
        <v>0</v>
      </c>
      <c r="Q3583" s="41">
        <v>0</v>
      </c>
      <c r="R3583" s="41">
        <v>0</v>
      </c>
      <c r="S3583" s="41">
        <f>IFERROR(T3583+U3583+V3583,0)</f>
        <v>0</v>
      </c>
      <c r="T3583" s="41">
        <v>0</v>
      </c>
      <c r="U3583" s="41">
        <v>0</v>
      </c>
      <c r="V3583" s="41">
        <v>0</v>
      </c>
      <c r="W3583"/>
      <c r="X3583"/>
    </row>
    <row r="3584" spans="1:24">
      <c r="A3584" s="29">
        <v>2323</v>
      </c>
      <c r="B3584" s="29" t="s">
        <v>117</v>
      </c>
      <c r="C3584" s="50">
        <v>45062</v>
      </c>
      <c r="D3584" s="29" t="s">
        <v>1913</v>
      </c>
      <c r="E3584" s="40">
        <v>1</v>
      </c>
      <c r="F3584" s="41">
        <v>13.5</v>
      </c>
      <c r="G3584" s="41">
        <f>IFERROR(H3584+I3584+J3584,0)</f>
        <v>608000</v>
      </c>
      <c r="H3584" s="41">
        <v>608000</v>
      </c>
      <c r="I3584" s="41">
        <v>0</v>
      </c>
      <c r="J3584" s="41">
        <v>0</v>
      </c>
      <c r="K3584" s="41">
        <f>IFERROR(L3584+M3584+N3584,0)</f>
        <v>0</v>
      </c>
      <c r="L3584" s="41">
        <f>IFERROR(P3584+T3584,0)</f>
        <v>0</v>
      </c>
      <c r="M3584" s="41">
        <f>IFERROR(Q3584+U3584,0)</f>
        <v>0</v>
      </c>
      <c r="N3584" s="41">
        <f>IFERROR(R3584+V3584,0)</f>
        <v>0</v>
      </c>
      <c r="O3584" s="41">
        <f>IFERROR(P3584+Q3584+R3584,0)</f>
        <v>0</v>
      </c>
      <c r="P3584" s="41">
        <v>0</v>
      </c>
      <c r="Q3584" s="41">
        <v>0</v>
      </c>
      <c r="R3584" s="41">
        <v>0</v>
      </c>
      <c r="S3584" s="41">
        <f>IFERROR(T3584+U3584+V3584,0)</f>
        <v>0</v>
      </c>
      <c r="T3584" s="41">
        <v>0</v>
      </c>
      <c r="U3584" s="41">
        <v>0</v>
      </c>
      <c r="V3584" s="41">
        <v>0</v>
      </c>
      <c r="W3584"/>
      <c r="X3584"/>
    </row>
    <row r="3585" spans="1:24">
      <c r="A3585" s="29">
        <v>2324</v>
      </c>
      <c r="B3585" s="29" t="s">
        <v>117</v>
      </c>
      <c r="C3585" s="50">
        <v>45064</v>
      </c>
      <c r="D3585" s="29" t="s">
        <v>1914</v>
      </c>
      <c r="E3585" s="40">
        <v>1</v>
      </c>
      <c r="F3585" s="41">
        <v>45.6</v>
      </c>
      <c r="G3585" s="41">
        <f>IFERROR(H3585+I3585+J3585,0)</f>
        <v>2709000</v>
      </c>
      <c r="H3585" s="41">
        <v>2709000</v>
      </c>
      <c r="I3585" s="41">
        <v>0</v>
      </c>
      <c r="J3585" s="41">
        <v>0</v>
      </c>
      <c r="K3585" s="41">
        <f>IFERROR(L3585+M3585+N3585,0)</f>
        <v>0</v>
      </c>
      <c r="L3585" s="41">
        <f>IFERROR(P3585+T3585,0)</f>
        <v>0</v>
      </c>
      <c r="M3585" s="41">
        <f>IFERROR(Q3585+U3585,0)</f>
        <v>0</v>
      </c>
      <c r="N3585" s="41">
        <f>IFERROR(R3585+V3585,0)</f>
        <v>0</v>
      </c>
      <c r="O3585" s="41">
        <f>IFERROR(P3585+Q3585+R3585,0)</f>
        <v>0</v>
      </c>
      <c r="P3585" s="41">
        <v>0</v>
      </c>
      <c r="Q3585" s="41">
        <v>0</v>
      </c>
      <c r="R3585" s="41">
        <v>0</v>
      </c>
      <c r="S3585" s="41">
        <f>IFERROR(T3585+U3585+V3585,0)</f>
        <v>0</v>
      </c>
      <c r="T3585" s="41">
        <v>0</v>
      </c>
      <c r="U3585" s="41">
        <v>0</v>
      </c>
      <c r="V3585" s="41">
        <v>0</v>
      </c>
      <c r="W3585"/>
      <c r="X3585"/>
    </row>
    <row r="3586" spans="1:24">
      <c r="A3586" s="29">
        <v>2325</v>
      </c>
      <c r="B3586" s="29" t="s">
        <v>117</v>
      </c>
      <c r="C3586" s="50">
        <v>45079</v>
      </c>
      <c r="D3586" s="29" t="s">
        <v>1915</v>
      </c>
      <c r="E3586" s="40">
        <v>1</v>
      </c>
      <c r="F3586" s="41">
        <v>32.3</v>
      </c>
      <c r="G3586" s="41">
        <f>IFERROR(H3586+I3586+J3586,0)</f>
        <v>1050000</v>
      </c>
      <c r="H3586" s="41">
        <v>1050000</v>
      </c>
      <c r="I3586" s="41">
        <v>0</v>
      </c>
      <c r="J3586" s="41">
        <v>0</v>
      </c>
      <c r="K3586" s="41">
        <f>IFERROR(L3586+M3586+N3586,0)</f>
        <v>0</v>
      </c>
      <c r="L3586" s="41">
        <f>IFERROR(P3586+T3586,0)</f>
        <v>0</v>
      </c>
      <c r="M3586" s="41">
        <f>IFERROR(Q3586+U3586,0)</f>
        <v>0</v>
      </c>
      <c r="N3586" s="41">
        <f>IFERROR(R3586+V3586,0)</f>
        <v>0</v>
      </c>
      <c r="O3586" s="41">
        <f>IFERROR(P3586+Q3586+R3586,0)</f>
        <v>0</v>
      </c>
      <c r="P3586" s="41">
        <v>0</v>
      </c>
      <c r="Q3586" s="41">
        <v>0</v>
      </c>
      <c r="R3586" s="41">
        <v>0</v>
      </c>
      <c r="S3586" s="41">
        <f>IFERROR(T3586+U3586+V3586,0)</f>
        <v>0</v>
      </c>
      <c r="T3586" s="41">
        <v>0</v>
      </c>
      <c r="U3586" s="41">
        <v>0</v>
      </c>
      <c r="V3586" s="41">
        <v>0</v>
      </c>
      <c r="W3586"/>
      <c r="X3586"/>
    </row>
    <row r="3587" spans="1:24">
      <c r="A3587" s="29">
        <v>2326</v>
      </c>
      <c r="B3587" s="29" t="s">
        <v>117</v>
      </c>
      <c r="C3587" s="50">
        <v>45083</v>
      </c>
      <c r="D3587" s="29" t="s">
        <v>1916</v>
      </c>
      <c r="E3587" s="40">
        <v>1</v>
      </c>
      <c r="F3587" s="41">
        <v>31.6</v>
      </c>
      <c r="G3587" s="41">
        <f>IFERROR(H3587+I3587+J3587,0)</f>
        <v>0</v>
      </c>
      <c r="H3587" s="41">
        <v>0</v>
      </c>
      <c r="I3587" s="41">
        <v>0</v>
      </c>
      <c r="J3587" s="41">
        <v>0</v>
      </c>
      <c r="K3587" s="41">
        <f>IFERROR(L3587+M3587+N3587,0)</f>
        <v>0</v>
      </c>
      <c r="L3587" s="41">
        <f>IFERROR(P3587+T3587,0)</f>
        <v>0</v>
      </c>
      <c r="M3587" s="41">
        <f>IFERROR(Q3587+U3587,0)</f>
        <v>0</v>
      </c>
      <c r="N3587" s="41">
        <f>IFERROR(R3587+V3587,0)</f>
        <v>0</v>
      </c>
      <c r="O3587" s="41">
        <f>IFERROR(P3587+Q3587+R3587,0)</f>
        <v>0</v>
      </c>
      <c r="P3587" s="41">
        <v>0</v>
      </c>
      <c r="Q3587" s="41">
        <v>0</v>
      </c>
      <c r="R3587" s="41">
        <v>0</v>
      </c>
      <c r="S3587" s="41">
        <f>IFERROR(T3587+U3587+V3587,0)</f>
        <v>0</v>
      </c>
      <c r="T3587" s="41">
        <v>0</v>
      </c>
      <c r="U3587" s="41">
        <v>0</v>
      </c>
      <c r="V3587" s="41">
        <v>0</v>
      </c>
      <c r="W3587"/>
      <c r="X3587"/>
    </row>
    <row r="3588" spans="1:24">
      <c r="A3588" s="29">
        <v>2327</v>
      </c>
      <c r="B3588" s="29" t="s">
        <v>117</v>
      </c>
      <c r="C3588" s="50">
        <v>45091</v>
      </c>
      <c r="D3588" s="29" t="s">
        <v>1917</v>
      </c>
      <c r="E3588" s="40">
        <v>1</v>
      </c>
      <c r="F3588" s="41">
        <v>49.3</v>
      </c>
      <c r="G3588" s="41">
        <f>IFERROR(H3588+I3588+J3588,0)</f>
        <v>2681599</v>
      </c>
      <c r="H3588" s="41">
        <v>0</v>
      </c>
      <c r="I3588" s="41">
        <v>2681599</v>
      </c>
      <c r="J3588" s="41">
        <v>0</v>
      </c>
      <c r="K3588" s="41">
        <f>IFERROR(L3588+M3588+N3588,0)</f>
        <v>0</v>
      </c>
      <c r="L3588" s="41">
        <f>IFERROR(P3588+T3588,0)</f>
        <v>0</v>
      </c>
      <c r="M3588" s="41">
        <f>IFERROR(Q3588+U3588,0)</f>
        <v>0</v>
      </c>
      <c r="N3588" s="41">
        <f>IFERROR(R3588+V3588,0)</f>
        <v>0</v>
      </c>
      <c r="O3588" s="41">
        <f>IFERROR(P3588+Q3588+R3588,0)</f>
        <v>0</v>
      </c>
      <c r="P3588" s="41">
        <v>0</v>
      </c>
      <c r="Q3588" s="41">
        <v>0</v>
      </c>
      <c r="R3588" s="41">
        <v>0</v>
      </c>
      <c r="S3588" s="41">
        <f>IFERROR(T3588+U3588+V3588,0)</f>
        <v>0</v>
      </c>
      <c r="T3588" s="41">
        <v>0</v>
      </c>
      <c r="U3588" s="41">
        <v>0</v>
      </c>
      <c r="V3588" s="41">
        <v>0</v>
      </c>
      <c r="W3588"/>
      <c r="X3588"/>
    </row>
    <row r="3589" spans="1:24">
      <c r="A3589" s="29">
        <v>2328</v>
      </c>
      <c r="B3589" s="29" t="s">
        <v>117</v>
      </c>
      <c r="C3589" s="50">
        <v>45091</v>
      </c>
      <c r="D3589" s="29" t="s">
        <v>1918</v>
      </c>
      <c r="E3589" s="40">
        <v>1</v>
      </c>
      <c r="F3589" s="41">
        <v>45.5</v>
      </c>
      <c r="G3589" s="41">
        <f>IFERROR(H3589+I3589+J3589,0)</f>
        <v>2826908</v>
      </c>
      <c r="H3589" s="41">
        <v>2826908</v>
      </c>
      <c r="I3589" s="41">
        <v>0</v>
      </c>
      <c r="J3589" s="41">
        <v>0</v>
      </c>
      <c r="K3589" s="41">
        <f>IFERROR(L3589+M3589+N3589,0)</f>
        <v>0</v>
      </c>
      <c r="L3589" s="41">
        <f>IFERROR(P3589+T3589,0)</f>
        <v>0</v>
      </c>
      <c r="M3589" s="41">
        <f>IFERROR(Q3589+U3589,0)</f>
        <v>0</v>
      </c>
      <c r="N3589" s="41">
        <f>IFERROR(R3589+V3589,0)</f>
        <v>0</v>
      </c>
      <c r="O3589" s="41">
        <f>IFERROR(P3589+Q3589+R3589,0)</f>
        <v>0</v>
      </c>
      <c r="P3589" s="41">
        <v>0</v>
      </c>
      <c r="Q3589" s="41">
        <v>0</v>
      </c>
      <c r="R3589" s="41">
        <v>0</v>
      </c>
      <c r="S3589" s="41">
        <f>IFERROR(T3589+U3589+V3589,0)</f>
        <v>0</v>
      </c>
      <c r="T3589" s="41">
        <v>0</v>
      </c>
      <c r="U3589" s="41">
        <v>0</v>
      </c>
      <c r="V3589" s="41">
        <v>0</v>
      </c>
      <c r="W3589"/>
      <c r="X3589"/>
    </row>
    <row r="3590" spans="1:24">
      <c r="A3590" s="29">
        <v>2329</v>
      </c>
      <c r="B3590" s="29" t="s">
        <v>117</v>
      </c>
      <c r="C3590" s="50">
        <v>45111</v>
      </c>
      <c r="D3590" s="29" t="s">
        <v>1919</v>
      </c>
      <c r="E3590" s="40">
        <v>1</v>
      </c>
      <c r="F3590" s="41">
        <v>46</v>
      </c>
      <c r="G3590" s="41">
        <f>IFERROR(H3590+I3590+J3590,0)</f>
        <v>2750000</v>
      </c>
      <c r="H3590" s="41">
        <v>2750000</v>
      </c>
      <c r="I3590" s="41">
        <v>0</v>
      </c>
      <c r="J3590" s="41">
        <v>0</v>
      </c>
      <c r="K3590" s="41">
        <f>IFERROR(L3590+M3590+N3590,0)</f>
        <v>0</v>
      </c>
      <c r="L3590" s="41">
        <f>IFERROR(P3590+T3590,0)</f>
        <v>0</v>
      </c>
      <c r="M3590" s="41">
        <f>IFERROR(Q3590+U3590,0)</f>
        <v>0</v>
      </c>
      <c r="N3590" s="41">
        <f>IFERROR(R3590+V3590,0)</f>
        <v>0</v>
      </c>
      <c r="O3590" s="41">
        <f>IFERROR(P3590+Q3590+R3590,0)</f>
        <v>0</v>
      </c>
      <c r="P3590" s="41">
        <v>0</v>
      </c>
      <c r="Q3590" s="41">
        <v>0</v>
      </c>
      <c r="R3590" s="41">
        <v>0</v>
      </c>
      <c r="S3590" s="41">
        <f>IFERROR(T3590+U3590+V3590,0)</f>
        <v>0</v>
      </c>
      <c r="T3590" s="41">
        <v>0</v>
      </c>
      <c r="U3590" s="41">
        <v>0</v>
      </c>
      <c r="V3590" s="41">
        <v>0</v>
      </c>
      <c r="W3590"/>
      <c r="X3590"/>
    </row>
    <row r="3591" spans="1:24">
      <c r="A3591" s="29">
        <v>2330</v>
      </c>
      <c r="B3591" s="29" t="s">
        <v>117</v>
      </c>
      <c r="C3591" s="50">
        <v>45124</v>
      </c>
      <c r="D3591" s="29" t="s">
        <v>1920</v>
      </c>
      <c r="E3591" s="40">
        <v>1</v>
      </c>
      <c r="F3591" s="41">
        <v>44.7</v>
      </c>
      <c r="G3591" s="41">
        <f>IFERROR(H3591+I3591+J3591,0)</f>
        <v>32980.7</v>
      </c>
      <c r="H3591" s="41">
        <v>32980.7</v>
      </c>
      <c r="I3591" s="41">
        <v>0</v>
      </c>
      <c r="J3591" s="41">
        <v>0</v>
      </c>
      <c r="K3591" s="41">
        <f>IFERROR(L3591+M3591+N3591,0)</f>
        <v>0</v>
      </c>
      <c r="L3591" s="41">
        <f>IFERROR(P3591+T3591,0)</f>
        <v>0</v>
      </c>
      <c r="M3591" s="41">
        <f>IFERROR(Q3591+U3591,0)</f>
        <v>0</v>
      </c>
      <c r="N3591" s="41">
        <f>IFERROR(R3591+V3591,0)</f>
        <v>0</v>
      </c>
      <c r="O3591" s="41">
        <f>IFERROR(P3591+Q3591+R3591,0)</f>
        <v>0</v>
      </c>
      <c r="P3591" s="41">
        <v>0</v>
      </c>
      <c r="Q3591" s="41">
        <v>0</v>
      </c>
      <c r="R3591" s="41">
        <v>0</v>
      </c>
      <c r="S3591" s="41">
        <f>IFERROR(T3591+U3591+V3591,0)</f>
        <v>0</v>
      </c>
      <c r="T3591" s="41">
        <v>0</v>
      </c>
      <c r="U3591" s="41">
        <v>0</v>
      </c>
      <c r="V3591" s="41">
        <v>0</v>
      </c>
      <c r="W3591"/>
      <c r="X3591"/>
    </row>
    <row r="3592" spans="1:24">
      <c r="A3592" s="29">
        <v>2331</v>
      </c>
      <c r="B3592" s="29" t="s">
        <v>117</v>
      </c>
      <c r="C3592" s="50">
        <v>45124</v>
      </c>
      <c r="D3592" s="29" t="s">
        <v>1921</v>
      </c>
      <c r="E3592" s="40">
        <v>1</v>
      </c>
      <c r="F3592" s="41">
        <v>42.4</v>
      </c>
      <c r="G3592" s="41">
        <f>IFERROR(H3592+I3592+J3592,0)</f>
        <v>2790900</v>
      </c>
      <c r="H3592" s="41">
        <v>2040926.08</v>
      </c>
      <c r="I3592" s="41">
        <v>749973.92</v>
      </c>
      <c r="J3592" s="41">
        <v>0</v>
      </c>
      <c r="K3592" s="41">
        <f>IFERROR(L3592+M3592+N3592,0)</f>
        <v>0</v>
      </c>
      <c r="L3592" s="41">
        <f>IFERROR(P3592+T3592,0)</f>
        <v>0</v>
      </c>
      <c r="M3592" s="41">
        <f>IFERROR(Q3592+U3592,0)</f>
        <v>0</v>
      </c>
      <c r="N3592" s="41">
        <f>IFERROR(R3592+V3592,0)</f>
        <v>0</v>
      </c>
      <c r="O3592" s="41">
        <f>IFERROR(P3592+Q3592+R3592,0)</f>
        <v>0</v>
      </c>
      <c r="P3592" s="41">
        <v>0</v>
      </c>
      <c r="Q3592" s="41">
        <v>0</v>
      </c>
      <c r="R3592" s="41">
        <v>0</v>
      </c>
      <c r="S3592" s="41">
        <f>IFERROR(T3592+U3592+V3592,0)</f>
        <v>0</v>
      </c>
      <c r="T3592" s="41">
        <v>0</v>
      </c>
      <c r="U3592" s="41">
        <v>0</v>
      </c>
      <c r="V3592" s="41">
        <v>0</v>
      </c>
      <c r="W3592"/>
      <c r="X3592"/>
    </row>
    <row r="3593" spans="1:24">
      <c r="A3593" s="29">
        <v>2332</v>
      </c>
      <c r="B3593" s="29" t="s">
        <v>117</v>
      </c>
      <c r="C3593" s="50">
        <v>45126</v>
      </c>
      <c r="D3593" s="29" t="s">
        <v>1922</v>
      </c>
      <c r="E3593" s="40">
        <v>1</v>
      </c>
      <c r="F3593" s="41">
        <v>43.6</v>
      </c>
      <c r="G3593" s="41">
        <f>IFERROR(H3593+I3593+J3593,0)</f>
        <v>2868200</v>
      </c>
      <c r="H3593" s="41">
        <v>2868200</v>
      </c>
      <c r="I3593" s="41">
        <v>0</v>
      </c>
      <c r="J3593" s="41">
        <v>0</v>
      </c>
      <c r="K3593" s="41">
        <f>IFERROR(L3593+M3593+N3593,0)</f>
        <v>0</v>
      </c>
      <c r="L3593" s="41">
        <f>IFERROR(P3593+T3593,0)</f>
        <v>0</v>
      </c>
      <c r="M3593" s="41">
        <f>IFERROR(Q3593+U3593,0)</f>
        <v>0</v>
      </c>
      <c r="N3593" s="41">
        <f>IFERROR(R3593+V3593,0)</f>
        <v>0</v>
      </c>
      <c r="O3593" s="41">
        <f>IFERROR(P3593+Q3593+R3593,0)</f>
        <v>0</v>
      </c>
      <c r="P3593" s="41">
        <v>0</v>
      </c>
      <c r="Q3593" s="41">
        <v>0</v>
      </c>
      <c r="R3593" s="41">
        <v>0</v>
      </c>
      <c r="S3593" s="41">
        <f>IFERROR(T3593+U3593+V3593,0)</f>
        <v>0</v>
      </c>
      <c r="T3593" s="41">
        <v>0</v>
      </c>
      <c r="U3593" s="41">
        <v>0</v>
      </c>
      <c r="V3593" s="41">
        <v>0</v>
      </c>
      <c r="W3593"/>
      <c r="X3593"/>
    </row>
    <row r="3594" spans="1:24">
      <c r="A3594" s="29">
        <v>2333</v>
      </c>
      <c r="B3594" s="29" t="s">
        <v>117</v>
      </c>
      <c r="C3594" s="50">
        <v>45166</v>
      </c>
      <c r="D3594" s="29" t="s">
        <v>1923</v>
      </c>
      <c r="E3594" s="40">
        <v>1</v>
      </c>
      <c r="F3594" s="41">
        <v>31.4</v>
      </c>
      <c r="G3594" s="41">
        <f>IFERROR(H3594+I3594+J3594,0)</f>
        <v>1975726</v>
      </c>
      <c r="H3594" s="41">
        <v>1975726</v>
      </c>
      <c r="I3594" s="41">
        <v>0</v>
      </c>
      <c r="J3594" s="41">
        <v>0</v>
      </c>
      <c r="K3594" s="41">
        <f>IFERROR(L3594+M3594+N3594,0)</f>
        <v>0</v>
      </c>
      <c r="L3594" s="41">
        <f>IFERROR(P3594+T3594,0)</f>
        <v>0</v>
      </c>
      <c r="M3594" s="41">
        <f>IFERROR(Q3594+U3594,0)</f>
        <v>0</v>
      </c>
      <c r="N3594" s="41">
        <f>IFERROR(R3594+V3594,0)</f>
        <v>0</v>
      </c>
      <c r="O3594" s="41">
        <f>IFERROR(P3594+Q3594+R3594,0)</f>
        <v>0</v>
      </c>
      <c r="P3594" s="41">
        <v>0</v>
      </c>
      <c r="Q3594" s="41">
        <v>0</v>
      </c>
      <c r="R3594" s="41">
        <v>0</v>
      </c>
      <c r="S3594" s="41">
        <f>IFERROR(T3594+U3594+V3594,0)</f>
        <v>0</v>
      </c>
      <c r="T3594" s="41">
        <v>0</v>
      </c>
      <c r="U3594" s="41">
        <v>0</v>
      </c>
      <c r="V3594" s="41">
        <v>0</v>
      </c>
      <c r="W3594"/>
      <c r="X3594"/>
    </row>
    <row r="3595" spans="1:24">
      <c r="A3595" s="29">
        <v>2334</v>
      </c>
      <c r="B3595" s="29" t="s">
        <v>117</v>
      </c>
      <c r="C3595" s="50">
        <v>45167</v>
      </c>
      <c r="D3595" s="29" t="s">
        <v>1924</v>
      </c>
      <c r="E3595" s="40">
        <v>1</v>
      </c>
      <c r="F3595" s="41">
        <v>43.1</v>
      </c>
      <c r="G3595" s="41">
        <f>IFERROR(H3595+I3595+J3595,0)</f>
        <v>2676849.66</v>
      </c>
      <c r="H3595" s="41">
        <v>2676849.66</v>
      </c>
      <c r="I3595" s="41">
        <v>0</v>
      </c>
      <c r="J3595" s="41">
        <v>0</v>
      </c>
      <c r="K3595" s="41">
        <f>IFERROR(L3595+M3595+N3595,0)</f>
        <v>0</v>
      </c>
      <c r="L3595" s="41">
        <f>IFERROR(P3595+T3595,0)</f>
        <v>0</v>
      </c>
      <c r="M3595" s="41">
        <f>IFERROR(Q3595+U3595,0)</f>
        <v>0</v>
      </c>
      <c r="N3595" s="41">
        <f>IFERROR(R3595+V3595,0)</f>
        <v>0</v>
      </c>
      <c r="O3595" s="41">
        <f>IFERROR(P3595+Q3595+R3595,0)</f>
        <v>0</v>
      </c>
      <c r="P3595" s="41">
        <v>0</v>
      </c>
      <c r="Q3595" s="41">
        <v>0</v>
      </c>
      <c r="R3595" s="41">
        <v>0</v>
      </c>
      <c r="S3595" s="41">
        <f>IFERROR(T3595+U3595+V3595,0)</f>
        <v>0</v>
      </c>
      <c r="T3595" s="41">
        <v>0</v>
      </c>
      <c r="U3595" s="41">
        <v>0</v>
      </c>
      <c r="V3595" s="41">
        <v>0</v>
      </c>
      <c r="W3595"/>
      <c r="X3595"/>
    </row>
    <row r="3596" spans="1:24">
      <c r="A3596" s="29">
        <v>2335</v>
      </c>
      <c r="B3596" s="29" t="s">
        <v>117</v>
      </c>
      <c r="C3596" s="50">
        <v>45169</v>
      </c>
      <c r="D3596" s="29" t="s">
        <v>1925</v>
      </c>
      <c r="E3596" s="40">
        <v>1</v>
      </c>
      <c r="F3596" s="41">
        <v>43.2</v>
      </c>
      <c r="G3596" s="41">
        <f>IFERROR(H3596+I3596+J3596,0)</f>
        <v>2392373</v>
      </c>
      <c r="H3596" s="41">
        <v>2392373</v>
      </c>
      <c r="I3596" s="41">
        <v>0</v>
      </c>
      <c r="J3596" s="41">
        <v>0</v>
      </c>
      <c r="K3596" s="41">
        <f>IFERROR(L3596+M3596+N3596,0)</f>
        <v>0</v>
      </c>
      <c r="L3596" s="41">
        <f>IFERROR(P3596+T3596,0)</f>
        <v>0</v>
      </c>
      <c r="M3596" s="41">
        <f>IFERROR(Q3596+U3596,0)</f>
        <v>0</v>
      </c>
      <c r="N3596" s="41">
        <f>IFERROR(R3596+V3596,0)</f>
        <v>0</v>
      </c>
      <c r="O3596" s="41">
        <f>IFERROR(P3596+Q3596+R3596,0)</f>
        <v>0</v>
      </c>
      <c r="P3596" s="41">
        <v>0</v>
      </c>
      <c r="Q3596" s="41">
        <v>0</v>
      </c>
      <c r="R3596" s="41">
        <v>0</v>
      </c>
      <c r="S3596" s="41">
        <f>IFERROR(T3596+U3596+V3596,0)</f>
        <v>0</v>
      </c>
      <c r="T3596" s="41">
        <v>0</v>
      </c>
      <c r="U3596" s="41">
        <v>0</v>
      </c>
      <c r="V3596" s="41">
        <v>0</v>
      </c>
      <c r="W3596"/>
      <c r="X3596"/>
    </row>
    <row r="3597" spans="1:24">
      <c r="A3597" s="29">
        <v>2336</v>
      </c>
      <c r="B3597" s="29" t="s">
        <v>117</v>
      </c>
      <c r="C3597" s="50">
        <v>45173</v>
      </c>
      <c r="D3597" s="29" t="s">
        <v>1926</v>
      </c>
      <c r="E3597" s="40">
        <v>1</v>
      </c>
      <c r="F3597" s="41">
        <v>43.4</v>
      </c>
      <c r="G3597" s="41">
        <f>IFERROR(H3597+I3597+J3597,0)</f>
        <v>2624790</v>
      </c>
      <c r="H3597" s="41">
        <v>2624790</v>
      </c>
      <c r="I3597" s="41">
        <v>0</v>
      </c>
      <c r="J3597" s="41">
        <v>0</v>
      </c>
      <c r="K3597" s="41">
        <f>IFERROR(L3597+M3597+N3597,0)</f>
        <v>0</v>
      </c>
      <c r="L3597" s="41">
        <f>IFERROR(P3597+T3597,0)</f>
        <v>0</v>
      </c>
      <c r="M3597" s="41">
        <f>IFERROR(Q3597+U3597,0)</f>
        <v>0</v>
      </c>
      <c r="N3597" s="41">
        <f>IFERROR(R3597+V3597,0)</f>
        <v>0</v>
      </c>
      <c r="O3597" s="41">
        <f>IFERROR(P3597+Q3597+R3597,0)</f>
        <v>0</v>
      </c>
      <c r="P3597" s="41">
        <v>0</v>
      </c>
      <c r="Q3597" s="41">
        <v>0</v>
      </c>
      <c r="R3597" s="41">
        <v>0</v>
      </c>
      <c r="S3597" s="41">
        <f>IFERROR(T3597+U3597+V3597,0)</f>
        <v>0</v>
      </c>
      <c r="T3597" s="41">
        <v>0</v>
      </c>
      <c r="U3597" s="41">
        <v>0</v>
      </c>
      <c r="V3597" s="41">
        <v>0</v>
      </c>
      <c r="W3597"/>
      <c r="X3597"/>
    </row>
    <row r="3598" spans="1:24">
      <c r="A3598" s="29">
        <v>2337</v>
      </c>
      <c r="B3598" s="29" t="s">
        <v>117</v>
      </c>
      <c r="C3598" s="50">
        <v>45195</v>
      </c>
      <c r="D3598" s="29" t="s">
        <v>1927</v>
      </c>
      <c r="E3598" s="40">
        <v>1</v>
      </c>
      <c r="F3598" s="41">
        <v>25.9</v>
      </c>
      <c r="G3598" s="41">
        <f>IFERROR(H3598+I3598+J3598,0)</f>
        <v>1326327.3</v>
      </c>
      <c r="H3598" s="41">
        <v>0</v>
      </c>
      <c r="I3598" s="41">
        <v>1326327.3</v>
      </c>
      <c r="J3598" s="41">
        <v>0</v>
      </c>
      <c r="K3598" s="41">
        <f>IFERROR(L3598+M3598+N3598,0)</f>
        <v>0</v>
      </c>
      <c r="L3598" s="41">
        <f>IFERROR(P3598+T3598,0)</f>
        <v>0</v>
      </c>
      <c r="M3598" s="41">
        <f>IFERROR(Q3598+U3598,0)</f>
        <v>0</v>
      </c>
      <c r="N3598" s="41">
        <f>IFERROR(R3598+V3598,0)</f>
        <v>0</v>
      </c>
      <c r="O3598" s="41">
        <f>IFERROR(P3598+Q3598+R3598,0)</f>
        <v>0</v>
      </c>
      <c r="P3598" s="41">
        <v>0</v>
      </c>
      <c r="Q3598" s="41">
        <v>0</v>
      </c>
      <c r="R3598" s="41">
        <v>0</v>
      </c>
      <c r="S3598" s="41">
        <f>IFERROR(T3598+U3598+V3598,0)</f>
        <v>0</v>
      </c>
      <c r="T3598" s="41">
        <v>0</v>
      </c>
      <c r="U3598" s="41">
        <v>0</v>
      </c>
      <c r="V3598" s="41">
        <v>0</v>
      </c>
      <c r="W3598"/>
      <c r="X3598"/>
    </row>
    <row r="3599" spans="1:24">
      <c r="A3599" s="29">
        <v>2338</v>
      </c>
      <c r="B3599" s="29" t="s">
        <v>117</v>
      </c>
      <c r="C3599" s="50">
        <v>45201</v>
      </c>
      <c r="D3599" s="29" t="s">
        <v>1928</v>
      </c>
      <c r="E3599" s="40">
        <v>1</v>
      </c>
      <c r="F3599" s="41">
        <v>44.8</v>
      </c>
      <c r="G3599" s="41">
        <f>IFERROR(H3599+I3599+J3599,0)</f>
        <v>2698929</v>
      </c>
      <c r="H3599" s="41">
        <v>2698929</v>
      </c>
      <c r="I3599" s="41">
        <v>0</v>
      </c>
      <c r="J3599" s="41">
        <v>0</v>
      </c>
      <c r="K3599" s="41">
        <f>IFERROR(L3599+M3599+N3599,0)</f>
        <v>0</v>
      </c>
      <c r="L3599" s="41">
        <f>IFERROR(P3599+T3599,0)</f>
        <v>0</v>
      </c>
      <c r="M3599" s="41">
        <f>IFERROR(Q3599+U3599,0)</f>
        <v>0</v>
      </c>
      <c r="N3599" s="41">
        <f>IFERROR(R3599+V3599,0)</f>
        <v>0</v>
      </c>
      <c r="O3599" s="41">
        <f>IFERROR(P3599+Q3599+R3599,0)</f>
        <v>0</v>
      </c>
      <c r="P3599" s="41">
        <v>0</v>
      </c>
      <c r="Q3599" s="41">
        <v>0</v>
      </c>
      <c r="R3599" s="41">
        <v>0</v>
      </c>
      <c r="S3599" s="41">
        <f>IFERROR(T3599+U3599+V3599,0)</f>
        <v>0</v>
      </c>
      <c r="T3599" s="41">
        <v>0</v>
      </c>
      <c r="U3599" s="41">
        <v>0</v>
      </c>
      <c r="V3599" s="41">
        <v>0</v>
      </c>
      <c r="W3599"/>
      <c r="X3599"/>
    </row>
    <row r="3600" spans="1:24">
      <c r="A3600" s="29">
        <v>2339</v>
      </c>
      <c r="B3600" s="29" t="s">
        <v>117</v>
      </c>
      <c r="C3600" s="50">
        <v>45204</v>
      </c>
      <c r="D3600" s="29" t="s">
        <v>1929</v>
      </c>
      <c r="E3600" s="40">
        <v>1</v>
      </c>
      <c r="F3600" s="41">
        <v>43.4</v>
      </c>
      <c r="G3600" s="41">
        <f>IFERROR(H3600+I3600+J3600,0)</f>
        <v>2784000</v>
      </c>
      <c r="H3600" s="41">
        <v>2784000</v>
      </c>
      <c r="I3600" s="41">
        <v>0</v>
      </c>
      <c r="J3600" s="41">
        <v>0</v>
      </c>
      <c r="K3600" s="41">
        <f>IFERROR(L3600+M3600+N3600,0)</f>
        <v>0</v>
      </c>
      <c r="L3600" s="41">
        <f>IFERROR(P3600+T3600,0)</f>
        <v>0</v>
      </c>
      <c r="M3600" s="41">
        <f>IFERROR(Q3600+U3600,0)</f>
        <v>0</v>
      </c>
      <c r="N3600" s="41">
        <f>IFERROR(R3600+V3600,0)</f>
        <v>0</v>
      </c>
      <c r="O3600" s="41">
        <f>IFERROR(P3600+Q3600+R3600,0)</f>
        <v>0</v>
      </c>
      <c r="P3600" s="41">
        <v>0</v>
      </c>
      <c r="Q3600" s="41">
        <v>0</v>
      </c>
      <c r="R3600" s="41">
        <v>0</v>
      </c>
      <c r="S3600" s="41">
        <f>IFERROR(T3600+U3600+V3600,0)</f>
        <v>0</v>
      </c>
      <c r="T3600" s="41">
        <v>0</v>
      </c>
      <c r="U3600" s="41">
        <v>0</v>
      </c>
      <c r="V3600" s="41">
        <v>0</v>
      </c>
      <c r="W3600"/>
      <c r="X3600"/>
    </row>
    <row r="3601" spans="1:24">
      <c r="A3601" s="29">
        <v>2340</v>
      </c>
      <c r="B3601" s="29" t="s">
        <v>117</v>
      </c>
      <c r="C3601" s="50">
        <v>45209</v>
      </c>
      <c r="D3601" s="29" t="s">
        <v>1930</v>
      </c>
      <c r="E3601" s="40">
        <v>1</v>
      </c>
      <c r="F3601" s="41">
        <v>43</v>
      </c>
      <c r="G3601" s="41">
        <f>IFERROR(H3601+I3601+J3601,0)</f>
        <v>2915644</v>
      </c>
      <c r="H3601" s="41">
        <v>2720077.34</v>
      </c>
      <c r="I3601" s="41">
        <v>195566.66</v>
      </c>
      <c r="J3601" s="41">
        <v>0</v>
      </c>
      <c r="K3601" s="41">
        <f>IFERROR(L3601+M3601+N3601,0)</f>
        <v>0</v>
      </c>
      <c r="L3601" s="41">
        <f>IFERROR(P3601+T3601,0)</f>
        <v>0</v>
      </c>
      <c r="M3601" s="41">
        <f>IFERROR(Q3601+U3601,0)</f>
        <v>0</v>
      </c>
      <c r="N3601" s="41">
        <f>IFERROR(R3601+V3601,0)</f>
        <v>0</v>
      </c>
      <c r="O3601" s="41">
        <f>IFERROR(P3601+Q3601+R3601,0)</f>
        <v>0</v>
      </c>
      <c r="P3601" s="41">
        <v>0</v>
      </c>
      <c r="Q3601" s="41">
        <v>0</v>
      </c>
      <c r="R3601" s="41">
        <v>0</v>
      </c>
      <c r="S3601" s="41">
        <f>IFERROR(T3601+U3601+V3601,0)</f>
        <v>0</v>
      </c>
      <c r="T3601" s="41">
        <v>0</v>
      </c>
      <c r="U3601" s="41">
        <v>0</v>
      </c>
      <c r="V3601" s="41">
        <v>0</v>
      </c>
      <c r="W3601"/>
      <c r="X3601"/>
    </row>
    <row r="3602" spans="1:24">
      <c r="A3602" s="29">
        <v>2341</v>
      </c>
      <c r="B3602" s="29" t="s">
        <v>117</v>
      </c>
      <c r="C3602" s="50">
        <v>45243</v>
      </c>
      <c r="D3602" s="29" t="s">
        <v>1931</v>
      </c>
      <c r="E3602" s="40">
        <v>1</v>
      </c>
      <c r="F3602" s="41">
        <v>31.2</v>
      </c>
      <c r="G3602" s="41">
        <f>IFERROR(H3602+I3602+J3602,0)</f>
        <v>0</v>
      </c>
      <c r="H3602" s="41">
        <v>0</v>
      </c>
      <c r="I3602" s="41">
        <v>0</v>
      </c>
      <c r="J3602" s="41">
        <v>0</v>
      </c>
      <c r="K3602" s="41">
        <f>IFERROR(L3602+M3602+N3602,0)</f>
        <v>0</v>
      </c>
      <c r="L3602" s="41">
        <f>IFERROR(P3602+T3602,0)</f>
        <v>0</v>
      </c>
      <c r="M3602" s="41">
        <f>IFERROR(Q3602+U3602,0)</f>
        <v>0</v>
      </c>
      <c r="N3602" s="41">
        <f>IFERROR(R3602+V3602,0)</f>
        <v>0</v>
      </c>
      <c r="O3602" s="41">
        <f>IFERROR(P3602+Q3602+R3602,0)</f>
        <v>0</v>
      </c>
      <c r="P3602" s="41">
        <v>0</v>
      </c>
      <c r="Q3602" s="41">
        <v>0</v>
      </c>
      <c r="R3602" s="41">
        <v>0</v>
      </c>
      <c r="S3602" s="41">
        <f>IFERROR(T3602+U3602+V3602,0)</f>
        <v>0</v>
      </c>
      <c r="T3602" s="41">
        <v>0</v>
      </c>
      <c r="U3602" s="41">
        <v>0</v>
      </c>
      <c r="V3602" s="41">
        <v>0</v>
      </c>
      <c r="W3602"/>
      <c r="X3602"/>
    </row>
    <row r="3603" spans="1:24">
      <c r="A3603" s="29">
        <v>2342</v>
      </c>
      <c r="B3603" s="29" t="s">
        <v>117</v>
      </c>
      <c r="C3603" s="50">
        <v>45244</v>
      </c>
      <c r="D3603" s="29" t="s">
        <v>1932</v>
      </c>
      <c r="E3603" s="40">
        <v>1</v>
      </c>
      <c r="F3603" s="41">
        <v>15.7</v>
      </c>
      <c r="G3603" s="41">
        <f>IFERROR(H3603+I3603+J3603,0)</f>
        <v>903226</v>
      </c>
      <c r="H3603" s="41">
        <v>903226</v>
      </c>
      <c r="I3603" s="41">
        <v>0</v>
      </c>
      <c r="J3603" s="41">
        <v>0</v>
      </c>
      <c r="K3603" s="41">
        <f>IFERROR(L3603+M3603+N3603,0)</f>
        <v>0</v>
      </c>
      <c r="L3603" s="41">
        <f>IFERROR(P3603+T3603,0)</f>
        <v>0</v>
      </c>
      <c r="M3603" s="41">
        <f>IFERROR(Q3603+U3603,0)</f>
        <v>0</v>
      </c>
      <c r="N3603" s="41">
        <f>IFERROR(R3603+V3603,0)</f>
        <v>0</v>
      </c>
      <c r="O3603" s="41">
        <f>IFERROR(P3603+Q3603+R3603,0)</f>
        <v>0</v>
      </c>
      <c r="P3603" s="41">
        <v>0</v>
      </c>
      <c r="Q3603" s="41">
        <v>0</v>
      </c>
      <c r="R3603" s="41">
        <v>0</v>
      </c>
      <c r="S3603" s="41">
        <f>IFERROR(T3603+U3603+V3603,0)</f>
        <v>0</v>
      </c>
      <c r="T3603" s="41">
        <v>0</v>
      </c>
      <c r="U3603" s="41">
        <v>0</v>
      </c>
      <c r="V3603" s="41">
        <v>0</v>
      </c>
      <c r="W3603"/>
      <c r="X3603"/>
    </row>
    <row r="3604" spans="1:24">
      <c r="A3604" s="29">
        <v>2343</v>
      </c>
      <c r="B3604" s="29" t="s">
        <v>117</v>
      </c>
      <c r="C3604" s="50">
        <v>45257</v>
      </c>
      <c r="D3604" s="29" t="s">
        <v>1933</v>
      </c>
      <c r="E3604" s="40">
        <v>1</v>
      </c>
      <c r="F3604" s="41">
        <v>40.4</v>
      </c>
      <c r="G3604" s="41">
        <f>IFERROR(H3604+I3604+J3604,0)</f>
        <v>0</v>
      </c>
      <c r="H3604" s="41">
        <v>0</v>
      </c>
      <c r="I3604" s="41">
        <v>0</v>
      </c>
      <c r="J3604" s="41">
        <v>0</v>
      </c>
      <c r="K3604" s="41">
        <f>IFERROR(L3604+M3604+N3604,0)</f>
        <v>0</v>
      </c>
      <c r="L3604" s="41">
        <f>IFERROR(P3604+T3604,0)</f>
        <v>0</v>
      </c>
      <c r="M3604" s="41">
        <f>IFERROR(Q3604+U3604,0)</f>
        <v>0</v>
      </c>
      <c r="N3604" s="41">
        <f>IFERROR(R3604+V3604,0)</f>
        <v>0</v>
      </c>
      <c r="O3604" s="41">
        <f>IFERROR(P3604+Q3604+R3604,0)</f>
        <v>0</v>
      </c>
      <c r="P3604" s="41">
        <v>0</v>
      </c>
      <c r="Q3604" s="41">
        <v>0</v>
      </c>
      <c r="R3604" s="41">
        <v>0</v>
      </c>
      <c r="S3604" s="41">
        <f>IFERROR(T3604+U3604+V3604,0)</f>
        <v>0</v>
      </c>
      <c r="T3604" s="41">
        <v>0</v>
      </c>
      <c r="U3604" s="41">
        <v>0</v>
      </c>
      <c r="V3604" s="41">
        <v>0</v>
      </c>
      <c r="W3604"/>
      <c r="X3604"/>
    </row>
    <row r="3605" spans="1:24">
      <c r="A3605" s="29">
        <v>2344</v>
      </c>
      <c r="B3605" s="29" t="s">
        <v>117</v>
      </c>
      <c r="C3605" s="50">
        <v>45259</v>
      </c>
      <c r="D3605" s="29" t="s">
        <v>1934</v>
      </c>
      <c r="E3605" s="40">
        <v>1</v>
      </c>
      <c r="F3605" s="41">
        <v>40.1</v>
      </c>
      <c r="G3605" s="41">
        <f>IFERROR(H3605+I3605+J3605,0)</f>
        <v>2315646</v>
      </c>
      <c r="H3605" s="41">
        <v>2315646</v>
      </c>
      <c r="I3605" s="41">
        <v>0</v>
      </c>
      <c r="J3605" s="41">
        <v>0</v>
      </c>
      <c r="K3605" s="41">
        <f>IFERROR(L3605+M3605+N3605,0)</f>
        <v>0</v>
      </c>
      <c r="L3605" s="41">
        <f>IFERROR(P3605+T3605,0)</f>
        <v>0</v>
      </c>
      <c r="M3605" s="41">
        <f>IFERROR(Q3605+U3605,0)</f>
        <v>0</v>
      </c>
      <c r="N3605" s="41">
        <f>IFERROR(R3605+V3605,0)</f>
        <v>0</v>
      </c>
      <c r="O3605" s="41">
        <f>IFERROR(P3605+Q3605+R3605,0)</f>
        <v>0</v>
      </c>
      <c r="P3605" s="41">
        <v>0</v>
      </c>
      <c r="Q3605" s="41">
        <v>0</v>
      </c>
      <c r="R3605" s="41">
        <v>0</v>
      </c>
      <c r="S3605" s="41">
        <f>IFERROR(T3605+U3605+V3605,0)</f>
        <v>0</v>
      </c>
      <c r="T3605" s="41">
        <v>0</v>
      </c>
      <c r="U3605" s="41">
        <v>0</v>
      </c>
      <c r="V3605" s="41">
        <v>0</v>
      </c>
      <c r="W3605"/>
      <c r="X3605"/>
    </row>
    <row r="3606" spans="1:24">
      <c r="A3606" s="29">
        <v>2345</v>
      </c>
      <c r="B3606" s="29" t="s">
        <v>117</v>
      </c>
      <c r="C3606" s="50">
        <v>45260</v>
      </c>
      <c r="D3606" s="29" t="s">
        <v>1935</v>
      </c>
      <c r="E3606" s="40">
        <v>1</v>
      </c>
      <c r="F3606" s="41">
        <v>40.1</v>
      </c>
      <c r="G3606" s="41">
        <f>IFERROR(H3606+I3606+J3606,0)</f>
        <v>0</v>
      </c>
      <c r="H3606" s="41">
        <v>0</v>
      </c>
      <c r="I3606" s="41">
        <v>0</v>
      </c>
      <c r="J3606" s="41">
        <v>0</v>
      </c>
      <c r="K3606" s="41">
        <f>IFERROR(L3606+M3606+N3606,0)</f>
        <v>0</v>
      </c>
      <c r="L3606" s="41">
        <f>IFERROR(P3606+T3606,0)</f>
        <v>0</v>
      </c>
      <c r="M3606" s="41">
        <f>IFERROR(Q3606+U3606,0)</f>
        <v>0</v>
      </c>
      <c r="N3606" s="41">
        <f>IFERROR(R3606+V3606,0)</f>
        <v>0</v>
      </c>
      <c r="O3606" s="41">
        <f>IFERROR(P3606+Q3606+R3606,0)</f>
        <v>0</v>
      </c>
      <c r="P3606" s="41">
        <v>0</v>
      </c>
      <c r="Q3606" s="41">
        <v>0</v>
      </c>
      <c r="R3606" s="41">
        <v>0</v>
      </c>
      <c r="S3606" s="41">
        <f>IFERROR(T3606+U3606+V3606,0)</f>
        <v>0</v>
      </c>
      <c r="T3606" s="41">
        <v>0</v>
      </c>
      <c r="U3606" s="41">
        <v>0</v>
      </c>
      <c r="V3606" s="41">
        <v>0</v>
      </c>
      <c r="W3606"/>
      <c r="X3606"/>
    </row>
    <row r="3607" spans="1:24">
      <c r="A3607" s="29">
        <v>2346</v>
      </c>
      <c r="B3607" s="29" t="s">
        <v>117</v>
      </c>
      <c r="C3607" s="50">
        <v>45268</v>
      </c>
      <c r="D3607" s="29" t="s">
        <v>1936</v>
      </c>
      <c r="E3607" s="40">
        <v>1</v>
      </c>
      <c r="F3607" s="41">
        <v>43.1</v>
      </c>
      <c r="G3607" s="41">
        <f>IFERROR(H3607+I3607+J3607,0)</f>
        <v>2275251</v>
      </c>
      <c r="H3607" s="41">
        <v>2275251</v>
      </c>
      <c r="I3607" s="41">
        <v>0</v>
      </c>
      <c r="J3607" s="41">
        <v>0</v>
      </c>
      <c r="K3607" s="41">
        <f>IFERROR(L3607+M3607+N3607,0)</f>
        <v>0</v>
      </c>
      <c r="L3607" s="41">
        <f>IFERROR(P3607+T3607,0)</f>
        <v>0</v>
      </c>
      <c r="M3607" s="41">
        <f>IFERROR(Q3607+U3607,0)</f>
        <v>0</v>
      </c>
      <c r="N3607" s="41">
        <f>IFERROR(R3607+V3607,0)</f>
        <v>0</v>
      </c>
      <c r="O3607" s="41">
        <f>IFERROR(P3607+Q3607+R3607,0)</f>
        <v>0</v>
      </c>
      <c r="P3607" s="41">
        <v>0</v>
      </c>
      <c r="Q3607" s="41">
        <v>0</v>
      </c>
      <c r="R3607" s="41">
        <v>0</v>
      </c>
      <c r="S3607" s="41">
        <f>IFERROR(T3607+U3607+V3607,0)</f>
        <v>0</v>
      </c>
      <c r="T3607" s="41">
        <v>0</v>
      </c>
      <c r="U3607" s="41">
        <v>0</v>
      </c>
      <c r="V3607" s="41">
        <v>0</v>
      </c>
      <c r="W3607"/>
      <c r="X3607"/>
    </row>
    <row r="3608" spans="1:24">
      <c r="A3608" s="29">
        <v>2347</v>
      </c>
      <c r="B3608" s="29" t="s">
        <v>117</v>
      </c>
      <c r="C3608" s="50">
        <v>45393</v>
      </c>
      <c r="D3608" s="29" t="s">
        <v>1937</v>
      </c>
      <c r="E3608" s="40">
        <v>1</v>
      </c>
      <c r="F3608" s="41">
        <v>43</v>
      </c>
      <c r="G3608" s="41">
        <f>IFERROR(H3608+I3608+J3608,0)</f>
        <v>0</v>
      </c>
      <c r="H3608" s="41">
        <v>0</v>
      </c>
      <c r="I3608" s="41">
        <v>0</v>
      </c>
      <c r="J3608" s="41">
        <v>0</v>
      </c>
      <c r="K3608" s="41">
        <f>IFERROR(L3608+M3608+N3608,0)</f>
        <v>0</v>
      </c>
      <c r="L3608" s="41">
        <f>IFERROR(P3608+T3608,0)</f>
        <v>0</v>
      </c>
      <c r="M3608" s="41">
        <f>IFERROR(Q3608+U3608,0)</f>
        <v>0</v>
      </c>
      <c r="N3608" s="41">
        <f>IFERROR(R3608+V3608,0)</f>
        <v>0</v>
      </c>
      <c r="O3608" s="41">
        <f>IFERROR(P3608+Q3608+R3608,0)</f>
        <v>0</v>
      </c>
      <c r="P3608" s="41">
        <v>0</v>
      </c>
      <c r="Q3608" s="41">
        <v>0</v>
      </c>
      <c r="R3608" s="41">
        <v>0</v>
      </c>
      <c r="S3608" s="41">
        <f>IFERROR(T3608+U3608+V3608,0)</f>
        <v>0</v>
      </c>
      <c r="T3608" s="41">
        <v>0</v>
      </c>
      <c r="U3608" s="41">
        <v>0</v>
      </c>
      <c r="V3608" s="41">
        <v>0</v>
      </c>
      <c r="W3608"/>
      <c r="X3608"/>
    </row>
    <row r="3609" spans="1:24">
      <c r="A3609" s="29">
        <v>2348</v>
      </c>
      <c r="B3609" s="29" t="s">
        <v>117</v>
      </c>
      <c r="C3609" s="50">
        <v>45644</v>
      </c>
      <c r="D3609" s="29" t="s">
        <v>1938</v>
      </c>
      <c r="E3609" s="40">
        <v>1</v>
      </c>
      <c r="F3609" s="41">
        <v>30.4</v>
      </c>
      <c r="G3609" s="41">
        <f>IFERROR(H3609+I3609+J3609,0)</f>
        <v>0</v>
      </c>
      <c r="H3609" s="41">
        <v>0</v>
      </c>
      <c r="I3609" s="41">
        <v>0</v>
      </c>
      <c r="J3609" s="41">
        <v>0</v>
      </c>
      <c r="K3609" s="41">
        <f>IFERROR(L3609+M3609+N3609,0)</f>
        <v>0</v>
      </c>
      <c r="L3609" s="41">
        <f>IFERROR(P3609+T3609,0)</f>
        <v>0</v>
      </c>
      <c r="M3609" s="41">
        <f>IFERROR(Q3609+U3609,0)</f>
        <v>0</v>
      </c>
      <c r="N3609" s="41">
        <f>IFERROR(R3609+V3609,0)</f>
        <v>0</v>
      </c>
      <c r="O3609" s="41">
        <f>IFERROR(P3609+Q3609+R3609,0)</f>
        <v>0</v>
      </c>
      <c r="P3609" s="41">
        <v>0</v>
      </c>
      <c r="Q3609" s="41">
        <v>0</v>
      </c>
      <c r="R3609" s="41">
        <v>0</v>
      </c>
      <c r="S3609" s="41">
        <f>IFERROR(T3609+U3609+V3609,0)</f>
        <v>0</v>
      </c>
      <c r="T3609" s="41">
        <v>0</v>
      </c>
      <c r="U3609" s="41">
        <v>0</v>
      </c>
      <c r="V3609" s="41">
        <v>0</v>
      </c>
      <c r="W3609"/>
      <c r="X3609"/>
    </row>
    <row r="3610" spans="1:24" customHeight="1" ht="34.5">
      <c r="A3610" s="36" t="s">
        <v>71</v>
      </c>
      <c r="B3610" s="36"/>
      <c r="C3610" s="36"/>
      <c r="D3610" s="36"/>
      <c r="E3610" s="37">
        <f>sum(E3611:E3628)</f>
        <v>18</v>
      </c>
      <c r="F3610" s="38">
        <f>sum(F3611:F3628)</f>
        <v>1013</v>
      </c>
      <c r="G3610" s="38">
        <f>sum(G3611:G3628)</f>
        <v>19926910</v>
      </c>
      <c r="H3610" s="38">
        <f>sum(H3611:H3628)</f>
        <v>19926910</v>
      </c>
      <c r="I3610" s="38">
        <f>sum(I3611:I3628)</f>
        <v>0</v>
      </c>
      <c r="J3610" s="38">
        <f>sum(J3611:J3628)</f>
        <v>0</v>
      </c>
      <c r="K3610" s="38">
        <f>sum(K3611:K3628)</f>
        <v>0</v>
      </c>
      <c r="L3610" s="38">
        <f>sum(L3611:L3628)</f>
        <v>0</v>
      </c>
      <c r="M3610" s="38">
        <f>sum(M3611:M3628)</f>
        <v>0</v>
      </c>
      <c r="N3610" s="38">
        <f>sum(N3611:N3628)</f>
        <v>0</v>
      </c>
      <c r="O3610" s="38">
        <f>sum(O3611:O3628)</f>
        <v>0</v>
      </c>
      <c r="P3610" s="38">
        <f>sum(P3611:P3628)</f>
        <v>0</v>
      </c>
      <c r="Q3610" s="38">
        <f>sum(Q3611:Q3628)</f>
        <v>0</v>
      </c>
      <c r="R3610" s="38">
        <f>sum(R3611:R3628)</f>
        <v>0</v>
      </c>
      <c r="S3610" s="38">
        <f>sum(S3611:S3628)</f>
        <v>0</v>
      </c>
      <c r="T3610" s="38">
        <f>sum(T3611:T3628)</f>
        <v>0</v>
      </c>
      <c r="U3610" s="38">
        <f>sum(U3611:U3628)</f>
        <v>0</v>
      </c>
      <c r="V3610" s="38">
        <f>sum(V3611:V3628)</f>
        <v>0</v>
      </c>
      <c r="W3610"/>
      <c r="X3610"/>
    </row>
    <row r="3611" spans="1:24">
      <c r="A3611" s="29">
        <v>2349</v>
      </c>
      <c r="B3611" s="29" t="s">
        <v>117</v>
      </c>
      <c r="C3611" s="50">
        <v>44508</v>
      </c>
      <c r="D3611" s="29" t="s">
        <v>545</v>
      </c>
      <c r="E3611" s="40">
        <v>1</v>
      </c>
      <c r="F3611" s="41">
        <v>17.5</v>
      </c>
      <c r="G3611" s="41">
        <f>IFERROR(H3611+I3611+J3611,0)</f>
        <v>326000</v>
      </c>
      <c r="H3611" s="41">
        <v>326000</v>
      </c>
      <c r="I3611" s="41">
        <v>0</v>
      </c>
      <c r="J3611" s="41">
        <v>0</v>
      </c>
      <c r="K3611" s="41">
        <f>IFERROR(L3611+M3611+N3611,0)</f>
        <v>0</v>
      </c>
      <c r="L3611" s="41">
        <f>IFERROR(P3611+T3611,0)</f>
        <v>0</v>
      </c>
      <c r="M3611" s="41">
        <f>IFERROR(Q3611+U3611,0)</f>
        <v>0</v>
      </c>
      <c r="N3611" s="41">
        <f>IFERROR(R3611+V3611,0)</f>
        <v>0</v>
      </c>
      <c r="O3611" s="41">
        <f>IFERROR(P3611+Q3611+R3611,0)</f>
        <v>0</v>
      </c>
      <c r="P3611" s="41">
        <v>0</v>
      </c>
      <c r="Q3611" s="41">
        <v>0</v>
      </c>
      <c r="R3611" s="41">
        <v>0</v>
      </c>
      <c r="S3611" s="41">
        <f>IFERROR(T3611+U3611+V3611,0)</f>
        <v>0</v>
      </c>
      <c r="T3611" s="41">
        <v>0</v>
      </c>
      <c r="U3611" s="41">
        <v>0</v>
      </c>
      <c r="V3611" s="41">
        <v>0</v>
      </c>
      <c r="W3611"/>
      <c r="X3611"/>
    </row>
    <row r="3612" spans="1:24">
      <c r="A3612" s="29">
        <v>2350</v>
      </c>
      <c r="B3612" s="29" t="s">
        <v>117</v>
      </c>
      <c r="C3612" s="50">
        <v>44508</v>
      </c>
      <c r="D3612" s="29" t="s">
        <v>545</v>
      </c>
      <c r="E3612" s="40">
        <v>1</v>
      </c>
      <c r="F3612" s="41">
        <v>44</v>
      </c>
      <c r="G3612" s="41">
        <f>IFERROR(H3612+I3612+J3612,0)</f>
        <v>1012000</v>
      </c>
      <c r="H3612" s="41">
        <v>1012000</v>
      </c>
      <c r="I3612" s="41">
        <v>0</v>
      </c>
      <c r="J3612" s="41">
        <v>0</v>
      </c>
      <c r="K3612" s="41">
        <f>IFERROR(L3612+M3612+N3612,0)</f>
        <v>0</v>
      </c>
      <c r="L3612" s="41">
        <f>IFERROR(P3612+T3612,0)</f>
        <v>0</v>
      </c>
      <c r="M3612" s="41">
        <f>IFERROR(Q3612+U3612,0)</f>
        <v>0</v>
      </c>
      <c r="N3612" s="41">
        <f>IFERROR(R3612+V3612,0)</f>
        <v>0</v>
      </c>
      <c r="O3612" s="41">
        <f>IFERROR(P3612+Q3612+R3612,0)</f>
        <v>0</v>
      </c>
      <c r="P3612" s="41">
        <v>0</v>
      </c>
      <c r="Q3612" s="41">
        <v>0</v>
      </c>
      <c r="R3612" s="41">
        <v>0</v>
      </c>
      <c r="S3612" s="41">
        <f>IFERROR(T3612+U3612+V3612,0)</f>
        <v>0</v>
      </c>
      <c r="T3612" s="41">
        <v>0</v>
      </c>
      <c r="U3612" s="41">
        <v>0</v>
      </c>
      <c r="V3612" s="41">
        <v>0</v>
      </c>
      <c r="W3612"/>
      <c r="X3612"/>
    </row>
    <row r="3613" spans="1:24">
      <c r="A3613" s="29">
        <v>2351</v>
      </c>
      <c r="B3613" s="29" t="s">
        <v>117</v>
      </c>
      <c r="C3613" s="50">
        <v>44508</v>
      </c>
      <c r="D3613" s="29" t="s">
        <v>545</v>
      </c>
      <c r="E3613" s="40">
        <v>1</v>
      </c>
      <c r="F3613" s="41">
        <v>43.8</v>
      </c>
      <c r="G3613" s="41">
        <f>IFERROR(H3613+I3613+J3613,0)</f>
        <v>1007400</v>
      </c>
      <c r="H3613" s="41">
        <v>1007400</v>
      </c>
      <c r="I3613" s="41">
        <v>0</v>
      </c>
      <c r="J3613" s="41">
        <v>0</v>
      </c>
      <c r="K3613" s="41">
        <f>IFERROR(L3613+M3613+N3613,0)</f>
        <v>0</v>
      </c>
      <c r="L3613" s="41">
        <f>IFERROR(P3613+T3613,0)</f>
        <v>0</v>
      </c>
      <c r="M3613" s="41">
        <f>IFERROR(Q3613+U3613,0)</f>
        <v>0</v>
      </c>
      <c r="N3613" s="41">
        <f>IFERROR(R3613+V3613,0)</f>
        <v>0</v>
      </c>
      <c r="O3613" s="41">
        <f>IFERROR(P3613+Q3613+R3613,0)</f>
        <v>0</v>
      </c>
      <c r="P3613" s="41">
        <v>0</v>
      </c>
      <c r="Q3613" s="41">
        <v>0</v>
      </c>
      <c r="R3613" s="41">
        <v>0</v>
      </c>
      <c r="S3613" s="41">
        <f>IFERROR(T3613+U3613+V3613,0)</f>
        <v>0</v>
      </c>
      <c r="T3613" s="41">
        <v>0</v>
      </c>
      <c r="U3613" s="41">
        <v>0</v>
      </c>
      <c r="V3613" s="41">
        <v>0</v>
      </c>
      <c r="W3613"/>
      <c r="X3613"/>
    </row>
    <row r="3614" spans="1:24">
      <c r="A3614" s="29">
        <v>2352</v>
      </c>
      <c r="B3614" s="29" t="s">
        <v>117</v>
      </c>
      <c r="C3614" s="50">
        <v>44508</v>
      </c>
      <c r="D3614" s="29" t="s">
        <v>545</v>
      </c>
      <c r="E3614" s="40">
        <v>1</v>
      </c>
      <c r="F3614" s="41">
        <v>63.4</v>
      </c>
      <c r="G3614" s="41">
        <f>IFERROR(H3614+I3614+J3614,0)</f>
        <v>1458200</v>
      </c>
      <c r="H3614" s="41">
        <v>1458200</v>
      </c>
      <c r="I3614" s="41">
        <v>0</v>
      </c>
      <c r="J3614" s="41">
        <v>0</v>
      </c>
      <c r="K3614" s="41">
        <f>IFERROR(L3614+M3614+N3614,0)</f>
        <v>0</v>
      </c>
      <c r="L3614" s="41">
        <f>IFERROR(P3614+T3614,0)</f>
        <v>0</v>
      </c>
      <c r="M3614" s="41">
        <f>IFERROR(Q3614+U3614,0)</f>
        <v>0</v>
      </c>
      <c r="N3614" s="41">
        <f>IFERROR(R3614+V3614,0)</f>
        <v>0</v>
      </c>
      <c r="O3614" s="41">
        <f>IFERROR(P3614+Q3614+R3614,0)</f>
        <v>0</v>
      </c>
      <c r="P3614" s="41">
        <v>0</v>
      </c>
      <c r="Q3614" s="41">
        <v>0</v>
      </c>
      <c r="R3614" s="41">
        <v>0</v>
      </c>
      <c r="S3614" s="41">
        <f>IFERROR(T3614+U3614+V3614,0)</f>
        <v>0</v>
      </c>
      <c r="T3614" s="41">
        <v>0</v>
      </c>
      <c r="U3614" s="41">
        <v>0</v>
      </c>
      <c r="V3614" s="41">
        <v>0</v>
      </c>
      <c r="W3614"/>
      <c r="X3614"/>
    </row>
    <row r="3615" spans="1:24">
      <c r="A3615" s="29">
        <v>2353</v>
      </c>
      <c r="B3615" s="29" t="s">
        <v>117</v>
      </c>
      <c r="C3615" s="50">
        <v>44508</v>
      </c>
      <c r="D3615" s="29" t="s">
        <v>545</v>
      </c>
      <c r="E3615" s="40">
        <v>1</v>
      </c>
      <c r="F3615" s="41">
        <v>64.2</v>
      </c>
      <c r="G3615" s="41">
        <f>IFERROR(H3615+I3615+J3615,0)</f>
        <v>1476600</v>
      </c>
      <c r="H3615" s="41">
        <v>1476600</v>
      </c>
      <c r="I3615" s="41">
        <v>0</v>
      </c>
      <c r="J3615" s="41">
        <v>0</v>
      </c>
      <c r="K3615" s="41">
        <f>IFERROR(L3615+M3615+N3615,0)</f>
        <v>0</v>
      </c>
      <c r="L3615" s="41">
        <f>IFERROR(P3615+T3615,0)</f>
        <v>0</v>
      </c>
      <c r="M3615" s="41">
        <f>IFERROR(Q3615+U3615,0)</f>
        <v>0</v>
      </c>
      <c r="N3615" s="41">
        <f>IFERROR(R3615+V3615,0)</f>
        <v>0</v>
      </c>
      <c r="O3615" s="41">
        <f>IFERROR(P3615+Q3615+R3615,0)</f>
        <v>0</v>
      </c>
      <c r="P3615" s="41">
        <v>0</v>
      </c>
      <c r="Q3615" s="41">
        <v>0</v>
      </c>
      <c r="R3615" s="41">
        <v>0</v>
      </c>
      <c r="S3615" s="41">
        <f>IFERROR(T3615+U3615+V3615,0)</f>
        <v>0</v>
      </c>
      <c r="T3615" s="41">
        <v>0</v>
      </c>
      <c r="U3615" s="41">
        <v>0</v>
      </c>
      <c r="V3615" s="41">
        <v>0</v>
      </c>
      <c r="W3615"/>
      <c r="X3615"/>
    </row>
    <row r="3616" spans="1:24">
      <c r="A3616" s="29">
        <v>2354</v>
      </c>
      <c r="B3616" s="29" t="s">
        <v>117</v>
      </c>
      <c r="C3616" s="50">
        <v>44508</v>
      </c>
      <c r="D3616" s="29" t="s">
        <v>545</v>
      </c>
      <c r="E3616" s="40">
        <v>1</v>
      </c>
      <c r="F3616" s="41">
        <v>26.7</v>
      </c>
      <c r="G3616" s="41">
        <f>IFERROR(H3616+I3616+J3616,0)</f>
        <v>497000</v>
      </c>
      <c r="H3616" s="41">
        <v>497000</v>
      </c>
      <c r="I3616" s="41">
        <v>0</v>
      </c>
      <c r="J3616" s="41">
        <v>0</v>
      </c>
      <c r="K3616" s="41">
        <f>IFERROR(L3616+M3616+N3616,0)</f>
        <v>0</v>
      </c>
      <c r="L3616" s="41">
        <f>IFERROR(P3616+T3616,0)</f>
        <v>0</v>
      </c>
      <c r="M3616" s="41">
        <f>IFERROR(Q3616+U3616,0)</f>
        <v>0</v>
      </c>
      <c r="N3616" s="41">
        <f>IFERROR(R3616+V3616,0)</f>
        <v>0</v>
      </c>
      <c r="O3616" s="41">
        <f>IFERROR(P3616+Q3616+R3616,0)</f>
        <v>0</v>
      </c>
      <c r="P3616" s="41">
        <v>0</v>
      </c>
      <c r="Q3616" s="41">
        <v>0</v>
      </c>
      <c r="R3616" s="41">
        <v>0</v>
      </c>
      <c r="S3616" s="41">
        <f>IFERROR(T3616+U3616+V3616,0)</f>
        <v>0</v>
      </c>
      <c r="T3616" s="41">
        <v>0</v>
      </c>
      <c r="U3616" s="41">
        <v>0</v>
      </c>
      <c r="V3616" s="41">
        <v>0</v>
      </c>
      <c r="W3616"/>
      <c r="X3616"/>
    </row>
    <row r="3617" spans="1:24">
      <c r="A3617" s="29">
        <v>2355</v>
      </c>
      <c r="B3617" s="29" t="s">
        <v>117</v>
      </c>
      <c r="C3617" s="50">
        <v>44508</v>
      </c>
      <c r="D3617" s="29" t="s">
        <v>545</v>
      </c>
      <c r="E3617" s="40">
        <v>1</v>
      </c>
      <c r="F3617" s="41">
        <v>78.3</v>
      </c>
      <c r="G3617" s="41">
        <f>IFERROR(H3617+I3617+J3617,0)</f>
        <v>1800900</v>
      </c>
      <c r="H3617" s="41">
        <v>1800900</v>
      </c>
      <c r="I3617" s="41">
        <v>0</v>
      </c>
      <c r="J3617" s="41">
        <v>0</v>
      </c>
      <c r="K3617" s="41">
        <f>IFERROR(L3617+M3617+N3617,0)</f>
        <v>0</v>
      </c>
      <c r="L3617" s="41">
        <f>IFERROR(P3617+T3617,0)</f>
        <v>0</v>
      </c>
      <c r="M3617" s="41">
        <f>IFERROR(Q3617+U3617,0)</f>
        <v>0</v>
      </c>
      <c r="N3617" s="41">
        <f>IFERROR(R3617+V3617,0)</f>
        <v>0</v>
      </c>
      <c r="O3617" s="41">
        <f>IFERROR(P3617+Q3617+R3617,0)</f>
        <v>0</v>
      </c>
      <c r="P3617" s="41">
        <v>0</v>
      </c>
      <c r="Q3617" s="41">
        <v>0</v>
      </c>
      <c r="R3617" s="41">
        <v>0</v>
      </c>
      <c r="S3617" s="41">
        <f>IFERROR(T3617+U3617+V3617,0)</f>
        <v>0</v>
      </c>
      <c r="T3617" s="41">
        <v>0</v>
      </c>
      <c r="U3617" s="41">
        <v>0</v>
      </c>
      <c r="V3617" s="41">
        <v>0</v>
      </c>
      <c r="W3617"/>
      <c r="X3617"/>
    </row>
    <row r="3618" spans="1:24">
      <c r="A3618" s="29">
        <v>2356</v>
      </c>
      <c r="B3618" s="29" t="s">
        <v>117</v>
      </c>
      <c r="C3618" s="50">
        <v>44508</v>
      </c>
      <c r="D3618" s="29" t="s">
        <v>545</v>
      </c>
      <c r="E3618" s="40">
        <v>1</v>
      </c>
      <c r="F3618" s="41">
        <v>78.9</v>
      </c>
      <c r="G3618" s="41">
        <f>IFERROR(H3618+I3618+J3618,0)</f>
        <v>1470000</v>
      </c>
      <c r="H3618" s="41">
        <v>1470000</v>
      </c>
      <c r="I3618" s="41">
        <v>0</v>
      </c>
      <c r="J3618" s="41">
        <v>0</v>
      </c>
      <c r="K3618" s="41">
        <f>IFERROR(L3618+M3618+N3618,0)</f>
        <v>0</v>
      </c>
      <c r="L3618" s="41">
        <f>IFERROR(P3618+T3618,0)</f>
        <v>0</v>
      </c>
      <c r="M3618" s="41">
        <f>IFERROR(Q3618+U3618,0)</f>
        <v>0</v>
      </c>
      <c r="N3618" s="41">
        <f>IFERROR(R3618+V3618,0)</f>
        <v>0</v>
      </c>
      <c r="O3618" s="41">
        <f>IFERROR(P3618+Q3618+R3618,0)</f>
        <v>0</v>
      </c>
      <c r="P3618" s="41">
        <v>0</v>
      </c>
      <c r="Q3618" s="41">
        <v>0</v>
      </c>
      <c r="R3618" s="41">
        <v>0</v>
      </c>
      <c r="S3618" s="41">
        <f>IFERROR(T3618+U3618+V3618,0)</f>
        <v>0</v>
      </c>
      <c r="T3618" s="41">
        <v>0</v>
      </c>
      <c r="U3618" s="41">
        <v>0</v>
      </c>
      <c r="V3618" s="41">
        <v>0</v>
      </c>
      <c r="W3618"/>
      <c r="X3618"/>
    </row>
    <row r="3619" spans="1:24">
      <c r="A3619" s="29">
        <v>2357</v>
      </c>
      <c r="B3619" s="29" t="s">
        <v>117</v>
      </c>
      <c r="C3619" s="50">
        <v>44509</v>
      </c>
      <c r="D3619" s="29" t="s">
        <v>545</v>
      </c>
      <c r="E3619" s="40">
        <v>1</v>
      </c>
      <c r="F3619" s="41">
        <v>61.7</v>
      </c>
      <c r="G3619" s="41">
        <f>IFERROR(H3619+I3619+J3619,0)</f>
        <v>278658</v>
      </c>
      <c r="H3619" s="41">
        <v>278658</v>
      </c>
      <c r="I3619" s="41">
        <v>0</v>
      </c>
      <c r="J3619" s="41">
        <v>0</v>
      </c>
      <c r="K3619" s="41">
        <f>IFERROR(L3619+M3619+N3619,0)</f>
        <v>0</v>
      </c>
      <c r="L3619" s="41">
        <f>IFERROR(P3619+T3619,0)</f>
        <v>0</v>
      </c>
      <c r="M3619" s="41">
        <f>IFERROR(Q3619+U3619,0)</f>
        <v>0</v>
      </c>
      <c r="N3619" s="41">
        <f>IFERROR(R3619+V3619,0)</f>
        <v>0</v>
      </c>
      <c r="O3619" s="41">
        <f>IFERROR(P3619+Q3619+R3619,0)</f>
        <v>0</v>
      </c>
      <c r="P3619" s="41">
        <v>0</v>
      </c>
      <c r="Q3619" s="41">
        <v>0</v>
      </c>
      <c r="R3619" s="41">
        <v>0</v>
      </c>
      <c r="S3619" s="41">
        <f>IFERROR(T3619+U3619+V3619,0)</f>
        <v>0</v>
      </c>
      <c r="T3619" s="41">
        <v>0</v>
      </c>
      <c r="U3619" s="41">
        <v>0</v>
      </c>
      <c r="V3619" s="41">
        <v>0</v>
      </c>
      <c r="W3619"/>
      <c r="X3619"/>
    </row>
    <row r="3620" spans="1:24">
      <c r="A3620" s="29">
        <v>2358</v>
      </c>
      <c r="B3620" s="29" t="s">
        <v>117</v>
      </c>
      <c r="C3620" s="50">
        <v>44509</v>
      </c>
      <c r="D3620" s="29" t="s">
        <v>545</v>
      </c>
      <c r="E3620" s="40">
        <v>1</v>
      </c>
      <c r="F3620" s="41">
        <v>60.8</v>
      </c>
      <c r="G3620" s="41">
        <f>IFERROR(H3620+I3620+J3620,0)</f>
        <v>1398400</v>
      </c>
      <c r="H3620" s="41">
        <v>1398400</v>
      </c>
      <c r="I3620" s="41">
        <v>0</v>
      </c>
      <c r="J3620" s="41">
        <v>0</v>
      </c>
      <c r="K3620" s="41">
        <f>IFERROR(L3620+M3620+N3620,0)</f>
        <v>0</v>
      </c>
      <c r="L3620" s="41">
        <f>IFERROR(P3620+T3620,0)</f>
        <v>0</v>
      </c>
      <c r="M3620" s="41">
        <f>IFERROR(Q3620+U3620,0)</f>
        <v>0</v>
      </c>
      <c r="N3620" s="41">
        <f>IFERROR(R3620+V3620,0)</f>
        <v>0</v>
      </c>
      <c r="O3620" s="41">
        <f>IFERROR(P3620+Q3620+R3620,0)</f>
        <v>0</v>
      </c>
      <c r="P3620" s="41">
        <v>0</v>
      </c>
      <c r="Q3620" s="41">
        <v>0</v>
      </c>
      <c r="R3620" s="41">
        <v>0</v>
      </c>
      <c r="S3620" s="41">
        <f>IFERROR(T3620+U3620+V3620,0)</f>
        <v>0</v>
      </c>
      <c r="T3620" s="41">
        <v>0</v>
      </c>
      <c r="U3620" s="41">
        <v>0</v>
      </c>
      <c r="V3620" s="41">
        <v>0</v>
      </c>
      <c r="W3620"/>
      <c r="X3620"/>
    </row>
    <row r="3621" spans="1:24">
      <c r="A3621" s="29">
        <v>2359</v>
      </c>
      <c r="B3621" s="29" t="s">
        <v>117</v>
      </c>
      <c r="C3621" s="50">
        <v>44509</v>
      </c>
      <c r="D3621" s="29" t="s">
        <v>545</v>
      </c>
      <c r="E3621" s="40">
        <v>1</v>
      </c>
      <c r="F3621" s="41">
        <v>63.8</v>
      </c>
      <c r="G3621" s="41">
        <f>IFERROR(H3621+I3621+J3621,0)</f>
        <v>1467400</v>
      </c>
      <c r="H3621" s="41">
        <v>1467400</v>
      </c>
      <c r="I3621" s="41">
        <v>0</v>
      </c>
      <c r="J3621" s="41">
        <v>0</v>
      </c>
      <c r="K3621" s="41">
        <f>IFERROR(L3621+M3621+N3621,0)</f>
        <v>0</v>
      </c>
      <c r="L3621" s="41">
        <f>IFERROR(P3621+T3621,0)</f>
        <v>0</v>
      </c>
      <c r="M3621" s="41">
        <f>IFERROR(Q3621+U3621,0)</f>
        <v>0</v>
      </c>
      <c r="N3621" s="41">
        <f>IFERROR(R3621+V3621,0)</f>
        <v>0</v>
      </c>
      <c r="O3621" s="41">
        <f>IFERROR(P3621+Q3621+R3621,0)</f>
        <v>0</v>
      </c>
      <c r="P3621" s="41">
        <v>0</v>
      </c>
      <c r="Q3621" s="41">
        <v>0</v>
      </c>
      <c r="R3621" s="41">
        <v>0</v>
      </c>
      <c r="S3621" s="41">
        <f>IFERROR(T3621+U3621+V3621,0)</f>
        <v>0</v>
      </c>
      <c r="T3621" s="41">
        <v>0</v>
      </c>
      <c r="U3621" s="41">
        <v>0</v>
      </c>
      <c r="V3621" s="41">
        <v>0</v>
      </c>
      <c r="W3621"/>
      <c r="X3621"/>
    </row>
    <row r="3622" spans="1:24">
      <c r="A3622" s="29">
        <v>2360</v>
      </c>
      <c r="B3622" s="29" t="s">
        <v>117</v>
      </c>
      <c r="C3622" s="50">
        <v>44509</v>
      </c>
      <c r="D3622" s="29" t="s">
        <v>545</v>
      </c>
      <c r="E3622" s="40">
        <v>1</v>
      </c>
      <c r="F3622" s="41">
        <v>78.3</v>
      </c>
      <c r="G3622" s="41">
        <f>IFERROR(H3622+I3622+J3622,0)</f>
        <v>309252</v>
      </c>
      <c r="H3622" s="41">
        <v>309252</v>
      </c>
      <c r="I3622" s="41">
        <v>0</v>
      </c>
      <c r="J3622" s="41">
        <v>0</v>
      </c>
      <c r="K3622" s="41">
        <f>IFERROR(L3622+M3622+N3622,0)</f>
        <v>0</v>
      </c>
      <c r="L3622" s="41">
        <f>IFERROR(P3622+T3622,0)</f>
        <v>0</v>
      </c>
      <c r="M3622" s="41">
        <f>IFERROR(Q3622+U3622,0)</f>
        <v>0</v>
      </c>
      <c r="N3622" s="41">
        <f>IFERROR(R3622+V3622,0)</f>
        <v>0</v>
      </c>
      <c r="O3622" s="41">
        <f>IFERROR(P3622+Q3622+R3622,0)</f>
        <v>0</v>
      </c>
      <c r="P3622" s="41">
        <v>0</v>
      </c>
      <c r="Q3622" s="41">
        <v>0</v>
      </c>
      <c r="R3622" s="41">
        <v>0</v>
      </c>
      <c r="S3622" s="41">
        <f>IFERROR(T3622+U3622+V3622,0)</f>
        <v>0</v>
      </c>
      <c r="T3622" s="41">
        <v>0</v>
      </c>
      <c r="U3622" s="41">
        <v>0</v>
      </c>
      <c r="V3622" s="41">
        <v>0</v>
      </c>
      <c r="W3622"/>
      <c r="X3622"/>
    </row>
    <row r="3623" spans="1:24">
      <c r="A3623" s="29">
        <v>2361</v>
      </c>
      <c r="B3623" s="29" t="s">
        <v>117</v>
      </c>
      <c r="C3623" s="50">
        <v>44517</v>
      </c>
      <c r="D3623" s="29" t="s">
        <v>1939</v>
      </c>
      <c r="E3623" s="40">
        <v>1</v>
      </c>
      <c r="F3623" s="41">
        <v>93.7</v>
      </c>
      <c r="G3623" s="41">
        <f>IFERROR(H3623+I3623+J3623,0)</f>
        <v>2155100</v>
      </c>
      <c r="H3623" s="41">
        <v>2155100</v>
      </c>
      <c r="I3623" s="41">
        <v>0</v>
      </c>
      <c r="J3623" s="41">
        <v>0</v>
      </c>
      <c r="K3623" s="41">
        <f>IFERROR(L3623+M3623+N3623,0)</f>
        <v>0</v>
      </c>
      <c r="L3623" s="41">
        <f>IFERROR(P3623+T3623,0)</f>
        <v>0</v>
      </c>
      <c r="M3623" s="41">
        <f>IFERROR(Q3623+U3623,0)</f>
        <v>0</v>
      </c>
      <c r="N3623" s="41">
        <f>IFERROR(R3623+V3623,0)</f>
        <v>0</v>
      </c>
      <c r="O3623" s="41">
        <f>IFERROR(P3623+Q3623+R3623,0)</f>
        <v>0</v>
      </c>
      <c r="P3623" s="41">
        <v>0</v>
      </c>
      <c r="Q3623" s="41">
        <v>0</v>
      </c>
      <c r="R3623" s="41">
        <v>0</v>
      </c>
      <c r="S3623" s="41">
        <f>IFERROR(T3623+U3623+V3623,0)</f>
        <v>0</v>
      </c>
      <c r="T3623" s="41">
        <v>0</v>
      </c>
      <c r="U3623" s="41">
        <v>0</v>
      </c>
      <c r="V3623" s="41">
        <v>0</v>
      </c>
      <c r="W3623"/>
      <c r="X3623"/>
    </row>
    <row r="3624" spans="1:24">
      <c r="A3624" s="29">
        <v>2362</v>
      </c>
      <c r="B3624" s="29" t="s">
        <v>117</v>
      </c>
      <c r="C3624" s="50">
        <v>44517</v>
      </c>
      <c r="D3624" s="29" t="s">
        <v>545</v>
      </c>
      <c r="E3624" s="40">
        <v>1</v>
      </c>
      <c r="F3624" s="41">
        <v>78.6</v>
      </c>
      <c r="G3624" s="41">
        <f>IFERROR(H3624+I3624+J3624,0)</f>
        <v>1807800</v>
      </c>
      <c r="H3624" s="41">
        <v>1807800</v>
      </c>
      <c r="I3624" s="41">
        <v>0</v>
      </c>
      <c r="J3624" s="41">
        <v>0</v>
      </c>
      <c r="K3624" s="41">
        <f>IFERROR(L3624+M3624+N3624,0)</f>
        <v>0</v>
      </c>
      <c r="L3624" s="41">
        <f>IFERROR(P3624+T3624,0)</f>
        <v>0</v>
      </c>
      <c r="M3624" s="41">
        <f>IFERROR(Q3624+U3624,0)</f>
        <v>0</v>
      </c>
      <c r="N3624" s="41">
        <f>IFERROR(R3624+V3624,0)</f>
        <v>0</v>
      </c>
      <c r="O3624" s="41">
        <f>IFERROR(P3624+Q3624+R3624,0)</f>
        <v>0</v>
      </c>
      <c r="P3624" s="41">
        <v>0</v>
      </c>
      <c r="Q3624" s="41">
        <v>0</v>
      </c>
      <c r="R3624" s="41">
        <v>0</v>
      </c>
      <c r="S3624" s="41">
        <f>IFERROR(T3624+U3624+V3624,0)</f>
        <v>0</v>
      </c>
      <c r="T3624" s="41">
        <v>0</v>
      </c>
      <c r="U3624" s="41">
        <v>0</v>
      </c>
      <c r="V3624" s="41">
        <v>0</v>
      </c>
      <c r="W3624"/>
      <c r="X3624"/>
    </row>
    <row r="3625" spans="1:24">
      <c r="A3625" s="29">
        <v>2363</v>
      </c>
      <c r="B3625" s="29" t="s">
        <v>117</v>
      </c>
      <c r="C3625" s="50">
        <v>44519</v>
      </c>
      <c r="D3625" s="29" t="s">
        <v>545</v>
      </c>
      <c r="E3625" s="40">
        <v>1</v>
      </c>
      <c r="F3625" s="41">
        <v>56.8</v>
      </c>
      <c r="G3625" s="41">
        <f>IFERROR(H3625+I3625+J3625,0)</f>
        <v>1306400</v>
      </c>
      <c r="H3625" s="41">
        <v>1306400</v>
      </c>
      <c r="I3625" s="41">
        <v>0</v>
      </c>
      <c r="J3625" s="41">
        <v>0</v>
      </c>
      <c r="K3625" s="41">
        <f>IFERROR(L3625+M3625+N3625,0)</f>
        <v>0</v>
      </c>
      <c r="L3625" s="41">
        <f>IFERROR(P3625+T3625,0)</f>
        <v>0</v>
      </c>
      <c r="M3625" s="41">
        <f>IFERROR(Q3625+U3625,0)</f>
        <v>0</v>
      </c>
      <c r="N3625" s="41">
        <f>IFERROR(R3625+V3625,0)</f>
        <v>0</v>
      </c>
      <c r="O3625" s="41">
        <f>IFERROR(P3625+Q3625+R3625,0)</f>
        <v>0</v>
      </c>
      <c r="P3625" s="41">
        <v>0</v>
      </c>
      <c r="Q3625" s="41">
        <v>0</v>
      </c>
      <c r="R3625" s="41">
        <v>0</v>
      </c>
      <c r="S3625" s="41">
        <f>IFERROR(T3625+U3625+V3625,0)</f>
        <v>0</v>
      </c>
      <c r="T3625" s="41">
        <v>0</v>
      </c>
      <c r="U3625" s="41">
        <v>0</v>
      </c>
      <c r="V3625" s="41">
        <v>0</v>
      </c>
      <c r="W3625"/>
      <c r="X3625"/>
    </row>
    <row r="3626" spans="1:24">
      <c r="A3626" s="29">
        <v>2364</v>
      </c>
      <c r="B3626" s="29" t="s">
        <v>117</v>
      </c>
      <c r="C3626" s="50">
        <v>44524</v>
      </c>
      <c r="D3626" s="29" t="s">
        <v>545</v>
      </c>
      <c r="E3626" s="40">
        <v>1</v>
      </c>
      <c r="F3626" s="41">
        <v>29</v>
      </c>
      <c r="G3626" s="41">
        <f>IFERROR(H3626+I3626+J3626,0)</f>
        <v>640000</v>
      </c>
      <c r="H3626" s="41">
        <v>640000</v>
      </c>
      <c r="I3626" s="41">
        <v>0</v>
      </c>
      <c r="J3626" s="41">
        <v>0</v>
      </c>
      <c r="K3626" s="41">
        <f>IFERROR(L3626+M3626+N3626,0)</f>
        <v>0</v>
      </c>
      <c r="L3626" s="41">
        <f>IFERROR(P3626+T3626,0)</f>
        <v>0</v>
      </c>
      <c r="M3626" s="41">
        <f>IFERROR(Q3626+U3626,0)</f>
        <v>0</v>
      </c>
      <c r="N3626" s="41">
        <f>IFERROR(R3626+V3626,0)</f>
        <v>0</v>
      </c>
      <c r="O3626" s="41">
        <f>IFERROR(P3626+Q3626+R3626,0)</f>
        <v>0</v>
      </c>
      <c r="P3626" s="41">
        <v>0</v>
      </c>
      <c r="Q3626" s="41">
        <v>0</v>
      </c>
      <c r="R3626" s="41">
        <v>0</v>
      </c>
      <c r="S3626" s="41">
        <f>IFERROR(T3626+U3626+V3626,0)</f>
        <v>0</v>
      </c>
      <c r="T3626" s="41">
        <v>0</v>
      </c>
      <c r="U3626" s="41">
        <v>0</v>
      </c>
      <c r="V3626" s="41">
        <v>0</v>
      </c>
      <c r="W3626"/>
      <c r="X3626"/>
    </row>
    <row r="3627" spans="1:24">
      <c r="A3627" s="29">
        <v>2365</v>
      </c>
      <c r="B3627" s="29" t="s">
        <v>117</v>
      </c>
      <c r="C3627" s="50">
        <v>44531</v>
      </c>
      <c r="D3627" s="29" t="s">
        <v>545</v>
      </c>
      <c r="E3627" s="40">
        <v>1</v>
      </c>
      <c r="F3627" s="41">
        <v>48.9</v>
      </c>
      <c r="G3627" s="41">
        <f>IFERROR(H3627+I3627+J3627,0)</f>
        <v>950000</v>
      </c>
      <c r="H3627" s="41">
        <v>950000</v>
      </c>
      <c r="I3627" s="41">
        <v>0</v>
      </c>
      <c r="J3627" s="41">
        <v>0</v>
      </c>
      <c r="K3627" s="41">
        <f>IFERROR(L3627+M3627+N3627,0)</f>
        <v>0</v>
      </c>
      <c r="L3627" s="41">
        <f>IFERROR(P3627+T3627,0)</f>
        <v>0</v>
      </c>
      <c r="M3627" s="41">
        <f>IFERROR(Q3627+U3627,0)</f>
        <v>0</v>
      </c>
      <c r="N3627" s="41">
        <f>IFERROR(R3627+V3627,0)</f>
        <v>0</v>
      </c>
      <c r="O3627" s="41">
        <f>IFERROR(P3627+Q3627+R3627,0)</f>
        <v>0</v>
      </c>
      <c r="P3627" s="41">
        <v>0</v>
      </c>
      <c r="Q3627" s="41">
        <v>0</v>
      </c>
      <c r="R3627" s="41">
        <v>0</v>
      </c>
      <c r="S3627" s="41">
        <f>IFERROR(T3627+U3627+V3627,0)</f>
        <v>0</v>
      </c>
      <c r="T3627" s="41">
        <v>0</v>
      </c>
      <c r="U3627" s="41">
        <v>0</v>
      </c>
      <c r="V3627" s="41">
        <v>0</v>
      </c>
      <c r="W3627"/>
      <c r="X3627"/>
    </row>
    <row r="3628" spans="1:24">
      <c r="A3628" s="29">
        <v>2366</v>
      </c>
      <c r="B3628" s="29" t="s">
        <v>117</v>
      </c>
      <c r="C3628" s="50">
        <v>44553</v>
      </c>
      <c r="D3628" s="29" t="s">
        <v>545</v>
      </c>
      <c r="E3628" s="40">
        <v>1</v>
      </c>
      <c r="F3628" s="41">
        <v>24.6</v>
      </c>
      <c r="G3628" s="41">
        <f>IFERROR(H3628+I3628+J3628,0)</f>
        <v>565800</v>
      </c>
      <c r="H3628" s="41">
        <v>565800</v>
      </c>
      <c r="I3628" s="41">
        <v>0</v>
      </c>
      <c r="J3628" s="41">
        <v>0</v>
      </c>
      <c r="K3628" s="41">
        <f>IFERROR(L3628+M3628+N3628,0)</f>
        <v>0</v>
      </c>
      <c r="L3628" s="41">
        <f>IFERROR(P3628+T3628,0)</f>
        <v>0</v>
      </c>
      <c r="M3628" s="41">
        <f>IFERROR(Q3628+U3628,0)</f>
        <v>0</v>
      </c>
      <c r="N3628" s="41">
        <f>IFERROR(R3628+V3628,0)</f>
        <v>0</v>
      </c>
      <c r="O3628" s="41">
        <f>IFERROR(P3628+Q3628+R3628,0)</f>
        <v>0</v>
      </c>
      <c r="P3628" s="41">
        <v>0</v>
      </c>
      <c r="Q3628" s="41">
        <v>0</v>
      </c>
      <c r="R3628" s="41">
        <v>0</v>
      </c>
      <c r="S3628" s="41">
        <f>IFERROR(T3628+U3628+V3628,0)</f>
        <v>0</v>
      </c>
      <c r="T3628" s="41">
        <v>0</v>
      </c>
      <c r="U3628" s="41">
        <v>0</v>
      </c>
      <c r="V3628" s="41">
        <v>0</v>
      </c>
      <c r="W3628"/>
      <c r="X3628"/>
    </row>
    <row r="3629" spans="1:24" customHeight="1" ht="34.5">
      <c r="A3629" s="36" t="s">
        <v>95</v>
      </c>
      <c r="B3629" s="36"/>
      <c r="C3629" s="36"/>
      <c r="D3629" s="36"/>
      <c r="E3629" s="37">
        <f>sum(E3630:E3637)</f>
        <v>8</v>
      </c>
      <c r="F3629" s="38">
        <f>sum(F3630:F3637)</f>
        <v>333.1</v>
      </c>
      <c r="G3629" s="38">
        <f>sum(G3630:G3637)</f>
        <v>19584628.66</v>
      </c>
      <c r="H3629" s="38">
        <f>sum(H3630:H3637)</f>
        <v>19584628.66</v>
      </c>
      <c r="I3629" s="38">
        <f>sum(I3630:I3637)</f>
        <v>0</v>
      </c>
      <c r="J3629" s="38">
        <f>sum(J3630:J3637)</f>
        <v>0</v>
      </c>
      <c r="K3629" s="38">
        <f>sum(K3630:K3637)</f>
        <v>0</v>
      </c>
      <c r="L3629" s="38">
        <f>sum(L3630:L3637)</f>
        <v>0</v>
      </c>
      <c r="M3629" s="38">
        <f>sum(M3630:M3637)</f>
        <v>0</v>
      </c>
      <c r="N3629" s="38">
        <f>sum(N3630:N3637)</f>
        <v>0</v>
      </c>
      <c r="O3629" s="38">
        <f>sum(O3630:O3637)</f>
        <v>0</v>
      </c>
      <c r="P3629" s="38">
        <f>sum(P3630:P3637)</f>
        <v>0</v>
      </c>
      <c r="Q3629" s="38">
        <f>sum(Q3630:Q3637)</f>
        <v>0</v>
      </c>
      <c r="R3629" s="38">
        <f>sum(R3630:R3637)</f>
        <v>0</v>
      </c>
      <c r="S3629" s="38">
        <f>sum(S3630:S3637)</f>
        <v>0</v>
      </c>
      <c r="T3629" s="38">
        <f>sum(T3630:T3637)</f>
        <v>0</v>
      </c>
      <c r="U3629" s="38">
        <f>sum(U3630:U3637)</f>
        <v>0</v>
      </c>
      <c r="V3629" s="38">
        <f>sum(V3630:V3637)</f>
        <v>0</v>
      </c>
      <c r="W3629"/>
      <c r="X3629"/>
    </row>
    <row r="3630" spans="1:24">
      <c r="A3630" s="29">
        <v>2367</v>
      </c>
      <c r="B3630" s="29" t="s">
        <v>117</v>
      </c>
      <c r="C3630" s="50">
        <v>45408</v>
      </c>
      <c r="D3630" s="29" t="s">
        <v>545</v>
      </c>
      <c r="E3630" s="40">
        <v>1</v>
      </c>
      <c r="F3630" s="41">
        <v>51.2</v>
      </c>
      <c r="G3630" s="41">
        <f>IFERROR(H3630+I3630+J3630,0)</f>
        <v>3037683</v>
      </c>
      <c r="H3630" s="41">
        <v>3037683</v>
      </c>
      <c r="I3630" s="41">
        <v>0</v>
      </c>
      <c r="J3630" s="41">
        <v>0</v>
      </c>
      <c r="K3630" s="41">
        <f>IFERROR(L3630+M3630+N3630,0)</f>
        <v>0</v>
      </c>
      <c r="L3630" s="41">
        <f>IFERROR(P3630+T3630,0)</f>
        <v>0</v>
      </c>
      <c r="M3630" s="41">
        <f>IFERROR(Q3630+U3630,0)</f>
        <v>0</v>
      </c>
      <c r="N3630" s="41">
        <f>IFERROR(R3630+V3630,0)</f>
        <v>0</v>
      </c>
      <c r="O3630" s="41">
        <f>IFERROR(P3630+Q3630+R3630,0)</f>
        <v>0</v>
      </c>
      <c r="P3630" s="41">
        <v>0</v>
      </c>
      <c r="Q3630" s="41">
        <v>0</v>
      </c>
      <c r="R3630" s="41">
        <v>0</v>
      </c>
      <c r="S3630" s="41">
        <f>IFERROR(T3630+U3630+V3630,0)</f>
        <v>0</v>
      </c>
      <c r="T3630" s="41">
        <v>0</v>
      </c>
      <c r="U3630" s="41">
        <v>0</v>
      </c>
      <c r="V3630" s="41">
        <v>0</v>
      </c>
      <c r="W3630"/>
      <c r="X3630"/>
    </row>
    <row r="3631" spans="1:24">
      <c r="A3631" s="29">
        <v>2368</v>
      </c>
      <c r="B3631" s="29" t="s">
        <v>117</v>
      </c>
      <c r="C3631" s="50">
        <v>45408</v>
      </c>
      <c r="D3631" s="29" t="s">
        <v>545</v>
      </c>
      <c r="E3631" s="40">
        <v>1</v>
      </c>
      <c r="F3631" s="41">
        <v>50.9</v>
      </c>
      <c r="G3631" s="41">
        <f>IFERROR(H3631+I3631+J3631,0)</f>
        <v>3027000</v>
      </c>
      <c r="H3631" s="41">
        <v>3027000</v>
      </c>
      <c r="I3631" s="41">
        <v>0</v>
      </c>
      <c r="J3631" s="41">
        <v>0</v>
      </c>
      <c r="K3631" s="41">
        <f>IFERROR(L3631+M3631+N3631,0)</f>
        <v>0</v>
      </c>
      <c r="L3631" s="41">
        <f>IFERROR(P3631+T3631,0)</f>
        <v>0</v>
      </c>
      <c r="M3631" s="41">
        <f>IFERROR(Q3631+U3631,0)</f>
        <v>0</v>
      </c>
      <c r="N3631" s="41">
        <f>IFERROR(R3631+V3631,0)</f>
        <v>0</v>
      </c>
      <c r="O3631" s="41">
        <f>IFERROR(P3631+Q3631+R3631,0)</f>
        <v>0</v>
      </c>
      <c r="P3631" s="41">
        <v>0</v>
      </c>
      <c r="Q3631" s="41">
        <v>0</v>
      </c>
      <c r="R3631" s="41">
        <v>0</v>
      </c>
      <c r="S3631" s="41">
        <f>IFERROR(T3631+U3631+V3631,0)</f>
        <v>0</v>
      </c>
      <c r="T3631" s="41">
        <v>0</v>
      </c>
      <c r="U3631" s="41">
        <v>0</v>
      </c>
      <c r="V3631" s="41">
        <v>0</v>
      </c>
      <c r="W3631"/>
      <c r="X3631"/>
    </row>
    <row r="3632" spans="1:24">
      <c r="A3632" s="29">
        <v>2369</v>
      </c>
      <c r="B3632" s="29" t="s">
        <v>117</v>
      </c>
      <c r="C3632" s="50">
        <v>45408</v>
      </c>
      <c r="D3632" s="29" t="s">
        <v>545</v>
      </c>
      <c r="E3632" s="40">
        <v>1</v>
      </c>
      <c r="F3632" s="41">
        <v>27</v>
      </c>
      <c r="G3632" s="41">
        <f>IFERROR(H3632+I3632+J3632,0)</f>
        <v>1616692.66</v>
      </c>
      <c r="H3632" s="41">
        <v>1616692.66</v>
      </c>
      <c r="I3632" s="41">
        <v>0</v>
      </c>
      <c r="J3632" s="41">
        <v>0</v>
      </c>
      <c r="K3632" s="41">
        <f>IFERROR(L3632+M3632+N3632,0)</f>
        <v>0</v>
      </c>
      <c r="L3632" s="41">
        <f>IFERROR(P3632+T3632,0)</f>
        <v>0</v>
      </c>
      <c r="M3632" s="41">
        <f>IFERROR(Q3632+U3632,0)</f>
        <v>0</v>
      </c>
      <c r="N3632" s="41">
        <f>IFERROR(R3632+V3632,0)</f>
        <v>0</v>
      </c>
      <c r="O3632" s="41">
        <f>IFERROR(P3632+Q3632+R3632,0)</f>
        <v>0</v>
      </c>
      <c r="P3632" s="41">
        <v>0</v>
      </c>
      <c r="Q3632" s="41">
        <v>0</v>
      </c>
      <c r="R3632" s="41">
        <v>0</v>
      </c>
      <c r="S3632" s="41">
        <f>IFERROR(T3632+U3632+V3632,0)</f>
        <v>0</v>
      </c>
      <c r="T3632" s="41">
        <v>0</v>
      </c>
      <c r="U3632" s="41">
        <v>0</v>
      </c>
      <c r="V3632" s="41">
        <v>0</v>
      </c>
      <c r="W3632"/>
      <c r="X3632"/>
    </row>
    <row r="3633" spans="1:24">
      <c r="A3633" s="29">
        <v>2370</v>
      </c>
      <c r="B3633" s="29" t="s">
        <v>117</v>
      </c>
      <c r="C3633" s="50">
        <v>45427</v>
      </c>
      <c r="D3633" s="29" t="s">
        <v>545</v>
      </c>
      <c r="E3633" s="40">
        <v>1</v>
      </c>
      <c r="F3633" s="41">
        <v>50.3</v>
      </c>
      <c r="G3633" s="41">
        <f>IFERROR(H3633+I3633+J3633,0)</f>
        <v>2934363</v>
      </c>
      <c r="H3633" s="41">
        <v>2934363</v>
      </c>
      <c r="I3633" s="41">
        <v>0</v>
      </c>
      <c r="J3633" s="41">
        <v>0</v>
      </c>
      <c r="K3633" s="41">
        <f>IFERROR(L3633+M3633+N3633,0)</f>
        <v>0</v>
      </c>
      <c r="L3633" s="41">
        <f>IFERROR(P3633+T3633,0)</f>
        <v>0</v>
      </c>
      <c r="M3633" s="41">
        <f>IFERROR(Q3633+U3633,0)</f>
        <v>0</v>
      </c>
      <c r="N3633" s="41">
        <f>IFERROR(R3633+V3633,0)</f>
        <v>0</v>
      </c>
      <c r="O3633" s="41">
        <f>IFERROR(P3633+Q3633+R3633,0)</f>
        <v>0</v>
      </c>
      <c r="P3633" s="41">
        <v>0</v>
      </c>
      <c r="Q3633" s="41">
        <v>0</v>
      </c>
      <c r="R3633" s="41">
        <v>0</v>
      </c>
      <c r="S3633" s="41">
        <f>IFERROR(T3633+U3633+V3633,0)</f>
        <v>0</v>
      </c>
      <c r="T3633" s="41">
        <v>0</v>
      </c>
      <c r="U3633" s="41">
        <v>0</v>
      </c>
      <c r="V3633" s="41">
        <v>0</v>
      </c>
      <c r="W3633"/>
      <c r="X3633"/>
    </row>
    <row r="3634" spans="1:24">
      <c r="A3634" s="29">
        <v>2371</v>
      </c>
      <c r="B3634" s="29" t="s">
        <v>117</v>
      </c>
      <c r="C3634" s="50">
        <v>45427</v>
      </c>
      <c r="D3634" s="29" t="s">
        <v>545</v>
      </c>
      <c r="E3634" s="40">
        <v>1</v>
      </c>
      <c r="F3634" s="41">
        <v>32</v>
      </c>
      <c r="G3634" s="41">
        <f>IFERROR(H3634+I3634+J3634,0)</f>
        <v>1871000</v>
      </c>
      <c r="H3634" s="41">
        <v>1871000</v>
      </c>
      <c r="I3634" s="41">
        <v>0</v>
      </c>
      <c r="J3634" s="41">
        <v>0</v>
      </c>
      <c r="K3634" s="41">
        <f>IFERROR(L3634+M3634+N3634,0)</f>
        <v>0</v>
      </c>
      <c r="L3634" s="41">
        <f>IFERROR(P3634+T3634,0)</f>
        <v>0</v>
      </c>
      <c r="M3634" s="41">
        <f>IFERROR(Q3634+U3634,0)</f>
        <v>0</v>
      </c>
      <c r="N3634" s="41">
        <f>IFERROR(R3634+V3634,0)</f>
        <v>0</v>
      </c>
      <c r="O3634" s="41">
        <f>IFERROR(P3634+Q3634+R3634,0)</f>
        <v>0</v>
      </c>
      <c r="P3634" s="41">
        <v>0</v>
      </c>
      <c r="Q3634" s="41">
        <v>0</v>
      </c>
      <c r="R3634" s="41">
        <v>0</v>
      </c>
      <c r="S3634" s="41">
        <f>IFERROR(T3634+U3634+V3634,0)</f>
        <v>0</v>
      </c>
      <c r="T3634" s="41">
        <v>0</v>
      </c>
      <c r="U3634" s="41">
        <v>0</v>
      </c>
      <c r="V3634" s="41">
        <v>0</v>
      </c>
      <c r="W3634"/>
      <c r="X3634"/>
    </row>
    <row r="3635" spans="1:24">
      <c r="A3635" s="29">
        <v>2372</v>
      </c>
      <c r="B3635" s="29" t="s">
        <v>117</v>
      </c>
      <c r="C3635" s="50">
        <v>45427</v>
      </c>
      <c r="D3635" s="29" t="s">
        <v>545</v>
      </c>
      <c r="E3635" s="40">
        <v>1</v>
      </c>
      <c r="F3635" s="41">
        <v>51.7</v>
      </c>
      <c r="G3635" s="41">
        <f>IFERROR(H3635+I3635+J3635,0)</f>
        <v>3003690</v>
      </c>
      <c r="H3635" s="41">
        <v>3003690</v>
      </c>
      <c r="I3635" s="41">
        <v>0</v>
      </c>
      <c r="J3635" s="41">
        <v>0</v>
      </c>
      <c r="K3635" s="41">
        <f>IFERROR(L3635+M3635+N3635,0)</f>
        <v>0</v>
      </c>
      <c r="L3635" s="41">
        <f>IFERROR(P3635+T3635,0)</f>
        <v>0</v>
      </c>
      <c r="M3635" s="41">
        <f>IFERROR(Q3635+U3635,0)</f>
        <v>0</v>
      </c>
      <c r="N3635" s="41">
        <f>IFERROR(R3635+V3635,0)</f>
        <v>0</v>
      </c>
      <c r="O3635" s="41">
        <f>IFERROR(P3635+Q3635+R3635,0)</f>
        <v>0</v>
      </c>
      <c r="P3635" s="41">
        <v>0</v>
      </c>
      <c r="Q3635" s="41">
        <v>0</v>
      </c>
      <c r="R3635" s="41">
        <v>0</v>
      </c>
      <c r="S3635" s="41">
        <f>IFERROR(T3635+U3635+V3635,0)</f>
        <v>0</v>
      </c>
      <c r="T3635" s="41">
        <v>0</v>
      </c>
      <c r="U3635" s="41">
        <v>0</v>
      </c>
      <c r="V3635" s="41">
        <v>0</v>
      </c>
      <c r="W3635"/>
      <c r="X3635"/>
    </row>
    <row r="3636" spans="1:24">
      <c r="A3636" s="29">
        <v>2373</v>
      </c>
      <c r="B3636" s="29" t="s">
        <v>117</v>
      </c>
      <c r="C3636" s="50">
        <v>45427</v>
      </c>
      <c r="D3636" s="29" t="s">
        <v>545</v>
      </c>
      <c r="E3636" s="40">
        <v>1</v>
      </c>
      <c r="F3636" s="41">
        <v>38.2</v>
      </c>
      <c r="G3636" s="41">
        <f>IFERROR(H3636+I3636+J3636,0)</f>
        <v>2234200</v>
      </c>
      <c r="H3636" s="41">
        <v>2234200</v>
      </c>
      <c r="I3636" s="41">
        <v>0</v>
      </c>
      <c r="J3636" s="41">
        <v>0</v>
      </c>
      <c r="K3636" s="41">
        <f>IFERROR(L3636+M3636+N3636,0)</f>
        <v>0</v>
      </c>
      <c r="L3636" s="41">
        <f>IFERROR(P3636+T3636,0)</f>
        <v>0</v>
      </c>
      <c r="M3636" s="41">
        <f>IFERROR(Q3636+U3636,0)</f>
        <v>0</v>
      </c>
      <c r="N3636" s="41">
        <f>IFERROR(R3636+V3636,0)</f>
        <v>0</v>
      </c>
      <c r="O3636" s="41">
        <f>IFERROR(P3636+Q3636+R3636,0)</f>
        <v>0</v>
      </c>
      <c r="P3636" s="41">
        <v>0</v>
      </c>
      <c r="Q3636" s="41">
        <v>0</v>
      </c>
      <c r="R3636" s="41">
        <v>0</v>
      </c>
      <c r="S3636" s="41">
        <f>IFERROR(T3636+U3636+V3636,0)</f>
        <v>0</v>
      </c>
      <c r="T3636" s="41">
        <v>0</v>
      </c>
      <c r="U3636" s="41">
        <v>0</v>
      </c>
      <c r="V3636" s="41">
        <v>0</v>
      </c>
      <c r="W3636"/>
      <c r="X3636"/>
    </row>
    <row r="3637" spans="1:24">
      <c r="A3637" s="29">
        <v>2374</v>
      </c>
      <c r="B3637" s="29" t="s">
        <v>117</v>
      </c>
      <c r="C3637" s="50">
        <v>45440</v>
      </c>
      <c r="D3637" s="29" t="s">
        <v>545</v>
      </c>
      <c r="E3637" s="40">
        <v>1</v>
      </c>
      <c r="F3637" s="41">
        <v>31.8</v>
      </c>
      <c r="G3637" s="41">
        <f>IFERROR(H3637+I3637+J3637,0)</f>
        <v>1860000</v>
      </c>
      <c r="H3637" s="41">
        <v>1860000</v>
      </c>
      <c r="I3637" s="41">
        <v>0</v>
      </c>
      <c r="J3637" s="41">
        <v>0</v>
      </c>
      <c r="K3637" s="41">
        <f>IFERROR(L3637+M3637+N3637,0)</f>
        <v>0</v>
      </c>
      <c r="L3637" s="41">
        <f>IFERROR(P3637+T3637,0)</f>
        <v>0</v>
      </c>
      <c r="M3637" s="41">
        <f>IFERROR(Q3637+U3637,0)</f>
        <v>0</v>
      </c>
      <c r="N3637" s="41">
        <f>IFERROR(R3637+V3637,0)</f>
        <v>0</v>
      </c>
      <c r="O3637" s="41">
        <f>IFERROR(P3637+Q3637+R3637,0)</f>
        <v>0</v>
      </c>
      <c r="P3637" s="41">
        <v>0</v>
      </c>
      <c r="Q3637" s="41">
        <v>0</v>
      </c>
      <c r="R3637" s="41">
        <v>0</v>
      </c>
      <c r="S3637" s="41">
        <f>IFERROR(T3637+U3637+V3637,0)</f>
        <v>0</v>
      </c>
      <c r="T3637" s="41">
        <v>0</v>
      </c>
      <c r="U3637" s="41">
        <v>0</v>
      </c>
      <c r="V3637" s="41">
        <v>0</v>
      </c>
      <c r="W3637"/>
      <c r="X3637"/>
    </row>
    <row r="3638" spans="1:24" customHeight="1" ht="34.5">
      <c r="A3638" s="36" t="s">
        <v>94</v>
      </c>
      <c r="B3638" s="36"/>
      <c r="C3638" s="36"/>
      <c r="D3638" s="36"/>
      <c r="E3638" s="37">
        <f>sum(E3639:E3641)</f>
        <v>3</v>
      </c>
      <c r="F3638" s="38">
        <f>sum(F3639:F3641)</f>
        <v>106.35</v>
      </c>
      <c r="G3638" s="38">
        <f>sum(G3639:G3641)</f>
        <v>2242950</v>
      </c>
      <c r="H3638" s="38">
        <f>sum(H3639:H3641)</f>
        <v>1852950</v>
      </c>
      <c r="I3638" s="38">
        <f>sum(I3639:I3641)</f>
        <v>390000</v>
      </c>
      <c r="J3638" s="38">
        <f>sum(J3639:J3641)</f>
        <v>0</v>
      </c>
      <c r="K3638" s="38">
        <f>sum(K3639:K3641)</f>
        <v>0</v>
      </c>
      <c r="L3638" s="38">
        <f>sum(L3639:L3641)</f>
        <v>0</v>
      </c>
      <c r="M3638" s="38">
        <f>sum(M3639:M3641)</f>
        <v>0</v>
      </c>
      <c r="N3638" s="38">
        <f>sum(N3639:N3641)</f>
        <v>0</v>
      </c>
      <c r="O3638" s="38">
        <f>sum(O3639:O3641)</f>
        <v>0</v>
      </c>
      <c r="P3638" s="38">
        <f>sum(P3639:P3641)</f>
        <v>0</v>
      </c>
      <c r="Q3638" s="38">
        <f>sum(Q3639:Q3641)</f>
        <v>0</v>
      </c>
      <c r="R3638" s="38">
        <f>sum(R3639:R3641)</f>
        <v>0</v>
      </c>
      <c r="S3638" s="38">
        <f>sum(S3639:S3641)</f>
        <v>0</v>
      </c>
      <c r="T3638" s="38">
        <f>sum(T3639:T3641)</f>
        <v>0</v>
      </c>
      <c r="U3638" s="38">
        <f>sum(U3639:U3641)</f>
        <v>0</v>
      </c>
      <c r="V3638" s="38">
        <f>sum(V3639:V3641)</f>
        <v>0</v>
      </c>
      <c r="W3638"/>
      <c r="X3638"/>
    </row>
    <row r="3639" spans="1:24">
      <c r="A3639" s="29">
        <v>2375</v>
      </c>
      <c r="B3639" s="29" t="s">
        <v>117</v>
      </c>
      <c r="C3639" s="50">
        <v>44642</v>
      </c>
      <c r="D3639" s="29" t="s">
        <v>545</v>
      </c>
      <c r="E3639" s="40">
        <v>1</v>
      </c>
      <c r="F3639" s="41">
        <v>54.2</v>
      </c>
      <c r="G3639" s="41">
        <f>IFERROR(H3639+I3639+J3639,0)</f>
        <v>1090400</v>
      </c>
      <c r="H3639" s="41">
        <v>1090400</v>
      </c>
      <c r="I3639" s="41">
        <v>0</v>
      </c>
      <c r="J3639" s="41">
        <v>0</v>
      </c>
      <c r="K3639" s="41">
        <f>IFERROR(L3639+M3639+N3639,0)</f>
        <v>0</v>
      </c>
      <c r="L3639" s="41">
        <f>IFERROR(P3639+T3639,0)</f>
        <v>0</v>
      </c>
      <c r="M3639" s="41">
        <f>IFERROR(Q3639+U3639,0)</f>
        <v>0</v>
      </c>
      <c r="N3639" s="41">
        <f>IFERROR(R3639+V3639,0)</f>
        <v>0</v>
      </c>
      <c r="O3639" s="41">
        <f>IFERROR(P3639+Q3639+R3639,0)</f>
        <v>0</v>
      </c>
      <c r="P3639" s="41">
        <v>0</v>
      </c>
      <c r="Q3639" s="41">
        <v>0</v>
      </c>
      <c r="R3639" s="41">
        <v>0</v>
      </c>
      <c r="S3639" s="41">
        <f>IFERROR(T3639+U3639+V3639,0)</f>
        <v>0</v>
      </c>
      <c r="T3639" s="41">
        <v>0</v>
      </c>
      <c r="U3639" s="41">
        <v>0</v>
      </c>
      <c r="V3639" s="41">
        <v>0</v>
      </c>
      <c r="W3639"/>
      <c r="X3639"/>
    </row>
    <row r="3640" spans="1:24">
      <c r="A3640" s="29">
        <v>2376</v>
      </c>
      <c r="B3640" s="29" t="s">
        <v>117</v>
      </c>
      <c r="C3640" s="50">
        <v>44700</v>
      </c>
      <c r="D3640" s="29" t="s">
        <v>545</v>
      </c>
      <c r="E3640" s="40">
        <v>1</v>
      </c>
      <c r="F3640" s="41">
        <v>36.65</v>
      </c>
      <c r="G3640" s="41">
        <f>IFERROR(H3640+I3640+J3640,0)</f>
        <v>762550</v>
      </c>
      <c r="H3640" s="41">
        <v>762550</v>
      </c>
      <c r="I3640" s="41">
        <v>0</v>
      </c>
      <c r="J3640" s="41">
        <v>0</v>
      </c>
      <c r="K3640" s="41">
        <f>IFERROR(L3640+M3640+N3640,0)</f>
        <v>0</v>
      </c>
      <c r="L3640" s="41">
        <f>IFERROR(P3640+T3640,0)</f>
        <v>0</v>
      </c>
      <c r="M3640" s="41">
        <f>IFERROR(Q3640+U3640,0)</f>
        <v>0</v>
      </c>
      <c r="N3640" s="41">
        <f>IFERROR(R3640+V3640,0)</f>
        <v>0</v>
      </c>
      <c r="O3640" s="41">
        <f>IFERROR(P3640+Q3640+R3640,0)</f>
        <v>0</v>
      </c>
      <c r="P3640" s="41">
        <v>0</v>
      </c>
      <c r="Q3640" s="41">
        <v>0</v>
      </c>
      <c r="R3640" s="41">
        <v>0</v>
      </c>
      <c r="S3640" s="41">
        <f>IFERROR(T3640+U3640+V3640,0)</f>
        <v>0</v>
      </c>
      <c r="T3640" s="41">
        <v>0</v>
      </c>
      <c r="U3640" s="41">
        <v>0</v>
      </c>
      <c r="V3640" s="41">
        <v>0</v>
      </c>
      <c r="W3640"/>
      <c r="X3640"/>
    </row>
    <row r="3641" spans="1:24">
      <c r="A3641" s="29">
        <v>2377</v>
      </c>
      <c r="B3641" s="29" t="s">
        <v>117</v>
      </c>
      <c r="C3641" s="50">
        <v>45910</v>
      </c>
      <c r="D3641" s="29" t="s">
        <v>1940</v>
      </c>
      <c r="E3641" s="40">
        <v>1</v>
      </c>
      <c r="F3641" s="41">
        <v>15.5</v>
      </c>
      <c r="G3641" s="41">
        <f>IFERROR(H3641+I3641+J3641,0)</f>
        <v>390000</v>
      </c>
      <c r="H3641" s="41">
        <v>0</v>
      </c>
      <c r="I3641" s="41">
        <v>390000</v>
      </c>
      <c r="J3641" s="41">
        <v>0</v>
      </c>
      <c r="K3641" s="41">
        <f>IFERROR(L3641+M3641+N3641,0)</f>
        <v>0</v>
      </c>
      <c r="L3641" s="41">
        <f>IFERROR(P3641+T3641,0)</f>
        <v>0</v>
      </c>
      <c r="M3641" s="41">
        <f>IFERROR(Q3641+U3641,0)</f>
        <v>0</v>
      </c>
      <c r="N3641" s="41">
        <f>IFERROR(R3641+V3641,0)</f>
        <v>0</v>
      </c>
      <c r="O3641" s="41">
        <f>IFERROR(P3641+Q3641+R3641,0)</f>
        <v>0</v>
      </c>
      <c r="P3641" s="41">
        <v>0</v>
      </c>
      <c r="Q3641" s="41">
        <v>0</v>
      </c>
      <c r="R3641" s="41">
        <v>0</v>
      </c>
      <c r="S3641" s="41">
        <f>IFERROR(T3641+U3641+V3641,0)</f>
        <v>0</v>
      </c>
      <c r="T3641" s="41">
        <v>0</v>
      </c>
      <c r="U3641" s="41">
        <v>0</v>
      </c>
      <c r="V3641" s="41">
        <v>0</v>
      </c>
      <c r="W3641"/>
      <c r="X3641"/>
    </row>
    <row r="3642" spans="1:24" customHeight="1" ht="34.5">
      <c r="A3642" s="36" t="s">
        <v>93</v>
      </c>
      <c r="B3642" s="36"/>
      <c r="C3642" s="36"/>
      <c r="D3642" s="36"/>
      <c r="E3642" s="37">
        <f>sum(E3643:E3644)</f>
        <v>2</v>
      </c>
      <c r="F3642" s="38">
        <f>sum(F3643:F3644)</f>
        <v>78.88</v>
      </c>
      <c r="G3642" s="38">
        <f>sum(G3643:G3644)</f>
        <v>2846159.18</v>
      </c>
      <c r="H3642" s="38">
        <f>sum(H3643:H3644)</f>
        <v>0</v>
      </c>
      <c r="I3642" s="38">
        <f>sum(I3643:I3644)</f>
        <v>2846159.18</v>
      </c>
      <c r="J3642" s="38">
        <f>sum(J3643:J3644)</f>
        <v>0</v>
      </c>
      <c r="K3642" s="38">
        <f>sum(K3643:K3644)</f>
        <v>0</v>
      </c>
      <c r="L3642" s="38">
        <f>sum(L3643:L3644)</f>
        <v>0</v>
      </c>
      <c r="M3642" s="38">
        <f>sum(M3643:M3644)</f>
        <v>0</v>
      </c>
      <c r="N3642" s="38">
        <f>sum(N3643:N3644)</f>
        <v>0</v>
      </c>
      <c r="O3642" s="38">
        <f>sum(O3643:O3644)</f>
        <v>0</v>
      </c>
      <c r="P3642" s="38">
        <f>sum(P3643:P3644)</f>
        <v>0</v>
      </c>
      <c r="Q3642" s="38">
        <f>sum(Q3643:Q3644)</f>
        <v>0</v>
      </c>
      <c r="R3642" s="38">
        <f>sum(R3643:R3644)</f>
        <v>0</v>
      </c>
      <c r="S3642" s="38">
        <f>sum(S3643:S3644)</f>
        <v>0</v>
      </c>
      <c r="T3642" s="38">
        <f>sum(T3643:T3644)</f>
        <v>0</v>
      </c>
      <c r="U3642" s="38">
        <f>sum(U3643:U3644)</f>
        <v>0</v>
      </c>
      <c r="V3642" s="38">
        <f>sum(V3643:V3644)</f>
        <v>0</v>
      </c>
      <c r="W3642"/>
      <c r="X3642"/>
    </row>
    <row r="3643" spans="1:24">
      <c r="A3643" s="29">
        <v>2378</v>
      </c>
      <c r="B3643" s="29" t="s">
        <v>117</v>
      </c>
      <c r="C3643" s="50">
        <v>45798</v>
      </c>
      <c r="D3643" s="29" t="s">
        <v>1941</v>
      </c>
      <c r="E3643" s="40">
        <v>1</v>
      </c>
      <c r="F3643" s="41">
        <v>67.2</v>
      </c>
      <c r="G3643" s="41">
        <f>IFERROR(H3643+I3643+J3643,0)</f>
        <v>2300487.18</v>
      </c>
      <c r="H3643" s="41">
        <v>0</v>
      </c>
      <c r="I3643" s="41">
        <v>2300487.18</v>
      </c>
      <c r="J3643" s="41">
        <v>0</v>
      </c>
      <c r="K3643" s="41">
        <f>IFERROR(L3643+M3643+N3643,0)</f>
        <v>0</v>
      </c>
      <c r="L3643" s="41">
        <f>IFERROR(P3643+T3643,0)</f>
        <v>0</v>
      </c>
      <c r="M3643" s="41">
        <f>IFERROR(Q3643+U3643,0)</f>
        <v>0</v>
      </c>
      <c r="N3643" s="41">
        <f>IFERROR(R3643+V3643,0)</f>
        <v>0</v>
      </c>
      <c r="O3643" s="41">
        <f>IFERROR(P3643+Q3643+R3643,0)</f>
        <v>0</v>
      </c>
      <c r="P3643" s="41">
        <v>0</v>
      </c>
      <c r="Q3643" s="41">
        <v>0</v>
      </c>
      <c r="R3643" s="41">
        <v>0</v>
      </c>
      <c r="S3643" s="41">
        <f>IFERROR(T3643+U3643+V3643,0)</f>
        <v>0</v>
      </c>
      <c r="T3643" s="41">
        <v>0</v>
      </c>
      <c r="U3643" s="41">
        <v>0</v>
      </c>
      <c r="V3643" s="41">
        <v>0</v>
      </c>
      <c r="W3643"/>
      <c r="X3643"/>
    </row>
    <row r="3644" spans="1:24">
      <c r="A3644" s="29">
        <v>2379</v>
      </c>
      <c r="B3644" s="29" t="s">
        <v>117</v>
      </c>
      <c r="C3644" s="50">
        <v>45978</v>
      </c>
      <c r="D3644" s="29" t="s">
        <v>1942</v>
      </c>
      <c r="E3644" s="40">
        <v>1</v>
      </c>
      <c r="F3644" s="41">
        <v>11.68</v>
      </c>
      <c r="G3644" s="41">
        <f>IFERROR(H3644+I3644+J3644,0)</f>
        <v>545672</v>
      </c>
      <c r="H3644" s="41">
        <v>0</v>
      </c>
      <c r="I3644" s="41">
        <v>545672</v>
      </c>
      <c r="J3644" s="41">
        <v>0</v>
      </c>
      <c r="K3644" s="41">
        <f>IFERROR(L3644+M3644+N3644,0)</f>
        <v>0</v>
      </c>
      <c r="L3644" s="41">
        <f>IFERROR(P3644+T3644,0)</f>
        <v>0</v>
      </c>
      <c r="M3644" s="41">
        <f>IFERROR(Q3644+U3644,0)</f>
        <v>0</v>
      </c>
      <c r="N3644" s="41">
        <f>IFERROR(R3644+V3644,0)</f>
        <v>0</v>
      </c>
      <c r="O3644" s="41">
        <f>IFERROR(P3644+Q3644+R3644,0)</f>
        <v>0</v>
      </c>
      <c r="P3644" s="41">
        <v>0</v>
      </c>
      <c r="Q3644" s="41">
        <v>0</v>
      </c>
      <c r="R3644" s="41">
        <v>0</v>
      </c>
      <c r="S3644" s="41">
        <f>IFERROR(T3644+U3644+V3644,0)</f>
        <v>0</v>
      </c>
      <c r="T3644" s="41">
        <v>0</v>
      </c>
      <c r="U3644" s="41">
        <v>0</v>
      </c>
      <c r="V3644" s="41">
        <v>0</v>
      </c>
      <c r="W3644"/>
      <c r="X3644"/>
    </row>
    <row r="3645" spans="1:24" customHeight="1" ht="34.5">
      <c r="A3645" s="36" t="s">
        <v>76</v>
      </c>
      <c r="B3645" s="36"/>
      <c r="C3645" s="36"/>
      <c r="D3645" s="36"/>
      <c r="E3645" s="37">
        <f>sum(E3646:E3651)</f>
        <v>6</v>
      </c>
      <c r="F3645" s="38">
        <f>sum(F3646:F3651)</f>
        <v>109.45</v>
      </c>
      <c r="G3645" s="38">
        <f>sum(G3646:G3651)</f>
        <v>5245870</v>
      </c>
      <c r="H3645" s="38">
        <f>sum(H3646:H3651)</f>
        <v>1377151</v>
      </c>
      <c r="I3645" s="38">
        <f>sum(I3646:I3651)</f>
        <v>3868719</v>
      </c>
      <c r="J3645" s="38">
        <f>sum(J3646:J3651)</f>
        <v>0</v>
      </c>
      <c r="K3645" s="38">
        <f>sum(K3646:K3651)</f>
        <v>203762.9</v>
      </c>
      <c r="L3645" s="38">
        <f>sum(L3646:L3651)</f>
        <v>203762.9</v>
      </c>
      <c r="M3645" s="38">
        <f>sum(M3646:M3651)</f>
        <v>0</v>
      </c>
      <c r="N3645" s="38">
        <f>sum(N3646:N3651)</f>
        <v>0</v>
      </c>
      <c r="O3645" s="38">
        <f>sum(O3646:O3651)</f>
        <v>203762.9</v>
      </c>
      <c r="P3645" s="38">
        <f>sum(P3646:P3651)</f>
        <v>203762.9</v>
      </c>
      <c r="Q3645" s="38">
        <f>sum(Q3646:Q3651)</f>
        <v>0</v>
      </c>
      <c r="R3645" s="38">
        <f>sum(R3646:R3651)</f>
        <v>0</v>
      </c>
      <c r="S3645" s="38">
        <f>sum(S3646:S3651)</f>
        <v>0</v>
      </c>
      <c r="T3645" s="38">
        <f>sum(T3646:T3651)</f>
        <v>0</v>
      </c>
      <c r="U3645" s="38">
        <f>sum(U3646:U3651)</f>
        <v>0</v>
      </c>
      <c r="V3645" s="38">
        <f>sum(V3646:V3651)</f>
        <v>0</v>
      </c>
      <c r="W3645"/>
      <c r="X3645"/>
    </row>
    <row r="3646" spans="1:24">
      <c r="A3646" s="29">
        <v>2380</v>
      </c>
      <c r="B3646" s="29" t="s">
        <v>117</v>
      </c>
      <c r="C3646" s="50">
        <v>45050</v>
      </c>
      <c r="D3646" s="29">
        <v>43</v>
      </c>
      <c r="E3646" s="40">
        <v>1</v>
      </c>
      <c r="F3646" s="41">
        <v>22.4</v>
      </c>
      <c r="G3646" s="41">
        <f>IFERROR(H3646+I3646+J3646,0)</f>
        <v>981000</v>
      </c>
      <c r="H3646" s="41">
        <v>981000</v>
      </c>
      <c r="I3646" s="41">
        <v>0</v>
      </c>
      <c r="J3646" s="41">
        <v>0</v>
      </c>
      <c r="K3646" s="41">
        <f>IFERROR(L3646+M3646+N3646,0)</f>
        <v>0</v>
      </c>
      <c r="L3646" s="41">
        <f>IFERROR(P3646+T3646,0)</f>
        <v>0</v>
      </c>
      <c r="M3646" s="41">
        <f>IFERROR(Q3646+U3646,0)</f>
        <v>0</v>
      </c>
      <c r="N3646" s="41">
        <f>IFERROR(R3646+V3646,0)</f>
        <v>0</v>
      </c>
      <c r="O3646" s="41">
        <f>IFERROR(P3646+Q3646+R3646,0)</f>
        <v>0</v>
      </c>
      <c r="P3646" s="41">
        <v>0</v>
      </c>
      <c r="Q3646" s="41">
        <v>0</v>
      </c>
      <c r="R3646" s="41">
        <v>0</v>
      </c>
      <c r="S3646" s="41">
        <f>IFERROR(T3646+U3646+V3646,0)</f>
        <v>0</v>
      </c>
      <c r="T3646" s="41">
        <v>0</v>
      </c>
      <c r="U3646" s="41">
        <v>0</v>
      </c>
      <c r="V3646" s="41">
        <v>0</v>
      </c>
      <c r="W3646"/>
      <c r="X3646"/>
    </row>
    <row r="3647" spans="1:24">
      <c r="A3647" s="29">
        <v>2381</v>
      </c>
      <c r="B3647" s="29" t="s">
        <v>117</v>
      </c>
      <c r="C3647" s="50">
        <v>45601</v>
      </c>
      <c r="D3647" s="29">
        <v>11</v>
      </c>
      <c r="E3647" s="40">
        <v>1</v>
      </c>
      <c r="F3647" s="41">
        <v>22.42</v>
      </c>
      <c r="G3647" s="41">
        <f>IFERROR(H3647+I3647+J3647,0)</f>
        <v>1221239.25</v>
      </c>
      <c r="H3647" s="41">
        <v>0</v>
      </c>
      <c r="I3647" s="41">
        <v>1221239.25</v>
      </c>
      <c r="J3647" s="41">
        <v>0</v>
      </c>
      <c r="K3647" s="41">
        <f>IFERROR(L3647+M3647+N3647,0)</f>
        <v>0</v>
      </c>
      <c r="L3647" s="41">
        <f>IFERROR(P3647+T3647,0)</f>
        <v>0</v>
      </c>
      <c r="M3647" s="41">
        <f>IFERROR(Q3647+U3647,0)</f>
        <v>0</v>
      </c>
      <c r="N3647" s="41">
        <f>IFERROR(R3647+V3647,0)</f>
        <v>0</v>
      </c>
      <c r="O3647" s="41">
        <f>IFERROR(P3647+Q3647+R3647,0)</f>
        <v>0</v>
      </c>
      <c r="P3647" s="41">
        <v>0</v>
      </c>
      <c r="Q3647" s="41">
        <v>0</v>
      </c>
      <c r="R3647" s="41">
        <v>0</v>
      </c>
      <c r="S3647" s="41">
        <f>IFERROR(T3647+U3647+V3647,0)</f>
        <v>0</v>
      </c>
      <c r="T3647" s="41">
        <v>0</v>
      </c>
      <c r="U3647" s="41">
        <v>0</v>
      </c>
      <c r="V3647" s="41">
        <v>0</v>
      </c>
      <c r="W3647"/>
      <c r="X3647"/>
    </row>
    <row r="3648" spans="1:24">
      <c r="A3648" s="29">
        <v>2382</v>
      </c>
      <c r="B3648" s="29" t="s">
        <v>117</v>
      </c>
      <c r="C3648" s="50">
        <v>45733</v>
      </c>
      <c r="D3648" s="29" t="s">
        <v>1943</v>
      </c>
      <c r="E3648" s="40">
        <v>1</v>
      </c>
      <c r="F3648" s="41">
        <v>7.48</v>
      </c>
      <c r="G3648" s="41">
        <f>IFERROR(H3648+I3648+J3648,0)</f>
        <v>406950</v>
      </c>
      <c r="H3648" s="41">
        <v>0</v>
      </c>
      <c r="I3648" s="41">
        <v>406950</v>
      </c>
      <c r="J3648" s="41">
        <v>0</v>
      </c>
      <c r="K3648" s="41">
        <f>IFERROR(L3648+M3648+N3648,0)</f>
        <v>0</v>
      </c>
      <c r="L3648" s="41">
        <f>IFERROR(P3648+T3648,0)</f>
        <v>0</v>
      </c>
      <c r="M3648" s="41">
        <f>IFERROR(Q3648+U3648,0)</f>
        <v>0</v>
      </c>
      <c r="N3648" s="41">
        <f>IFERROR(R3648+V3648,0)</f>
        <v>0</v>
      </c>
      <c r="O3648" s="41">
        <f>IFERROR(P3648+Q3648+R3648,0)</f>
        <v>0</v>
      </c>
      <c r="P3648" s="41">
        <v>0</v>
      </c>
      <c r="Q3648" s="41">
        <v>0</v>
      </c>
      <c r="R3648" s="41">
        <v>0</v>
      </c>
      <c r="S3648" s="41">
        <f>IFERROR(T3648+U3648+V3648,0)</f>
        <v>0</v>
      </c>
      <c r="T3648" s="41">
        <v>0</v>
      </c>
      <c r="U3648" s="41">
        <v>0</v>
      </c>
      <c r="V3648" s="41">
        <v>0</v>
      </c>
      <c r="W3648"/>
      <c r="X3648"/>
    </row>
    <row r="3649" spans="1:24">
      <c r="A3649" s="29">
        <v>2383</v>
      </c>
      <c r="B3649" s="29" t="s">
        <v>117</v>
      </c>
      <c r="C3649" s="50">
        <v>45758</v>
      </c>
      <c r="D3649" s="29" t="s">
        <v>1944</v>
      </c>
      <c r="E3649" s="40">
        <v>1</v>
      </c>
      <c r="F3649" s="41">
        <v>37.1</v>
      </c>
      <c r="G3649" s="41">
        <f>IFERROR(H3649+I3649+J3649,0)</f>
        <v>1989967.2</v>
      </c>
      <c r="H3649" s="41">
        <v>0</v>
      </c>
      <c r="I3649" s="41">
        <v>1989967.2</v>
      </c>
      <c r="J3649" s="41">
        <v>0</v>
      </c>
      <c r="K3649" s="41">
        <f>IFERROR(L3649+M3649+N3649,0)</f>
        <v>0</v>
      </c>
      <c r="L3649" s="41">
        <f>IFERROR(P3649+T3649,0)</f>
        <v>0</v>
      </c>
      <c r="M3649" s="41">
        <f>IFERROR(Q3649+U3649,0)</f>
        <v>0</v>
      </c>
      <c r="N3649" s="41">
        <f>IFERROR(R3649+V3649,0)</f>
        <v>0</v>
      </c>
      <c r="O3649" s="41">
        <f>IFERROR(P3649+Q3649+R3649,0)</f>
        <v>0</v>
      </c>
      <c r="P3649" s="41">
        <v>0</v>
      </c>
      <c r="Q3649" s="41">
        <v>0</v>
      </c>
      <c r="R3649" s="41">
        <v>0</v>
      </c>
      <c r="S3649" s="41">
        <f>IFERROR(T3649+U3649+V3649,0)</f>
        <v>0</v>
      </c>
      <c r="T3649" s="41">
        <v>0</v>
      </c>
      <c r="U3649" s="41">
        <v>0</v>
      </c>
      <c r="V3649" s="41">
        <v>0</v>
      </c>
      <c r="W3649"/>
      <c r="X3649"/>
    </row>
    <row r="3650" spans="1:24">
      <c r="A3650" s="29">
        <v>2384</v>
      </c>
      <c r="B3650" s="29" t="s">
        <v>117</v>
      </c>
      <c r="C3650" s="50">
        <v>45951</v>
      </c>
      <c r="D3650" s="29">
        <v>27</v>
      </c>
      <c r="E3650" s="40">
        <v>1</v>
      </c>
      <c r="F3650" s="41">
        <v>8.1</v>
      </c>
      <c r="G3650" s="41">
        <f>IFERROR(H3650+I3650+J3650,0)</f>
        <v>250562.55</v>
      </c>
      <c r="H3650" s="41">
        <v>0</v>
      </c>
      <c r="I3650" s="41">
        <v>250562.55</v>
      </c>
      <c r="J3650" s="41">
        <v>0</v>
      </c>
      <c r="K3650" s="41">
        <f>IFERROR(L3650+M3650+N3650,0)</f>
        <v>0</v>
      </c>
      <c r="L3650" s="41">
        <f>IFERROR(P3650+T3650,0)</f>
        <v>0</v>
      </c>
      <c r="M3650" s="41">
        <f>IFERROR(Q3650+U3650,0)</f>
        <v>0</v>
      </c>
      <c r="N3650" s="41">
        <f>IFERROR(R3650+V3650,0)</f>
        <v>0</v>
      </c>
      <c r="O3650" s="41">
        <f>IFERROR(P3650+Q3650+R3650,0)</f>
        <v>0</v>
      </c>
      <c r="P3650" s="41">
        <v>0</v>
      </c>
      <c r="Q3650" s="41">
        <v>0</v>
      </c>
      <c r="R3650" s="41">
        <v>0</v>
      </c>
      <c r="S3650" s="41">
        <f>IFERROR(T3650+U3650+V3650,0)</f>
        <v>0</v>
      </c>
      <c r="T3650" s="41">
        <v>0</v>
      </c>
      <c r="U3650" s="41">
        <v>0</v>
      </c>
      <c r="V3650" s="41">
        <v>0</v>
      </c>
      <c r="W3650"/>
      <c r="X3650"/>
    </row>
    <row r="3651" spans="1:24">
      <c r="A3651" s="29">
        <v>2385</v>
      </c>
      <c r="B3651" s="29" t="s">
        <v>543</v>
      </c>
      <c r="C3651" s="50">
        <v>44828</v>
      </c>
      <c r="D3651" s="29" t="s">
        <v>545</v>
      </c>
      <c r="E3651" s="40">
        <v>1</v>
      </c>
      <c r="F3651" s="41">
        <v>11.95</v>
      </c>
      <c r="G3651" s="41">
        <f>IFERROR(H3651+I3651+J3651,0)</f>
        <v>396151</v>
      </c>
      <c r="H3651" s="41">
        <v>396151</v>
      </c>
      <c r="I3651" s="41">
        <v>0</v>
      </c>
      <c r="J3651" s="41">
        <v>0</v>
      </c>
      <c r="K3651" s="41">
        <f>IFERROR(L3651+M3651+N3651,0)</f>
        <v>203762.9</v>
      </c>
      <c r="L3651" s="41">
        <f>IFERROR(P3651+T3651,0)</f>
        <v>203762.9</v>
      </c>
      <c r="M3651" s="41">
        <f>IFERROR(Q3651+U3651,0)</f>
        <v>0</v>
      </c>
      <c r="N3651" s="41">
        <f>IFERROR(R3651+V3651,0)</f>
        <v>0</v>
      </c>
      <c r="O3651" s="41">
        <f>IFERROR(P3651+Q3651+R3651,0)</f>
        <v>203762.9</v>
      </c>
      <c r="P3651" s="41">
        <v>203762.9</v>
      </c>
      <c r="Q3651" s="41">
        <v>0</v>
      </c>
      <c r="R3651" s="41">
        <v>0</v>
      </c>
      <c r="S3651" s="41">
        <f>IFERROR(T3651+U3651+V3651,0)</f>
        <v>0</v>
      </c>
      <c r="T3651" s="41">
        <v>0</v>
      </c>
      <c r="U3651" s="41">
        <v>0</v>
      </c>
      <c r="V3651" s="41">
        <v>0</v>
      </c>
      <c r="W3651"/>
      <c r="X3651"/>
    </row>
    <row r="3652" spans="1:24" customHeight="1" ht="34.5">
      <c r="A3652" s="36" t="s">
        <v>96</v>
      </c>
      <c r="B3652" s="36"/>
      <c r="C3652" s="36"/>
      <c r="D3652" s="36"/>
      <c r="E3652" s="37">
        <f>sum(E3653)</f>
        <v>1</v>
      </c>
      <c r="F3652" s="38">
        <f>sum(F3653)</f>
        <v>39.8</v>
      </c>
      <c r="G3652" s="38">
        <f>sum(G3653)</f>
        <v>1068000</v>
      </c>
      <c r="H3652" s="38">
        <f>sum(H3653)</f>
        <v>1068000</v>
      </c>
      <c r="I3652" s="38">
        <f>sum(I3653)</f>
        <v>0</v>
      </c>
      <c r="J3652" s="38">
        <f>sum(J3653)</f>
        <v>0</v>
      </c>
      <c r="K3652" s="38">
        <f>sum(K3653)</f>
        <v>0</v>
      </c>
      <c r="L3652" s="38">
        <f>sum(L3653)</f>
        <v>0</v>
      </c>
      <c r="M3652" s="38">
        <f>sum(M3653)</f>
        <v>0</v>
      </c>
      <c r="N3652" s="38">
        <f>sum(N3653)</f>
        <v>0</v>
      </c>
      <c r="O3652" s="38">
        <f>sum(O3653)</f>
        <v>0</v>
      </c>
      <c r="P3652" s="38">
        <f>sum(P3653)</f>
        <v>0</v>
      </c>
      <c r="Q3652" s="38">
        <f>sum(Q3653)</f>
        <v>0</v>
      </c>
      <c r="R3652" s="38">
        <f>sum(R3653)</f>
        <v>0</v>
      </c>
      <c r="S3652" s="38">
        <f>sum(S3653)</f>
        <v>0</v>
      </c>
      <c r="T3652" s="38">
        <f>sum(T3653)</f>
        <v>0</v>
      </c>
      <c r="U3652" s="38">
        <f>sum(U3653)</f>
        <v>0</v>
      </c>
      <c r="V3652" s="38">
        <f>sum(V3653)</f>
        <v>0</v>
      </c>
      <c r="W3652"/>
      <c r="X3652"/>
    </row>
    <row r="3653" spans="1:24">
      <c r="A3653" s="29">
        <v>2386</v>
      </c>
      <c r="B3653" s="29" t="s">
        <v>117</v>
      </c>
      <c r="C3653" s="50">
        <v>44581</v>
      </c>
      <c r="D3653" s="29" t="s">
        <v>545</v>
      </c>
      <c r="E3653" s="40">
        <v>1</v>
      </c>
      <c r="F3653" s="41">
        <v>39.8</v>
      </c>
      <c r="G3653" s="41">
        <f>IFERROR(H3653+I3653+J3653,0)</f>
        <v>1068000</v>
      </c>
      <c r="H3653" s="41">
        <v>1068000</v>
      </c>
      <c r="I3653" s="41">
        <v>0</v>
      </c>
      <c r="J3653" s="41">
        <v>0</v>
      </c>
      <c r="K3653" s="41">
        <f>IFERROR(L3653+M3653+N3653,0)</f>
        <v>0</v>
      </c>
      <c r="L3653" s="41">
        <f>IFERROR(P3653+T3653,0)</f>
        <v>0</v>
      </c>
      <c r="M3653" s="41">
        <f>IFERROR(Q3653+U3653,0)</f>
        <v>0</v>
      </c>
      <c r="N3653" s="41">
        <f>IFERROR(R3653+V3653,0)</f>
        <v>0</v>
      </c>
      <c r="O3653" s="41">
        <f>IFERROR(P3653+Q3653+R3653,0)</f>
        <v>0</v>
      </c>
      <c r="P3653" s="41">
        <v>0</v>
      </c>
      <c r="Q3653" s="41">
        <v>0</v>
      </c>
      <c r="R3653" s="41">
        <v>0</v>
      </c>
      <c r="S3653" s="41">
        <f>IFERROR(T3653+U3653+V3653,0)</f>
        <v>0</v>
      </c>
      <c r="T3653" s="41">
        <v>0</v>
      </c>
      <c r="U3653" s="41">
        <v>0</v>
      </c>
      <c r="V3653" s="41">
        <v>0</v>
      </c>
      <c r="W3653"/>
      <c r="X3653"/>
    </row>
    <row r="3654" spans="1:24" customHeight="1" ht="34.5">
      <c r="A3654" s="36" t="s">
        <v>1945</v>
      </c>
      <c r="B3654" s="36"/>
      <c r="C3654" s="36"/>
      <c r="D3654" s="36"/>
      <c r="E3654" s="37">
        <f>sum(E3656)</f>
        <v>241</v>
      </c>
      <c r="F3654" s="38">
        <f>sum(F3656)</f>
        <v>6594.54</v>
      </c>
      <c r="G3654" s="38">
        <f>sum(G3656)</f>
        <v>151246926.51</v>
      </c>
      <c r="H3654" s="38">
        <f>sum(H3656)</f>
        <v>51215077.28</v>
      </c>
      <c r="I3654" s="38">
        <f>sum(I3656)</f>
        <v>100031849.23</v>
      </c>
      <c r="J3654" s="38">
        <f>sum(J3656)</f>
        <v>0</v>
      </c>
      <c r="K3654" s="38">
        <f>sum(K3656)</f>
        <v>0</v>
      </c>
      <c r="L3654" s="38">
        <f>sum(L3656)</f>
        <v>0</v>
      </c>
      <c r="M3654" s="38">
        <f>sum(M3656)</f>
        <v>0</v>
      </c>
      <c r="N3654" s="38">
        <f>sum(N3656)</f>
        <v>0</v>
      </c>
      <c r="O3654" s="38">
        <f>sum(O3656)</f>
        <v>0</v>
      </c>
      <c r="P3654" s="38">
        <f>sum(P3656)</f>
        <v>0</v>
      </c>
      <c r="Q3654" s="38">
        <f>sum(Q3656)</f>
        <v>0</v>
      </c>
      <c r="R3654" s="38">
        <f>sum(R3656)</f>
        <v>0</v>
      </c>
      <c r="S3654" s="38">
        <f>sum(S3656)</f>
        <v>0</v>
      </c>
      <c r="T3654" s="38">
        <f>sum(T3656)</f>
        <v>0</v>
      </c>
      <c r="U3654" s="38">
        <f>sum(U3656)</f>
        <v>0</v>
      </c>
      <c r="V3654" s="38">
        <f>sum(V3656)</f>
        <v>0</v>
      </c>
      <c r="W3654"/>
      <c r="X3654"/>
    </row>
    <row r="3655" spans="1:24" customHeight="1" ht="18.75">
      <c r="A3655" s="28" t="s">
        <v>37</v>
      </c>
      <c r="B3655" s="28"/>
      <c r="C3655" s="28"/>
      <c r="D3655" s="28"/>
      <c r="E3655" s="28"/>
      <c r="F3655" s="28"/>
      <c r="G3655" s="28"/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8"/>
      <c r="T3655" s="28"/>
      <c r="U3655" s="28"/>
      <c r="V3655" s="28"/>
      <c r="W3655"/>
      <c r="X3655"/>
    </row>
    <row r="3656" spans="1:24" customHeight="1" ht="34.5">
      <c r="A3656" s="36" t="s">
        <v>67</v>
      </c>
      <c r="B3656" s="36"/>
      <c r="C3656" s="36"/>
      <c r="D3656" s="36"/>
      <c r="E3656" s="37">
        <f>sum(E3657,E3851,E3868,E3878,E3885)</f>
        <v>241</v>
      </c>
      <c r="F3656" s="38">
        <f>sum(F3657,F3851,F3868,F3878,F3885)</f>
        <v>6594.54</v>
      </c>
      <c r="G3656" s="38">
        <f>sum(G3657,G3851,G3868,G3878,G3885)</f>
        <v>151246926.51</v>
      </c>
      <c r="H3656" s="38">
        <f>sum(H3657,H3851,H3868,H3878,H3885)</f>
        <v>51215077.28</v>
      </c>
      <c r="I3656" s="38">
        <f>sum(I3657,I3851,I3868,I3878,I3885)</f>
        <v>100031849.23</v>
      </c>
      <c r="J3656" s="38">
        <f>sum(J3657,J3851,J3868,J3878,J3885)</f>
        <v>0</v>
      </c>
      <c r="K3656" s="38">
        <f>sum(K3657,K3851,K3868,K3878,K3885)</f>
        <v>0</v>
      </c>
      <c r="L3656" s="38">
        <f>sum(L3657,L3851,L3868,L3878,L3885)</f>
        <v>0</v>
      </c>
      <c r="M3656" s="38">
        <f>sum(M3657,M3851,M3868,M3878,M3885)</f>
        <v>0</v>
      </c>
      <c r="N3656" s="38">
        <f>sum(N3657,N3851,N3868,N3878,N3885)</f>
        <v>0</v>
      </c>
      <c r="O3656" s="38">
        <f>sum(O3657,O3851,O3868,O3878,O3885)</f>
        <v>0</v>
      </c>
      <c r="P3656" s="38">
        <f>sum(P3657,P3851,P3868,P3878,P3885)</f>
        <v>0</v>
      </c>
      <c r="Q3656" s="38">
        <f>sum(Q3657,Q3851,Q3868,Q3878,Q3885)</f>
        <v>0</v>
      </c>
      <c r="R3656" s="38">
        <f>sum(R3657,R3851,R3868,R3878,R3885)</f>
        <v>0</v>
      </c>
      <c r="S3656" s="38">
        <f>sum(S3657,S3851,S3868,S3878,S3885)</f>
        <v>0</v>
      </c>
      <c r="T3656" s="38">
        <f>sum(T3657,T3851,T3868,T3878,T3885)</f>
        <v>0</v>
      </c>
      <c r="U3656" s="38">
        <f>sum(U3657,U3851,U3868,U3878,U3885)</f>
        <v>0</v>
      </c>
      <c r="V3656" s="38">
        <f>sum(V3657,V3851,V3868,V3878,V3885)</f>
        <v>0</v>
      </c>
      <c r="W3656"/>
      <c r="X3656"/>
    </row>
    <row r="3657" spans="1:24" customHeight="1" ht="34.5">
      <c r="A3657" s="36" t="s">
        <v>70</v>
      </c>
      <c r="B3657" s="36"/>
      <c r="C3657" s="36"/>
      <c r="D3657" s="36"/>
      <c r="E3657" s="37">
        <f>sum(E3658:E3850)</f>
        <v>193</v>
      </c>
      <c r="F3657" s="38">
        <f>sum(F3658:F3850)</f>
        <v>4938.28</v>
      </c>
      <c r="G3657" s="38">
        <f>sum(G3658:G3850)</f>
        <v>67434428.67</v>
      </c>
      <c r="H3657" s="38">
        <f>sum(H3658:H3850)</f>
        <v>0</v>
      </c>
      <c r="I3657" s="38">
        <f>sum(I3658:I3850)</f>
        <v>67434428.67</v>
      </c>
      <c r="J3657" s="38">
        <f>sum(J3658:J3850)</f>
        <v>0</v>
      </c>
      <c r="K3657" s="38">
        <f>sum(K3658:K3850)</f>
        <v>0</v>
      </c>
      <c r="L3657" s="38">
        <f>sum(L3658:L3850)</f>
        <v>0</v>
      </c>
      <c r="M3657" s="38">
        <f>sum(M3658:M3850)</f>
        <v>0</v>
      </c>
      <c r="N3657" s="38">
        <f>sum(N3658:N3850)</f>
        <v>0</v>
      </c>
      <c r="O3657" s="38">
        <f>sum(O3658:O3850)</f>
        <v>0</v>
      </c>
      <c r="P3657" s="38">
        <f>sum(P3658:P3850)</f>
        <v>0</v>
      </c>
      <c r="Q3657" s="38">
        <f>sum(Q3658:Q3850)</f>
        <v>0</v>
      </c>
      <c r="R3657" s="38">
        <f>sum(R3658:R3850)</f>
        <v>0</v>
      </c>
      <c r="S3657" s="38">
        <f>sum(S3658:S3850)</f>
        <v>0</v>
      </c>
      <c r="T3657" s="38">
        <f>sum(T3658:T3850)</f>
        <v>0</v>
      </c>
      <c r="U3657" s="38">
        <f>sum(U3658:U3850)</f>
        <v>0</v>
      </c>
      <c r="V3657" s="38">
        <f>sum(V3658:V3850)</f>
        <v>0</v>
      </c>
      <c r="W3657"/>
      <c r="X3657"/>
    </row>
    <row r="3658" spans="1:24">
      <c r="A3658" s="29">
        <v>1</v>
      </c>
      <c r="B3658" s="29" t="s">
        <v>117</v>
      </c>
      <c r="C3658" s="50">
        <v>44956</v>
      </c>
      <c r="D3658" s="29" t="s">
        <v>1946</v>
      </c>
      <c r="E3658" s="40">
        <v>1</v>
      </c>
      <c r="F3658" s="41">
        <v>46.7</v>
      </c>
      <c r="G3658" s="41">
        <f>IFERROR(H3658+I3658+J3658,0)</f>
        <v>0</v>
      </c>
      <c r="H3658" s="41">
        <v>0</v>
      </c>
      <c r="I3658" s="41">
        <v>0</v>
      </c>
      <c r="J3658" s="41">
        <v>0</v>
      </c>
      <c r="K3658" s="41">
        <f>IFERROR(L3658+M3658+N3658,0)</f>
        <v>0</v>
      </c>
      <c r="L3658" s="41">
        <f>IFERROR(P3658+T3658,0)</f>
        <v>0</v>
      </c>
      <c r="M3658" s="41">
        <f>IFERROR(Q3658+U3658,0)</f>
        <v>0</v>
      </c>
      <c r="N3658" s="41">
        <f>IFERROR(R3658+V3658,0)</f>
        <v>0</v>
      </c>
      <c r="O3658" s="41">
        <f>IFERROR(P3658+Q3658+R3658,0)</f>
        <v>0</v>
      </c>
      <c r="P3658" s="41">
        <v>0</v>
      </c>
      <c r="Q3658" s="41">
        <v>0</v>
      </c>
      <c r="R3658" s="41">
        <v>0</v>
      </c>
      <c r="S3658" s="41">
        <f>IFERROR(T3658+U3658+V3658,0)</f>
        <v>0</v>
      </c>
      <c r="T3658" s="41">
        <v>0</v>
      </c>
      <c r="U3658" s="41">
        <v>0</v>
      </c>
      <c r="V3658" s="41">
        <v>0</v>
      </c>
      <c r="W3658"/>
      <c r="X3658"/>
    </row>
    <row r="3659" spans="1:24">
      <c r="A3659" s="29">
        <v>2</v>
      </c>
      <c r="B3659" s="29" t="s">
        <v>117</v>
      </c>
      <c r="C3659" s="50">
        <v>45126</v>
      </c>
      <c r="D3659" s="29" t="s">
        <v>1947</v>
      </c>
      <c r="E3659" s="40">
        <v>1</v>
      </c>
      <c r="F3659" s="41">
        <v>16.5</v>
      </c>
      <c r="G3659" s="41">
        <f>IFERROR(H3659+I3659+J3659,0)</f>
        <v>0</v>
      </c>
      <c r="H3659" s="41">
        <v>0</v>
      </c>
      <c r="I3659" s="41">
        <v>0</v>
      </c>
      <c r="J3659" s="41">
        <v>0</v>
      </c>
      <c r="K3659" s="41">
        <f>IFERROR(L3659+M3659+N3659,0)</f>
        <v>0</v>
      </c>
      <c r="L3659" s="41">
        <f>IFERROR(P3659+T3659,0)</f>
        <v>0</v>
      </c>
      <c r="M3659" s="41">
        <f>IFERROR(Q3659+U3659,0)</f>
        <v>0</v>
      </c>
      <c r="N3659" s="41">
        <f>IFERROR(R3659+V3659,0)</f>
        <v>0</v>
      </c>
      <c r="O3659" s="41">
        <f>IFERROR(P3659+Q3659+R3659,0)</f>
        <v>0</v>
      </c>
      <c r="P3659" s="41">
        <v>0</v>
      </c>
      <c r="Q3659" s="41">
        <v>0</v>
      </c>
      <c r="R3659" s="41">
        <v>0</v>
      </c>
      <c r="S3659" s="41">
        <f>IFERROR(T3659+U3659+V3659,0)</f>
        <v>0</v>
      </c>
      <c r="T3659" s="41">
        <v>0</v>
      </c>
      <c r="U3659" s="41">
        <v>0</v>
      </c>
      <c r="V3659" s="41">
        <v>0</v>
      </c>
      <c r="W3659"/>
      <c r="X3659"/>
    </row>
    <row r="3660" spans="1:24">
      <c r="A3660" s="29">
        <v>3</v>
      </c>
      <c r="B3660" s="29" t="s">
        <v>117</v>
      </c>
      <c r="C3660" s="50">
        <v>45166</v>
      </c>
      <c r="D3660" s="29" t="s">
        <v>1948</v>
      </c>
      <c r="E3660" s="40">
        <v>1</v>
      </c>
      <c r="F3660" s="41">
        <v>86.1</v>
      </c>
      <c r="G3660" s="41">
        <f>IFERROR(H3660+I3660+J3660,0)</f>
        <v>0</v>
      </c>
      <c r="H3660" s="41">
        <v>0</v>
      </c>
      <c r="I3660" s="41">
        <v>0</v>
      </c>
      <c r="J3660" s="41">
        <v>0</v>
      </c>
      <c r="K3660" s="41">
        <f>IFERROR(L3660+M3660+N3660,0)</f>
        <v>0</v>
      </c>
      <c r="L3660" s="41">
        <f>IFERROR(P3660+T3660,0)</f>
        <v>0</v>
      </c>
      <c r="M3660" s="41">
        <f>IFERROR(Q3660+U3660,0)</f>
        <v>0</v>
      </c>
      <c r="N3660" s="41">
        <f>IFERROR(R3660+V3660,0)</f>
        <v>0</v>
      </c>
      <c r="O3660" s="41">
        <f>IFERROR(P3660+Q3660+R3660,0)</f>
        <v>0</v>
      </c>
      <c r="P3660" s="41">
        <v>0</v>
      </c>
      <c r="Q3660" s="41">
        <v>0</v>
      </c>
      <c r="R3660" s="41">
        <v>0</v>
      </c>
      <c r="S3660" s="41">
        <f>IFERROR(T3660+U3660+V3660,0)</f>
        <v>0</v>
      </c>
      <c r="T3660" s="41">
        <v>0</v>
      </c>
      <c r="U3660" s="41">
        <v>0</v>
      </c>
      <c r="V3660" s="41">
        <v>0</v>
      </c>
      <c r="W3660"/>
      <c r="X3660"/>
    </row>
    <row r="3661" spans="1:24">
      <c r="A3661" s="29">
        <v>4</v>
      </c>
      <c r="B3661" s="29" t="s">
        <v>117</v>
      </c>
      <c r="C3661" s="50">
        <v>45182</v>
      </c>
      <c r="D3661" s="29" t="s">
        <v>1090</v>
      </c>
      <c r="E3661" s="40">
        <v>1</v>
      </c>
      <c r="F3661" s="41">
        <v>16</v>
      </c>
      <c r="G3661" s="41">
        <f>IFERROR(H3661+I3661+J3661,0)</f>
        <v>889300</v>
      </c>
      <c r="H3661" s="41">
        <v>0</v>
      </c>
      <c r="I3661" s="41">
        <v>889300</v>
      </c>
      <c r="J3661" s="41">
        <v>0</v>
      </c>
      <c r="K3661" s="41">
        <f>IFERROR(L3661+M3661+N3661,0)</f>
        <v>0</v>
      </c>
      <c r="L3661" s="41">
        <f>IFERROR(P3661+T3661,0)</f>
        <v>0</v>
      </c>
      <c r="M3661" s="41">
        <f>IFERROR(Q3661+U3661,0)</f>
        <v>0</v>
      </c>
      <c r="N3661" s="41">
        <f>IFERROR(R3661+V3661,0)</f>
        <v>0</v>
      </c>
      <c r="O3661" s="41">
        <f>IFERROR(P3661+Q3661+R3661,0)</f>
        <v>0</v>
      </c>
      <c r="P3661" s="41">
        <v>0</v>
      </c>
      <c r="Q3661" s="41">
        <v>0</v>
      </c>
      <c r="R3661" s="41">
        <v>0</v>
      </c>
      <c r="S3661" s="41">
        <f>IFERROR(T3661+U3661+V3661,0)</f>
        <v>0</v>
      </c>
      <c r="T3661" s="41">
        <v>0</v>
      </c>
      <c r="U3661" s="41">
        <v>0</v>
      </c>
      <c r="V3661" s="41">
        <v>0</v>
      </c>
      <c r="W3661"/>
      <c r="X3661"/>
    </row>
    <row r="3662" spans="1:24">
      <c r="A3662" s="29">
        <v>5</v>
      </c>
      <c r="B3662" s="29" t="s">
        <v>117</v>
      </c>
      <c r="C3662" s="50">
        <v>45196</v>
      </c>
      <c r="D3662" s="29" t="s">
        <v>1949</v>
      </c>
      <c r="E3662" s="40">
        <v>1</v>
      </c>
      <c r="F3662" s="41">
        <v>22.6</v>
      </c>
      <c r="G3662" s="41">
        <f>IFERROR(H3662+I3662+J3662,0)</f>
        <v>721050</v>
      </c>
      <c r="H3662" s="41">
        <v>0</v>
      </c>
      <c r="I3662" s="41">
        <v>721050</v>
      </c>
      <c r="J3662" s="41">
        <v>0</v>
      </c>
      <c r="K3662" s="41">
        <f>IFERROR(L3662+M3662+N3662,0)</f>
        <v>0</v>
      </c>
      <c r="L3662" s="41">
        <f>IFERROR(P3662+T3662,0)</f>
        <v>0</v>
      </c>
      <c r="M3662" s="41">
        <f>IFERROR(Q3662+U3662,0)</f>
        <v>0</v>
      </c>
      <c r="N3662" s="41">
        <f>IFERROR(R3662+V3662,0)</f>
        <v>0</v>
      </c>
      <c r="O3662" s="41">
        <f>IFERROR(P3662+Q3662+R3662,0)</f>
        <v>0</v>
      </c>
      <c r="P3662" s="41">
        <v>0</v>
      </c>
      <c r="Q3662" s="41">
        <v>0</v>
      </c>
      <c r="R3662" s="41">
        <v>0</v>
      </c>
      <c r="S3662" s="41">
        <f>IFERROR(T3662+U3662+V3662,0)</f>
        <v>0</v>
      </c>
      <c r="T3662" s="41">
        <v>0</v>
      </c>
      <c r="U3662" s="41">
        <v>0</v>
      </c>
      <c r="V3662" s="41">
        <v>0</v>
      </c>
      <c r="W3662"/>
      <c r="X3662"/>
    </row>
    <row r="3663" spans="1:24">
      <c r="A3663" s="29">
        <v>6</v>
      </c>
      <c r="B3663" s="29" t="s">
        <v>117</v>
      </c>
      <c r="C3663" s="50">
        <v>45202</v>
      </c>
      <c r="D3663" s="29" t="s">
        <v>1950</v>
      </c>
      <c r="E3663" s="40">
        <v>1</v>
      </c>
      <c r="F3663" s="41">
        <v>18.4</v>
      </c>
      <c r="G3663" s="41">
        <f>IFERROR(H3663+I3663+J3663,0)</f>
        <v>0</v>
      </c>
      <c r="H3663" s="41">
        <v>0</v>
      </c>
      <c r="I3663" s="41">
        <v>0</v>
      </c>
      <c r="J3663" s="41">
        <v>0</v>
      </c>
      <c r="K3663" s="41">
        <f>IFERROR(L3663+M3663+N3663,0)</f>
        <v>0</v>
      </c>
      <c r="L3663" s="41">
        <f>IFERROR(P3663+T3663,0)</f>
        <v>0</v>
      </c>
      <c r="M3663" s="41">
        <f>IFERROR(Q3663+U3663,0)</f>
        <v>0</v>
      </c>
      <c r="N3663" s="41">
        <f>IFERROR(R3663+V3663,0)</f>
        <v>0</v>
      </c>
      <c r="O3663" s="41">
        <f>IFERROR(P3663+Q3663+R3663,0)</f>
        <v>0</v>
      </c>
      <c r="P3663" s="41">
        <v>0</v>
      </c>
      <c r="Q3663" s="41">
        <v>0</v>
      </c>
      <c r="R3663" s="41">
        <v>0</v>
      </c>
      <c r="S3663" s="41">
        <f>IFERROR(T3663+U3663+V3663,0)</f>
        <v>0</v>
      </c>
      <c r="T3663" s="41">
        <v>0</v>
      </c>
      <c r="U3663" s="41">
        <v>0</v>
      </c>
      <c r="V3663" s="41">
        <v>0</v>
      </c>
      <c r="W3663"/>
      <c r="X3663"/>
    </row>
    <row r="3664" spans="1:24">
      <c r="A3664" s="29">
        <v>7</v>
      </c>
      <c r="B3664" s="29" t="s">
        <v>117</v>
      </c>
      <c r="C3664" s="50">
        <v>45202</v>
      </c>
      <c r="D3664" s="29" t="s">
        <v>1951</v>
      </c>
      <c r="E3664" s="40">
        <v>1</v>
      </c>
      <c r="F3664" s="41">
        <v>22</v>
      </c>
      <c r="G3664" s="41">
        <f>IFERROR(H3664+I3664+J3664,0)</f>
        <v>0</v>
      </c>
      <c r="H3664" s="41">
        <v>0</v>
      </c>
      <c r="I3664" s="41">
        <v>0</v>
      </c>
      <c r="J3664" s="41">
        <v>0</v>
      </c>
      <c r="K3664" s="41">
        <f>IFERROR(L3664+M3664+N3664,0)</f>
        <v>0</v>
      </c>
      <c r="L3664" s="41">
        <f>IFERROR(P3664+T3664,0)</f>
        <v>0</v>
      </c>
      <c r="M3664" s="41">
        <f>IFERROR(Q3664+U3664,0)</f>
        <v>0</v>
      </c>
      <c r="N3664" s="41">
        <f>IFERROR(R3664+V3664,0)</f>
        <v>0</v>
      </c>
      <c r="O3664" s="41">
        <f>IFERROR(P3664+Q3664+R3664,0)</f>
        <v>0</v>
      </c>
      <c r="P3664" s="41">
        <v>0</v>
      </c>
      <c r="Q3664" s="41">
        <v>0</v>
      </c>
      <c r="R3664" s="41">
        <v>0</v>
      </c>
      <c r="S3664" s="41">
        <f>IFERROR(T3664+U3664+V3664,0)</f>
        <v>0</v>
      </c>
      <c r="T3664" s="41">
        <v>0</v>
      </c>
      <c r="U3664" s="41">
        <v>0</v>
      </c>
      <c r="V3664" s="41">
        <v>0</v>
      </c>
      <c r="W3664"/>
      <c r="X3664"/>
    </row>
    <row r="3665" spans="1:24">
      <c r="A3665" s="29">
        <v>8</v>
      </c>
      <c r="B3665" s="29" t="s">
        <v>117</v>
      </c>
      <c r="C3665" s="50">
        <v>45202</v>
      </c>
      <c r="D3665" s="29" t="s">
        <v>1952</v>
      </c>
      <c r="E3665" s="40">
        <v>1</v>
      </c>
      <c r="F3665" s="41">
        <v>45.8</v>
      </c>
      <c r="G3665" s="41">
        <f>IFERROR(H3665+I3665+J3665,0)</f>
        <v>0</v>
      </c>
      <c r="H3665" s="41">
        <v>0</v>
      </c>
      <c r="I3665" s="41">
        <v>0</v>
      </c>
      <c r="J3665" s="41">
        <v>0</v>
      </c>
      <c r="K3665" s="41">
        <f>IFERROR(L3665+M3665+N3665,0)</f>
        <v>0</v>
      </c>
      <c r="L3665" s="41">
        <f>IFERROR(P3665+T3665,0)</f>
        <v>0</v>
      </c>
      <c r="M3665" s="41">
        <f>IFERROR(Q3665+U3665,0)</f>
        <v>0</v>
      </c>
      <c r="N3665" s="41">
        <f>IFERROR(R3665+V3665,0)</f>
        <v>0</v>
      </c>
      <c r="O3665" s="41">
        <f>IFERROR(P3665+Q3665+R3665,0)</f>
        <v>0</v>
      </c>
      <c r="P3665" s="41">
        <v>0</v>
      </c>
      <c r="Q3665" s="41">
        <v>0</v>
      </c>
      <c r="R3665" s="41">
        <v>0</v>
      </c>
      <c r="S3665" s="41">
        <f>IFERROR(T3665+U3665+V3665,0)</f>
        <v>0</v>
      </c>
      <c r="T3665" s="41">
        <v>0</v>
      </c>
      <c r="U3665" s="41">
        <v>0</v>
      </c>
      <c r="V3665" s="41">
        <v>0</v>
      </c>
      <c r="W3665"/>
      <c r="X3665"/>
    </row>
    <row r="3666" spans="1:24">
      <c r="A3666" s="29">
        <v>9</v>
      </c>
      <c r="B3666" s="29" t="s">
        <v>117</v>
      </c>
      <c r="C3666" s="50">
        <v>45211</v>
      </c>
      <c r="D3666" s="29" t="s">
        <v>1953</v>
      </c>
      <c r="E3666" s="40">
        <v>1</v>
      </c>
      <c r="F3666" s="41">
        <v>13.3</v>
      </c>
      <c r="G3666" s="41">
        <f>IFERROR(H3666+I3666+J3666,0)</f>
        <v>0</v>
      </c>
      <c r="H3666" s="41">
        <v>0</v>
      </c>
      <c r="I3666" s="41">
        <v>0</v>
      </c>
      <c r="J3666" s="41">
        <v>0</v>
      </c>
      <c r="K3666" s="41">
        <f>IFERROR(L3666+M3666+N3666,0)</f>
        <v>0</v>
      </c>
      <c r="L3666" s="41">
        <f>IFERROR(P3666+T3666,0)</f>
        <v>0</v>
      </c>
      <c r="M3666" s="41">
        <f>IFERROR(Q3666+U3666,0)</f>
        <v>0</v>
      </c>
      <c r="N3666" s="41">
        <f>IFERROR(R3666+V3666,0)</f>
        <v>0</v>
      </c>
      <c r="O3666" s="41">
        <f>IFERROR(P3666+Q3666+R3666,0)</f>
        <v>0</v>
      </c>
      <c r="P3666" s="41">
        <v>0</v>
      </c>
      <c r="Q3666" s="41">
        <v>0</v>
      </c>
      <c r="R3666" s="41">
        <v>0</v>
      </c>
      <c r="S3666" s="41">
        <f>IFERROR(T3666+U3666+V3666,0)</f>
        <v>0</v>
      </c>
      <c r="T3666" s="41">
        <v>0</v>
      </c>
      <c r="U3666" s="41">
        <v>0</v>
      </c>
      <c r="V3666" s="41">
        <v>0</v>
      </c>
      <c r="W3666"/>
      <c r="X3666"/>
    </row>
    <row r="3667" spans="1:24">
      <c r="A3667" s="29">
        <v>10</v>
      </c>
      <c r="B3667" s="29" t="s">
        <v>117</v>
      </c>
      <c r="C3667" s="50">
        <v>45212</v>
      </c>
      <c r="D3667" s="29" t="s">
        <v>1954</v>
      </c>
      <c r="E3667" s="40">
        <v>1</v>
      </c>
      <c r="F3667" s="41">
        <v>3.1</v>
      </c>
      <c r="G3667" s="41">
        <f>IFERROR(H3667+I3667+J3667,0)</f>
        <v>0</v>
      </c>
      <c r="H3667" s="41">
        <v>0</v>
      </c>
      <c r="I3667" s="41">
        <v>0</v>
      </c>
      <c r="J3667" s="41">
        <v>0</v>
      </c>
      <c r="K3667" s="41">
        <f>IFERROR(L3667+M3667+N3667,0)</f>
        <v>0</v>
      </c>
      <c r="L3667" s="41">
        <f>IFERROR(P3667+T3667,0)</f>
        <v>0</v>
      </c>
      <c r="M3667" s="41">
        <f>IFERROR(Q3667+U3667,0)</f>
        <v>0</v>
      </c>
      <c r="N3667" s="41">
        <f>IFERROR(R3667+V3667,0)</f>
        <v>0</v>
      </c>
      <c r="O3667" s="41">
        <f>IFERROR(P3667+Q3667+R3667,0)</f>
        <v>0</v>
      </c>
      <c r="P3667" s="41">
        <v>0</v>
      </c>
      <c r="Q3667" s="41">
        <v>0</v>
      </c>
      <c r="R3667" s="41">
        <v>0</v>
      </c>
      <c r="S3667" s="41">
        <f>IFERROR(T3667+U3667+V3667,0)</f>
        <v>0</v>
      </c>
      <c r="T3667" s="41">
        <v>0</v>
      </c>
      <c r="U3667" s="41">
        <v>0</v>
      </c>
      <c r="V3667" s="41">
        <v>0</v>
      </c>
      <c r="W3667"/>
      <c r="X3667"/>
    </row>
    <row r="3668" spans="1:24">
      <c r="A3668" s="29">
        <v>11</v>
      </c>
      <c r="B3668" s="29" t="s">
        <v>117</v>
      </c>
      <c r="C3668" s="50">
        <v>45215</v>
      </c>
      <c r="D3668" s="29" t="s">
        <v>1955</v>
      </c>
      <c r="E3668" s="40">
        <v>1</v>
      </c>
      <c r="F3668" s="41">
        <v>28.5</v>
      </c>
      <c r="G3668" s="41">
        <f>IFERROR(H3668+I3668+J3668,0)</f>
        <v>0</v>
      </c>
      <c r="H3668" s="41">
        <v>0</v>
      </c>
      <c r="I3668" s="41">
        <v>0</v>
      </c>
      <c r="J3668" s="41">
        <v>0</v>
      </c>
      <c r="K3668" s="41">
        <f>IFERROR(L3668+M3668+N3668,0)</f>
        <v>0</v>
      </c>
      <c r="L3668" s="41">
        <f>IFERROR(P3668+T3668,0)</f>
        <v>0</v>
      </c>
      <c r="M3668" s="41">
        <f>IFERROR(Q3668+U3668,0)</f>
        <v>0</v>
      </c>
      <c r="N3668" s="41">
        <f>IFERROR(R3668+V3668,0)</f>
        <v>0</v>
      </c>
      <c r="O3668" s="41">
        <f>IFERROR(P3668+Q3668+R3668,0)</f>
        <v>0</v>
      </c>
      <c r="P3668" s="41">
        <v>0</v>
      </c>
      <c r="Q3668" s="41">
        <v>0</v>
      </c>
      <c r="R3668" s="41">
        <v>0</v>
      </c>
      <c r="S3668" s="41">
        <f>IFERROR(T3668+U3668+V3668,0)</f>
        <v>0</v>
      </c>
      <c r="T3668" s="41">
        <v>0</v>
      </c>
      <c r="U3668" s="41">
        <v>0</v>
      </c>
      <c r="V3668" s="41">
        <v>0</v>
      </c>
      <c r="W3668"/>
      <c r="X3668"/>
    </row>
    <row r="3669" spans="1:24">
      <c r="A3669" s="29">
        <v>12</v>
      </c>
      <c r="B3669" s="29" t="s">
        <v>117</v>
      </c>
      <c r="C3669" s="50">
        <v>45224</v>
      </c>
      <c r="D3669" s="29" t="s">
        <v>1956</v>
      </c>
      <c r="E3669" s="40">
        <v>1</v>
      </c>
      <c r="F3669" s="41">
        <v>21.35</v>
      </c>
      <c r="G3669" s="41">
        <f>IFERROR(H3669+I3669+J3669,0)</f>
        <v>0</v>
      </c>
      <c r="H3669" s="41">
        <v>0</v>
      </c>
      <c r="I3669" s="41">
        <v>0</v>
      </c>
      <c r="J3669" s="41">
        <v>0</v>
      </c>
      <c r="K3669" s="41">
        <f>IFERROR(L3669+M3669+N3669,0)</f>
        <v>0</v>
      </c>
      <c r="L3669" s="41">
        <f>IFERROR(P3669+T3669,0)</f>
        <v>0</v>
      </c>
      <c r="M3669" s="41">
        <f>IFERROR(Q3669+U3669,0)</f>
        <v>0</v>
      </c>
      <c r="N3669" s="41">
        <f>IFERROR(R3669+V3669,0)</f>
        <v>0</v>
      </c>
      <c r="O3669" s="41">
        <f>IFERROR(P3669+Q3669+R3669,0)</f>
        <v>0</v>
      </c>
      <c r="P3669" s="41">
        <v>0</v>
      </c>
      <c r="Q3669" s="41">
        <v>0</v>
      </c>
      <c r="R3669" s="41">
        <v>0</v>
      </c>
      <c r="S3669" s="41">
        <f>IFERROR(T3669+U3669+V3669,0)</f>
        <v>0</v>
      </c>
      <c r="T3669" s="41">
        <v>0</v>
      </c>
      <c r="U3669" s="41">
        <v>0</v>
      </c>
      <c r="V3669" s="41">
        <v>0</v>
      </c>
      <c r="W3669"/>
      <c r="X3669"/>
    </row>
    <row r="3670" spans="1:24">
      <c r="A3670" s="29">
        <v>13</v>
      </c>
      <c r="B3670" s="29" t="s">
        <v>117</v>
      </c>
      <c r="C3670" s="50">
        <v>45230</v>
      </c>
      <c r="D3670" s="29" t="s">
        <v>1957</v>
      </c>
      <c r="E3670" s="40">
        <v>1</v>
      </c>
      <c r="F3670" s="41">
        <v>16.1</v>
      </c>
      <c r="G3670" s="41">
        <f>IFERROR(H3670+I3670+J3670,0)</f>
        <v>0</v>
      </c>
      <c r="H3670" s="41">
        <v>0</v>
      </c>
      <c r="I3670" s="41">
        <v>0</v>
      </c>
      <c r="J3670" s="41">
        <v>0</v>
      </c>
      <c r="K3670" s="41">
        <f>IFERROR(L3670+M3670+N3670,0)</f>
        <v>0</v>
      </c>
      <c r="L3670" s="41">
        <f>IFERROR(P3670+T3670,0)</f>
        <v>0</v>
      </c>
      <c r="M3670" s="41">
        <f>IFERROR(Q3670+U3670,0)</f>
        <v>0</v>
      </c>
      <c r="N3670" s="41">
        <f>IFERROR(R3670+V3670,0)</f>
        <v>0</v>
      </c>
      <c r="O3670" s="41">
        <f>IFERROR(P3670+Q3670+R3670,0)</f>
        <v>0</v>
      </c>
      <c r="P3670" s="41">
        <v>0</v>
      </c>
      <c r="Q3670" s="41">
        <v>0</v>
      </c>
      <c r="R3670" s="41">
        <v>0</v>
      </c>
      <c r="S3670" s="41">
        <f>IFERROR(T3670+U3670+V3670,0)</f>
        <v>0</v>
      </c>
      <c r="T3670" s="41">
        <v>0</v>
      </c>
      <c r="U3670" s="41">
        <v>0</v>
      </c>
      <c r="V3670" s="41">
        <v>0</v>
      </c>
      <c r="W3670"/>
      <c r="X3670"/>
    </row>
    <row r="3671" spans="1:24">
      <c r="A3671" s="29">
        <v>14</v>
      </c>
      <c r="B3671" s="29" t="s">
        <v>117</v>
      </c>
      <c r="C3671" s="50">
        <v>45233</v>
      </c>
      <c r="D3671" s="29" t="s">
        <v>1958</v>
      </c>
      <c r="E3671" s="40">
        <v>1</v>
      </c>
      <c r="F3671" s="41">
        <v>13.6</v>
      </c>
      <c r="G3671" s="41">
        <f>IFERROR(H3671+I3671+J3671,0)</f>
        <v>429602.01</v>
      </c>
      <c r="H3671" s="41">
        <v>0</v>
      </c>
      <c r="I3671" s="41">
        <v>429602.01</v>
      </c>
      <c r="J3671" s="41">
        <v>0</v>
      </c>
      <c r="K3671" s="41">
        <f>IFERROR(L3671+M3671+N3671,0)</f>
        <v>0</v>
      </c>
      <c r="L3671" s="41">
        <f>IFERROR(P3671+T3671,0)</f>
        <v>0</v>
      </c>
      <c r="M3671" s="41">
        <f>IFERROR(Q3671+U3671,0)</f>
        <v>0</v>
      </c>
      <c r="N3671" s="41">
        <f>IFERROR(R3671+V3671,0)</f>
        <v>0</v>
      </c>
      <c r="O3671" s="41">
        <f>IFERROR(P3671+Q3671+R3671,0)</f>
        <v>0</v>
      </c>
      <c r="P3671" s="41">
        <v>0</v>
      </c>
      <c r="Q3671" s="41">
        <v>0</v>
      </c>
      <c r="R3671" s="41">
        <v>0</v>
      </c>
      <c r="S3671" s="41">
        <f>IFERROR(T3671+U3671+V3671,0)</f>
        <v>0</v>
      </c>
      <c r="T3671" s="41">
        <v>0</v>
      </c>
      <c r="U3671" s="41">
        <v>0</v>
      </c>
      <c r="V3671" s="41">
        <v>0</v>
      </c>
      <c r="W3671"/>
      <c r="X3671"/>
    </row>
    <row r="3672" spans="1:24">
      <c r="A3672" s="29">
        <v>15</v>
      </c>
      <c r="B3672" s="29" t="s">
        <v>117</v>
      </c>
      <c r="C3672" s="50">
        <v>45239</v>
      </c>
      <c r="D3672" s="29" t="s">
        <v>1959</v>
      </c>
      <c r="E3672" s="40">
        <v>1</v>
      </c>
      <c r="F3672" s="41">
        <v>42</v>
      </c>
      <c r="G3672" s="41">
        <f>IFERROR(H3672+I3672+J3672,0)</f>
        <v>1979400</v>
      </c>
      <c r="H3672" s="41">
        <v>0</v>
      </c>
      <c r="I3672" s="41">
        <v>1979400</v>
      </c>
      <c r="J3672" s="41">
        <v>0</v>
      </c>
      <c r="K3672" s="41">
        <f>IFERROR(L3672+M3672+N3672,0)</f>
        <v>0</v>
      </c>
      <c r="L3672" s="41">
        <f>IFERROR(P3672+T3672,0)</f>
        <v>0</v>
      </c>
      <c r="M3672" s="41">
        <f>IFERROR(Q3672+U3672,0)</f>
        <v>0</v>
      </c>
      <c r="N3672" s="41">
        <f>IFERROR(R3672+V3672,0)</f>
        <v>0</v>
      </c>
      <c r="O3672" s="41">
        <f>IFERROR(P3672+Q3672+R3672,0)</f>
        <v>0</v>
      </c>
      <c r="P3672" s="41">
        <v>0</v>
      </c>
      <c r="Q3672" s="41">
        <v>0</v>
      </c>
      <c r="R3672" s="41">
        <v>0</v>
      </c>
      <c r="S3672" s="41">
        <f>IFERROR(T3672+U3672+V3672,0)</f>
        <v>0</v>
      </c>
      <c r="T3672" s="41">
        <v>0</v>
      </c>
      <c r="U3672" s="41">
        <v>0</v>
      </c>
      <c r="V3672" s="41">
        <v>0</v>
      </c>
      <c r="W3672"/>
      <c r="X3672"/>
    </row>
    <row r="3673" spans="1:24">
      <c r="A3673" s="29">
        <v>16</v>
      </c>
      <c r="B3673" s="29" t="s">
        <v>117</v>
      </c>
      <c r="C3673" s="50">
        <v>45243</v>
      </c>
      <c r="D3673" s="29" t="s">
        <v>1960</v>
      </c>
      <c r="E3673" s="40">
        <v>1</v>
      </c>
      <c r="F3673" s="41">
        <v>27.5</v>
      </c>
      <c r="G3673" s="41">
        <f>IFERROR(H3673+I3673+J3673,0)</f>
        <v>0</v>
      </c>
      <c r="H3673" s="41">
        <v>0</v>
      </c>
      <c r="I3673" s="41">
        <v>0</v>
      </c>
      <c r="J3673" s="41">
        <v>0</v>
      </c>
      <c r="K3673" s="41">
        <f>IFERROR(L3673+M3673+N3673,0)</f>
        <v>0</v>
      </c>
      <c r="L3673" s="41">
        <f>IFERROR(P3673+T3673,0)</f>
        <v>0</v>
      </c>
      <c r="M3673" s="41">
        <f>IFERROR(Q3673+U3673,0)</f>
        <v>0</v>
      </c>
      <c r="N3673" s="41">
        <f>IFERROR(R3673+V3673,0)</f>
        <v>0</v>
      </c>
      <c r="O3673" s="41">
        <f>IFERROR(P3673+Q3673+R3673,0)</f>
        <v>0</v>
      </c>
      <c r="P3673" s="41">
        <v>0</v>
      </c>
      <c r="Q3673" s="41">
        <v>0</v>
      </c>
      <c r="R3673" s="41">
        <v>0</v>
      </c>
      <c r="S3673" s="41">
        <f>IFERROR(T3673+U3673+V3673,0)</f>
        <v>0</v>
      </c>
      <c r="T3673" s="41">
        <v>0</v>
      </c>
      <c r="U3673" s="41">
        <v>0</v>
      </c>
      <c r="V3673" s="41">
        <v>0</v>
      </c>
      <c r="W3673"/>
      <c r="X3673"/>
    </row>
    <row r="3674" spans="1:24">
      <c r="A3674" s="29">
        <v>17</v>
      </c>
      <c r="B3674" s="29" t="s">
        <v>117</v>
      </c>
      <c r="C3674" s="50">
        <v>45245</v>
      </c>
      <c r="D3674" s="29" t="s">
        <v>1961</v>
      </c>
      <c r="E3674" s="40">
        <v>1</v>
      </c>
      <c r="F3674" s="41">
        <v>12.3</v>
      </c>
      <c r="G3674" s="41">
        <f>IFERROR(H3674+I3674+J3674,0)</f>
        <v>0</v>
      </c>
      <c r="H3674" s="41">
        <v>0</v>
      </c>
      <c r="I3674" s="41">
        <v>0</v>
      </c>
      <c r="J3674" s="41">
        <v>0</v>
      </c>
      <c r="K3674" s="41">
        <f>IFERROR(L3674+M3674+N3674,0)</f>
        <v>0</v>
      </c>
      <c r="L3674" s="41">
        <f>IFERROR(P3674+T3674,0)</f>
        <v>0</v>
      </c>
      <c r="M3674" s="41">
        <f>IFERROR(Q3674+U3674,0)</f>
        <v>0</v>
      </c>
      <c r="N3674" s="41">
        <f>IFERROR(R3674+V3674,0)</f>
        <v>0</v>
      </c>
      <c r="O3674" s="41">
        <f>IFERROR(P3674+Q3674+R3674,0)</f>
        <v>0</v>
      </c>
      <c r="P3674" s="41">
        <v>0</v>
      </c>
      <c r="Q3674" s="41">
        <v>0</v>
      </c>
      <c r="R3674" s="41">
        <v>0</v>
      </c>
      <c r="S3674" s="41">
        <f>IFERROR(T3674+U3674+V3674,0)</f>
        <v>0</v>
      </c>
      <c r="T3674" s="41">
        <v>0</v>
      </c>
      <c r="U3674" s="41">
        <v>0</v>
      </c>
      <c r="V3674" s="41">
        <v>0</v>
      </c>
      <c r="W3674"/>
      <c r="X3674"/>
    </row>
    <row r="3675" spans="1:24">
      <c r="A3675" s="29">
        <v>18</v>
      </c>
      <c r="B3675" s="29" t="s">
        <v>117</v>
      </c>
      <c r="C3675" s="50">
        <v>45246</v>
      </c>
      <c r="D3675" s="29" t="s">
        <v>1962</v>
      </c>
      <c r="E3675" s="40">
        <v>1</v>
      </c>
      <c r="F3675" s="41">
        <v>40.8</v>
      </c>
      <c r="G3675" s="41">
        <f>IFERROR(H3675+I3675+J3675,0)</f>
        <v>0</v>
      </c>
      <c r="H3675" s="41">
        <v>0</v>
      </c>
      <c r="I3675" s="41">
        <v>0</v>
      </c>
      <c r="J3675" s="41">
        <v>0</v>
      </c>
      <c r="K3675" s="41">
        <f>IFERROR(L3675+M3675+N3675,0)</f>
        <v>0</v>
      </c>
      <c r="L3675" s="41">
        <f>IFERROR(P3675+T3675,0)</f>
        <v>0</v>
      </c>
      <c r="M3675" s="41">
        <f>IFERROR(Q3675+U3675,0)</f>
        <v>0</v>
      </c>
      <c r="N3675" s="41">
        <f>IFERROR(R3675+V3675,0)</f>
        <v>0</v>
      </c>
      <c r="O3675" s="41">
        <f>IFERROR(P3675+Q3675+R3675,0)</f>
        <v>0</v>
      </c>
      <c r="P3675" s="41">
        <v>0</v>
      </c>
      <c r="Q3675" s="41">
        <v>0</v>
      </c>
      <c r="R3675" s="41">
        <v>0</v>
      </c>
      <c r="S3675" s="41">
        <f>IFERROR(T3675+U3675+V3675,0)</f>
        <v>0</v>
      </c>
      <c r="T3675" s="41">
        <v>0</v>
      </c>
      <c r="U3675" s="41">
        <v>0</v>
      </c>
      <c r="V3675" s="41">
        <v>0</v>
      </c>
      <c r="W3675"/>
      <c r="X3675"/>
    </row>
    <row r="3676" spans="1:24">
      <c r="A3676" s="29">
        <v>19</v>
      </c>
      <c r="B3676" s="29" t="s">
        <v>117</v>
      </c>
      <c r="C3676" s="50">
        <v>45251</v>
      </c>
      <c r="D3676" s="29" t="s">
        <v>1963</v>
      </c>
      <c r="E3676" s="40">
        <v>1</v>
      </c>
      <c r="F3676" s="41">
        <v>22.4</v>
      </c>
      <c r="G3676" s="41">
        <f>IFERROR(H3676+I3676+J3676,0)</f>
        <v>0</v>
      </c>
      <c r="H3676" s="41">
        <v>0</v>
      </c>
      <c r="I3676" s="41">
        <v>0</v>
      </c>
      <c r="J3676" s="41">
        <v>0</v>
      </c>
      <c r="K3676" s="41">
        <f>IFERROR(L3676+M3676+N3676,0)</f>
        <v>0</v>
      </c>
      <c r="L3676" s="41">
        <f>IFERROR(P3676+T3676,0)</f>
        <v>0</v>
      </c>
      <c r="M3676" s="41">
        <f>IFERROR(Q3676+U3676,0)</f>
        <v>0</v>
      </c>
      <c r="N3676" s="41">
        <f>IFERROR(R3676+V3676,0)</f>
        <v>0</v>
      </c>
      <c r="O3676" s="41">
        <f>IFERROR(P3676+Q3676+R3676,0)</f>
        <v>0</v>
      </c>
      <c r="P3676" s="41">
        <v>0</v>
      </c>
      <c r="Q3676" s="41">
        <v>0</v>
      </c>
      <c r="R3676" s="41">
        <v>0</v>
      </c>
      <c r="S3676" s="41">
        <f>IFERROR(T3676+U3676+V3676,0)</f>
        <v>0</v>
      </c>
      <c r="T3676" s="41">
        <v>0</v>
      </c>
      <c r="U3676" s="41">
        <v>0</v>
      </c>
      <c r="V3676" s="41">
        <v>0</v>
      </c>
      <c r="W3676"/>
      <c r="X3676"/>
    </row>
    <row r="3677" spans="1:24">
      <c r="A3677" s="29">
        <v>20</v>
      </c>
      <c r="B3677" s="29" t="s">
        <v>117</v>
      </c>
      <c r="C3677" s="50">
        <v>45252</v>
      </c>
      <c r="D3677" s="29" t="s">
        <v>1964</v>
      </c>
      <c r="E3677" s="40">
        <v>1</v>
      </c>
      <c r="F3677" s="41">
        <v>23.5</v>
      </c>
      <c r="G3677" s="41">
        <f>IFERROR(H3677+I3677+J3677,0)</f>
        <v>0</v>
      </c>
      <c r="H3677" s="41">
        <v>0</v>
      </c>
      <c r="I3677" s="41">
        <v>0</v>
      </c>
      <c r="J3677" s="41">
        <v>0</v>
      </c>
      <c r="K3677" s="41">
        <f>IFERROR(L3677+M3677+N3677,0)</f>
        <v>0</v>
      </c>
      <c r="L3677" s="41">
        <f>IFERROR(P3677+T3677,0)</f>
        <v>0</v>
      </c>
      <c r="M3677" s="41">
        <f>IFERROR(Q3677+U3677,0)</f>
        <v>0</v>
      </c>
      <c r="N3677" s="41">
        <f>IFERROR(R3677+V3677,0)</f>
        <v>0</v>
      </c>
      <c r="O3677" s="41">
        <f>IFERROR(P3677+Q3677+R3677,0)</f>
        <v>0</v>
      </c>
      <c r="P3677" s="41">
        <v>0</v>
      </c>
      <c r="Q3677" s="41">
        <v>0</v>
      </c>
      <c r="R3677" s="41">
        <v>0</v>
      </c>
      <c r="S3677" s="41">
        <f>IFERROR(T3677+U3677+V3677,0)</f>
        <v>0</v>
      </c>
      <c r="T3677" s="41">
        <v>0</v>
      </c>
      <c r="U3677" s="41">
        <v>0</v>
      </c>
      <c r="V3677" s="41">
        <v>0</v>
      </c>
      <c r="W3677"/>
      <c r="X3677"/>
    </row>
    <row r="3678" spans="1:24">
      <c r="A3678" s="29">
        <v>21</v>
      </c>
      <c r="B3678" s="29" t="s">
        <v>117</v>
      </c>
      <c r="C3678" s="50">
        <v>45252</v>
      </c>
      <c r="D3678" s="29" t="s">
        <v>1965</v>
      </c>
      <c r="E3678" s="40">
        <v>1</v>
      </c>
      <c r="F3678" s="41">
        <v>19.2</v>
      </c>
      <c r="G3678" s="41">
        <f>IFERROR(H3678+I3678+J3678,0)</f>
        <v>1183900</v>
      </c>
      <c r="H3678" s="41">
        <v>0</v>
      </c>
      <c r="I3678" s="41">
        <v>1183900</v>
      </c>
      <c r="J3678" s="41">
        <v>0</v>
      </c>
      <c r="K3678" s="41">
        <f>IFERROR(L3678+M3678+N3678,0)</f>
        <v>0</v>
      </c>
      <c r="L3678" s="41">
        <f>IFERROR(P3678+T3678,0)</f>
        <v>0</v>
      </c>
      <c r="M3678" s="41">
        <f>IFERROR(Q3678+U3678,0)</f>
        <v>0</v>
      </c>
      <c r="N3678" s="41">
        <f>IFERROR(R3678+V3678,0)</f>
        <v>0</v>
      </c>
      <c r="O3678" s="41">
        <f>IFERROR(P3678+Q3678+R3678,0)</f>
        <v>0</v>
      </c>
      <c r="P3678" s="41">
        <v>0</v>
      </c>
      <c r="Q3678" s="41">
        <v>0</v>
      </c>
      <c r="R3678" s="41">
        <v>0</v>
      </c>
      <c r="S3678" s="41">
        <f>IFERROR(T3678+U3678+V3678,0)</f>
        <v>0</v>
      </c>
      <c r="T3678" s="41">
        <v>0</v>
      </c>
      <c r="U3678" s="41">
        <v>0</v>
      </c>
      <c r="V3678" s="41">
        <v>0</v>
      </c>
      <c r="W3678"/>
      <c r="X3678"/>
    </row>
    <row r="3679" spans="1:24">
      <c r="A3679" s="29">
        <v>22</v>
      </c>
      <c r="B3679" s="29" t="s">
        <v>117</v>
      </c>
      <c r="C3679" s="50">
        <v>45257</v>
      </c>
      <c r="D3679" s="29" t="s">
        <v>1966</v>
      </c>
      <c r="E3679" s="40">
        <v>1</v>
      </c>
      <c r="F3679" s="41">
        <v>34.9</v>
      </c>
      <c r="G3679" s="41">
        <f>IFERROR(H3679+I3679+J3679,0)</f>
        <v>0</v>
      </c>
      <c r="H3679" s="41">
        <v>0</v>
      </c>
      <c r="I3679" s="41">
        <v>0</v>
      </c>
      <c r="J3679" s="41">
        <v>0</v>
      </c>
      <c r="K3679" s="41">
        <f>IFERROR(L3679+M3679+N3679,0)</f>
        <v>0</v>
      </c>
      <c r="L3679" s="41">
        <f>IFERROR(P3679+T3679,0)</f>
        <v>0</v>
      </c>
      <c r="M3679" s="41">
        <f>IFERROR(Q3679+U3679,0)</f>
        <v>0</v>
      </c>
      <c r="N3679" s="41">
        <f>IFERROR(R3679+V3679,0)</f>
        <v>0</v>
      </c>
      <c r="O3679" s="41">
        <f>IFERROR(P3679+Q3679+R3679,0)</f>
        <v>0</v>
      </c>
      <c r="P3679" s="41">
        <v>0</v>
      </c>
      <c r="Q3679" s="41">
        <v>0</v>
      </c>
      <c r="R3679" s="41">
        <v>0</v>
      </c>
      <c r="S3679" s="41">
        <f>IFERROR(T3679+U3679+V3679,0)</f>
        <v>0</v>
      </c>
      <c r="T3679" s="41">
        <v>0</v>
      </c>
      <c r="U3679" s="41">
        <v>0</v>
      </c>
      <c r="V3679" s="41">
        <v>0</v>
      </c>
      <c r="W3679"/>
      <c r="X3679"/>
    </row>
    <row r="3680" spans="1:24">
      <c r="A3680" s="29">
        <v>23</v>
      </c>
      <c r="B3680" s="29" t="s">
        <v>117</v>
      </c>
      <c r="C3680" s="50">
        <v>45258</v>
      </c>
      <c r="D3680" s="29" t="s">
        <v>1967</v>
      </c>
      <c r="E3680" s="40">
        <v>1</v>
      </c>
      <c r="F3680" s="41">
        <v>66.2</v>
      </c>
      <c r="G3680" s="41">
        <f>IFERROR(H3680+I3680+J3680,0)</f>
        <v>0</v>
      </c>
      <c r="H3680" s="41">
        <v>0</v>
      </c>
      <c r="I3680" s="41">
        <v>0</v>
      </c>
      <c r="J3680" s="41">
        <v>0</v>
      </c>
      <c r="K3680" s="41">
        <f>IFERROR(L3680+M3680+N3680,0)</f>
        <v>0</v>
      </c>
      <c r="L3680" s="41">
        <f>IFERROR(P3680+T3680,0)</f>
        <v>0</v>
      </c>
      <c r="M3680" s="41">
        <f>IFERROR(Q3680+U3680,0)</f>
        <v>0</v>
      </c>
      <c r="N3680" s="41">
        <f>IFERROR(R3680+V3680,0)</f>
        <v>0</v>
      </c>
      <c r="O3680" s="41">
        <f>IFERROR(P3680+Q3680+R3680,0)</f>
        <v>0</v>
      </c>
      <c r="P3680" s="41">
        <v>0</v>
      </c>
      <c r="Q3680" s="41">
        <v>0</v>
      </c>
      <c r="R3680" s="41">
        <v>0</v>
      </c>
      <c r="S3680" s="41">
        <f>IFERROR(T3680+U3680+V3680,0)</f>
        <v>0</v>
      </c>
      <c r="T3680" s="41">
        <v>0</v>
      </c>
      <c r="U3680" s="41">
        <v>0</v>
      </c>
      <c r="V3680" s="41">
        <v>0</v>
      </c>
      <c r="W3680"/>
      <c r="X3680"/>
    </row>
    <row r="3681" spans="1:24">
      <c r="A3681" s="29">
        <v>24</v>
      </c>
      <c r="B3681" s="29" t="s">
        <v>117</v>
      </c>
      <c r="C3681" s="50">
        <v>45259</v>
      </c>
      <c r="D3681" s="29" t="s">
        <v>1968</v>
      </c>
      <c r="E3681" s="40">
        <v>1</v>
      </c>
      <c r="F3681" s="41">
        <v>25.4</v>
      </c>
      <c r="G3681" s="41">
        <f>IFERROR(H3681+I3681+J3681,0)</f>
        <v>0</v>
      </c>
      <c r="H3681" s="41">
        <v>0</v>
      </c>
      <c r="I3681" s="41">
        <v>0</v>
      </c>
      <c r="J3681" s="41">
        <v>0</v>
      </c>
      <c r="K3681" s="41">
        <f>IFERROR(L3681+M3681+N3681,0)</f>
        <v>0</v>
      </c>
      <c r="L3681" s="41">
        <f>IFERROR(P3681+T3681,0)</f>
        <v>0</v>
      </c>
      <c r="M3681" s="41">
        <f>IFERROR(Q3681+U3681,0)</f>
        <v>0</v>
      </c>
      <c r="N3681" s="41">
        <f>IFERROR(R3681+V3681,0)</f>
        <v>0</v>
      </c>
      <c r="O3681" s="41">
        <f>IFERROR(P3681+Q3681+R3681,0)</f>
        <v>0</v>
      </c>
      <c r="P3681" s="41">
        <v>0</v>
      </c>
      <c r="Q3681" s="41">
        <v>0</v>
      </c>
      <c r="R3681" s="41">
        <v>0</v>
      </c>
      <c r="S3681" s="41">
        <f>IFERROR(T3681+U3681+V3681,0)</f>
        <v>0</v>
      </c>
      <c r="T3681" s="41">
        <v>0</v>
      </c>
      <c r="U3681" s="41">
        <v>0</v>
      </c>
      <c r="V3681" s="41">
        <v>0</v>
      </c>
      <c r="W3681"/>
      <c r="X3681"/>
    </row>
    <row r="3682" spans="1:24">
      <c r="A3682" s="29">
        <v>25</v>
      </c>
      <c r="B3682" s="29" t="s">
        <v>117</v>
      </c>
      <c r="C3682" s="50">
        <v>45261</v>
      </c>
      <c r="D3682" s="29" t="s">
        <v>1969</v>
      </c>
      <c r="E3682" s="40">
        <v>1</v>
      </c>
      <c r="F3682" s="41">
        <v>22</v>
      </c>
      <c r="G3682" s="41">
        <f>IFERROR(H3682+I3682+J3682,0)</f>
        <v>215820</v>
      </c>
      <c r="H3682" s="41">
        <v>0</v>
      </c>
      <c r="I3682" s="41">
        <v>215820</v>
      </c>
      <c r="J3682" s="41">
        <v>0</v>
      </c>
      <c r="K3682" s="41">
        <f>IFERROR(L3682+M3682+N3682,0)</f>
        <v>0</v>
      </c>
      <c r="L3682" s="41">
        <f>IFERROR(P3682+T3682,0)</f>
        <v>0</v>
      </c>
      <c r="M3682" s="41">
        <f>IFERROR(Q3682+U3682,0)</f>
        <v>0</v>
      </c>
      <c r="N3682" s="41">
        <f>IFERROR(R3682+V3682,0)</f>
        <v>0</v>
      </c>
      <c r="O3682" s="41">
        <f>IFERROR(P3682+Q3682+R3682,0)</f>
        <v>0</v>
      </c>
      <c r="P3682" s="41">
        <v>0</v>
      </c>
      <c r="Q3682" s="41">
        <v>0</v>
      </c>
      <c r="R3682" s="41">
        <v>0</v>
      </c>
      <c r="S3682" s="41">
        <f>IFERROR(T3682+U3682+V3682,0)</f>
        <v>0</v>
      </c>
      <c r="T3682" s="41">
        <v>0</v>
      </c>
      <c r="U3682" s="41">
        <v>0</v>
      </c>
      <c r="V3682" s="41">
        <v>0</v>
      </c>
      <c r="W3682"/>
      <c r="X3682"/>
    </row>
    <row r="3683" spans="1:24">
      <c r="A3683" s="29">
        <v>26</v>
      </c>
      <c r="B3683" s="29" t="s">
        <v>117</v>
      </c>
      <c r="C3683" s="50">
        <v>45261</v>
      </c>
      <c r="D3683" s="29" t="s">
        <v>1970</v>
      </c>
      <c r="E3683" s="40">
        <v>1</v>
      </c>
      <c r="F3683" s="41">
        <v>15</v>
      </c>
      <c r="G3683" s="41">
        <f>IFERROR(H3683+I3683+J3683,0)</f>
        <v>0</v>
      </c>
      <c r="H3683" s="41">
        <v>0</v>
      </c>
      <c r="I3683" s="41">
        <v>0</v>
      </c>
      <c r="J3683" s="41">
        <v>0</v>
      </c>
      <c r="K3683" s="41">
        <f>IFERROR(L3683+M3683+N3683,0)</f>
        <v>0</v>
      </c>
      <c r="L3683" s="41">
        <f>IFERROR(P3683+T3683,0)</f>
        <v>0</v>
      </c>
      <c r="M3683" s="41">
        <f>IFERROR(Q3683+U3683,0)</f>
        <v>0</v>
      </c>
      <c r="N3683" s="41">
        <f>IFERROR(R3683+V3683,0)</f>
        <v>0</v>
      </c>
      <c r="O3683" s="41">
        <f>IFERROR(P3683+Q3683+R3683,0)</f>
        <v>0</v>
      </c>
      <c r="P3683" s="41">
        <v>0</v>
      </c>
      <c r="Q3683" s="41">
        <v>0</v>
      </c>
      <c r="R3683" s="41">
        <v>0</v>
      </c>
      <c r="S3683" s="41">
        <f>IFERROR(T3683+U3683+V3683,0)</f>
        <v>0</v>
      </c>
      <c r="T3683" s="41">
        <v>0</v>
      </c>
      <c r="U3683" s="41">
        <v>0</v>
      </c>
      <c r="V3683" s="41">
        <v>0</v>
      </c>
      <c r="W3683"/>
      <c r="X3683"/>
    </row>
    <row r="3684" spans="1:24">
      <c r="A3684" s="29">
        <v>27</v>
      </c>
      <c r="B3684" s="29" t="s">
        <v>117</v>
      </c>
      <c r="C3684" s="50">
        <v>45268</v>
      </c>
      <c r="D3684" s="29" t="s">
        <v>1971</v>
      </c>
      <c r="E3684" s="40">
        <v>1</v>
      </c>
      <c r="F3684" s="41">
        <v>20.8</v>
      </c>
      <c r="G3684" s="41">
        <f>IFERROR(H3684+I3684+J3684,0)</f>
        <v>0</v>
      </c>
      <c r="H3684" s="41">
        <v>0</v>
      </c>
      <c r="I3684" s="41">
        <v>0</v>
      </c>
      <c r="J3684" s="41">
        <v>0</v>
      </c>
      <c r="K3684" s="41">
        <f>IFERROR(L3684+M3684+N3684,0)</f>
        <v>0</v>
      </c>
      <c r="L3684" s="41">
        <f>IFERROR(P3684+T3684,0)</f>
        <v>0</v>
      </c>
      <c r="M3684" s="41">
        <f>IFERROR(Q3684+U3684,0)</f>
        <v>0</v>
      </c>
      <c r="N3684" s="41">
        <f>IFERROR(R3684+V3684,0)</f>
        <v>0</v>
      </c>
      <c r="O3684" s="41">
        <f>IFERROR(P3684+Q3684+R3684,0)</f>
        <v>0</v>
      </c>
      <c r="P3684" s="41">
        <v>0</v>
      </c>
      <c r="Q3684" s="41">
        <v>0</v>
      </c>
      <c r="R3684" s="41">
        <v>0</v>
      </c>
      <c r="S3684" s="41">
        <f>IFERROR(T3684+U3684+V3684,0)</f>
        <v>0</v>
      </c>
      <c r="T3684" s="41">
        <v>0</v>
      </c>
      <c r="U3684" s="41">
        <v>0</v>
      </c>
      <c r="V3684" s="41">
        <v>0</v>
      </c>
      <c r="W3684"/>
      <c r="X3684"/>
    </row>
    <row r="3685" spans="1:24">
      <c r="A3685" s="29">
        <v>28</v>
      </c>
      <c r="B3685" s="29" t="s">
        <v>117</v>
      </c>
      <c r="C3685" s="50">
        <v>45268</v>
      </c>
      <c r="D3685" s="29" t="s">
        <v>1972</v>
      </c>
      <c r="E3685" s="40">
        <v>1</v>
      </c>
      <c r="F3685" s="41">
        <v>12.2</v>
      </c>
      <c r="G3685" s="41">
        <f>IFERROR(H3685+I3685+J3685,0)</f>
        <v>0</v>
      </c>
      <c r="H3685" s="41">
        <v>0</v>
      </c>
      <c r="I3685" s="41">
        <v>0</v>
      </c>
      <c r="J3685" s="41">
        <v>0</v>
      </c>
      <c r="K3685" s="41">
        <f>IFERROR(L3685+M3685+N3685,0)</f>
        <v>0</v>
      </c>
      <c r="L3685" s="41">
        <f>IFERROR(P3685+T3685,0)</f>
        <v>0</v>
      </c>
      <c r="M3685" s="41">
        <f>IFERROR(Q3685+U3685,0)</f>
        <v>0</v>
      </c>
      <c r="N3685" s="41">
        <f>IFERROR(R3685+V3685,0)</f>
        <v>0</v>
      </c>
      <c r="O3685" s="41">
        <f>IFERROR(P3685+Q3685+R3685,0)</f>
        <v>0</v>
      </c>
      <c r="P3685" s="41">
        <v>0</v>
      </c>
      <c r="Q3685" s="41">
        <v>0</v>
      </c>
      <c r="R3685" s="41">
        <v>0</v>
      </c>
      <c r="S3685" s="41">
        <f>IFERROR(T3685+U3685+V3685,0)</f>
        <v>0</v>
      </c>
      <c r="T3685" s="41">
        <v>0</v>
      </c>
      <c r="U3685" s="41">
        <v>0</v>
      </c>
      <c r="V3685" s="41">
        <v>0</v>
      </c>
      <c r="W3685"/>
      <c r="X3685"/>
    </row>
    <row r="3686" spans="1:24">
      <c r="A3686" s="29">
        <v>29</v>
      </c>
      <c r="B3686" s="29" t="s">
        <v>117</v>
      </c>
      <c r="C3686" s="50">
        <v>45268</v>
      </c>
      <c r="D3686" s="29" t="s">
        <v>1973</v>
      </c>
      <c r="E3686" s="40">
        <v>1</v>
      </c>
      <c r="F3686" s="41">
        <v>20</v>
      </c>
      <c r="G3686" s="41">
        <f>IFERROR(H3686+I3686+J3686,0)</f>
        <v>0</v>
      </c>
      <c r="H3686" s="41">
        <v>0</v>
      </c>
      <c r="I3686" s="41">
        <v>0</v>
      </c>
      <c r="J3686" s="41">
        <v>0</v>
      </c>
      <c r="K3686" s="41">
        <f>IFERROR(L3686+M3686+N3686,0)</f>
        <v>0</v>
      </c>
      <c r="L3686" s="41">
        <f>IFERROR(P3686+T3686,0)</f>
        <v>0</v>
      </c>
      <c r="M3686" s="41">
        <f>IFERROR(Q3686+U3686,0)</f>
        <v>0</v>
      </c>
      <c r="N3686" s="41">
        <f>IFERROR(R3686+V3686,0)</f>
        <v>0</v>
      </c>
      <c r="O3686" s="41">
        <f>IFERROR(P3686+Q3686+R3686,0)</f>
        <v>0</v>
      </c>
      <c r="P3686" s="41">
        <v>0</v>
      </c>
      <c r="Q3686" s="41">
        <v>0</v>
      </c>
      <c r="R3686" s="41">
        <v>0</v>
      </c>
      <c r="S3686" s="41">
        <f>IFERROR(T3686+U3686+V3686,0)</f>
        <v>0</v>
      </c>
      <c r="T3686" s="41">
        <v>0</v>
      </c>
      <c r="U3686" s="41">
        <v>0</v>
      </c>
      <c r="V3686" s="41">
        <v>0</v>
      </c>
      <c r="W3686"/>
      <c r="X3686"/>
    </row>
    <row r="3687" spans="1:24">
      <c r="A3687" s="29">
        <v>30</v>
      </c>
      <c r="B3687" s="29" t="s">
        <v>117</v>
      </c>
      <c r="C3687" s="50">
        <v>45268</v>
      </c>
      <c r="D3687" s="29" t="s">
        <v>1973</v>
      </c>
      <c r="E3687" s="40">
        <v>1</v>
      </c>
      <c r="F3687" s="41">
        <v>21.1</v>
      </c>
      <c r="G3687" s="41">
        <f>IFERROR(H3687+I3687+J3687,0)</f>
        <v>0</v>
      </c>
      <c r="H3687" s="41">
        <v>0</v>
      </c>
      <c r="I3687" s="41">
        <v>0</v>
      </c>
      <c r="J3687" s="41">
        <v>0</v>
      </c>
      <c r="K3687" s="41">
        <f>IFERROR(L3687+M3687+N3687,0)</f>
        <v>0</v>
      </c>
      <c r="L3687" s="41">
        <f>IFERROR(P3687+T3687,0)</f>
        <v>0</v>
      </c>
      <c r="M3687" s="41">
        <f>IFERROR(Q3687+U3687,0)</f>
        <v>0</v>
      </c>
      <c r="N3687" s="41">
        <f>IFERROR(R3687+V3687,0)</f>
        <v>0</v>
      </c>
      <c r="O3687" s="41">
        <f>IFERROR(P3687+Q3687+R3687,0)</f>
        <v>0</v>
      </c>
      <c r="P3687" s="41">
        <v>0</v>
      </c>
      <c r="Q3687" s="41">
        <v>0</v>
      </c>
      <c r="R3687" s="41">
        <v>0</v>
      </c>
      <c r="S3687" s="41">
        <f>IFERROR(T3687+U3687+V3687,0)</f>
        <v>0</v>
      </c>
      <c r="T3687" s="41">
        <v>0</v>
      </c>
      <c r="U3687" s="41">
        <v>0</v>
      </c>
      <c r="V3687" s="41">
        <v>0</v>
      </c>
      <c r="W3687"/>
      <c r="X3687"/>
    </row>
    <row r="3688" spans="1:24">
      <c r="A3688" s="29">
        <v>31</v>
      </c>
      <c r="B3688" s="29" t="s">
        <v>117</v>
      </c>
      <c r="C3688" s="50">
        <v>45268</v>
      </c>
      <c r="D3688" s="29" t="s">
        <v>1974</v>
      </c>
      <c r="E3688" s="40">
        <v>1</v>
      </c>
      <c r="F3688" s="41">
        <v>15</v>
      </c>
      <c r="G3688" s="41">
        <f>IFERROR(H3688+I3688+J3688,0)</f>
        <v>0</v>
      </c>
      <c r="H3688" s="41">
        <v>0</v>
      </c>
      <c r="I3688" s="41">
        <v>0</v>
      </c>
      <c r="J3688" s="41">
        <v>0</v>
      </c>
      <c r="K3688" s="41">
        <f>IFERROR(L3688+M3688+N3688,0)</f>
        <v>0</v>
      </c>
      <c r="L3688" s="41">
        <f>IFERROR(P3688+T3688,0)</f>
        <v>0</v>
      </c>
      <c r="M3688" s="41">
        <f>IFERROR(Q3688+U3688,0)</f>
        <v>0</v>
      </c>
      <c r="N3688" s="41">
        <f>IFERROR(R3688+V3688,0)</f>
        <v>0</v>
      </c>
      <c r="O3688" s="41">
        <f>IFERROR(P3688+Q3688+R3688,0)</f>
        <v>0</v>
      </c>
      <c r="P3688" s="41">
        <v>0</v>
      </c>
      <c r="Q3688" s="41">
        <v>0</v>
      </c>
      <c r="R3688" s="41">
        <v>0</v>
      </c>
      <c r="S3688" s="41">
        <f>IFERROR(T3688+U3688+V3688,0)</f>
        <v>0</v>
      </c>
      <c r="T3688" s="41">
        <v>0</v>
      </c>
      <c r="U3688" s="41">
        <v>0</v>
      </c>
      <c r="V3688" s="41">
        <v>0</v>
      </c>
      <c r="W3688"/>
      <c r="X3688"/>
    </row>
    <row r="3689" spans="1:24">
      <c r="A3689" s="29">
        <v>32</v>
      </c>
      <c r="B3689" s="29" t="s">
        <v>117</v>
      </c>
      <c r="C3689" s="50">
        <v>45271</v>
      </c>
      <c r="D3689" s="29" t="s">
        <v>1975</v>
      </c>
      <c r="E3689" s="40">
        <v>1</v>
      </c>
      <c r="F3689" s="41">
        <v>15.6</v>
      </c>
      <c r="G3689" s="41">
        <f>IFERROR(H3689+I3689+J3689,0)</f>
        <v>0</v>
      </c>
      <c r="H3689" s="41">
        <v>0</v>
      </c>
      <c r="I3689" s="41">
        <v>0</v>
      </c>
      <c r="J3689" s="41">
        <v>0</v>
      </c>
      <c r="K3689" s="41">
        <f>IFERROR(L3689+M3689+N3689,0)</f>
        <v>0</v>
      </c>
      <c r="L3689" s="41">
        <f>IFERROR(P3689+T3689,0)</f>
        <v>0</v>
      </c>
      <c r="M3689" s="41">
        <f>IFERROR(Q3689+U3689,0)</f>
        <v>0</v>
      </c>
      <c r="N3689" s="41">
        <f>IFERROR(R3689+V3689,0)</f>
        <v>0</v>
      </c>
      <c r="O3689" s="41">
        <f>IFERROR(P3689+Q3689+R3689,0)</f>
        <v>0</v>
      </c>
      <c r="P3689" s="41">
        <v>0</v>
      </c>
      <c r="Q3689" s="41">
        <v>0</v>
      </c>
      <c r="R3689" s="41">
        <v>0</v>
      </c>
      <c r="S3689" s="41">
        <f>IFERROR(T3689+U3689+V3689,0)</f>
        <v>0</v>
      </c>
      <c r="T3689" s="41">
        <v>0</v>
      </c>
      <c r="U3689" s="41">
        <v>0</v>
      </c>
      <c r="V3689" s="41">
        <v>0</v>
      </c>
      <c r="W3689"/>
      <c r="X3689"/>
    </row>
    <row r="3690" spans="1:24">
      <c r="A3690" s="29">
        <v>33</v>
      </c>
      <c r="B3690" s="29" t="s">
        <v>117</v>
      </c>
      <c r="C3690" s="50">
        <v>45271</v>
      </c>
      <c r="D3690" s="29" t="s">
        <v>1976</v>
      </c>
      <c r="E3690" s="40">
        <v>1</v>
      </c>
      <c r="F3690" s="41">
        <v>22.8</v>
      </c>
      <c r="G3690" s="41">
        <f>IFERROR(H3690+I3690+J3690,0)</f>
        <v>0</v>
      </c>
      <c r="H3690" s="41">
        <v>0</v>
      </c>
      <c r="I3690" s="41">
        <v>0</v>
      </c>
      <c r="J3690" s="41">
        <v>0</v>
      </c>
      <c r="K3690" s="41">
        <f>IFERROR(L3690+M3690+N3690,0)</f>
        <v>0</v>
      </c>
      <c r="L3690" s="41">
        <f>IFERROR(P3690+T3690,0)</f>
        <v>0</v>
      </c>
      <c r="M3690" s="41">
        <f>IFERROR(Q3690+U3690,0)</f>
        <v>0</v>
      </c>
      <c r="N3690" s="41">
        <f>IFERROR(R3690+V3690,0)</f>
        <v>0</v>
      </c>
      <c r="O3690" s="41">
        <f>IFERROR(P3690+Q3690+R3690,0)</f>
        <v>0</v>
      </c>
      <c r="P3690" s="41">
        <v>0</v>
      </c>
      <c r="Q3690" s="41">
        <v>0</v>
      </c>
      <c r="R3690" s="41">
        <v>0</v>
      </c>
      <c r="S3690" s="41">
        <f>IFERROR(T3690+U3690+V3690,0)</f>
        <v>0</v>
      </c>
      <c r="T3690" s="41">
        <v>0</v>
      </c>
      <c r="U3690" s="41">
        <v>0</v>
      </c>
      <c r="V3690" s="41">
        <v>0</v>
      </c>
      <c r="W3690"/>
      <c r="X3690"/>
    </row>
    <row r="3691" spans="1:24">
      <c r="A3691" s="29">
        <v>34</v>
      </c>
      <c r="B3691" s="29" t="s">
        <v>117</v>
      </c>
      <c r="C3691" s="50">
        <v>45271</v>
      </c>
      <c r="D3691" s="29" t="s">
        <v>1977</v>
      </c>
      <c r="E3691" s="40">
        <v>1</v>
      </c>
      <c r="F3691" s="41">
        <v>22.3</v>
      </c>
      <c r="G3691" s="41">
        <f>IFERROR(H3691+I3691+J3691,0)</f>
        <v>0</v>
      </c>
      <c r="H3691" s="41">
        <v>0</v>
      </c>
      <c r="I3691" s="41">
        <v>0</v>
      </c>
      <c r="J3691" s="41">
        <v>0</v>
      </c>
      <c r="K3691" s="41">
        <f>IFERROR(L3691+M3691+N3691,0)</f>
        <v>0</v>
      </c>
      <c r="L3691" s="41">
        <f>IFERROR(P3691+T3691,0)</f>
        <v>0</v>
      </c>
      <c r="M3691" s="41">
        <f>IFERROR(Q3691+U3691,0)</f>
        <v>0</v>
      </c>
      <c r="N3691" s="41">
        <f>IFERROR(R3691+V3691,0)</f>
        <v>0</v>
      </c>
      <c r="O3691" s="41">
        <f>IFERROR(P3691+Q3691+R3691,0)</f>
        <v>0</v>
      </c>
      <c r="P3691" s="41">
        <v>0</v>
      </c>
      <c r="Q3691" s="41">
        <v>0</v>
      </c>
      <c r="R3691" s="41">
        <v>0</v>
      </c>
      <c r="S3691" s="41">
        <f>IFERROR(T3691+U3691+V3691,0)</f>
        <v>0</v>
      </c>
      <c r="T3691" s="41">
        <v>0</v>
      </c>
      <c r="U3691" s="41">
        <v>0</v>
      </c>
      <c r="V3691" s="41">
        <v>0</v>
      </c>
      <c r="W3691"/>
      <c r="X3691"/>
    </row>
    <row r="3692" spans="1:24">
      <c r="A3692" s="29">
        <v>35</v>
      </c>
      <c r="B3692" s="29" t="s">
        <v>117</v>
      </c>
      <c r="C3692" s="50">
        <v>45272</v>
      </c>
      <c r="D3692" s="29" t="s">
        <v>1978</v>
      </c>
      <c r="E3692" s="40">
        <v>1</v>
      </c>
      <c r="F3692" s="41">
        <v>40</v>
      </c>
      <c r="G3692" s="41">
        <f>IFERROR(H3692+I3692+J3692,0)</f>
        <v>0</v>
      </c>
      <c r="H3692" s="41">
        <v>0</v>
      </c>
      <c r="I3692" s="41">
        <v>0</v>
      </c>
      <c r="J3692" s="41">
        <v>0</v>
      </c>
      <c r="K3692" s="41">
        <f>IFERROR(L3692+M3692+N3692,0)</f>
        <v>0</v>
      </c>
      <c r="L3692" s="41">
        <f>IFERROR(P3692+T3692,0)</f>
        <v>0</v>
      </c>
      <c r="M3692" s="41">
        <f>IFERROR(Q3692+U3692,0)</f>
        <v>0</v>
      </c>
      <c r="N3692" s="41">
        <f>IFERROR(R3692+V3692,0)</f>
        <v>0</v>
      </c>
      <c r="O3692" s="41">
        <f>IFERROR(P3692+Q3692+R3692,0)</f>
        <v>0</v>
      </c>
      <c r="P3692" s="41">
        <v>0</v>
      </c>
      <c r="Q3692" s="41">
        <v>0</v>
      </c>
      <c r="R3692" s="41">
        <v>0</v>
      </c>
      <c r="S3692" s="41">
        <f>IFERROR(T3692+U3692+V3692,0)</f>
        <v>0</v>
      </c>
      <c r="T3692" s="41">
        <v>0</v>
      </c>
      <c r="U3692" s="41">
        <v>0</v>
      </c>
      <c r="V3692" s="41">
        <v>0</v>
      </c>
      <c r="W3692"/>
      <c r="X3692"/>
    </row>
    <row r="3693" spans="1:24">
      <c r="A3693" s="29">
        <v>36</v>
      </c>
      <c r="B3693" s="29" t="s">
        <v>117</v>
      </c>
      <c r="C3693" s="50">
        <v>45272</v>
      </c>
      <c r="D3693" s="29" t="s">
        <v>1979</v>
      </c>
      <c r="E3693" s="40">
        <v>1</v>
      </c>
      <c r="F3693" s="41">
        <v>22.9</v>
      </c>
      <c r="G3693" s="41">
        <f>IFERROR(H3693+I3693+J3693,0)</f>
        <v>0</v>
      </c>
      <c r="H3693" s="41">
        <v>0</v>
      </c>
      <c r="I3693" s="41">
        <v>0</v>
      </c>
      <c r="J3693" s="41">
        <v>0</v>
      </c>
      <c r="K3693" s="41">
        <f>IFERROR(L3693+M3693+N3693,0)</f>
        <v>0</v>
      </c>
      <c r="L3693" s="41">
        <f>IFERROR(P3693+T3693,0)</f>
        <v>0</v>
      </c>
      <c r="M3693" s="41">
        <f>IFERROR(Q3693+U3693,0)</f>
        <v>0</v>
      </c>
      <c r="N3693" s="41">
        <f>IFERROR(R3693+V3693,0)</f>
        <v>0</v>
      </c>
      <c r="O3693" s="41">
        <f>IFERROR(P3693+Q3693+R3693,0)</f>
        <v>0</v>
      </c>
      <c r="P3693" s="41">
        <v>0</v>
      </c>
      <c r="Q3693" s="41">
        <v>0</v>
      </c>
      <c r="R3693" s="41">
        <v>0</v>
      </c>
      <c r="S3693" s="41">
        <f>IFERROR(T3693+U3693+V3693,0)</f>
        <v>0</v>
      </c>
      <c r="T3693" s="41">
        <v>0</v>
      </c>
      <c r="U3693" s="41">
        <v>0</v>
      </c>
      <c r="V3693" s="41">
        <v>0</v>
      </c>
      <c r="W3693"/>
      <c r="X3693"/>
    </row>
    <row r="3694" spans="1:24">
      <c r="A3694" s="29">
        <v>37</v>
      </c>
      <c r="B3694" s="29" t="s">
        <v>117</v>
      </c>
      <c r="C3694" s="50">
        <v>45273</v>
      </c>
      <c r="D3694" s="29" t="s">
        <v>1980</v>
      </c>
      <c r="E3694" s="40">
        <v>1</v>
      </c>
      <c r="F3694" s="41">
        <v>22.7</v>
      </c>
      <c r="G3694" s="41">
        <f>IFERROR(H3694+I3694+J3694,0)</f>
        <v>0</v>
      </c>
      <c r="H3694" s="41">
        <v>0</v>
      </c>
      <c r="I3694" s="41">
        <v>0</v>
      </c>
      <c r="J3694" s="41">
        <v>0</v>
      </c>
      <c r="K3694" s="41">
        <f>IFERROR(L3694+M3694+N3694,0)</f>
        <v>0</v>
      </c>
      <c r="L3694" s="41">
        <f>IFERROR(P3694+T3694,0)</f>
        <v>0</v>
      </c>
      <c r="M3694" s="41">
        <f>IFERROR(Q3694+U3694,0)</f>
        <v>0</v>
      </c>
      <c r="N3694" s="41">
        <f>IFERROR(R3694+V3694,0)</f>
        <v>0</v>
      </c>
      <c r="O3694" s="41">
        <f>IFERROR(P3694+Q3694+R3694,0)</f>
        <v>0</v>
      </c>
      <c r="P3694" s="41">
        <v>0</v>
      </c>
      <c r="Q3694" s="41">
        <v>0</v>
      </c>
      <c r="R3694" s="41">
        <v>0</v>
      </c>
      <c r="S3694" s="41">
        <f>IFERROR(T3694+U3694+V3694,0)</f>
        <v>0</v>
      </c>
      <c r="T3694" s="41">
        <v>0</v>
      </c>
      <c r="U3694" s="41">
        <v>0</v>
      </c>
      <c r="V3694" s="41">
        <v>0</v>
      </c>
      <c r="W3694"/>
      <c r="X3694"/>
    </row>
    <row r="3695" spans="1:24">
      <c r="A3695" s="29">
        <v>38</v>
      </c>
      <c r="B3695" s="29" t="s">
        <v>117</v>
      </c>
      <c r="C3695" s="50">
        <v>45273</v>
      </c>
      <c r="D3695" s="29" t="s">
        <v>1981</v>
      </c>
      <c r="E3695" s="40">
        <v>1</v>
      </c>
      <c r="F3695" s="41">
        <v>38.7</v>
      </c>
      <c r="G3695" s="41">
        <f>IFERROR(H3695+I3695+J3695,0)</f>
        <v>0</v>
      </c>
      <c r="H3695" s="41">
        <v>0</v>
      </c>
      <c r="I3695" s="41">
        <v>0</v>
      </c>
      <c r="J3695" s="41">
        <v>0</v>
      </c>
      <c r="K3695" s="41">
        <f>IFERROR(L3695+M3695+N3695,0)</f>
        <v>0</v>
      </c>
      <c r="L3695" s="41">
        <f>IFERROR(P3695+T3695,0)</f>
        <v>0</v>
      </c>
      <c r="M3695" s="41">
        <f>IFERROR(Q3695+U3695,0)</f>
        <v>0</v>
      </c>
      <c r="N3695" s="41">
        <f>IFERROR(R3695+V3695,0)</f>
        <v>0</v>
      </c>
      <c r="O3695" s="41">
        <f>IFERROR(P3695+Q3695+R3695,0)</f>
        <v>0</v>
      </c>
      <c r="P3695" s="41">
        <v>0</v>
      </c>
      <c r="Q3695" s="41">
        <v>0</v>
      </c>
      <c r="R3695" s="41">
        <v>0</v>
      </c>
      <c r="S3695" s="41">
        <f>IFERROR(T3695+U3695+V3695,0)</f>
        <v>0</v>
      </c>
      <c r="T3695" s="41">
        <v>0</v>
      </c>
      <c r="U3695" s="41">
        <v>0</v>
      </c>
      <c r="V3695" s="41">
        <v>0</v>
      </c>
      <c r="W3695"/>
      <c r="X3695"/>
    </row>
    <row r="3696" spans="1:24">
      <c r="A3696" s="29">
        <v>39</v>
      </c>
      <c r="B3696" s="29" t="s">
        <v>117</v>
      </c>
      <c r="C3696" s="50">
        <v>45274</v>
      </c>
      <c r="D3696" s="29" t="s">
        <v>1982</v>
      </c>
      <c r="E3696" s="40">
        <v>1</v>
      </c>
      <c r="F3696" s="41">
        <v>27</v>
      </c>
      <c r="G3696" s="41">
        <f>IFERROR(H3696+I3696+J3696,0)</f>
        <v>0</v>
      </c>
      <c r="H3696" s="41">
        <v>0</v>
      </c>
      <c r="I3696" s="41">
        <v>0</v>
      </c>
      <c r="J3696" s="41">
        <v>0</v>
      </c>
      <c r="K3696" s="41">
        <f>IFERROR(L3696+M3696+N3696,0)</f>
        <v>0</v>
      </c>
      <c r="L3696" s="41">
        <f>IFERROR(P3696+T3696,0)</f>
        <v>0</v>
      </c>
      <c r="M3696" s="41">
        <f>IFERROR(Q3696+U3696,0)</f>
        <v>0</v>
      </c>
      <c r="N3696" s="41">
        <f>IFERROR(R3696+V3696,0)</f>
        <v>0</v>
      </c>
      <c r="O3696" s="41">
        <f>IFERROR(P3696+Q3696+R3696,0)</f>
        <v>0</v>
      </c>
      <c r="P3696" s="41">
        <v>0</v>
      </c>
      <c r="Q3696" s="41">
        <v>0</v>
      </c>
      <c r="R3696" s="41">
        <v>0</v>
      </c>
      <c r="S3696" s="41">
        <f>IFERROR(T3696+U3696+V3696,0)</f>
        <v>0</v>
      </c>
      <c r="T3696" s="41">
        <v>0</v>
      </c>
      <c r="U3696" s="41">
        <v>0</v>
      </c>
      <c r="V3696" s="41">
        <v>0</v>
      </c>
      <c r="W3696"/>
      <c r="X3696"/>
    </row>
    <row r="3697" spans="1:24">
      <c r="A3697" s="29">
        <v>40</v>
      </c>
      <c r="B3697" s="29" t="s">
        <v>117</v>
      </c>
      <c r="C3697" s="50">
        <v>45279</v>
      </c>
      <c r="D3697" s="29" t="s">
        <v>1983</v>
      </c>
      <c r="E3697" s="40">
        <v>1</v>
      </c>
      <c r="F3697" s="41">
        <v>23</v>
      </c>
      <c r="G3697" s="41">
        <f>IFERROR(H3697+I3697+J3697,0)</f>
        <v>864205.5</v>
      </c>
      <c r="H3697" s="41">
        <v>0</v>
      </c>
      <c r="I3697" s="41">
        <v>864205.5</v>
      </c>
      <c r="J3697" s="41">
        <v>0</v>
      </c>
      <c r="K3697" s="41">
        <f>IFERROR(L3697+M3697+N3697,0)</f>
        <v>0</v>
      </c>
      <c r="L3697" s="41">
        <f>IFERROR(P3697+T3697,0)</f>
        <v>0</v>
      </c>
      <c r="M3697" s="41">
        <f>IFERROR(Q3697+U3697,0)</f>
        <v>0</v>
      </c>
      <c r="N3697" s="41">
        <f>IFERROR(R3697+V3697,0)</f>
        <v>0</v>
      </c>
      <c r="O3697" s="41">
        <f>IFERROR(P3697+Q3697+R3697,0)</f>
        <v>0</v>
      </c>
      <c r="P3697" s="41">
        <v>0</v>
      </c>
      <c r="Q3697" s="41">
        <v>0</v>
      </c>
      <c r="R3697" s="41">
        <v>0</v>
      </c>
      <c r="S3697" s="41">
        <f>IFERROR(T3697+U3697+V3697,0)</f>
        <v>0</v>
      </c>
      <c r="T3697" s="41">
        <v>0</v>
      </c>
      <c r="U3697" s="41">
        <v>0</v>
      </c>
      <c r="V3697" s="41">
        <v>0</v>
      </c>
      <c r="W3697"/>
      <c r="X3697"/>
    </row>
    <row r="3698" spans="1:24">
      <c r="A3698" s="29">
        <v>41</v>
      </c>
      <c r="B3698" s="29" t="s">
        <v>117</v>
      </c>
      <c r="C3698" s="50">
        <v>45279</v>
      </c>
      <c r="D3698" s="29" t="s">
        <v>1984</v>
      </c>
      <c r="E3698" s="40">
        <v>1</v>
      </c>
      <c r="F3698" s="41">
        <v>50.3</v>
      </c>
      <c r="G3698" s="41">
        <f>IFERROR(H3698+I3698+J3698,0)</f>
        <v>0</v>
      </c>
      <c r="H3698" s="41">
        <v>0</v>
      </c>
      <c r="I3698" s="41">
        <v>0</v>
      </c>
      <c r="J3698" s="41">
        <v>0</v>
      </c>
      <c r="K3698" s="41">
        <f>IFERROR(L3698+M3698+N3698,0)</f>
        <v>0</v>
      </c>
      <c r="L3698" s="41">
        <f>IFERROR(P3698+T3698,0)</f>
        <v>0</v>
      </c>
      <c r="M3698" s="41">
        <f>IFERROR(Q3698+U3698,0)</f>
        <v>0</v>
      </c>
      <c r="N3698" s="41">
        <f>IFERROR(R3698+V3698,0)</f>
        <v>0</v>
      </c>
      <c r="O3698" s="41">
        <f>IFERROR(P3698+Q3698+R3698,0)</f>
        <v>0</v>
      </c>
      <c r="P3698" s="41">
        <v>0</v>
      </c>
      <c r="Q3698" s="41">
        <v>0</v>
      </c>
      <c r="R3698" s="41">
        <v>0</v>
      </c>
      <c r="S3698" s="41">
        <f>IFERROR(T3698+U3698+V3698,0)</f>
        <v>0</v>
      </c>
      <c r="T3698" s="41">
        <v>0</v>
      </c>
      <c r="U3698" s="41">
        <v>0</v>
      </c>
      <c r="V3698" s="41">
        <v>0</v>
      </c>
      <c r="W3698"/>
      <c r="X3698"/>
    </row>
    <row r="3699" spans="1:24">
      <c r="A3699" s="29">
        <v>42</v>
      </c>
      <c r="B3699" s="29" t="s">
        <v>117</v>
      </c>
      <c r="C3699" s="50">
        <v>45279</v>
      </c>
      <c r="D3699" s="29" t="s">
        <v>1985</v>
      </c>
      <c r="E3699" s="40">
        <v>1</v>
      </c>
      <c r="F3699" s="41">
        <v>13</v>
      </c>
      <c r="G3699" s="41">
        <f>IFERROR(H3699+I3699+J3699,0)</f>
        <v>0</v>
      </c>
      <c r="H3699" s="41">
        <v>0</v>
      </c>
      <c r="I3699" s="41">
        <v>0</v>
      </c>
      <c r="J3699" s="41">
        <v>0</v>
      </c>
      <c r="K3699" s="41">
        <f>IFERROR(L3699+M3699+N3699,0)</f>
        <v>0</v>
      </c>
      <c r="L3699" s="41">
        <f>IFERROR(P3699+T3699,0)</f>
        <v>0</v>
      </c>
      <c r="M3699" s="41">
        <f>IFERROR(Q3699+U3699,0)</f>
        <v>0</v>
      </c>
      <c r="N3699" s="41">
        <f>IFERROR(R3699+V3699,0)</f>
        <v>0</v>
      </c>
      <c r="O3699" s="41">
        <f>IFERROR(P3699+Q3699+R3699,0)</f>
        <v>0</v>
      </c>
      <c r="P3699" s="41">
        <v>0</v>
      </c>
      <c r="Q3699" s="41">
        <v>0</v>
      </c>
      <c r="R3699" s="41">
        <v>0</v>
      </c>
      <c r="S3699" s="41">
        <f>IFERROR(T3699+U3699+V3699,0)</f>
        <v>0</v>
      </c>
      <c r="T3699" s="41">
        <v>0</v>
      </c>
      <c r="U3699" s="41">
        <v>0</v>
      </c>
      <c r="V3699" s="41">
        <v>0</v>
      </c>
      <c r="W3699"/>
      <c r="X3699"/>
    </row>
    <row r="3700" spans="1:24">
      <c r="A3700" s="29">
        <v>43</v>
      </c>
      <c r="B3700" s="29" t="s">
        <v>117</v>
      </c>
      <c r="C3700" s="50">
        <v>45280</v>
      </c>
      <c r="D3700" s="29" t="s">
        <v>1986</v>
      </c>
      <c r="E3700" s="40">
        <v>1</v>
      </c>
      <c r="F3700" s="41">
        <v>24.3</v>
      </c>
      <c r="G3700" s="41">
        <f>IFERROR(H3700+I3700+J3700,0)</f>
        <v>0</v>
      </c>
      <c r="H3700" s="41">
        <v>0</v>
      </c>
      <c r="I3700" s="41">
        <v>0</v>
      </c>
      <c r="J3700" s="41">
        <v>0</v>
      </c>
      <c r="K3700" s="41">
        <f>IFERROR(L3700+M3700+N3700,0)</f>
        <v>0</v>
      </c>
      <c r="L3700" s="41">
        <f>IFERROR(P3700+T3700,0)</f>
        <v>0</v>
      </c>
      <c r="M3700" s="41">
        <f>IFERROR(Q3700+U3700,0)</f>
        <v>0</v>
      </c>
      <c r="N3700" s="41">
        <f>IFERROR(R3700+V3700,0)</f>
        <v>0</v>
      </c>
      <c r="O3700" s="41">
        <f>IFERROR(P3700+Q3700+R3700,0)</f>
        <v>0</v>
      </c>
      <c r="P3700" s="41">
        <v>0</v>
      </c>
      <c r="Q3700" s="41">
        <v>0</v>
      </c>
      <c r="R3700" s="41">
        <v>0</v>
      </c>
      <c r="S3700" s="41">
        <f>IFERROR(T3700+U3700+V3700,0)</f>
        <v>0</v>
      </c>
      <c r="T3700" s="41">
        <v>0</v>
      </c>
      <c r="U3700" s="41">
        <v>0</v>
      </c>
      <c r="V3700" s="41">
        <v>0</v>
      </c>
      <c r="W3700"/>
      <c r="X3700"/>
    </row>
    <row r="3701" spans="1:24">
      <c r="A3701" s="29">
        <v>44</v>
      </c>
      <c r="B3701" s="29" t="s">
        <v>117</v>
      </c>
      <c r="C3701" s="50">
        <v>45281</v>
      </c>
      <c r="D3701" s="29" t="s">
        <v>1987</v>
      </c>
      <c r="E3701" s="40">
        <v>1</v>
      </c>
      <c r="F3701" s="41">
        <v>39.2</v>
      </c>
      <c r="G3701" s="41">
        <f>IFERROR(H3701+I3701+J3701,0)</f>
        <v>0</v>
      </c>
      <c r="H3701" s="41">
        <v>0</v>
      </c>
      <c r="I3701" s="41">
        <v>0</v>
      </c>
      <c r="J3701" s="41">
        <v>0</v>
      </c>
      <c r="K3701" s="41">
        <f>IFERROR(L3701+M3701+N3701,0)</f>
        <v>0</v>
      </c>
      <c r="L3701" s="41">
        <f>IFERROR(P3701+T3701,0)</f>
        <v>0</v>
      </c>
      <c r="M3701" s="41">
        <f>IFERROR(Q3701+U3701,0)</f>
        <v>0</v>
      </c>
      <c r="N3701" s="41">
        <f>IFERROR(R3701+V3701,0)</f>
        <v>0</v>
      </c>
      <c r="O3701" s="41">
        <f>IFERROR(P3701+Q3701+R3701,0)</f>
        <v>0</v>
      </c>
      <c r="P3701" s="41">
        <v>0</v>
      </c>
      <c r="Q3701" s="41">
        <v>0</v>
      </c>
      <c r="R3701" s="41">
        <v>0</v>
      </c>
      <c r="S3701" s="41">
        <f>IFERROR(T3701+U3701+V3701,0)</f>
        <v>0</v>
      </c>
      <c r="T3701" s="41">
        <v>0</v>
      </c>
      <c r="U3701" s="41">
        <v>0</v>
      </c>
      <c r="V3701" s="41">
        <v>0</v>
      </c>
      <c r="W3701"/>
      <c r="X3701"/>
    </row>
    <row r="3702" spans="1:24">
      <c r="A3702" s="29">
        <v>45</v>
      </c>
      <c r="B3702" s="29" t="s">
        <v>117</v>
      </c>
      <c r="C3702" s="50">
        <v>45282</v>
      </c>
      <c r="D3702" s="29" t="s">
        <v>1988</v>
      </c>
      <c r="E3702" s="40">
        <v>1</v>
      </c>
      <c r="F3702" s="41">
        <v>41.8</v>
      </c>
      <c r="G3702" s="41">
        <f>IFERROR(H3702+I3702+J3702,0)</f>
        <v>0</v>
      </c>
      <c r="H3702" s="41">
        <v>0</v>
      </c>
      <c r="I3702" s="41">
        <v>0</v>
      </c>
      <c r="J3702" s="41">
        <v>0</v>
      </c>
      <c r="K3702" s="41">
        <f>IFERROR(L3702+M3702+N3702,0)</f>
        <v>0</v>
      </c>
      <c r="L3702" s="41">
        <f>IFERROR(P3702+T3702,0)</f>
        <v>0</v>
      </c>
      <c r="M3702" s="41">
        <f>IFERROR(Q3702+U3702,0)</f>
        <v>0</v>
      </c>
      <c r="N3702" s="41">
        <f>IFERROR(R3702+V3702,0)</f>
        <v>0</v>
      </c>
      <c r="O3702" s="41">
        <f>IFERROR(P3702+Q3702+R3702,0)</f>
        <v>0</v>
      </c>
      <c r="P3702" s="41">
        <v>0</v>
      </c>
      <c r="Q3702" s="41">
        <v>0</v>
      </c>
      <c r="R3702" s="41">
        <v>0</v>
      </c>
      <c r="S3702" s="41">
        <f>IFERROR(T3702+U3702+V3702,0)</f>
        <v>0</v>
      </c>
      <c r="T3702" s="41">
        <v>0</v>
      </c>
      <c r="U3702" s="41">
        <v>0</v>
      </c>
      <c r="V3702" s="41">
        <v>0</v>
      </c>
      <c r="W3702"/>
      <c r="X3702"/>
    </row>
    <row r="3703" spans="1:24">
      <c r="A3703" s="29">
        <v>46</v>
      </c>
      <c r="B3703" s="29" t="s">
        <v>117</v>
      </c>
      <c r="C3703" s="50">
        <v>45285</v>
      </c>
      <c r="D3703" s="29" t="s">
        <v>1989</v>
      </c>
      <c r="E3703" s="40">
        <v>1</v>
      </c>
      <c r="F3703" s="41">
        <v>19.2</v>
      </c>
      <c r="G3703" s="41">
        <f>IFERROR(H3703+I3703+J3703,0)</f>
        <v>0</v>
      </c>
      <c r="H3703" s="41">
        <v>0</v>
      </c>
      <c r="I3703" s="41">
        <v>0</v>
      </c>
      <c r="J3703" s="41">
        <v>0</v>
      </c>
      <c r="K3703" s="41">
        <f>IFERROR(L3703+M3703+N3703,0)</f>
        <v>0</v>
      </c>
      <c r="L3703" s="41">
        <f>IFERROR(P3703+T3703,0)</f>
        <v>0</v>
      </c>
      <c r="M3703" s="41">
        <f>IFERROR(Q3703+U3703,0)</f>
        <v>0</v>
      </c>
      <c r="N3703" s="41">
        <f>IFERROR(R3703+V3703,0)</f>
        <v>0</v>
      </c>
      <c r="O3703" s="41">
        <f>IFERROR(P3703+Q3703+R3703,0)</f>
        <v>0</v>
      </c>
      <c r="P3703" s="41">
        <v>0</v>
      </c>
      <c r="Q3703" s="41">
        <v>0</v>
      </c>
      <c r="R3703" s="41">
        <v>0</v>
      </c>
      <c r="S3703" s="41">
        <f>IFERROR(T3703+U3703+V3703,0)</f>
        <v>0</v>
      </c>
      <c r="T3703" s="41">
        <v>0</v>
      </c>
      <c r="U3703" s="41">
        <v>0</v>
      </c>
      <c r="V3703" s="41">
        <v>0</v>
      </c>
      <c r="W3703"/>
      <c r="X3703"/>
    </row>
    <row r="3704" spans="1:24">
      <c r="A3704" s="29">
        <v>47</v>
      </c>
      <c r="B3704" s="29" t="s">
        <v>117</v>
      </c>
      <c r="C3704" s="50">
        <v>45285</v>
      </c>
      <c r="D3704" s="29" t="s">
        <v>1990</v>
      </c>
      <c r="E3704" s="40">
        <v>1</v>
      </c>
      <c r="F3704" s="41">
        <v>47.9</v>
      </c>
      <c r="G3704" s="41">
        <f>IFERROR(H3704+I3704+J3704,0)</f>
        <v>0</v>
      </c>
      <c r="H3704" s="41">
        <v>0</v>
      </c>
      <c r="I3704" s="41">
        <v>0</v>
      </c>
      <c r="J3704" s="41">
        <v>0</v>
      </c>
      <c r="K3704" s="41">
        <f>IFERROR(L3704+M3704+N3704,0)</f>
        <v>0</v>
      </c>
      <c r="L3704" s="41">
        <f>IFERROR(P3704+T3704,0)</f>
        <v>0</v>
      </c>
      <c r="M3704" s="41">
        <f>IFERROR(Q3704+U3704,0)</f>
        <v>0</v>
      </c>
      <c r="N3704" s="41">
        <f>IFERROR(R3704+V3704,0)</f>
        <v>0</v>
      </c>
      <c r="O3704" s="41">
        <f>IFERROR(P3704+Q3704+R3704,0)</f>
        <v>0</v>
      </c>
      <c r="P3704" s="41">
        <v>0</v>
      </c>
      <c r="Q3704" s="41">
        <v>0</v>
      </c>
      <c r="R3704" s="41">
        <v>0</v>
      </c>
      <c r="S3704" s="41">
        <f>IFERROR(T3704+U3704+V3704,0)</f>
        <v>0</v>
      </c>
      <c r="T3704" s="41">
        <v>0</v>
      </c>
      <c r="U3704" s="41">
        <v>0</v>
      </c>
      <c r="V3704" s="41">
        <v>0</v>
      </c>
      <c r="W3704"/>
      <c r="X3704"/>
    </row>
    <row r="3705" spans="1:24">
      <c r="A3705" s="29">
        <v>48</v>
      </c>
      <c r="B3705" s="29" t="s">
        <v>117</v>
      </c>
      <c r="C3705" s="50">
        <v>45286</v>
      </c>
      <c r="D3705" s="29" t="s">
        <v>1991</v>
      </c>
      <c r="E3705" s="40">
        <v>1</v>
      </c>
      <c r="F3705" s="41">
        <v>16.5</v>
      </c>
      <c r="G3705" s="41">
        <f>IFERROR(H3705+I3705+J3705,0)</f>
        <v>0</v>
      </c>
      <c r="H3705" s="41">
        <v>0</v>
      </c>
      <c r="I3705" s="41">
        <v>0</v>
      </c>
      <c r="J3705" s="41">
        <v>0</v>
      </c>
      <c r="K3705" s="41">
        <f>IFERROR(L3705+M3705+N3705,0)</f>
        <v>0</v>
      </c>
      <c r="L3705" s="41">
        <f>IFERROR(P3705+T3705,0)</f>
        <v>0</v>
      </c>
      <c r="M3705" s="41">
        <f>IFERROR(Q3705+U3705,0)</f>
        <v>0</v>
      </c>
      <c r="N3705" s="41">
        <f>IFERROR(R3705+V3705,0)</f>
        <v>0</v>
      </c>
      <c r="O3705" s="41">
        <f>IFERROR(P3705+Q3705+R3705,0)</f>
        <v>0</v>
      </c>
      <c r="P3705" s="41">
        <v>0</v>
      </c>
      <c r="Q3705" s="41">
        <v>0</v>
      </c>
      <c r="R3705" s="41">
        <v>0</v>
      </c>
      <c r="S3705" s="41">
        <f>IFERROR(T3705+U3705+V3705,0)</f>
        <v>0</v>
      </c>
      <c r="T3705" s="41">
        <v>0</v>
      </c>
      <c r="U3705" s="41">
        <v>0</v>
      </c>
      <c r="V3705" s="41">
        <v>0</v>
      </c>
      <c r="W3705"/>
      <c r="X3705"/>
    </row>
    <row r="3706" spans="1:24">
      <c r="A3706" s="29">
        <v>49</v>
      </c>
      <c r="B3706" s="29" t="s">
        <v>117</v>
      </c>
      <c r="C3706" s="50">
        <v>45286</v>
      </c>
      <c r="D3706" s="29" t="s">
        <v>1992</v>
      </c>
      <c r="E3706" s="40">
        <v>1</v>
      </c>
      <c r="F3706" s="41">
        <v>55.5</v>
      </c>
      <c r="G3706" s="41">
        <f>IFERROR(H3706+I3706+J3706,0)</f>
        <v>2513300</v>
      </c>
      <c r="H3706" s="41">
        <v>0</v>
      </c>
      <c r="I3706" s="41">
        <v>2513300</v>
      </c>
      <c r="J3706" s="41">
        <v>0</v>
      </c>
      <c r="K3706" s="41">
        <f>IFERROR(L3706+M3706+N3706,0)</f>
        <v>0</v>
      </c>
      <c r="L3706" s="41">
        <f>IFERROR(P3706+T3706,0)</f>
        <v>0</v>
      </c>
      <c r="M3706" s="41">
        <f>IFERROR(Q3706+U3706,0)</f>
        <v>0</v>
      </c>
      <c r="N3706" s="41">
        <f>IFERROR(R3706+V3706,0)</f>
        <v>0</v>
      </c>
      <c r="O3706" s="41">
        <f>IFERROR(P3706+Q3706+R3706,0)</f>
        <v>0</v>
      </c>
      <c r="P3706" s="41">
        <v>0</v>
      </c>
      <c r="Q3706" s="41">
        <v>0</v>
      </c>
      <c r="R3706" s="41">
        <v>0</v>
      </c>
      <c r="S3706" s="41">
        <f>IFERROR(T3706+U3706+V3706,0)</f>
        <v>0</v>
      </c>
      <c r="T3706" s="41">
        <v>0</v>
      </c>
      <c r="U3706" s="41">
        <v>0</v>
      </c>
      <c r="V3706" s="41">
        <v>0</v>
      </c>
      <c r="W3706"/>
      <c r="X3706"/>
    </row>
    <row r="3707" spans="1:24">
      <c r="A3707" s="29">
        <v>50</v>
      </c>
      <c r="B3707" s="29" t="s">
        <v>117</v>
      </c>
      <c r="C3707" s="50">
        <v>45301</v>
      </c>
      <c r="D3707" s="29" t="s">
        <v>1993</v>
      </c>
      <c r="E3707" s="40">
        <v>1</v>
      </c>
      <c r="F3707" s="41">
        <v>14</v>
      </c>
      <c r="G3707" s="41">
        <f>IFERROR(H3707+I3707+J3707,0)</f>
        <v>0</v>
      </c>
      <c r="H3707" s="41">
        <v>0</v>
      </c>
      <c r="I3707" s="41">
        <v>0</v>
      </c>
      <c r="J3707" s="41">
        <v>0</v>
      </c>
      <c r="K3707" s="41">
        <f>IFERROR(L3707+M3707+N3707,0)</f>
        <v>0</v>
      </c>
      <c r="L3707" s="41">
        <f>IFERROR(P3707+T3707,0)</f>
        <v>0</v>
      </c>
      <c r="M3707" s="41">
        <f>IFERROR(Q3707+U3707,0)</f>
        <v>0</v>
      </c>
      <c r="N3707" s="41">
        <f>IFERROR(R3707+V3707,0)</f>
        <v>0</v>
      </c>
      <c r="O3707" s="41">
        <f>IFERROR(P3707+Q3707+R3707,0)</f>
        <v>0</v>
      </c>
      <c r="P3707" s="41">
        <v>0</v>
      </c>
      <c r="Q3707" s="41">
        <v>0</v>
      </c>
      <c r="R3707" s="41">
        <v>0</v>
      </c>
      <c r="S3707" s="41">
        <f>IFERROR(T3707+U3707+V3707,0)</f>
        <v>0</v>
      </c>
      <c r="T3707" s="41">
        <v>0</v>
      </c>
      <c r="U3707" s="41">
        <v>0</v>
      </c>
      <c r="V3707" s="41">
        <v>0</v>
      </c>
      <c r="W3707"/>
      <c r="X3707"/>
    </row>
    <row r="3708" spans="1:24">
      <c r="A3708" s="29">
        <v>51</v>
      </c>
      <c r="B3708" s="29" t="s">
        <v>117</v>
      </c>
      <c r="C3708" s="50">
        <v>45302</v>
      </c>
      <c r="D3708" s="29" t="s">
        <v>1994</v>
      </c>
      <c r="E3708" s="40">
        <v>1</v>
      </c>
      <c r="F3708" s="41">
        <v>21.1</v>
      </c>
      <c r="G3708" s="41">
        <f>IFERROR(H3708+I3708+J3708,0)</f>
        <v>0</v>
      </c>
      <c r="H3708" s="41">
        <v>0</v>
      </c>
      <c r="I3708" s="41">
        <v>0</v>
      </c>
      <c r="J3708" s="41">
        <v>0</v>
      </c>
      <c r="K3708" s="41">
        <f>IFERROR(L3708+M3708+N3708,0)</f>
        <v>0</v>
      </c>
      <c r="L3708" s="41">
        <f>IFERROR(P3708+T3708,0)</f>
        <v>0</v>
      </c>
      <c r="M3708" s="41">
        <f>IFERROR(Q3708+U3708,0)</f>
        <v>0</v>
      </c>
      <c r="N3708" s="41">
        <f>IFERROR(R3708+V3708,0)</f>
        <v>0</v>
      </c>
      <c r="O3708" s="41">
        <f>IFERROR(P3708+Q3708+R3708,0)</f>
        <v>0</v>
      </c>
      <c r="P3708" s="41">
        <v>0</v>
      </c>
      <c r="Q3708" s="41">
        <v>0</v>
      </c>
      <c r="R3708" s="41">
        <v>0</v>
      </c>
      <c r="S3708" s="41">
        <f>IFERROR(T3708+U3708+V3708,0)</f>
        <v>0</v>
      </c>
      <c r="T3708" s="41">
        <v>0</v>
      </c>
      <c r="U3708" s="41">
        <v>0</v>
      </c>
      <c r="V3708" s="41">
        <v>0</v>
      </c>
      <c r="W3708"/>
      <c r="X3708"/>
    </row>
    <row r="3709" spans="1:24">
      <c r="A3709" s="29">
        <v>52</v>
      </c>
      <c r="B3709" s="29" t="s">
        <v>117</v>
      </c>
      <c r="C3709" s="50">
        <v>45302</v>
      </c>
      <c r="D3709" s="29" t="s">
        <v>1995</v>
      </c>
      <c r="E3709" s="40">
        <v>1</v>
      </c>
      <c r="F3709" s="41">
        <v>18.3</v>
      </c>
      <c r="G3709" s="41">
        <f>IFERROR(H3709+I3709+J3709,0)</f>
        <v>0</v>
      </c>
      <c r="H3709" s="41">
        <v>0</v>
      </c>
      <c r="I3709" s="41">
        <v>0</v>
      </c>
      <c r="J3709" s="41">
        <v>0</v>
      </c>
      <c r="K3709" s="41">
        <f>IFERROR(L3709+M3709+N3709,0)</f>
        <v>0</v>
      </c>
      <c r="L3709" s="41">
        <f>IFERROR(P3709+T3709,0)</f>
        <v>0</v>
      </c>
      <c r="M3709" s="41">
        <f>IFERROR(Q3709+U3709,0)</f>
        <v>0</v>
      </c>
      <c r="N3709" s="41">
        <f>IFERROR(R3709+V3709,0)</f>
        <v>0</v>
      </c>
      <c r="O3709" s="41">
        <f>IFERROR(P3709+Q3709+R3709,0)</f>
        <v>0</v>
      </c>
      <c r="P3709" s="41">
        <v>0</v>
      </c>
      <c r="Q3709" s="41">
        <v>0</v>
      </c>
      <c r="R3709" s="41">
        <v>0</v>
      </c>
      <c r="S3709" s="41">
        <f>IFERROR(T3709+U3709+V3709,0)</f>
        <v>0</v>
      </c>
      <c r="T3709" s="41">
        <v>0</v>
      </c>
      <c r="U3709" s="41">
        <v>0</v>
      </c>
      <c r="V3709" s="41">
        <v>0</v>
      </c>
      <c r="W3709"/>
      <c r="X3709"/>
    </row>
    <row r="3710" spans="1:24">
      <c r="A3710" s="29">
        <v>53</v>
      </c>
      <c r="B3710" s="29" t="s">
        <v>117</v>
      </c>
      <c r="C3710" s="50">
        <v>45303</v>
      </c>
      <c r="D3710" s="29" t="s">
        <v>1996</v>
      </c>
      <c r="E3710" s="40">
        <v>1</v>
      </c>
      <c r="F3710" s="41">
        <v>24.6</v>
      </c>
      <c r="G3710" s="41">
        <f>IFERROR(H3710+I3710+J3710,0)</f>
        <v>0</v>
      </c>
      <c r="H3710" s="41">
        <v>0</v>
      </c>
      <c r="I3710" s="41">
        <v>0</v>
      </c>
      <c r="J3710" s="41">
        <v>0</v>
      </c>
      <c r="K3710" s="41">
        <f>IFERROR(L3710+M3710+N3710,0)</f>
        <v>0</v>
      </c>
      <c r="L3710" s="41">
        <f>IFERROR(P3710+T3710,0)</f>
        <v>0</v>
      </c>
      <c r="M3710" s="41">
        <f>IFERROR(Q3710+U3710,0)</f>
        <v>0</v>
      </c>
      <c r="N3710" s="41">
        <f>IFERROR(R3710+V3710,0)</f>
        <v>0</v>
      </c>
      <c r="O3710" s="41">
        <f>IFERROR(P3710+Q3710+R3710,0)</f>
        <v>0</v>
      </c>
      <c r="P3710" s="41">
        <v>0</v>
      </c>
      <c r="Q3710" s="41">
        <v>0</v>
      </c>
      <c r="R3710" s="41">
        <v>0</v>
      </c>
      <c r="S3710" s="41">
        <f>IFERROR(T3710+U3710+V3710,0)</f>
        <v>0</v>
      </c>
      <c r="T3710" s="41">
        <v>0</v>
      </c>
      <c r="U3710" s="41">
        <v>0</v>
      </c>
      <c r="V3710" s="41">
        <v>0</v>
      </c>
      <c r="W3710"/>
      <c r="X3710"/>
    </row>
    <row r="3711" spans="1:24">
      <c r="A3711" s="29">
        <v>54</v>
      </c>
      <c r="B3711" s="29" t="s">
        <v>117</v>
      </c>
      <c r="C3711" s="50">
        <v>45306</v>
      </c>
      <c r="D3711" s="29" t="s">
        <v>1997</v>
      </c>
      <c r="E3711" s="40">
        <v>1</v>
      </c>
      <c r="F3711" s="41">
        <v>38.8</v>
      </c>
      <c r="G3711" s="41">
        <f>IFERROR(H3711+I3711+J3711,0)</f>
        <v>0</v>
      </c>
      <c r="H3711" s="41">
        <v>0</v>
      </c>
      <c r="I3711" s="41">
        <v>0</v>
      </c>
      <c r="J3711" s="41">
        <v>0</v>
      </c>
      <c r="K3711" s="41">
        <f>IFERROR(L3711+M3711+N3711,0)</f>
        <v>0</v>
      </c>
      <c r="L3711" s="41">
        <f>IFERROR(P3711+T3711,0)</f>
        <v>0</v>
      </c>
      <c r="M3711" s="41">
        <f>IFERROR(Q3711+U3711,0)</f>
        <v>0</v>
      </c>
      <c r="N3711" s="41">
        <f>IFERROR(R3711+V3711,0)</f>
        <v>0</v>
      </c>
      <c r="O3711" s="41">
        <f>IFERROR(P3711+Q3711+R3711,0)</f>
        <v>0</v>
      </c>
      <c r="P3711" s="41">
        <v>0</v>
      </c>
      <c r="Q3711" s="41">
        <v>0</v>
      </c>
      <c r="R3711" s="41">
        <v>0</v>
      </c>
      <c r="S3711" s="41">
        <f>IFERROR(T3711+U3711+V3711,0)</f>
        <v>0</v>
      </c>
      <c r="T3711" s="41">
        <v>0</v>
      </c>
      <c r="U3711" s="41">
        <v>0</v>
      </c>
      <c r="V3711" s="41">
        <v>0</v>
      </c>
      <c r="W3711"/>
      <c r="X3711"/>
    </row>
    <row r="3712" spans="1:24">
      <c r="A3712" s="29">
        <v>55</v>
      </c>
      <c r="B3712" s="29" t="s">
        <v>117</v>
      </c>
      <c r="C3712" s="50">
        <v>45306</v>
      </c>
      <c r="D3712" s="29" t="s">
        <v>1998</v>
      </c>
      <c r="E3712" s="40">
        <v>1</v>
      </c>
      <c r="F3712" s="41">
        <v>19</v>
      </c>
      <c r="G3712" s="41">
        <f>IFERROR(H3712+I3712+J3712,0)</f>
        <v>0</v>
      </c>
      <c r="H3712" s="41">
        <v>0</v>
      </c>
      <c r="I3712" s="41">
        <v>0</v>
      </c>
      <c r="J3712" s="41">
        <v>0</v>
      </c>
      <c r="K3712" s="41">
        <f>IFERROR(L3712+M3712+N3712,0)</f>
        <v>0</v>
      </c>
      <c r="L3712" s="41">
        <f>IFERROR(P3712+T3712,0)</f>
        <v>0</v>
      </c>
      <c r="M3712" s="41">
        <f>IFERROR(Q3712+U3712,0)</f>
        <v>0</v>
      </c>
      <c r="N3712" s="41">
        <f>IFERROR(R3712+V3712,0)</f>
        <v>0</v>
      </c>
      <c r="O3712" s="41">
        <f>IFERROR(P3712+Q3712+R3712,0)</f>
        <v>0</v>
      </c>
      <c r="P3712" s="41">
        <v>0</v>
      </c>
      <c r="Q3712" s="41">
        <v>0</v>
      </c>
      <c r="R3712" s="41">
        <v>0</v>
      </c>
      <c r="S3712" s="41">
        <f>IFERROR(T3712+U3712+V3712,0)</f>
        <v>0</v>
      </c>
      <c r="T3712" s="41">
        <v>0</v>
      </c>
      <c r="U3712" s="41">
        <v>0</v>
      </c>
      <c r="V3712" s="41">
        <v>0</v>
      </c>
      <c r="W3712"/>
      <c r="X3712"/>
    </row>
    <row r="3713" spans="1:24">
      <c r="A3713" s="29">
        <v>56</v>
      </c>
      <c r="B3713" s="29" t="s">
        <v>117</v>
      </c>
      <c r="C3713" s="50">
        <v>45306</v>
      </c>
      <c r="D3713" s="29" t="s">
        <v>1999</v>
      </c>
      <c r="E3713" s="40">
        <v>1</v>
      </c>
      <c r="F3713" s="41">
        <v>33.1</v>
      </c>
      <c r="G3713" s="41">
        <f>IFERROR(H3713+I3713+J3713,0)</f>
        <v>0</v>
      </c>
      <c r="H3713" s="41">
        <v>0</v>
      </c>
      <c r="I3713" s="41">
        <v>0</v>
      </c>
      <c r="J3713" s="41">
        <v>0</v>
      </c>
      <c r="K3713" s="41">
        <f>IFERROR(L3713+M3713+N3713,0)</f>
        <v>0</v>
      </c>
      <c r="L3713" s="41">
        <f>IFERROR(P3713+T3713,0)</f>
        <v>0</v>
      </c>
      <c r="M3713" s="41">
        <f>IFERROR(Q3713+U3713,0)</f>
        <v>0</v>
      </c>
      <c r="N3713" s="41">
        <f>IFERROR(R3713+V3713,0)</f>
        <v>0</v>
      </c>
      <c r="O3713" s="41">
        <f>IFERROR(P3713+Q3713+R3713,0)</f>
        <v>0</v>
      </c>
      <c r="P3713" s="41">
        <v>0</v>
      </c>
      <c r="Q3713" s="41">
        <v>0</v>
      </c>
      <c r="R3713" s="41">
        <v>0</v>
      </c>
      <c r="S3713" s="41">
        <f>IFERROR(T3713+U3713+V3713,0)</f>
        <v>0</v>
      </c>
      <c r="T3713" s="41">
        <v>0</v>
      </c>
      <c r="U3713" s="41">
        <v>0</v>
      </c>
      <c r="V3713" s="41">
        <v>0</v>
      </c>
      <c r="W3713"/>
      <c r="X3713"/>
    </row>
    <row r="3714" spans="1:24">
      <c r="A3714" s="29">
        <v>57</v>
      </c>
      <c r="B3714" s="29" t="s">
        <v>117</v>
      </c>
      <c r="C3714" s="50">
        <v>45307</v>
      </c>
      <c r="D3714" s="29" t="s">
        <v>2000</v>
      </c>
      <c r="E3714" s="40">
        <v>1</v>
      </c>
      <c r="F3714" s="41">
        <v>37.2</v>
      </c>
      <c r="G3714" s="41">
        <f>IFERROR(H3714+I3714+J3714,0)</f>
        <v>0</v>
      </c>
      <c r="H3714" s="41">
        <v>0</v>
      </c>
      <c r="I3714" s="41">
        <v>0</v>
      </c>
      <c r="J3714" s="41">
        <v>0</v>
      </c>
      <c r="K3714" s="41">
        <f>IFERROR(L3714+M3714+N3714,0)</f>
        <v>0</v>
      </c>
      <c r="L3714" s="41">
        <f>IFERROR(P3714+T3714,0)</f>
        <v>0</v>
      </c>
      <c r="M3714" s="41">
        <f>IFERROR(Q3714+U3714,0)</f>
        <v>0</v>
      </c>
      <c r="N3714" s="41">
        <f>IFERROR(R3714+V3714,0)</f>
        <v>0</v>
      </c>
      <c r="O3714" s="41">
        <f>IFERROR(P3714+Q3714+R3714,0)</f>
        <v>0</v>
      </c>
      <c r="P3714" s="41">
        <v>0</v>
      </c>
      <c r="Q3714" s="41">
        <v>0</v>
      </c>
      <c r="R3714" s="41">
        <v>0</v>
      </c>
      <c r="S3714" s="41">
        <f>IFERROR(T3714+U3714+V3714,0)</f>
        <v>0</v>
      </c>
      <c r="T3714" s="41">
        <v>0</v>
      </c>
      <c r="U3714" s="41">
        <v>0</v>
      </c>
      <c r="V3714" s="41">
        <v>0</v>
      </c>
      <c r="W3714"/>
      <c r="X3714"/>
    </row>
    <row r="3715" spans="1:24">
      <c r="A3715" s="29">
        <v>58</v>
      </c>
      <c r="B3715" s="29" t="s">
        <v>117</v>
      </c>
      <c r="C3715" s="50">
        <v>45308</v>
      </c>
      <c r="D3715" s="29" t="s">
        <v>2001</v>
      </c>
      <c r="E3715" s="40">
        <v>1</v>
      </c>
      <c r="F3715" s="41">
        <v>39.3</v>
      </c>
      <c r="G3715" s="41">
        <f>IFERROR(H3715+I3715+J3715,0)</f>
        <v>0</v>
      </c>
      <c r="H3715" s="41">
        <v>0</v>
      </c>
      <c r="I3715" s="41">
        <v>0</v>
      </c>
      <c r="J3715" s="41">
        <v>0</v>
      </c>
      <c r="K3715" s="41">
        <f>IFERROR(L3715+M3715+N3715,0)</f>
        <v>0</v>
      </c>
      <c r="L3715" s="41">
        <f>IFERROR(P3715+T3715,0)</f>
        <v>0</v>
      </c>
      <c r="M3715" s="41">
        <f>IFERROR(Q3715+U3715,0)</f>
        <v>0</v>
      </c>
      <c r="N3715" s="41">
        <f>IFERROR(R3715+V3715,0)</f>
        <v>0</v>
      </c>
      <c r="O3715" s="41">
        <f>IFERROR(P3715+Q3715+R3715,0)</f>
        <v>0</v>
      </c>
      <c r="P3715" s="41">
        <v>0</v>
      </c>
      <c r="Q3715" s="41">
        <v>0</v>
      </c>
      <c r="R3715" s="41">
        <v>0</v>
      </c>
      <c r="S3715" s="41">
        <f>IFERROR(T3715+U3715+V3715,0)</f>
        <v>0</v>
      </c>
      <c r="T3715" s="41">
        <v>0</v>
      </c>
      <c r="U3715" s="41">
        <v>0</v>
      </c>
      <c r="V3715" s="41">
        <v>0</v>
      </c>
      <c r="W3715"/>
      <c r="X3715"/>
    </row>
    <row r="3716" spans="1:24">
      <c r="A3716" s="29">
        <v>59</v>
      </c>
      <c r="B3716" s="29" t="s">
        <v>117</v>
      </c>
      <c r="C3716" s="50">
        <v>45308</v>
      </c>
      <c r="D3716" s="29" t="s">
        <v>2002</v>
      </c>
      <c r="E3716" s="40">
        <v>1</v>
      </c>
      <c r="F3716" s="41">
        <v>13.4</v>
      </c>
      <c r="G3716" s="41">
        <f>IFERROR(H3716+I3716+J3716,0)</f>
        <v>0</v>
      </c>
      <c r="H3716" s="41">
        <v>0</v>
      </c>
      <c r="I3716" s="41">
        <v>0</v>
      </c>
      <c r="J3716" s="41">
        <v>0</v>
      </c>
      <c r="K3716" s="41">
        <f>IFERROR(L3716+M3716+N3716,0)</f>
        <v>0</v>
      </c>
      <c r="L3716" s="41">
        <f>IFERROR(P3716+T3716,0)</f>
        <v>0</v>
      </c>
      <c r="M3716" s="41">
        <f>IFERROR(Q3716+U3716,0)</f>
        <v>0</v>
      </c>
      <c r="N3716" s="41">
        <f>IFERROR(R3716+V3716,0)</f>
        <v>0</v>
      </c>
      <c r="O3716" s="41">
        <f>IFERROR(P3716+Q3716+R3716,0)</f>
        <v>0</v>
      </c>
      <c r="P3716" s="41">
        <v>0</v>
      </c>
      <c r="Q3716" s="41">
        <v>0</v>
      </c>
      <c r="R3716" s="41">
        <v>0</v>
      </c>
      <c r="S3716" s="41">
        <f>IFERROR(T3716+U3716+V3716,0)</f>
        <v>0</v>
      </c>
      <c r="T3716" s="41">
        <v>0</v>
      </c>
      <c r="U3716" s="41">
        <v>0</v>
      </c>
      <c r="V3716" s="41">
        <v>0</v>
      </c>
      <c r="W3716"/>
      <c r="X3716"/>
    </row>
    <row r="3717" spans="1:24">
      <c r="A3717" s="29">
        <v>60</v>
      </c>
      <c r="B3717" s="29" t="s">
        <v>117</v>
      </c>
      <c r="C3717" s="50">
        <v>45309</v>
      </c>
      <c r="D3717" s="29" t="s">
        <v>2003</v>
      </c>
      <c r="E3717" s="40">
        <v>1</v>
      </c>
      <c r="F3717" s="41">
        <v>27</v>
      </c>
      <c r="G3717" s="41">
        <f>IFERROR(H3717+I3717+J3717,0)</f>
        <v>0</v>
      </c>
      <c r="H3717" s="41">
        <v>0</v>
      </c>
      <c r="I3717" s="41">
        <v>0</v>
      </c>
      <c r="J3717" s="41">
        <v>0</v>
      </c>
      <c r="K3717" s="41">
        <f>IFERROR(L3717+M3717+N3717,0)</f>
        <v>0</v>
      </c>
      <c r="L3717" s="41">
        <f>IFERROR(P3717+T3717,0)</f>
        <v>0</v>
      </c>
      <c r="M3717" s="41">
        <f>IFERROR(Q3717+U3717,0)</f>
        <v>0</v>
      </c>
      <c r="N3717" s="41">
        <f>IFERROR(R3717+V3717,0)</f>
        <v>0</v>
      </c>
      <c r="O3717" s="41">
        <f>IFERROR(P3717+Q3717+R3717,0)</f>
        <v>0</v>
      </c>
      <c r="P3717" s="41">
        <v>0</v>
      </c>
      <c r="Q3717" s="41">
        <v>0</v>
      </c>
      <c r="R3717" s="41">
        <v>0</v>
      </c>
      <c r="S3717" s="41">
        <f>IFERROR(T3717+U3717+V3717,0)</f>
        <v>0</v>
      </c>
      <c r="T3717" s="41">
        <v>0</v>
      </c>
      <c r="U3717" s="41">
        <v>0</v>
      </c>
      <c r="V3717" s="41">
        <v>0</v>
      </c>
      <c r="W3717"/>
      <c r="X3717"/>
    </row>
    <row r="3718" spans="1:24">
      <c r="A3718" s="29">
        <v>61</v>
      </c>
      <c r="B3718" s="29" t="s">
        <v>117</v>
      </c>
      <c r="C3718" s="50">
        <v>45310</v>
      </c>
      <c r="D3718" s="29" t="s">
        <v>2004</v>
      </c>
      <c r="E3718" s="40">
        <v>1</v>
      </c>
      <c r="F3718" s="41">
        <v>19</v>
      </c>
      <c r="G3718" s="41">
        <f>IFERROR(H3718+I3718+J3718,0)</f>
        <v>0</v>
      </c>
      <c r="H3718" s="41">
        <v>0</v>
      </c>
      <c r="I3718" s="41">
        <v>0</v>
      </c>
      <c r="J3718" s="41">
        <v>0</v>
      </c>
      <c r="K3718" s="41">
        <f>IFERROR(L3718+M3718+N3718,0)</f>
        <v>0</v>
      </c>
      <c r="L3718" s="41">
        <f>IFERROR(P3718+T3718,0)</f>
        <v>0</v>
      </c>
      <c r="M3718" s="41">
        <f>IFERROR(Q3718+U3718,0)</f>
        <v>0</v>
      </c>
      <c r="N3718" s="41">
        <f>IFERROR(R3718+V3718,0)</f>
        <v>0</v>
      </c>
      <c r="O3718" s="41">
        <f>IFERROR(P3718+Q3718+R3718,0)</f>
        <v>0</v>
      </c>
      <c r="P3718" s="41">
        <v>0</v>
      </c>
      <c r="Q3718" s="41">
        <v>0</v>
      </c>
      <c r="R3718" s="41">
        <v>0</v>
      </c>
      <c r="S3718" s="41">
        <f>IFERROR(T3718+U3718+V3718,0)</f>
        <v>0</v>
      </c>
      <c r="T3718" s="41">
        <v>0</v>
      </c>
      <c r="U3718" s="41">
        <v>0</v>
      </c>
      <c r="V3718" s="41">
        <v>0</v>
      </c>
      <c r="W3718"/>
      <c r="X3718"/>
    </row>
    <row r="3719" spans="1:24">
      <c r="A3719" s="29">
        <v>62</v>
      </c>
      <c r="B3719" s="29" t="s">
        <v>117</v>
      </c>
      <c r="C3719" s="50">
        <v>45314</v>
      </c>
      <c r="D3719" s="29" t="s">
        <v>2005</v>
      </c>
      <c r="E3719" s="40">
        <v>1</v>
      </c>
      <c r="F3719" s="41">
        <v>18.1</v>
      </c>
      <c r="G3719" s="41">
        <f>IFERROR(H3719+I3719+J3719,0)</f>
        <v>0</v>
      </c>
      <c r="H3719" s="41">
        <v>0</v>
      </c>
      <c r="I3719" s="41">
        <v>0</v>
      </c>
      <c r="J3719" s="41">
        <v>0</v>
      </c>
      <c r="K3719" s="41">
        <f>IFERROR(L3719+M3719+N3719,0)</f>
        <v>0</v>
      </c>
      <c r="L3719" s="41">
        <f>IFERROR(P3719+T3719,0)</f>
        <v>0</v>
      </c>
      <c r="M3719" s="41">
        <f>IFERROR(Q3719+U3719,0)</f>
        <v>0</v>
      </c>
      <c r="N3719" s="41">
        <f>IFERROR(R3719+V3719,0)</f>
        <v>0</v>
      </c>
      <c r="O3719" s="41">
        <f>IFERROR(P3719+Q3719+R3719,0)</f>
        <v>0</v>
      </c>
      <c r="P3719" s="41">
        <v>0</v>
      </c>
      <c r="Q3719" s="41">
        <v>0</v>
      </c>
      <c r="R3719" s="41">
        <v>0</v>
      </c>
      <c r="S3719" s="41">
        <f>IFERROR(T3719+U3719+V3719,0)</f>
        <v>0</v>
      </c>
      <c r="T3719" s="41">
        <v>0</v>
      </c>
      <c r="U3719" s="41">
        <v>0</v>
      </c>
      <c r="V3719" s="41">
        <v>0</v>
      </c>
      <c r="W3719"/>
      <c r="X3719"/>
    </row>
    <row r="3720" spans="1:24">
      <c r="A3720" s="29">
        <v>63</v>
      </c>
      <c r="B3720" s="29" t="s">
        <v>117</v>
      </c>
      <c r="C3720" s="50">
        <v>45315</v>
      </c>
      <c r="D3720" s="29" t="s">
        <v>2006</v>
      </c>
      <c r="E3720" s="40">
        <v>1</v>
      </c>
      <c r="F3720" s="41">
        <v>16.4</v>
      </c>
      <c r="G3720" s="41">
        <f>IFERROR(H3720+I3720+J3720,0)</f>
        <v>0</v>
      </c>
      <c r="H3720" s="41">
        <v>0</v>
      </c>
      <c r="I3720" s="41">
        <v>0</v>
      </c>
      <c r="J3720" s="41">
        <v>0</v>
      </c>
      <c r="K3720" s="41">
        <f>IFERROR(L3720+M3720+N3720,0)</f>
        <v>0</v>
      </c>
      <c r="L3720" s="41">
        <f>IFERROR(P3720+T3720,0)</f>
        <v>0</v>
      </c>
      <c r="M3720" s="41">
        <f>IFERROR(Q3720+U3720,0)</f>
        <v>0</v>
      </c>
      <c r="N3720" s="41">
        <f>IFERROR(R3720+V3720,0)</f>
        <v>0</v>
      </c>
      <c r="O3720" s="41">
        <f>IFERROR(P3720+Q3720+R3720,0)</f>
        <v>0</v>
      </c>
      <c r="P3720" s="41">
        <v>0</v>
      </c>
      <c r="Q3720" s="41">
        <v>0</v>
      </c>
      <c r="R3720" s="41">
        <v>0</v>
      </c>
      <c r="S3720" s="41">
        <f>IFERROR(T3720+U3720+V3720,0)</f>
        <v>0</v>
      </c>
      <c r="T3720" s="41">
        <v>0</v>
      </c>
      <c r="U3720" s="41">
        <v>0</v>
      </c>
      <c r="V3720" s="41">
        <v>0</v>
      </c>
      <c r="W3720"/>
      <c r="X3720"/>
    </row>
    <row r="3721" spans="1:24">
      <c r="A3721" s="29">
        <v>64</v>
      </c>
      <c r="B3721" s="29" t="s">
        <v>117</v>
      </c>
      <c r="C3721" s="50">
        <v>45316</v>
      </c>
      <c r="D3721" s="29" t="s">
        <v>2007</v>
      </c>
      <c r="E3721" s="40">
        <v>1</v>
      </c>
      <c r="F3721" s="41">
        <v>30.5</v>
      </c>
      <c r="G3721" s="41">
        <f>IFERROR(H3721+I3721+J3721,0)</f>
        <v>0</v>
      </c>
      <c r="H3721" s="41">
        <v>0</v>
      </c>
      <c r="I3721" s="41">
        <v>0</v>
      </c>
      <c r="J3721" s="41">
        <v>0</v>
      </c>
      <c r="K3721" s="41">
        <f>IFERROR(L3721+M3721+N3721,0)</f>
        <v>0</v>
      </c>
      <c r="L3721" s="41">
        <f>IFERROR(P3721+T3721,0)</f>
        <v>0</v>
      </c>
      <c r="M3721" s="41">
        <f>IFERROR(Q3721+U3721,0)</f>
        <v>0</v>
      </c>
      <c r="N3721" s="41">
        <f>IFERROR(R3721+V3721,0)</f>
        <v>0</v>
      </c>
      <c r="O3721" s="41">
        <f>IFERROR(P3721+Q3721+R3721,0)</f>
        <v>0</v>
      </c>
      <c r="P3721" s="41">
        <v>0</v>
      </c>
      <c r="Q3721" s="41">
        <v>0</v>
      </c>
      <c r="R3721" s="41">
        <v>0</v>
      </c>
      <c r="S3721" s="41">
        <f>IFERROR(T3721+U3721+V3721,0)</f>
        <v>0</v>
      </c>
      <c r="T3721" s="41">
        <v>0</v>
      </c>
      <c r="U3721" s="41">
        <v>0</v>
      </c>
      <c r="V3721" s="41">
        <v>0</v>
      </c>
      <c r="W3721"/>
      <c r="X3721"/>
    </row>
    <row r="3722" spans="1:24">
      <c r="A3722" s="29">
        <v>65</v>
      </c>
      <c r="B3722" s="29" t="s">
        <v>117</v>
      </c>
      <c r="C3722" s="50">
        <v>45316</v>
      </c>
      <c r="D3722" s="29" t="s">
        <v>2008</v>
      </c>
      <c r="E3722" s="40">
        <v>1</v>
      </c>
      <c r="F3722" s="41">
        <v>28.1</v>
      </c>
      <c r="G3722" s="41">
        <f>IFERROR(H3722+I3722+J3722,0)</f>
        <v>0</v>
      </c>
      <c r="H3722" s="41">
        <v>0</v>
      </c>
      <c r="I3722" s="41">
        <v>0</v>
      </c>
      <c r="J3722" s="41">
        <v>0</v>
      </c>
      <c r="K3722" s="41">
        <f>IFERROR(L3722+M3722+N3722,0)</f>
        <v>0</v>
      </c>
      <c r="L3722" s="41">
        <f>IFERROR(P3722+T3722,0)</f>
        <v>0</v>
      </c>
      <c r="M3722" s="41">
        <f>IFERROR(Q3722+U3722,0)</f>
        <v>0</v>
      </c>
      <c r="N3722" s="41">
        <f>IFERROR(R3722+V3722,0)</f>
        <v>0</v>
      </c>
      <c r="O3722" s="41">
        <f>IFERROR(P3722+Q3722+R3722,0)</f>
        <v>0</v>
      </c>
      <c r="P3722" s="41">
        <v>0</v>
      </c>
      <c r="Q3722" s="41">
        <v>0</v>
      </c>
      <c r="R3722" s="41">
        <v>0</v>
      </c>
      <c r="S3722" s="41">
        <f>IFERROR(T3722+U3722+V3722,0)</f>
        <v>0</v>
      </c>
      <c r="T3722" s="41">
        <v>0</v>
      </c>
      <c r="U3722" s="41">
        <v>0</v>
      </c>
      <c r="V3722" s="41">
        <v>0</v>
      </c>
      <c r="W3722"/>
      <c r="X3722"/>
    </row>
    <row r="3723" spans="1:24">
      <c r="A3723" s="29">
        <v>66</v>
      </c>
      <c r="B3723" s="29" t="s">
        <v>117</v>
      </c>
      <c r="C3723" s="50">
        <v>45320</v>
      </c>
      <c r="D3723" s="29" t="s">
        <v>2009</v>
      </c>
      <c r="E3723" s="40">
        <v>1</v>
      </c>
      <c r="F3723" s="41">
        <v>15.8</v>
      </c>
      <c r="G3723" s="41">
        <f>IFERROR(H3723+I3723+J3723,0)</f>
        <v>0</v>
      </c>
      <c r="H3723" s="41">
        <v>0</v>
      </c>
      <c r="I3723" s="41">
        <v>0</v>
      </c>
      <c r="J3723" s="41">
        <v>0</v>
      </c>
      <c r="K3723" s="41">
        <f>IFERROR(L3723+M3723+N3723,0)</f>
        <v>0</v>
      </c>
      <c r="L3723" s="41">
        <f>IFERROR(P3723+T3723,0)</f>
        <v>0</v>
      </c>
      <c r="M3723" s="41">
        <f>IFERROR(Q3723+U3723,0)</f>
        <v>0</v>
      </c>
      <c r="N3723" s="41">
        <f>IFERROR(R3723+V3723,0)</f>
        <v>0</v>
      </c>
      <c r="O3723" s="41">
        <f>IFERROR(P3723+Q3723+R3723,0)</f>
        <v>0</v>
      </c>
      <c r="P3723" s="41">
        <v>0</v>
      </c>
      <c r="Q3723" s="41">
        <v>0</v>
      </c>
      <c r="R3723" s="41">
        <v>0</v>
      </c>
      <c r="S3723" s="41">
        <f>IFERROR(T3723+U3723+V3723,0)</f>
        <v>0</v>
      </c>
      <c r="T3723" s="41">
        <v>0</v>
      </c>
      <c r="U3723" s="41">
        <v>0</v>
      </c>
      <c r="V3723" s="41">
        <v>0</v>
      </c>
      <c r="W3723"/>
      <c r="X3723"/>
    </row>
    <row r="3724" spans="1:24">
      <c r="A3724" s="29">
        <v>67</v>
      </c>
      <c r="B3724" s="29" t="s">
        <v>117</v>
      </c>
      <c r="C3724" s="50">
        <v>45321</v>
      </c>
      <c r="D3724" s="29" t="s">
        <v>2010</v>
      </c>
      <c r="E3724" s="40">
        <v>1</v>
      </c>
      <c r="F3724" s="41">
        <v>23.1</v>
      </c>
      <c r="G3724" s="41">
        <f>IFERROR(H3724+I3724+J3724,0)</f>
        <v>0</v>
      </c>
      <c r="H3724" s="41">
        <v>0</v>
      </c>
      <c r="I3724" s="41">
        <v>0</v>
      </c>
      <c r="J3724" s="41">
        <v>0</v>
      </c>
      <c r="K3724" s="41">
        <f>IFERROR(L3724+M3724+N3724,0)</f>
        <v>0</v>
      </c>
      <c r="L3724" s="41">
        <f>IFERROR(P3724+T3724,0)</f>
        <v>0</v>
      </c>
      <c r="M3724" s="41">
        <f>IFERROR(Q3724+U3724,0)</f>
        <v>0</v>
      </c>
      <c r="N3724" s="41">
        <f>IFERROR(R3724+V3724,0)</f>
        <v>0</v>
      </c>
      <c r="O3724" s="41">
        <f>IFERROR(P3724+Q3724+R3724,0)</f>
        <v>0</v>
      </c>
      <c r="P3724" s="41">
        <v>0</v>
      </c>
      <c r="Q3724" s="41">
        <v>0</v>
      </c>
      <c r="R3724" s="41">
        <v>0</v>
      </c>
      <c r="S3724" s="41">
        <f>IFERROR(T3724+U3724+V3724,0)</f>
        <v>0</v>
      </c>
      <c r="T3724" s="41">
        <v>0</v>
      </c>
      <c r="U3724" s="41">
        <v>0</v>
      </c>
      <c r="V3724" s="41">
        <v>0</v>
      </c>
      <c r="W3724"/>
      <c r="X3724"/>
    </row>
    <row r="3725" spans="1:24">
      <c r="A3725" s="29">
        <v>68</v>
      </c>
      <c r="B3725" s="29" t="s">
        <v>117</v>
      </c>
      <c r="C3725" s="50">
        <v>45321</v>
      </c>
      <c r="D3725" s="29" t="s">
        <v>2011</v>
      </c>
      <c r="E3725" s="40">
        <v>1</v>
      </c>
      <c r="F3725" s="41">
        <v>13.8</v>
      </c>
      <c r="G3725" s="41">
        <f>IFERROR(H3725+I3725+J3725,0)</f>
        <v>0</v>
      </c>
      <c r="H3725" s="41">
        <v>0</v>
      </c>
      <c r="I3725" s="41">
        <v>0</v>
      </c>
      <c r="J3725" s="41">
        <v>0</v>
      </c>
      <c r="K3725" s="41">
        <f>IFERROR(L3725+M3725+N3725,0)</f>
        <v>0</v>
      </c>
      <c r="L3725" s="41">
        <f>IFERROR(P3725+T3725,0)</f>
        <v>0</v>
      </c>
      <c r="M3725" s="41">
        <f>IFERROR(Q3725+U3725,0)</f>
        <v>0</v>
      </c>
      <c r="N3725" s="41">
        <f>IFERROR(R3725+V3725,0)</f>
        <v>0</v>
      </c>
      <c r="O3725" s="41">
        <f>IFERROR(P3725+Q3725+R3725,0)</f>
        <v>0</v>
      </c>
      <c r="P3725" s="41">
        <v>0</v>
      </c>
      <c r="Q3725" s="41">
        <v>0</v>
      </c>
      <c r="R3725" s="41">
        <v>0</v>
      </c>
      <c r="S3725" s="41">
        <f>IFERROR(T3725+U3725+V3725,0)</f>
        <v>0</v>
      </c>
      <c r="T3725" s="41">
        <v>0</v>
      </c>
      <c r="U3725" s="41">
        <v>0</v>
      </c>
      <c r="V3725" s="41">
        <v>0</v>
      </c>
      <c r="W3725"/>
      <c r="X3725"/>
    </row>
    <row r="3726" spans="1:24">
      <c r="A3726" s="29">
        <v>69</v>
      </c>
      <c r="B3726" s="29" t="s">
        <v>117</v>
      </c>
      <c r="C3726" s="50">
        <v>45322</v>
      </c>
      <c r="D3726" s="29" t="s">
        <v>2012</v>
      </c>
      <c r="E3726" s="40">
        <v>1</v>
      </c>
      <c r="F3726" s="41">
        <v>26</v>
      </c>
      <c r="G3726" s="41">
        <f>IFERROR(H3726+I3726+J3726,0)</f>
        <v>0</v>
      </c>
      <c r="H3726" s="41">
        <v>0</v>
      </c>
      <c r="I3726" s="41">
        <v>0</v>
      </c>
      <c r="J3726" s="41">
        <v>0</v>
      </c>
      <c r="K3726" s="41">
        <f>IFERROR(L3726+M3726+N3726,0)</f>
        <v>0</v>
      </c>
      <c r="L3726" s="41">
        <f>IFERROR(P3726+T3726,0)</f>
        <v>0</v>
      </c>
      <c r="M3726" s="41">
        <f>IFERROR(Q3726+U3726,0)</f>
        <v>0</v>
      </c>
      <c r="N3726" s="41">
        <f>IFERROR(R3726+V3726,0)</f>
        <v>0</v>
      </c>
      <c r="O3726" s="41">
        <f>IFERROR(P3726+Q3726+R3726,0)</f>
        <v>0</v>
      </c>
      <c r="P3726" s="41">
        <v>0</v>
      </c>
      <c r="Q3726" s="41">
        <v>0</v>
      </c>
      <c r="R3726" s="41">
        <v>0</v>
      </c>
      <c r="S3726" s="41">
        <f>IFERROR(T3726+U3726+V3726,0)</f>
        <v>0</v>
      </c>
      <c r="T3726" s="41">
        <v>0</v>
      </c>
      <c r="U3726" s="41">
        <v>0</v>
      </c>
      <c r="V3726" s="41">
        <v>0</v>
      </c>
      <c r="W3726"/>
      <c r="X3726"/>
    </row>
    <row r="3727" spans="1:24">
      <c r="A3727" s="29">
        <v>70</v>
      </c>
      <c r="B3727" s="29" t="s">
        <v>117</v>
      </c>
      <c r="C3727" s="50">
        <v>45322</v>
      </c>
      <c r="D3727" s="29" t="s">
        <v>2013</v>
      </c>
      <c r="E3727" s="40">
        <v>1</v>
      </c>
      <c r="F3727" s="41">
        <v>19.3</v>
      </c>
      <c r="G3727" s="41">
        <f>IFERROR(H3727+I3727+J3727,0)</f>
        <v>0</v>
      </c>
      <c r="H3727" s="41">
        <v>0</v>
      </c>
      <c r="I3727" s="41">
        <v>0</v>
      </c>
      <c r="J3727" s="41">
        <v>0</v>
      </c>
      <c r="K3727" s="41">
        <f>IFERROR(L3727+M3727+N3727,0)</f>
        <v>0</v>
      </c>
      <c r="L3727" s="41">
        <f>IFERROR(P3727+T3727,0)</f>
        <v>0</v>
      </c>
      <c r="M3727" s="41">
        <f>IFERROR(Q3727+U3727,0)</f>
        <v>0</v>
      </c>
      <c r="N3727" s="41">
        <f>IFERROR(R3727+V3727,0)</f>
        <v>0</v>
      </c>
      <c r="O3727" s="41">
        <f>IFERROR(P3727+Q3727+R3727,0)</f>
        <v>0</v>
      </c>
      <c r="P3727" s="41">
        <v>0</v>
      </c>
      <c r="Q3727" s="41">
        <v>0</v>
      </c>
      <c r="R3727" s="41">
        <v>0</v>
      </c>
      <c r="S3727" s="41">
        <f>IFERROR(T3727+U3727+V3727,0)</f>
        <v>0</v>
      </c>
      <c r="T3727" s="41">
        <v>0</v>
      </c>
      <c r="U3727" s="41">
        <v>0</v>
      </c>
      <c r="V3727" s="41">
        <v>0</v>
      </c>
      <c r="W3727"/>
      <c r="X3727"/>
    </row>
    <row r="3728" spans="1:24">
      <c r="A3728" s="29">
        <v>71</v>
      </c>
      <c r="B3728" s="29" t="s">
        <v>117</v>
      </c>
      <c r="C3728" s="50">
        <v>45322</v>
      </c>
      <c r="D3728" s="29" t="s">
        <v>2014</v>
      </c>
      <c r="E3728" s="40">
        <v>1</v>
      </c>
      <c r="F3728" s="41">
        <v>48.2</v>
      </c>
      <c r="G3728" s="41">
        <f>IFERROR(H3728+I3728+J3728,0)</f>
        <v>0</v>
      </c>
      <c r="H3728" s="41">
        <v>0</v>
      </c>
      <c r="I3728" s="41">
        <v>0</v>
      </c>
      <c r="J3728" s="41">
        <v>0</v>
      </c>
      <c r="K3728" s="41">
        <f>IFERROR(L3728+M3728+N3728,0)</f>
        <v>0</v>
      </c>
      <c r="L3728" s="41">
        <f>IFERROR(P3728+T3728,0)</f>
        <v>0</v>
      </c>
      <c r="M3728" s="41">
        <f>IFERROR(Q3728+U3728,0)</f>
        <v>0</v>
      </c>
      <c r="N3728" s="41">
        <f>IFERROR(R3728+V3728,0)</f>
        <v>0</v>
      </c>
      <c r="O3728" s="41">
        <f>IFERROR(P3728+Q3728+R3728,0)</f>
        <v>0</v>
      </c>
      <c r="P3728" s="41">
        <v>0</v>
      </c>
      <c r="Q3728" s="41">
        <v>0</v>
      </c>
      <c r="R3728" s="41">
        <v>0</v>
      </c>
      <c r="S3728" s="41">
        <f>IFERROR(T3728+U3728+V3728,0)</f>
        <v>0</v>
      </c>
      <c r="T3728" s="41">
        <v>0</v>
      </c>
      <c r="U3728" s="41">
        <v>0</v>
      </c>
      <c r="V3728" s="41">
        <v>0</v>
      </c>
      <c r="W3728"/>
      <c r="X3728"/>
    </row>
    <row r="3729" spans="1:24">
      <c r="A3729" s="29">
        <v>72</v>
      </c>
      <c r="B3729" s="29" t="s">
        <v>117</v>
      </c>
      <c r="C3729" s="50">
        <v>45323</v>
      </c>
      <c r="D3729" s="29" t="s">
        <v>2015</v>
      </c>
      <c r="E3729" s="40">
        <v>1</v>
      </c>
      <c r="F3729" s="41">
        <v>65.3</v>
      </c>
      <c r="G3729" s="41">
        <f>IFERROR(H3729+I3729+J3729,0)</f>
        <v>0</v>
      </c>
      <c r="H3729" s="41">
        <v>0</v>
      </c>
      <c r="I3729" s="41">
        <v>0</v>
      </c>
      <c r="J3729" s="41">
        <v>0</v>
      </c>
      <c r="K3729" s="41">
        <f>IFERROR(L3729+M3729+N3729,0)</f>
        <v>0</v>
      </c>
      <c r="L3729" s="41">
        <f>IFERROR(P3729+T3729,0)</f>
        <v>0</v>
      </c>
      <c r="M3729" s="41">
        <f>IFERROR(Q3729+U3729,0)</f>
        <v>0</v>
      </c>
      <c r="N3729" s="41">
        <f>IFERROR(R3729+V3729,0)</f>
        <v>0</v>
      </c>
      <c r="O3729" s="41">
        <f>IFERROR(P3729+Q3729+R3729,0)</f>
        <v>0</v>
      </c>
      <c r="P3729" s="41">
        <v>0</v>
      </c>
      <c r="Q3729" s="41">
        <v>0</v>
      </c>
      <c r="R3729" s="41">
        <v>0</v>
      </c>
      <c r="S3729" s="41">
        <f>IFERROR(T3729+U3729+V3729,0)</f>
        <v>0</v>
      </c>
      <c r="T3729" s="41">
        <v>0</v>
      </c>
      <c r="U3729" s="41">
        <v>0</v>
      </c>
      <c r="V3729" s="41">
        <v>0</v>
      </c>
      <c r="W3729"/>
      <c r="X3729"/>
    </row>
    <row r="3730" spans="1:24">
      <c r="A3730" s="29">
        <v>73</v>
      </c>
      <c r="B3730" s="29" t="s">
        <v>117</v>
      </c>
      <c r="C3730" s="50">
        <v>45324</v>
      </c>
      <c r="D3730" s="29" t="s">
        <v>2016</v>
      </c>
      <c r="E3730" s="40">
        <v>1</v>
      </c>
      <c r="F3730" s="41">
        <v>20</v>
      </c>
      <c r="G3730" s="41">
        <f>IFERROR(H3730+I3730+J3730,0)</f>
        <v>859420</v>
      </c>
      <c r="H3730" s="41">
        <v>0</v>
      </c>
      <c r="I3730" s="41">
        <v>859420</v>
      </c>
      <c r="J3730" s="41">
        <v>0</v>
      </c>
      <c r="K3730" s="41">
        <f>IFERROR(L3730+M3730+N3730,0)</f>
        <v>0</v>
      </c>
      <c r="L3730" s="41">
        <f>IFERROR(P3730+T3730,0)</f>
        <v>0</v>
      </c>
      <c r="M3730" s="41">
        <f>IFERROR(Q3730+U3730,0)</f>
        <v>0</v>
      </c>
      <c r="N3730" s="41">
        <f>IFERROR(R3730+V3730,0)</f>
        <v>0</v>
      </c>
      <c r="O3730" s="41">
        <f>IFERROR(P3730+Q3730+R3730,0)</f>
        <v>0</v>
      </c>
      <c r="P3730" s="41">
        <v>0</v>
      </c>
      <c r="Q3730" s="41">
        <v>0</v>
      </c>
      <c r="R3730" s="41">
        <v>0</v>
      </c>
      <c r="S3730" s="41">
        <f>IFERROR(T3730+U3730+V3730,0)</f>
        <v>0</v>
      </c>
      <c r="T3730" s="41">
        <v>0</v>
      </c>
      <c r="U3730" s="41">
        <v>0</v>
      </c>
      <c r="V3730" s="41">
        <v>0</v>
      </c>
      <c r="W3730"/>
      <c r="X3730"/>
    </row>
    <row r="3731" spans="1:24">
      <c r="A3731" s="29">
        <v>74</v>
      </c>
      <c r="B3731" s="29" t="s">
        <v>117</v>
      </c>
      <c r="C3731" s="50">
        <v>45324</v>
      </c>
      <c r="D3731" s="29" t="s">
        <v>2017</v>
      </c>
      <c r="E3731" s="40">
        <v>1</v>
      </c>
      <c r="F3731" s="41">
        <v>25.8</v>
      </c>
      <c r="G3731" s="41">
        <f>IFERROR(H3731+I3731+J3731,0)</f>
        <v>0</v>
      </c>
      <c r="H3731" s="41">
        <v>0</v>
      </c>
      <c r="I3731" s="41">
        <v>0</v>
      </c>
      <c r="J3731" s="41">
        <v>0</v>
      </c>
      <c r="K3731" s="41">
        <f>IFERROR(L3731+M3731+N3731,0)</f>
        <v>0</v>
      </c>
      <c r="L3731" s="41">
        <f>IFERROR(P3731+T3731,0)</f>
        <v>0</v>
      </c>
      <c r="M3731" s="41">
        <f>IFERROR(Q3731+U3731,0)</f>
        <v>0</v>
      </c>
      <c r="N3731" s="41">
        <f>IFERROR(R3731+V3731,0)</f>
        <v>0</v>
      </c>
      <c r="O3731" s="41">
        <f>IFERROR(P3731+Q3731+R3731,0)</f>
        <v>0</v>
      </c>
      <c r="P3731" s="41">
        <v>0</v>
      </c>
      <c r="Q3731" s="41">
        <v>0</v>
      </c>
      <c r="R3731" s="41">
        <v>0</v>
      </c>
      <c r="S3731" s="41">
        <f>IFERROR(T3731+U3731+V3731,0)</f>
        <v>0</v>
      </c>
      <c r="T3731" s="41">
        <v>0</v>
      </c>
      <c r="U3731" s="41">
        <v>0</v>
      </c>
      <c r="V3731" s="41">
        <v>0</v>
      </c>
      <c r="W3731"/>
      <c r="X3731"/>
    </row>
    <row r="3732" spans="1:24">
      <c r="A3732" s="29">
        <v>75</v>
      </c>
      <c r="B3732" s="29" t="s">
        <v>117</v>
      </c>
      <c r="C3732" s="50">
        <v>45324</v>
      </c>
      <c r="D3732" s="29" t="s">
        <v>2018</v>
      </c>
      <c r="E3732" s="40">
        <v>1</v>
      </c>
      <c r="F3732" s="41">
        <v>14.3</v>
      </c>
      <c r="G3732" s="41">
        <f>IFERROR(H3732+I3732+J3732,0)</f>
        <v>0</v>
      </c>
      <c r="H3732" s="41">
        <v>0</v>
      </c>
      <c r="I3732" s="41">
        <v>0</v>
      </c>
      <c r="J3732" s="41">
        <v>0</v>
      </c>
      <c r="K3732" s="41">
        <f>IFERROR(L3732+M3732+N3732,0)</f>
        <v>0</v>
      </c>
      <c r="L3732" s="41">
        <f>IFERROR(P3732+T3732,0)</f>
        <v>0</v>
      </c>
      <c r="M3732" s="41">
        <f>IFERROR(Q3732+U3732,0)</f>
        <v>0</v>
      </c>
      <c r="N3732" s="41">
        <f>IFERROR(R3732+V3732,0)</f>
        <v>0</v>
      </c>
      <c r="O3732" s="41">
        <f>IFERROR(P3732+Q3732+R3732,0)</f>
        <v>0</v>
      </c>
      <c r="P3732" s="41">
        <v>0</v>
      </c>
      <c r="Q3732" s="41">
        <v>0</v>
      </c>
      <c r="R3732" s="41">
        <v>0</v>
      </c>
      <c r="S3732" s="41">
        <f>IFERROR(T3732+U3732+V3732,0)</f>
        <v>0</v>
      </c>
      <c r="T3732" s="41">
        <v>0</v>
      </c>
      <c r="U3732" s="41">
        <v>0</v>
      </c>
      <c r="V3732" s="41">
        <v>0</v>
      </c>
      <c r="W3732"/>
      <c r="X3732"/>
    </row>
    <row r="3733" spans="1:24">
      <c r="A3733" s="29">
        <v>76</v>
      </c>
      <c r="B3733" s="29" t="s">
        <v>117</v>
      </c>
      <c r="C3733" s="50">
        <v>45324</v>
      </c>
      <c r="D3733" s="29" t="s">
        <v>2019</v>
      </c>
      <c r="E3733" s="40">
        <v>1</v>
      </c>
      <c r="F3733" s="41">
        <v>17</v>
      </c>
      <c r="G3733" s="41">
        <f>IFERROR(H3733+I3733+J3733,0)</f>
        <v>0</v>
      </c>
      <c r="H3733" s="41">
        <v>0</v>
      </c>
      <c r="I3733" s="41">
        <v>0</v>
      </c>
      <c r="J3733" s="41">
        <v>0</v>
      </c>
      <c r="K3733" s="41">
        <f>IFERROR(L3733+M3733+N3733,0)</f>
        <v>0</v>
      </c>
      <c r="L3733" s="41">
        <f>IFERROR(P3733+T3733,0)</f>
        <v>0</v>
      </c>
      <c r="M3733" s="41">
        <f>IFERROR(Q3733+U3733,0)</f>
        <v>0</v>
      </c>
      <c r="N3733" s="41">
        <f>IFERROR(R3733+V3733,0)</f>
        <v>0</v>
      </c>
      <c r="O3733" s="41">
        <f>IFERROR(P3733+Q3733+R3733,0)</f>
        <v>0</v>
      </c>
      <c r="P3733" s="41">
        <v>0</v>
      </c>
      <c r="Q3733" s="41">
        <v>0</v>
      </c>
      <c r="R3733" s="41">
        <v>0</v>
      </c>
      <c r="S3733" s="41">
        <f>IFERROR(T3733+U3733+V3733,0)</f>
        <v>0</v>
      </c>
      <c r="T3733" s="41">
        <v>0</v>
      </c>
      <c r="U3733" s="41">
        <v>0</v>
      </c>
      <c r="V3733" s="41">
        <v>0</v>
      </c>
      <c r="W3733"/>
      <c r="X3733"/>
    </row>
    <row r="3734" spans="1:24">
      <c r="A3734" s="29">
        <v>77</v>
      </c>
      <c r="B3734" s="29" t="s">
        <v>117</v>
      </c>
      <c r="C3734" s="50">
        <v>45327</v>
      </c>
      <c r="D3734" s="29" t="s">
        <v>2020</v>
      </c>
      <c r="E3734" s="40">
        <v>1</v>
      </c>
      <c r="F3734" s="41">
        <v>22.6</v>
      </c>
      <c r="G3734" s="41">
        <f>IFERROR(H3734+I3734+J3734,0)</f>
        <v>0</v>
      </c>
      <c r="H3734" s="41">
        <v>0</v>
      </c>
      <c r="I3734" s="41">
        <v>0</v>
      </c>
      <c r="J3734" s="41">
        <v>0</v>
      </c>
      <c r="K3734" s="41">
        <f>IFERROR(L3734+M3734+N3734,0)</f>
        <v>0</v>
      </c>
      <c r="L3734" s="41">
        <f>IFERROR(P3734+T3734,0)</f>
        <v>0</v>
      </c>
      <c r="M3734" s="41">
        <f>IFERROR(Q3734+U3734,0)</f>
        <v>0</v>
      </c>
      <c r="N3734" s="41">
        <f>IFERROR(R3734+V3734,0)</f>
        <v>0</v>
      </c>
      <c r="O3734" s="41">
        <f>IFERROR(P3734+Q3734+R3734,0)</f>
        <v>0</v>
      </c>
      <c r="P3734" s="41">
        <v>0</v>
      </c>
      <c r="Q3734" s="41">
        <v>0</v>
      </c>
      <c r="R3734" s="41">
        <v>0</v>
      </c>
      <c r="S3734" s="41">
        <f>IFERROR(T3734+U3734+V3734,0)</f>
        <v>0</v>
      </c>
      <c r="T3734" s="41">
        <v>0</v>
      </c>
      <c r="U3734" s="41">
        <v>0</v>
      </c>
      <c r="V3734" s="41">
        <v>0</v>
      </c>
      <c r="W3734"/>
      <c r="X3734"/>
    </row>
    <row r="3735" spans="1:24">
      <c r="A3735" s="29">
        <v>78</v>
      </c>
      <c r="B3735" s="29" t="s">
        <v>117</v>
      </c>
      <c r="C3735" s="50">
        <v>45328</v>
      </c>
      <c r="D3735" s="29" t="s">
        <v>2021</v>
      </c>
      <c r="E3735" s="40">
        <v>1</v>
      </c>
      <c r="F3735" s="41">
        <v>24.3</v>
      </c>
      <c r="G3735" s="41">
        <f>IFERROR(H3735+I3735+J3735,0)</f>
        <v>0</v>
      </c>
      <c r="H3735" s="41">
        <v>0</v>
      </c>
      <c r="I3735" s="41">
        <v>0</v>
      </c>
      <c r="J3735" s="41">
        <v>0</v>
      </c>
      <c r="K3735" s="41">
        <f>IFERROR(L3735+M3735+N3735,0)</f>
        <v>0</v>
      </c>
      <c r="L3735" s="41">
        <f>IFERROR(P3735+T3735,0)</f>
        <v>0</v>
      </c>
      <c r="M3735" s="41">
        <f>IFERROR(Q3735+U3735,0)</f>
        <v>0</v>
      </c>
      <c r="N3735" s="41">
        <f>IFERROR(R3735+V3735,0)</f>
        <v>0</v>
      </c>
      <c r="O3735" s="41">
        <f>IFERROR(P3735+Q3735+R3735,0)</f>
        <v>0</v>
      </c>
      <c r="P3735" s="41">
        <v>0</v>
      </c>
      <c r="Q3735" s="41">
        <v>0</v>
      </c>
      <c r="R3735" s="41">
        <v>0</v>
      </c>
      <c r="S3735" s="41">
        <f>IFERROR(T3735+U3735+V3735,0)</f>
        <v>0</v>
      </c>
      <c r="T3735" s="41">
        <v>0</v>
      </c>
      <c r="U3735" s="41">
        <v>0</v>
      </c>
      <c r="V3735" s="41">
        <v>0</v>
      </c>
      <c r="W3735"/>
      <c r="X3735"/>
    </row>
    <row r="3736" spans="1:24">
      <c r="A3736" s="29">
        <v>79</v>
      </c>
      <c r="B3736" s="29" t="s">
        <v>117</v>
      </c>
      <c r="C3736" s="50">
        <v>45328</v>
      </c>
      <c r="D3736" s="29" t="s">
        <v>2022</v>
      </c>
      <c r="E3736" s="40">
        <v>1</v>
      </c>
      <c r="F3736" s="41">
        <v>21.1</v>
      </c>
      <c r="G3736" s="41">
        <f>IFERROR(H3736+I3736+J3736,0)</f>
        <v>0</v>
      </c>
      <c r="H3736" s="41">
        <v>0</v>
      </c>
      <c r="I3736" s="41">
        <v>0</v>
      </c>
      <c r="J3736" s="41">
        <v>0</v>
      </c>
      <c r="K3736" s="41">
        <f>IFERROR(L3736+M3736+N3736,0)</f>
        <v>0</v>
      </c>
      <c r="L3736" s="41">
        <f>IFERROR(P3736+T3736,0)</f>
        <v>0</v>
      </c>
      <c r="M3736" s="41">
        <f>IFERROR(Q3736+U3736,0)</f>
        <v>0</v>
      </c>
      <c r="N3736" s="41">
        <f>IFERROR(R3736+V3736,0)</f>
        <v>0</v>
      </c>
      <c r="O3736" s="41">
        <f>IFERROR(P3736+Q3736+R3736,0)</f>
        <v>0</v>
      </c>
      <c r="P3736" s="41">
        <v>0</v>
      </c>
      <c r="Q3736" s="41">
        <v>0</v>
      </c>
      <c r="R3736" s="41">
        <v>0</v>
      </c>
      <c r="S3736" s="41">
        <f>IFERROR(T3736+U3736+V3736,0)</f>
        <v>0</v>
      </c>
      <c r="T3736" s="41">
        <v>0</v>
      </c>
      <c r="U3736" s="41">
        <v>0</v>
      </c>
      <c r="V3736" s="41">
        <v>0</v>
      </c>
      <c r="W3736"/>
      <c r="X3736"/>
    </row>
    <row r="3737" spans="1:24">
      <c r="A3737" s="29">
        <v>80</v>
      </c>
      <c r="B3737" s="29" t="s">
        <v>117</v>
      </c>
      <c r="C3737" s="50">
        <v>45330</v>
      </c>
      <c r="D3737" s="29" t="s">
        <v>2023</v>
      </c>
      <c r="E3737" s="40">
        <v>1</v>
      </c>
      <c r="F3737" s="41">
        <v>47.6</v>
      </c>
      <c r="G3737" s="41">
        <f>IFERROR(H3737+I3737+J3737,0)</f>
        <v>0</v>
      </c>
      <c r="H3737" s="41">
        <v>0</v>
      </c>
      <c r="I3737" s="41">
        <v>0</v>
      </c>
      <c r="J3737" s="41">
        <v>0</v>
      </c>
      <c r="K3737" s="41">
        <f>IFERROR(L3737+M3737+N3737,0)</f>
        <v>0</v>
      </c>
      <c r="L3737" s="41">
        <f>IFERROR(P3737+T3737,0)</f>
        <v>0</v>
      </c>
      <c r="M3737" s="41">
        <f>IFERROR(Q3737+U3737,0)</f>
        <v>0</v>
      </c>
      <c r="N3737" s="41">
        <f>IFERROR(R3737+V3737,0)</f>
        <v>0</v>
      </c>
      <c r="O3737" s="41">
        <f>IFERROR(P3737+Q3737+R3737,0)</f>
        <v>0</v>
      </c>
      <c r="P3737" s="41">
        <v>0</v>
      </c>
      <c r="Q3737" s="41">
        <v>0</v>
      </c>
      <c r="R3737" s="41">
        <v>0</v>
      </c>
      <c r="S3737" s="41">
        <f>IFERROR(T3737+U3737+V3737,0)</f>
        <v>0</v>
      </c>
      <c r="T3737" s="41">
        <v>0</v>
      </c>
      <c r="U3737" s="41">
        <v>0</v>
      </c>
      <c r="V3737" s="41">
        <v>0</v>
      </c>
      <c r="W3737"/>
      <c r="X3737"/>
    </row>
    <row r="3738" spans="1:24">
      <c r="A3738" s="29">
        <v>81</v>
      </c>
      <c r="B3738" s="29" t="s">
        <v>117</v>
      </c>
      <c r="C3738" s="50">
        <v>45335</v>
      </c>
      <c r="D3738" s="29" t="s">
        <v>2024</v>
      </c>
      <c r="E3738" s="40">
        <v>1</v>
      </c>
      <c r="F3738" s="41">
        <v>24.2</v>
      </c>
      <c r="G3738" s="41">
        <f>IFERROR(H3738+I3738+J3738,0)</f>
        <v>0</v>
      </c>
      <c r="H3738" s="41">
        <v>0</v>
      </c>
      <c r="I3738" s="41">
        <v>0</v>
      </c>
      <c r="J3738" s="41">
        <v>0</v>
      </c>
      <c r="K3738" s="41">
        <f>IFERROR(L3738+M3738+N3738,0)</f>
        <v>0</v>
      </c>
      <c r="L3738" s="41">
        <f>IFERROR(P3738+T3738,0)</f>
        <v>0</v>
      </c>
      <c r="M3738" s="41">
        <f>IFERROR(Q3738+U3738,0)</f>
        <v>0</v>
      </c>
      <c r="N3738" s="41">
        <f>IFERROR(R3738+V3738,0)</f>
        <v>0</v>
      </c>
      <c r="O3738" s="41">
        <f>IFERROR(P3738+Q3738+R3738,0)</f>
        <v>0</v>
      </c>
      <c r="P3738" s="41">
        <v>0</v>
      </c>
      <c r="Q3738" s="41">
        <v>0</v>
      </c>
      <c r="R3738" s="41">
        <v>0</v>
      </c>
      <c r="S3738" s="41">
        <f>IFERROR(T3738+U3738+V3738,0)</f>
        <v>0</v>
      </c>
      <c r="T3738" s="41">
        <v>0</v>
      </c>
      <c r="U3738" s="41">
        <v>0</v>
      </c>
      <c r="V3738" s="41">
        <v>0</v>
      </c>
      <c r="W3738"/>
      <c r="X3738"/>
    </row>
    <row r="3739" spans="1:24">
      <c r="A3739" s="29">
        <v>82</v>
      </c>
      <c r="B3739" s="29" t="s">
        <v>117</v>
      </c>
      <c r="C3739" s="50">
        <v>45335</v>
      </c>
      <c r="D3739" s="29" t="s">
        <v>2025</v>
      </c>
      <c r="E3739" s="40">
        <v>1</v>
      </c>
      <c r="F3739" s="41">
        <v>14.2</v>
      </c>
      <c r="G3739" s="41">
        <f>IFERROR(H3739+I3739+J3739,0)</f>
        <v>0</v>
      </c>
      <c r="H3739" s="41">
        <v>0</v>
      </c>
      <c r="I3739" s="41">
        <v>0</v>
      </c>
      <c r="J3739" s="41">
        <v>0</v>
      </c>
      <c r="K3739" s="41">
        <f>IFERROR(L3739+M3739+N3739,0)</f>
        <v>0</v>
      </c>
      <c r="L3739" s="41">
        <f>IFERROR(P3739+T3739,0)</f>
        <v>0</v>
      </c>
      <c r="M3739" s="41">
        <f>IFERROR(Q3739+U3739,0)</f>
        <v>0</v>
      </c>
      <c r="N3739" s="41">
        <f>IFERROR(R3739+V3739,0)</f>
        <v>0</v>
      </c>
      <c r="O3739" s="41">
        <f>IFERROR(P3739+Q3739+R3739,0)</f>
        <v>0</v>
      </c>
      <c r="P3739" s="41">
        <v>0</v>
      </c>
      <c r="Q3739" s="41">
        <v>0</v>
      </c>
      <c r="R3739" s="41">
        <v>0</v>
      </c>
      <c r="S3739" s="41">
        <f>IFERROR(T3739+U3739+V3739,0)</f>
        <v>0</v>
      </c>
      <c r="T3739" s="41">
        <v>0</v>
      </c>
      <c r="U3739" s="41">
        <v>0</v>
      </c>
      <c r="V3739" s="41">
        <v>0</v>
      </c>
      <c r="W3739"/>
      <c r="X3739"/>
    </row>
    <row r="3740" spans="1:24">
      <c r="A3740" s="29">
        <v>83</v>
      </c>
      <c r="B3740" s="29" t="s">
        <v>117</v>
      </c>
      <c r="C3740" s="50">
        <v>45335</v>
      </c>
      <c r="D3740" s="29" t="s">
        <v>2026</v>
      </c>
      <c r="E3740" s="40">
        <v>1</v>
      </c>
      <c r="F3740" s="41">
        <v>32.8</v>
      </c>
      <c r="G3740" s="41">
        <f>IFERROR(H3740+I3740+J3740,0)</f>
        <v>0</v>
      </c>
      <c r="H3740" s="41">
        <v>0</v>
      </c>
      <c r="I3740" s="41">
        <v>0</v>
      </c>
      <c r="J3740" s="41">
        <v>0</v>
      </c>
      <c r="K3740" s="41">
        <f>IFERROR(L3740+M3740+N3740,0)</f>
        <v>0</v>
      </c>
      <c r="L3740" s="41">
        <f>IFERROR(P3740+T3740,0)</f>
        <v>0</v>
      </c>
      <c r="M3740" s="41">
        <f>IFERROR(Q3740+U3740,0)</f>
        <v>0</v>
      </c>
      <c r="N3740" s="41">
        <f>IFERROR(R3740+V3740,0)</f>
        <v>0</v>
      </c>
      <c r="O3740" s="41">
        <f>IFERROR(P3740+Q3740+R3740,0)</f>
        <v>0</v>
      </c>
      <c r="P3740" s="41">
        <v>0</v>
      </c>
      <c r="Q3740" s="41">
        <v>0</v>
      </c>
      <c r="R3740" s="41">
        <v>0</v>
      </c>
      <c r="S3740" s="41">
        <f>IFERROR(T3740+U3740+V3740,0)</f>
        <v>0</v>
      </c>
      <c r="T3740" s="41">
        <v>0</v>
      </c>
      <c r="U3740" s="41">
        <v>0</v>
      </c>
      <c r="V3740" s="41">
        <v>0</v>
      </c>
      <c r="W3740"/>
      <c r="X3740"/>
    </row>
    <row r="3741" spans="1:24">
      <c r="A3741" s="29">
        <v>84</v>
      </c>
      <c r="B3741" s="29" t="s">
        <v>117</v>
      </c>
      <c r="C3741" s="50">
        <v>45335</v>
      </c>
      <c r="D3741" s="29" t="s">
        <v>2027</v>
      </c>
      <c r="E3741" s="40">
        <v>1</v>
      </c>
      <c r="F3741" s="41">
        <v>17.2</v>
      </c>
      <c r="G3741" s="41">
        <f>IFERROR(H3741+I3741+J3741,0)</f>
        <v>0</v>
      </c>
      <c r="H3741" s="41">
        <v>0</v>
      </c>
      <c r="I3741" s="41">
        <v>0</v>
      </c>
      <c r="J3741" s="41">
        <v>0</v>
      </c>
      <c r="K3741" s="41">
        <f>IFERROR(L3741+M3741+N3741,0)</f>
        <v>0</v>
      </c>
      <c r="L3741" s="41">
        <f>IFERROR(P3741+T3741,0)</f>
        <v>0</v>
      </c>
      <c r="M3741" s="41">
        <f>IFERROR(Q3741+U3741,0)</f>
        <v>0</v>
      </c>
      <c r="N3741" s="41">
        <f>IFERROR(R3741+V3741,0)</f>
        <v>0</v>
      </c>
      <c r="O3741" s="41">
        <f>IFERROR(P3741+Q3741+R3741,0)</f>
        <v>0</v>
      </c>
      <c r="P3741" s="41">
        <v>0</v>
      </c>
      <c r="Q3741" s="41">
        <v>0</v>
      </c>
      <c r="R3741" s="41">
        <v>0</v>
      </c>
      <c r="S3741" s="41">
        <f>IFERROR(T3741+U3741+V3741,0)</f>
        <v>0</v>
      </c>
      <c r="T3741" s="41">
        <v>0</v>
      </c>
      <c r="U3741" s="41">
        <v>0</v>
      </c>
      <c r="V3741" s="41">
        <v>0</v>
      </c>
      <c r="W3741"/>
      <c r="X3741"/>
    </row>
    <row r="3742" spans="1:24">
      <c r="A3742" s="29">
        <v>85</v>
      </c>
      <c r="B3742" s="29" t="s">
        <v>117</v>
      </c>
      <c r="C3742" s="50">
        <v>45335</v>
      </c>
      <c r="D3742" s="29" t="s">
        <v>2028</v>
      </c>
      <c r="E3742" s="40">
        <v>1</v>
      </c>
      <c r="F3742" s="41">
        <v>17.15</v>
      </c>
      <c r="G3742" s="41">
        <f>IFERROR(H3742+I3742+J3742,0)</f>
        <v>0</v>
      </c>
      <c r="H3742" s="41">
        <v>0</v>
      </c>
      <c r="I3742" s="41">
        <v>0</v>
      </c>
      <c r="J3742" s="41">
        <v>0</v>
      </c>
      <c r="K3742" s="41">
        <f>IFERROR(L3742+M3742+N3742,0)</f>
        <v>0</v>
      </c>
      <c r="L3742" s="41">
        <f>IFERROR(P3742+T3742,0)</f>
        <v>0</v>
      </c>
      <c r="M3742" s="41">
        <f>IFERROR(Q3742+U3742,0)</f>
        <v>0</v>
      </c>
      <c r="N3742" s="41">
        <f>IFERROR(R3742+V3742,0)</f>
        <v>0</v>
      </c>
      <c r="O3742" s="41">
        <f>IFERROR(P3742+Q3742+R3742,0)</f>
        <v>0</v>
      </c>
      <c r="P3742" s="41">
        <v>0</v>
      </c>
      <c r="Q3742" s="41">
        <v>0</v>
      </c>
      <c r="R3742" s="41">
        <v>0</v>
      </c>
      <c r="S3742" s="41">
        <f>IFERROR(T3742+U3742+V3742,0)</f>
        <v>0</v>
      </c>
      <c r="T3742" s="41">
        <v>0</v>
      </c>
      <c r="U3742" s="41">
        <v>0</v>
      </c>
      <c r="V3742" s="41">
        <v>0</v>
      </c>
      <c r="W3742"/>
      <c r="X3742"/>
    </row>
    <row r="3743" spans="1:24">
      <c r="A3743" s="29">
        <v>86</v>
      </c>
      <c r="B3743" s="29" t="s">
        <v>117</v>
      </c>
      <c r="C3743" s="50">
        <v>45335</v>
      </c>
      <c r="D3743" s="29" t="s">
        <v>2029</v>
      </c>
      <c r="E3743" s="40">
        <v>1</v>
      </c>
      <c r="F3743" s="41">
        <v>26.9</v>
      </c>
      <c r="G3743" s="41">
        <f>IFERROR(H3743+I3743+J3743,0)</f>
        <v>0</v>
      </c>
      <c r="H3743" s="41">
        <v>0</v>
      </c>
      <c r="I3743" s="41">
        <v>0</v>
      </c>
      <c r="J3743" s="41">
        <v>0</v>
      </c>
      <c r="K3743" s="41">
        <f>IFERROR(L3743+M3743+N3743,0)</f>
        <v>0</v>
      </c>
      <c r="L3743" s="41">
        <f>IFERROR(P3743+T3743,0)</f>
        <v>0</v>
      </c>
      <c r="M3743" s="41">
        <f>IFERROR(Q3743+U3743,0)</f>
        <v>0</v>
      </c>
      <c r="N3743" s="41">
        <f>IFERROR(R3743+V3743,0)</f>
        <v>0</v>
      </c>
      <c r="O3743" s="41">
        <f>IFERROR(P3743+Q3743+R3743,0)</f>
        <v>0</v>
      </c>
      <c r="P3743" s="41">
        <v>0</v>
      </c>
      <c r="Q3743" s="41">
        <v>0</v>
      </c>
      <c r="R3743" s="41">
        <v>0</v>
      </c>
      <c r="S3743" s="41">
        <f>IFERROR(T3743+U3743+V3743,0)</f>
        <v>0</v>
      </c>
      <c r="T3743" s="41">
        <v>0</v>
      </c>
      <c r="U3743" s="41">
        <v>0</v>
      </c>
      <c r="V3743" s="41">
        <v>0</v>
      </c>
      <c r="W3743"/>
      <c r="X3743"/>
    </row>
    <row r="3744" spans="1:24">
      <c r="A3744" s="29">
        <v>87</v>
      </c>
      <c r="B3744" s="29" t="s">
        <v>117</v>
      </c>
      <c r="C3744" s="50">
        <v>45335</v>
      </c>
      <c r="D3744" s="29" t="s">
        <v>2030</v>
      </c>
      <c r="E3744" s="40">
        <v>1</v>
      </c>
      <c r="F3744" s="41">
        <v>6.7</v>
      </c>
      <c r="G3744" s="41">
        <f>IFERROR(H3744+I3744+J3744,0)</f>
        <v>0</v>
      </c>
      <c r="H3744" s="41">
        <v>0</v>
      </c>
      <c r="I3744" s="41">
        <v>0</v>
      </c>
      <c r="J3744" s="41">
        <v>0</v>
      </c>
      <c r="K3744" s="41">
        <f>IFERROR(L3744+M3744+N3744,0)</f>
        <v>0</v>
      </c>
      <c r="L3744" s="41">
        <f>IFERROR(P3744+T3744,0)</f>
        <v>0</v>
      </c>
      <c r="M3744" s="41">
        <f>IFERROR(Q3744+U3744,0)</f>
        <v>0</v>
      </c>
      <c r="N3744" s="41">
        <f>IFERROR(R3744+V3744,0)</f>
        <v>0</v>
      </c>
      <c r="O3744" s="41">
        <f>IFERROR(P3744+Q3744+R3744,0)</f>
        <v>0</v>
      </c>
      <c r="P3744" s="41">
        <v>0</v>
      </c>
      <c r="Q3744" s="41">
        <v>0</v>
      </c>
      <c r="R3744" s="41">
        <v>0</v>
      </c>
      <c r="S3744" s="41">
        <f>IFERROR(T3744+U3744+V3744,0)</f>
        <v>0</v>
      </c>
      <c r="T3744" s="41">
        <v>0</v>
      </c>
      <c r="U3744" s="41">
        <v>0</v>
      </c>
      <c r="V3744" s="41">
        <v>0</v>
      </c>
      <c r="W3744"/>
      <c r="X3744"/>
    </row>
    <row r="3745" spans="1:24">
      <c r="A3745" s="29">
        <v>88</v>
      </c>
      <c r="B3745" s="29" t="s">
        <v>117</v>
      </c>
      <c r="C3745" s="50">
        <v>45336</v>
      </c>
      <c r="D3745" s="29" t="s">
        <v>2031</v>
      </c>
      <c r="E3745" s="40">
        <v>1</v>
      </c>
      <c r="F3745" s="41">
        <v>24.2</v>
      </c>
      <c r="G3745" s="41">
        <f>IFERROR(H3745+I3745+J3745,0)</f>
        <v>0</v>
      </c>
      <c r="H3745" s="41">
        <v>0</v>
      </c>
      <c r="I3745" s="41">
        <v>0</v>
      </c>
      <c r="J3745" s="41">
        <v>0</v>
      </c>
      <c r="K3745" s="41">
        <f>IFERROR(L3745+M3745+N3745,0)</f>
        <v>0</v>
      </c>
      <c r="L3745" s="41">
        <f>IFERROR(P3745+T3745,0)</f>
        <v>0</v>
      </c>
      <c r="M3745" s="41">
        <f>IFERROR(Q3745+U3745,0)</f>
        <v>0</v>
      </c>
      <c r="N3745" s="41">
        <f>IFERROR(R3745+V3745,0)</f>
        <v>0</v>
      </c>
      <c r="O3745" s="41">
        <f>IFERROR(P3745+Q3745+R3745,0)</f>
        <v>0</v>
      </c>
      <c r="P3745" s="41">
        <v>0</v>
      </c>
      <c r="Q3745" s="41">
        <v>0</v>
      </c>
      <c r="R3745" s="41">
        <v>0</v>
      </c>
      <c r="S3745" s="41">
        <f>IFERROR(T3745+U3745+V3745,0)</f>
        <v>0</v>
      </c>
      <c r="T3745" s="41">
        <v>0</v>
      </c>
      <c r="U3745" s="41">
        <v>0</v>
      </c>
      <c r="V3745" s="41">
        <v>0</v>
      </c>
      <c r="W3745"/>
      <c r="X3745"/>
    </row>
    <row r="3746" spans="1:24">
      <c r="A3746" s="29">
        <v>89</v>
      </c>
      <c r="B3746" s="29" t="s">
        <v>117</v>
      </c>
      <c r="C3746" s="50">
        <v>45337</v>
      </c>
      <c r="D3746" s="29" t="s">
        <v>2032</v>
      </c>
      <c r="E3746" s="40">
        <v>1</v>
      </c>
      <c r="F3746" s="41">
        <v>22</v>
      </c>
      <c r="G3746" s="41">
        <f>IFERROR(H3746+I3746+J3746,0)</f>
        <v>0</v>
      </c>
      <c r="H3746" s="41">
        <v>0</v>
      </c>
      <c r="I3746" s="41">
        <v>0</v>
      </c>
      <c r="J3746" s="41">
        <v>0</v>
      </c>
      <c r="K3746" s="41">
        <f>IFERROR(L3746+M3746+N3746,0)</f>
        <v>0</v>
      </c>
      <c r="L3746" s="41">
        <f>IFERROR(P3746+T3746,0)</f>
        <v>0</v>
      </c>
      <c r="M3746" s="41">
        <f>IFERROR(Q3746+U3746,0)</f>
        <v>0</v>
      </c>
      <c r="N3746" s="41">
        <f>IFERROR(R3746+V3746,0)</f>
        <v>0</v>
      </c>
      <c r="O3746" s="41">
        <f>IFERROR(P3746+Q3746+R3746,0)</f>
        <v>0</v>
      </c>
      <c r="P3746" s="41">
        <v>0</v>
      </c>
      <c r="Q3746" s="41">
        <v>0</v>
      </c>
      <c r="R3746" s="41">
        <v>0</v>
      </c>
      <c r="S3746" s="41">
        <f>IFERROR(T3746+U3746+V3746,0)</f>
        <v>0</v>
      </c>
      <c r="T3746" s="41">
        <v>0</v>
      </c>
      <c r="U3746" s="41">
        <v>0</v>
      </c>
      <c r="V3746" s="41">
        <v>0</v>
      </c>
      <c r="W3746"/>
      <c r="X3746"/>
    </row>
    <row r="3747" spans="1:24">
      <c r="A3747" s="29">
        <v>90</v>
      </c>
      <c r="B3747" s="29" t="s">
        <v>117</v>
      </c>
      <c r="C3747" s="50">
        <v>45338</v>
      </c>
      <c r="D3747" s="29" t="s">
        <v>2033</v>
      </c>
      <c r="E3747" s="40">
        <v>1</v>
      </c>
      <c r="F3747" s="41">
        <v>19.2</v>
      </c>
      <c r="G3747" s="41">
        <f>IFERROR(H3747+I3747+J3747,0)</f>
        <v>0</v>
      </c>
      <c r="H3747" s="41">
        <v>0</v>
      </c>
      <c r="I3747" s="41">
        <v>0</v>
      </c>
      <c r="J3747" s="41">
        <v>0</v>
      </c>
      <c r="K3747" s="41">
        <f>IFERROR(L3747+M3747+N3747,0)</f>
        <v>0</v>
      </c>
      <c r="L3747" s="41">
        <f>IFERROR(P3747+T3747,0)</f>
        <v>0</v>
      </c>
      <c r="M3747" s="41">
        <f>IFERROR(Q3747+U3747,0)</f>
        <v>0</v>
      </c>
      <c r="N3747" s="41">
        <f>IFERROR(R3747+V3747,0)</f>
        <v>0</v>
      </c>
      <c r="O3747" s="41">
        <f>IFERROR(P3747+Q3747+R3747,0)</f>
        <v>0</v>
      </c>
      <c r="P3747" s="41">
        <v>0</v>
      </c>
      <c r="Q3747" s="41">
        <v>0</v>
      </c>
      <c r="R3747" s="41">
        <v>0</v>
      </c>
      <c r="S3747" s="41">
        <f>IFERROR(T3747+U3747+V3747,0)</f>
        <v>0</v>
      </c>
      <c r="T3747" s="41">
        <v>0</v>
      </c>
      <c r="U3747" s="41">
        <v>0</v>
      </c>
      <c r="V3747" s="41">
        <v>0</v>
      </c>
      <c r="W3747"/>
      <c r="X3747"/>
    </row>
    <row r="3748" spans="1:24">
      <c r="A3748" s="29">
        <v>91</v>
      </c>
      <c r="B3748" s="29" t="s">
        <v>117</v>
      </c>
      <c r="C3748" s="50">
        <v>45338</v>
      </c>
      <c r="D3748" s="29" t="s">
        <v>2034</v>
      </c>
      <c r="E3748" s="40">
        <v>1</v>
      </c>
      <c r="F3748" s="41">
        <v>42</v>
      </c>
      <c r="G3748" s="41">
        <f>IFERROR(H3748+I3748+J3748,0)</f>
        <v>0</v>
      </c>
      <c r="H3748" s="41">
        <v>0</v>
      </c>
      <c r="I3748" s="41">
        <v>0</v>
      </c>
      <c r="J3748" s="41">
        <v>0</v>
      </c>
      <c r="K3748" s="41">
        <f>IFERROR(L3748+M3748+N3748,0)</f>
        <v>0</v>
      </c>
      <c r="L3748" s="41">
        <f>IFERROR(P3748+T3748,0)</f>
        <v>0</v>
      </c>
      <c r="M3748" s="41">
        <f>IFERROR(Q3748+U3748,0)</f>
        <v>0</v>
      </c>
      <c r="N3748" s="41">
        <f>IFERROR(R3748+V3748,0)</f>
        <v>0</v>
      </c>
      <c r="O3748" s="41">
        <f>IFERROR(P3748+Q3748+R3748,0)</f>
        <v>0</v>
      </c>
      <c r="P3748" s="41">
        <v>0</v>
      </c>
      <c r="Q3748" s="41">
        <v>0</v>
      </c>
      <c r="R3748" s="41">
        <v>0</v>
      </c>
      <c r="S3748" s="41">
        <f>IFERROR(T3748+U3748+V3748,0)</f>
        <v>0</v>
      </c>
      <c r="T3748" s="41">
        <v>0</v>
      </c>
      <c r="U3748" s="41">
        <v>0</v>
      </c>
      <c r="V3748" s="41">
        <v>0</v>
      </c>
      <c r="W3748"/>
      <c r="X3748"/>
    </row>
    <row r="3749" spans="1:24">
      <c r="A3749" s="29">
        <v>92</v>
      </c>
      <c r="B3749" s="29" t="s">
        <v>117</v>
      </c>
      <c r="C3749" s="50">
        <v>45338</v>
      </c>
      <c r="D3749" s="29" t="s">
        <v>2035</v>
      </c>
      <c r="E3749" s="40">
        <v>1</v>
      </c>
      <c r="F3749" s="41">
        <v>27.63</v>
      </c>
      <c r="G3749" s="41">
        <f>IFERROR(H3749+I3749+J3749,0)</f>
        <v>0</v>
      </c>
      <c r="H3749" s="41">
        <v>0</v>
      </c>
      <c r="I3749" s="41">
        <v>0</v>
      </c>
      <c r="J3749" s="41">
        <v>0</v>
      </c>
      <c r="K3749" s="41">
        <f>IFERROR(L3749+M3749+N3749,0)</f>
        <v>0</v>
      </c>
      <c r="L3749" s="41">
        <f>IFERROR(P3749+T3749,0)</f>
        <v>0</v>
      </c>
      <c r="M3749" s="41">
        <f>IFERROR(Q3749+U3749,0)</f>
        <v>0</v>
      </c>
      <c r="N3749" s="41">
        <f>IFERROR(R3749+V3749,0)</f>
        <v>0</v>
      </c>
      <c r="O3749" s="41">
        <f>IFERROR(P3749+Q3749+R3749,0)</f>
        <v>0</v>
      </c>
      <c r="P3749" s="41">
        <v>0</v>
      </c>
      <c r="Q3749" s="41">
        <v>0</v>
      </c>
      <c r="R3749" s="41">
        <v>0</v>
      </c>
      <c r="S3749" s="41">
        <f>IFERROR(T3749+U3749+V3749,0)</f>
        <v>0</v>
      </c>
      <c r="T3749" s="41">
        <v>0</v>
      </c>
      <c r="U3749" s="41">
        <v>0</v>
      </c>
      <c r="V3749" s="41">
        <v>0</v>
      </c>
      <c r="W3749"/>
      <c r="X3749"/>
    </row>
    <row r="3750" spans="1:24">
      <c r="A3750" s="29">
        <v>93</v>
      </c>
      <c r="B3750" s="29" t="s">
        <v>117</v>
      </c>
      <c r="C3750" s="50">
        <v>45338</v>
      </c>
      <c r="D3750" s="29" t="s">
        <v>2036</v>
      </c>
      <c r="E3750" s="40">
        <v>1</v>
      </c>
      <c r="F3750" s="41">
        <v>19.1</v>
      </c>
      <c r="G3750" s="41">
        <f>IFERROR(H3750+I3750+J3750,0)</f>
        <v>1184500</v>
      </c>
      <c r="H3750" s="41">
        <v>0</v>
      </c>
      <c r="I3750" s="41">
        <v>1184500</v>
      </c>
      <c r="J3750" s="41">
        <v>0</v>
      </c>
      <c r="K3750" s="41">
        <f>IFERROR(L3750+M3750+N3750,0)</f>
        <v>0</v>
      </c>
      <c r="L3750" s="41">
        <f>IFERROR(P3750+T3750,0)</f>
        <v>0</v>
      </c>
      <c r="M3750" s="41">
        <f>IFERROR(Q3750+U3750,0)</f>
        <v>0</v>
      </c>
      <c r="N3750" s="41">
        <f>IFERROR(R3750+V3750,0)</f>
        <v>0</v>
      </c>
      <c r="O3750" s="41">
        <f>IFERROR(P3750+Q3750+R3750,0)</f>
        <v>0</v>
      </c>
      <c r="P3750" s="41">
        <v>0</v>
      </c>
      <c r="Q3750" s="41">
        <v>0</v>
      </c>
      <c r="R3750" s="41">
        <v>0</v>
      </c>
      <c r="S3750" s="41">
        <f>IFERROR(T3750+U3750+V3750,0)</f>
        <v>0</v>
      </c>
      <c r="T3750" s="41">
        <v>0</v>
      </c>
      <c r="U3750" s="41">
        <v>0</v>
      </c>
      <c r="V3750" s="41">
        <v>0</v>
      </c>
      <c r="W3750"/>
      <c r="X3750"/>
    </row>
    <row r="3751" spans="1:24">
      <c r="A3751" s="29">
        <v>94</v>
      </c>
      <c r="B3751" s="29" t="s">
        <v>117</v>
      </c>
      <c r="C3751" s="50">
        <v>45341</v>
      </c>
      <c r="D3751" s="29" t="s">
        <v>2037</v>
      </c>
      <c r="E3751" s="40">
        <v>1</v>
      </c>
      <c r="F3751" s="41">
        <v>16.9</v>
      </c>
      <c r="G3751" s="41">
        <f>IFERROR(H3751+I3751+J3751,0)</f>
        <v>0</v>
      </c>
      <c r="H3751" s="41">
        <v>0</v>
      </c>
      <c r="I3751" s="41">
        <v>0</v>
      </c>
      <c r="J3751" s="41">
        <v>0</v>
      </c>
      <c r="K3751" s="41">
        <f>IFERROR(L3751+M3751+N3751,0)</f>
        <v>0</v>
      </c>
      <c r="L3751" s="41">
        <f>IFERROR(P3751+T3751,0)</f>
        <v>0</v>
      </c>
      <c r="M3751" s="41">
        <f>IFERROR(Q3751+U3751,0)</f>
        <v>0</v>
      </c>
      <c r="N3751" s="41">
        <f>IFERROR(R3751+V3751,0)</f>
        <v>0</v>
      </c>
      <c r="O3751" s="41">
        <f>IFERROR(P3751+Q3751+R3751,0)</f>
        <v>0</v>
      </c>
      <c r="P3751" s="41">
        <v>0</v>
      </c>
      <c r="Q3751" s="41">
        <v>0</v>
      </c>
      <c r="R3751" s="41">
        <v>0</v>
      </c>
      <c r="S3751" s="41">
        <f>IFERROR(T3751+U3751+V3751,0)</f>
        <v>0</v>
      </c>
      <c r="T3751" s="41">
        <v>0</v>
      </c>
      <c r="U3751" s="41">
        <v>0</v>
      </c>
      <c r="V3751" s="41">
        <v>0</v>
      </c>
      <c r="W3751"/>
      <c r="X3751"/>
    </row>
    <row r="3752" spans="1:24">
      <c r="A3752" s="29">
        <v>95</v>
      </c>
      <c r="B3752" s="29" t="s">
        <v>117</v>
      </c>
      <c r="C3752" s="50">
        <v>45344</v>
      </c>
      <c r="D3752" s="29" t="s">
        <v>2038</v>
      </c>
      <c r="E3752" s="40">
        <v>1</v>
      </c>
      <c r="F3752" s="41">
        <v>17.9</v>
      </c>
      <c r="G3752" s="41">
        <f>IFERROR(H3752+I3752+J3752,0)</f>
        <v>886100</v>
      </c>
      <c r="H3752" s="41">
        <v>0</v>
      </c>
      <c r="I3752" s="41">
        <v>886100</v>
      </c>
      <c r="J3752" s="41">
        <v>0</v>
      </c>
      <c r="K3752" s="41">
        <f>IFERROR(L3752+M3752+N3752,0)</f>
        <v>0</v>
      </c>
      <c r="L3752" s="41">
        <f>IFERROR(P3752+T3752,0)</f>
        <v>0</v>
      </c>
      <c r="M3752" s="41">
        <f>IFERROR(Q3752+U3752,0)</f>
        <v>0</v>
      </c>
      <c r="N3752" s="41">
        <f>IFERROR(R3752+V3752,0)</f>
        <v>0</v>
      </c>
      <c r="O3752" s="41">
        <f>IFERROR(P3752+Q3752+R3752,0)</f>
        <v>0</v>
      </c>
      <c r="P3752" s="41">
        <v>0</v>
      </c>
      <c r="Q3752" s="41">
        <v>0</v>
      </c>
      <c r="R3752" s="41">
        <v>0</v>
      </c>
      <c r="S3752" s="41">
        <f>IFERROR(T3752+U3752+V3752,0)</f>
        <v>0</v>
      </c>
      <c r="T3752" s="41">
        <v>0</v>
      </c>
      <c r="U3752" s="41">
        <v>0</v>
      </c>
      <c r="V3752" s="41">
        <v>0</v>
      </c>
      <c r="W3752"/>
      <c r="X3752"/>
    </row>
    <row r="3753" spans="1:24">
      <c r="A3753" s="29">
        <v>96</v>
      </c>
      <c r="B3753" s="29" t="s">
        <v>117</v>
      </c>
      <c r="C3753" s="50">
        <v>45349</v>
      </c>
      <c r="D3753" s="29" t="s">
        <v>2039</v>
      </c>
      <c r="E3753" s="40">
        <v>1</v>
      </c>
      <c r="F3753" s="41">
        <v>48.7</v>
      </c>
      <c r="G3753" s="41">
        <f>IFERROR(H3753+I3753+J3753,0)</f>
        <v>0</v>
      </c>
      <c r="H3753" s="41">
        <v>0</v>
      </c>
      <c r="I3753" s="41">
        <v>0</v>
      </c>
      <c r="J3753" s="41">
        <v>0</v>
      </c>
      <c r="K3753" s="41">
        <f>IFERROR(L3753+M3753+N3753,0)</f>
        <v>0</v>
      </c>
      <c r="L3753" s="41">
        <f>IFERROR(P3753+T3753,0)</f>
        <v>0</v>
      </c>
      <c r="M3753" s="41">
        <f>IFERROR(Q3753+U3753,0)</f>
        <v>0</v>
      </c>
      <c r="N3753" s="41">
        <f>IFERROR(R3753+V3753,0)</f>
        <v>0</v>
      </c>
      <c r="O3753" s="41">
        <f>IFERROR(P3753+Q3753+R3753,0)</f>
        <v>0</v>
      </c>
      <c r="P3753" s="41">
        <v>0</v>
      </c>
      <c r="Q3753" s="41">
        <v>0</v>
      </c>
      <c r="R3753" s="41">
        <v>0</v>
      </c>
      <c r="S3753" s="41">
        <f>IFERROR(T3753+U3753+V3753,0)</f>
        <v>0</v>
      </c>
      <c r="T3753" s="41">
        <v>0</v>
      </c>
      <c r="U3753" s="41">
        <v>0</v>
      </c>
      <c r="V3753" s="41">
        <v>0</v>
      </c>
      <c r="W3753"/>
      <c r="X3753"/>
    </row>
    <row r="3754" spans="1:24">
      <c r="A3754" s="29">
        <v>97</v>
      </c>
      <c r="B3754" s="29" t="s">
        <v>117</v>
      </c>
      <c r="C3754" s="50">
        <v>45350</v>
      </c>
      <c r="D3754" s="29" t="s">
        <v>918</v>
      </c>
      <c r="E3754" s="40">
        <v>1</v>
      </c>
      <c r="F3754" s="41">
        <v>13.2</v>
      </c>
      <c r="G3754" s="41">
        <f>IFERROR(H3754+I3754+J3754,0)</f>
        <v>857800</v>
      </c>
      <c r="H3754" s="41">
        <v>0</v>
      </c>
      <c r="I3754" s="41">
        <v>857800</v>
      </c>
      <c r="J3754" s="41">
        <v>0</v>
      </c>
      <c r="K3754" s="41">
        <f>IFERROR(L3754+M3754+N3754,0)</f>
        <v>0</v>
      </c>
      <c r="L3754" s="41">
        <f>IFERROR(P3754+T3754,0)</f>
        <v>0</v>
      </c>
      <c r="M3754" s="41">
        <f>IFERROR(Q3754+U3754,0)</f>
        <v>0</v>
      </c>
      <c r="N3754" s="41">
        <f>IFERROR(R3754+V3754,0)</f>
        <v>0</v>
      </c>
      <c r="O3754" s="41">
        <f>IFERROR(P3754+Q3754+R3754,0)</f>
        <v>0</v>
      </c>
      <c r="P3754" s="41">
        <v>0</v>
      </c>
      <c r="Q3754" s="41">
        <v>0</v>
      </c>
      <c r="R3754" s="41">
        <v>0</v>
      </c>
      <c r="S3754" s="41">
        <f>IFERROR(T3754+U3754+V3754,0)</f>
        <v>0</v>
      </c>
      <c r="T3754" s="41">
        <v>0</v>
      </c>
      <c r="U3754" s="41">
        <v>0</v>
      </c>
      <c r="V3754" s="41">
        <v>0</v>
      </c>
      <c r="W3754"/>
      <c r="X3754"/>
    </row>
    <row r="3755" spans="1:24">
      <c r="A3755" s="29">
        <v>98</v>
      </c>
      <c r="B3755" s="29" t="s">
        <v>117</v>
      </c>
      <c r="C3755" s="50">
        <v>45351</v>
      </c>
      <c r="D3755" s="29" t="s">
        <v>2040</v>
      </c>
      <c r="E3755" s="40">
        <v>1</v>
      </c>
      <c r="F3755" s="41">
        <v>22</v>
      </c>
      <c r="G3755" s="41">
        <f>IFERROR(H3755+I3755+J3755,0)</f>
        <v>1266300</v>
      </c>
      <c r="H3755" s="41">
        <v>0</v>
      </c>
      <c r="I3755" s="41">
        <v>1266300</v>
      </c>
      <c r="J3755" s="41">
        <v>0</v>
      </c>
      <c r="K3755" s="41">
        <f>IFERROR(L3755+M3755+N3755,0)</f>
        <v>0</v>
      </c>
      <c r="L3755" s="41">
        <f>IFERROR(P3755+T3755,0)</f>
        <v>0</v>
      </c>
      <c r="M3755" s="41">
        <f>IFERROR(Q3755+U3755,0)</f>
        <v>0</v>
      </c>
      <c r="N3755" s="41">
        <f>IFERROR(R3755+V3755,0)</f>
        <v>0</v>
      </c>
      <c r="O3755" s="41">
        <f>IFERROR(P3755+Q3755+R3755,0)</f>
        <v>0</v>
      </c>
      <c r="P3755" s="41">
        <v>0</v>
      </c>
      <c r="Q3755" s="41">
        <v>0</v>
      </c>
      <c r="R3755" s="41">
        <v>0</v>
      </c>
      <c r="S3755" s="41">
        <f>IFERROR(T3755+U3755+V3755,0)</f>
        <v>0</v>
      </c>
      <c r="T3755" s="41">
        <v>0</v>
      </c>
      <c r="U3755" s="41">
        <v>0</v>
      </c>
      <c r="V3755" s="41">
        <v>0</v>
      </c>
      <c r="W3755"/>
      <c r="X3755"/>
    </row>
    <row r="3756" spans="1:24">
      <c r="A3756" s="29">
        <v>99</v>
      </c>
      <c r="B3756" s="29" t="s">
        <v>117</v>
      </c>
      <c r="C3756" s="50">
        <v>45351</v>
      </c>
      <c r="D3756" s="29" t="s">
        <v>2041</v>
      </c>
      <c r="E3756" s="40">
        <v>1</v>
      </c>
      <c r="F3756" s="41">
        <v>18.7</v>
      </c>
      <c r="G3756" s="41">
        <f>IFERROR(H3756+I3756+J3756,0)</f>
        <v>0</v>
      </c>
      <c r="H3756" s="41">
        <v>0</v>
      </c>
      <c r="I3756" s="41">
        <v>0</v>
      </c>
      <c r="J3756" s="41">
        <v>0</v>
      </c>
      <c r="K3756" s="41">
        <f>IFERROR(L3756+M3756+N3756,0)</f>
        <v>0</v>
      </c>
      <c r="L3756" s="41">
        <f>IFERROR(P3756+T3756,0)</f>
        <v>0</v>
      </c>
      <c r="M3756" s="41">
        <f>IFERROR(Q3756+U3756,0)</f>
        <v>0</v>
      </c>
      <c r="N3756" s="41">
        <f>IFERROR(R3756+V3756,0)</f>
        <v>0</v>
      </c>
      <c r="O3756" s="41">
        <f>IFERROR(P3756+Q3756+R3756,0)</f>
        <v>0</v>
      </c>
      <c r="P3756" s="41">
        <v>0</v>
      </c>
      <c r="Q3756" s="41">
        <v>0</v>
      </c>
      <c r="R3756" s="41">
        <v>0</v>
      </c>
      <c r="S3756" s="41">
        <f>IFERROR(T3756+U3756+V3756,0)</f>
        <v>0</v>
      </c>
      <c r="T3756" s="41">
        <v>0</v>
      </c>
      <c r="U3756" s="41">
        <v>0</v>
      </c>
      <c r="V3756" s="41">
        <v>0</v>
      </c>
      <c r="W3756"/>
      <c r="X3756"/>
    </row>
    <row r="3757" spans="1:24">
      <c r="A3757" s="29">
        <v>100</v>
      </c>
      <c r="B3757" s="29" t="s">
        <v>117</v>
      </c>
      <c r="C3757" s="50">
        <v>45351</v>
      </c>
      <c r="D3757" s="29" t="s">
        <v>2042</v>
      </c>
      <c r="E3757" s="40">
        <v>1</v>
      </c>
      <c r="F3757" s="41">
        <v>24.5</v>
      </c>
      <c r="G3757" s="41">
        <f>IFERROR(H3757+I3757+J3757,0)</f>
        <v>0</v>
      </c>
      <c r="H3757" s="41">
        <v>0</v>
      </c>
      <c r="I3757" s="41">
        <v>0</v>
      </c>
      <c r="J3757" s="41">
        <v>0</v>
      </c>
      <c r="K3757" s="41">
        <f>IFERROR(L3757+M3757+N3757,0)</f>
        <v>0</v>
      </c>
      <c r="L3757" s="41">
        <f>IFERROR(P3757+T3757,0)</f>
        <v>0</v>
      </c>
      <c r="M3757" s="41">
        <f>IFERROR(Q3757+U3757,0)</f>
        <v>0</v>
      </c>
      <c r="N3757" s="41">
        <f>IFERROR(R3757+V3757,0)</f>
        <v>0</v>
      </c>
      <c r="O3757" s="41">
        <f>IFERROR(P3757+Q3757+R3757,0)</f>
        <v>0</v>
      </c>
      <c r="P3757" s="41">
        <v>0</v>
      </c>
      <c r="Q3757" s="41">
        <v>0</v>
      </c>
      <c r="R3757" s="41">
        <v>0</v>
      </c>
      <c r="S3757" s="41">
        <f>IFERROR(T3757+U3757+V3757,0)</f>
        <v>0</v>
      </c>
      <c r="T3757" s="41">
        <v>0</v>
      </c>
      <c r="U3757" s="41">
        <v>0</v>
      </c>
      <c r="V3757" s="41">
        <v>0</v>
      </c>
      <c r="W3757"/>
      <c r="X3757"/>
    </row>
    <row r="3758" spans="1:24">
      <c r="A3758" s="29">
        <v>101</v>
      </c>
      <c r="B3758" s="29" t="s">
        <v>117</v>
      </c>
      <c r="C3758" s="50">
        <v>45351</v>
      </c>
      <c r="D3758" s="29" t="s">
        <v>920</v>
      </c>
      <c r="E3758" s="40">
        <v>1</v>
      </c>
      <c r="F3758" s="41">
        <v>18.6</v>
      </c>
      <c r="G3758" s="41">
        <f>IFERROR(H3758+I3758+J3758,0)</f>
        <v>1390922</v>
      </c>
      <c r="H3758" s="41">
        <v>0</v>
      </c>
      <c r="I3758" s="41">
        <v>1390922</v>
      </c>
      <c r="J3758" s="41">
        <v>0</v>
      </c>
      <c r="K3758" s="41">
        <f>IFERROR(L3758+M3758+N3758,0)</f>
        <v>0</v>
      </c>
      <c r="L3758" s="41">
        <f>IFERROR(P3758+T3758,0)</f>
        <v>0</v>
      </c>
      <c r="M3758" s="41">
        <f>IFERROR(Q3758+U3758,0)</f>
        <v>0</v>
      </c>
      <c r="N3758" s="41">
        <f>IFERROR(R3758+V3758,0)</f>
        <v>0</v>
      </c>
      <c r="O3758" s="41">
        <f>IFERROR(P3758+Q3758+R3758,0)</f>
        <v>0</v>
      </c>
      <c r="P3758" s="41">
        <v>0</v>
      </c>
      <c r="Q3758" s="41">
        <v>0</v>
      </c>
      <c r="R3758" s="41">
        <v>0</v>
      </c>
      <c r="S3758" s="41">
        <f>IFERROR(T3758+U3758+V3758,0)</f>
        <v>0</v>
      </c>
      <c r="T3758" s="41">
        <v>0</v>
      </c>
      <c r="U3758" s="41">
        <v>0</v>
      </c>
      <c r="V3758" s="41">
        <v>0</v>
      </c>
      <c r="W3758"/>
      <c r="X3758"/>
    </row>
    <row r="3759" spans="1:24">
      <c r="A3759" s="29">
        <v>102</v>
      </c>
      <c r="B3759" s="29" t="s">
        <v>117</v>
      </c>
      <c r="C3759" s="50">
        <v>45352</v>
      </c>
      <c r="D3759" s="29" t="s">
        <v>2043</v>
      </c>
      <c r="E3759" s="40">
        <v>1</v>
      </c>
      <c r="F3759" s="41">
        <v>14</v>
      </c>
      <c r="G3759" s="41">
        <f>IFERROR(H3759+I3759+J3759,0)</f>
        <v>0</v>
      </c>
      <c r="H3759" s="41">
        <v>0</v>
      </c>
      <c r="I3759" s="41">
        <v>0</v>
      </c>
      <c r="J3759" s="41">
        <v>0</v>
      </c>
      <c r="K3759" s="41">
        <f>IFERROR(L3759+M3759+N3759,0)</f>
        <v>0</v>
      </c>
      <c r="L3759" s="41">
        <f>IFERROR(P3759+T3759,0)</f>
        <v>0</v>
      </c>
      <c r="M3759" s="41">
        <f>IFERROR(Q3759+U3759,0)</f>
        <v>0</v>
      </c>
      <c r="N3759" s="41">
        <f>IFERROR(R3759+V3759,0)</f>
        <v>0</v>
      </c>
      <c r="O3759" s="41">
        <f>IFERROR(P3759+Q3759+R3759,0)</f>
        <v>0</v>
      </c>
      <c r="P3759" s="41">
        <v>0</v>
      </c>
      <c r="Q3759" s="41">
        <v>0</v>
      </c>
      <c r="R3759" s="41">
        <v>0</v>
      </c>
      <c r="S3759" s="41">
        <f>IFERROR(T3759+U3759+V3759,0)</f>
        <v>0</v>
      </c>
      <c r="T3759" s="41">
        <v>0</v>
      </c>
      <c r="U3759" s="41">
        <v>0</v>
      </c>
      <c r="V3759" s="41">
        <v>0</v>
      </c>
      <c r="W3759"/>
      <c r="X3759"/>
    </row>
    <row r="3760" spans="1:24">
      <c r="A3760" s="29">
        <v>103</v>
      </c>
      <c r="B3760" s="29" t="s">
        <v>117</v>
      </c>
      <c r="C3760" s="50">
        <v>45355</v>
      </c>
      <c r="D3760" s="29" t="s">
        <v>2044</v>
      </c>
      <c r="E3760" s="40">
        <v>1</v>
      </c>
      <c r="F3760" s="41">
        <v>41.74</v>
      </c>
      <c r="G3760" s="41">
        <f>IFERROR(H3760+I3760+J3760,0)</f>
        <v>2856942</v>
      </c>
      <c r="H3760" s="41">
        <v>0</v>
      </c>
      <c r="I3760" s="41">
        <v>2856942</v>
      </c>
      <c r="J3760" s="41">
        <v>0</v>
      </c>
      <c r="K3760" s="41">
        <f>IFERROR(L3760+M3760+N3760,0)</f>
        <v>0</v>
      </c>
      <c r="L3760" s="41">
        <f>IFERROR(P3760+T3760,0)</f>
        <v>0</v>
      </c>
      <c r="M3760" s="41">
        <f>IFERROR(Q3760+U3760,0)</f>
        <v>0</v>
      </c>
      <c r="N3760" s="41">
        <f>IFERROR(R3760+V3760,0)</f>
        <v>0</v>
      </c>
      <c r="O3760" s="41">
        <f>IFERROR(P3760+Q3760+R3760,0)</f>
        <v>0</v>
      </c>
      <c r="P3760" s="41">
        <v>0</v>
      </c>
      <c r="Q3760" s="41">
        <v>0</v>
      </c>
      <c r="R3760" s="41">
        <v>0</v>
      </c>
      <c r="S3760" s="41">
        <f>IFERROR(T3760+U3760+V3760,0)</f>
        <v>0</v>
      </c>
      <c r="T3760" s="41">
        <v>0</v>
      </c>
      <c r="U3760" s="41">
        <v>0</v>
      </c>
      <c r="V3760" s="41">
        <v>0</v>
      </c>
      <c r="W3760"/>
      <c r="X3760"/>
    </row>
    <row r="3761" spans="1:24">
      <c r="A3761" s="29">
        <v>104</v>
      </c>
      <c r="B3761" s="29" t="s">
        <v>117</v>
      </c>
      <c r="C3761" s="50">
        <v>45355</v>
      </c>
      <c r="D3761" s="29" t="s">
        <v>2045</v>
      </c>
      <c r="E3761" s="40">
        <v>1</v>
      </c>
      <c r="F3761" s="41">
        <v>18.8</v>
      </c>
      <c r="G3761" s="41">
        <f>IFERROR(H3761+I3761+J3761,0)</f>
        <v>0</v>
      </c>
      <c r="H3761" s="41">
        <v>0</v>
      </c>
      <c r="I3761" s="41">
        <v>0</v>
      </c>
      <c r="J3761" s="41">
        <v>0</v>
      </c>
      <c r="K3761" s="41">
        <f>IFERROR(L3761+M3761+N3761,0)</f>
        <v>0</v>
      </c>
      <c r="L3761" s="41">
        <f>IFERROR(P3761+T3761,0)</f>
        <v>0</v>
      </c>
      <c r="M3761" s="41">
        <f>IFERROR(Q3761+U3761,0)</f>
        <v>0</v>
      </c>
      <c r="N3761" s="41">
        <f>IFERROR(R3761+V3761,0)</f>
        <v>0</v>
      </c>
      <c r="O3761" s="41">
        <f>IFERROR(P3761+Q3761+R3761,0)</f>
        <v>0</v>
      </c>
      <c r="P3761" s="41">
        <v>0</v>
      </c>
      <c r="Q3761" s="41">
        <v>0</v>
      </c>
      <c r="R3761" s="41">
        <v>0</v>
      </c>
      <c r="S3761" s="41">
        <f>IFERROR(T3761+U3761+V3761,0)</f>
        <v>0</v>
      </c>
      <c r="T3761" s="41">
        <v>0</v>
      </c>
      <c r="U3761" s="41">
        <v>0</v>
      </c>
      <c r="V3761" s="41">
        <v>0</v>
      </c>
      <c r="W3761"/>
      <c r="X3761"/>
    </row>
    <row r="3762" spans="1:24">
      <c r="A3762" s="29">
        <v>105</v>
      </c>
      <c r="B3762" s="29" t="s">
        <v>117</v>
      </c>
      <c r="C3762" s="50">
        <v>45356</v>
      </c>
      <c r="D3762" s="29" t="s">
        <v>2046</v>
      </c>
      <c r="E3762" s="40">
        <v>1</v>
      </c>
      <c r="F3762" s="41">
        <v>47.2</v>
      </c>
      <c r="G3762" s="41">
        <f>IFERROR(H3762+I3762+J3762,0)</f>
        <v>0</v>
      </c>
      <c r="H3762" s="41">
        <v>0</v>
      </c>
      <c r="I3762" s="41">
        <v>0</v>
      </c>
      <c r="J3762" s="41">
        <v>0</v>
      </c>
      <c r="K3762" s="41">
        <f>IFERROR(L3762+M3762+N3762,0)</f>
        <v>0</v>
      </c>
      <c r="L3762" s="41">
        <f>IFERROR(P3762+T3762,0)</f>
        <v>0</v>
      </c>
      <c r="M3762" s="41">
        <f>IFERROR(Q3762+U3762,0)</f>
        <v>0</v>
      </c>
      <c r="N3762" s="41">
        <f>IFERROR(R3762+V3762,0)</f>
        <v>0</v>
      </c>
      <c r="O3762" s="41">
        <f>IFERROR(P3762+Q3762+R3762,0)</f>
        <v>0</v>
      </c>
      <c r="P3762" s="41">
        <v>0</v>
      </c>
      <c r="Q3762" s="41">
        <v>0</v>
      </c>
      <c r="R3762" s="41">
        <v>0</v>
      </c>
      <c r="S3762" s="41">
        <f>IFERROR(T3762+U3762+V3762,0)</f>
        <v>0</v>
      </c>
      <c r="T3762" s="41">
        <v>0</v>
      </c>
      <c r="U3762" s="41">
        <v>0</v>
      </c>
      <c r="V3762" s="41">
        <v>0</v>
      </c>
      <c r="W3762"/>
      <c r="X3762"/>
    </row>
    <row r="3763" spans="1:24">
      <c r="A3763" s="29">
        <v>106</v>
      </c>
      <c r="B3763" s="29" t="s">
        <v>117</v>
      </c>
      <c r="C3763" s="50">
        <v>45362</v>
      </c>
      <c r="D3763" s="29" t="s">
        <v>2047</v>
      </c>
      <c r="E3763" s="40">
        <v>1</v>
      </c>
      <c r="F3763" s="41">
        <v>48</v>
      </c>
      <c r="G3763" s="41">
        <f>IFERROR(H3763+I3763+J3763,0)</f>
        <v>0</v>
      </c>
      <c r="H3763" s="41">
        <v>0</v>
      </c>
      <c r="I3763" s="41">
        <v>0</v>
      </c>
      <c r="J3763" s="41">
        <v>0</v>
      </c>
      <c r="K3763" s="41">
        <f>IFERROR(L3763+M3763+N3763,0)</f>
        <v>0</v>
      </c>
      <c r="L3763" s="41">
        <f>IFERROR(P3763+T3763,0)</f>
        <v>0</v>
      </c>
      <c r="M3763" s="41">
        <f>IFERROR(Q3763+U3763,0)</f>
        <v>0</v>
      </c>
      <c r="N3763" s="41">
        <f>IFERROR(R3763+V3763,0)</f>
        <v>0</v>
      </c>
      <c r="O3763" s="41">
        <f>IFERROR(P3763+Q3763+R3763,0)</f>
        <v>0</v>
      </c>
      <c r="P3763" s="41">
        <v>0</v>
      </c>
      <c r="Q3763" s="41">
        <v>0</v>
      </c>
      <c r="R3763" s="41">
        <v>0</v>
      </c>
      <c r="S3763" s="41">
        <f>IFERROR(T3763+U3763+V3763,0)</f>
        <v>0</v>
      </c>
      <c r="T3763" s="41">
        <v>0</v>
      </c>
      <c r="U3763" s="41">
        <v>0</v>
      </c>
      <c r="V3763" s="41">
        <v>0</v>
      </c>
      <c r="W3763"/>
      <c r="X3763"/>
    </row>
    <row r="3764" spans="1:24">
      <c r="A3764" s="29">
        <v>107</v>
      </c>
      <c r="B3764" s="29" t="s">
        <v>117</v>
      </c>
      <c r="C3764" s="50">
        <v>45362</v>
      </c>
      <c r="D3764" s="29" t="s">
        <v>2048</v>
      </c>
      <c r="E3764" s="40">
        <v>1</v>
      </c>
      <c r="F3764" s="41">
        <v>36.5</v>
      </c>
      <c r="G3764" s="41">
        <f>IFERROR(H3764+I3764+J3764,0)</f>
        <v>1510737.54</v>
      </c>
      <c r="H3764" s="41">
        <v>0</v>
      </c>
      <c r="I3764" s="41">
        <v>1510737.54</v>
      </c>
      <c r="J3764" s="41">
        <v>0</v>
      </c>
      <c r="K3764" s="41">
        <f>IFERROR(L3764+M3764+N3764,0)</f>
        <v>0</v>
      </c>
      <c r="L3764" s="41">
        <f>IFERROR(P3764+T3764,0)</f>
        <v>0</v>
      </c>
      <c r="M3764" s="41">
        <f>IFERROR(Q3764+U3764,0)</f>
        <v>0</v>
      </c>
      <c r="N3764" s="41">
        <f>IFERROR(R3764+V3764,0)</f>
        <v>0</v>
      </c>
      <c r="O3764" s="41">
        <f>IFERROR(P3764+Q3764+R3764,0)</f>
        <v>0</v>
      </c>
      <c r="P3764" s="41">
        <v>0</v>
      </c>
      <c r="Q3764" s="41">
        <v>0</v>
      </c>
      <c r="R3764" s="41">
        <v>0</v>
      </c>
      <c r="S3764" s="41">
        <f>IFERROR(T3764+U3764+V3764,0)</f>
        <v>0</v>
      </c>
      <c r="T3764" s="41">
        <v>0</v>
      </c>
      <c r="U3764" s="41">
        <v>0</v>
      </c>
      <c r="V3764" s="41">
        <v>0</v>
      </c>
      <c r="W3764"/>
      <c r="X3764"/>
    </row>
    <row r="3765" spans="1:24">
      <c r="A3765" s="29">
        <v>108</v>
      </c>
      <c r="B3765" s="29" t="s">
        <v>117</v>
      </c>
      <c r="C3765" s="50">
        <v>45364</v>
      </c>
      <c r="D3765" s="29" t="s">
        <v>2049</v>
      </c>
      <c r="E3765" s="40">
        <v>1</v>
      </c>
      <c r="F3765" s="41">
        <v>21.3</v>
      </c>
      <c r="G3765" s="41">
        <f>IFERROR(H3765+I3765+J3765,0)</f>
        <v>200900</v>
      </c>
      <c r="H3765" s="41">
        <v>0</v>
      </c>
      <c r="I3765" s="41">
        <v>200900</v>
      </c>
      <c r="J3765" s="41">
        <v>0</v>
      </c>
      <c r="K3765" s="41">
        <f>IFERROR(L3765+M3765+N3765,0)</f>
        <v>0</v>
      </c>
      <c r="L3765" s="41">
        <f>IFERROR(P3765+T3765,0)</f>
        <v>0</v>
      </c>
      <c r="M3765" s="41">
        <f>IFERROR(Q3765+U3765,0)</f>
        <v>0</v>
      </c>
      <c r="N3765" s="41">
        <f>IFERROR(R3765+V3765,0)</f>
        <v>0</v>
      </c>
      <c r="O3765" s="41">
        <f>IFERROR(P3765+Q3765+R3765,0)</f>
        <v>0</v>
      </c>
      <c r="P3765" s="41">
        <v>0</v>
      </c>
      <c r="Q3765" s="41">
        <v>0</v>
      </c>
      <c r="R3765" s="41">
        <v>0</v>
      </c>
      <c r="S3765" s="41">
        <f>IFERROR(T3765+U3765+V3765,0)</f>
        <v>0</v>
      </c>
      <c r="T3765" s="41">
        <v>0</v>
      </c>
      <c r="U3765" s="41">
        <v>0</v>
      </c>
      <c r="V3765" s="41">
        <v>0</v>
      </c>
      <c r="W3765"/>
      <c r="X3765"/>
    </row>
    <row r="3766" spans="1:24">
      <c r="A3766" s="29">
        <v>109</v>
      </c>
      <c r="B3766" s="29" t="s">
        <v>117</v>
      </c>
      <c r="C3766" s="50">
        <v>45364</v>
      </c>
      <c r="D3766" s="29" t="s">
        <v>2050</v>
      </c>
      <c r="E3766" s="40">
        <v>1</v>
      </c>
      <c r="F3766" s="41">
        <v>17.6</v>
      </c>
      <c r="G3766" s="41">
        <f>IFERROR(H3766+I3766+J3766,0)</f>
        <v>0</v>
      </c>
      <c r="H3766" s="41">
        <v>0</v>
      </c>
      <c r="I3766" s="41">
        <v>0</v>
      </c>
      <c r="J3766" s="41">
        <v>0</v>
      </c>
      <c r="K3766" s="41">
        <f>IFERROR(L3766+M3766+N3766,0)</f>
        <v>0</v>
      </c>
      <c r="L3766" s="41">
        <f>IFERROR(P3766+T3766,0)</f>
        <v>0</v>
      </c>
      <c r="M3766" s="41">
        <f>IFERROR(Q3766+U3766,0)</f>
        <v>0</v>
      </c>
      <c r="N3766" s="41">
        <f>IFERROR(R3766+V3766,0)</f>
        <v>0</v>
      </c>
      <c r="O3766" s="41">
        <f>IFERROR(P3766+Q3766+R3766,0)</f>
        <v>0</v>
      </c>
      <c r="P3766" s="41">
        <v>0</v>
      </c>
      <c r="Q3766" s="41">
        <v>0</v>
      </c>
      <c r="R3766" s="41">
        <v>0</v>
      </c>
      <c r="S3766" s="41">
        <f>IFERROR(T3766+U3766+V3766,0)</f>
        <v>0</v>
      </c>
      <c r="T3766" s="41">
        <v>0</v>
      </c>
      <c r="U3766" s="41">
        <v>0</v>
      </c>
      <c r="V3766" s="41">
        <v>0</v>
      </c>
      <c r="W3766"/>
      <c r="X3766"/>
    </row>
    <row r="3767" spans="1:24">
      <c r="A3767" s="29">
        <v>110</v>
      </c>
      <c r="B3767" s="29" t="s">
        <v>117</v>
      </c>
      <c r="C3767" s="50">
        <v>45364</v>
      </c>
      <c r="D3767" s="29" t="s">
        <v>2051</v>
      </c>
      <c r="E3767" s="40">
        <v>1</v>
      </c>
      <c r="F3767" s="41">
        <v>18.2</v>
      </c>
      <c r="G3767" s="41">
        <f>IFERROR(H3767+I3767+J3767,0)</f>
        <v>0</v>
      </c>
      <c r="H3767" s="41">
        <v>0</v>
      </c>
      <c r="I3767" s="41">
        <v>0</v>
      </c>
      <c r="J3767" s="41">
        <v>0</v>
      </c>
      <c r="K3767" s="41">
        <f>IFERROR(L3767+M3767+N3767,0)</f>
        <v>0</v>
      </c>
      <c r="L3767" s="41">
        <f>IFERROR(P3767+T3767,0)</f>
        <v>0</v>
      </c>
      <c r="M3767" s="41">
        <f>IFERROR(Q3767+U3767,0)</f>
        <v>0</v>
      </c>
      <c r="N3767" s="41">
        <f>IFERROR(R3767+V3767,0)</f>
        <v>0</v>
      </c>
      <c r="O3767" s="41">
        <f>IFERROR(P3767+Q3767+R3767,0)</f>
        <v>0</v>
      </c>
      <c r="P3767" s="41">
        <v>0</v>
      </c>
      <c r="Q3767" s="41">
        <v>0</v>
      </c>
      <c r="R3767" s="41">
        <v>0</v>
      </c>
      <c r="S3767" s="41">
        <f>IFERROR(T3767+U3767+V3767,0)</f>
        <v>0</v>
      </c>
      <c r="T3767" s="41">
        <v>0</v>
      </c>
      <c r="U3767" s="41">
        <v>0</v>
      </c>
      <c r="V3767" s="41">
        <v>0</v>
      </c>
      <c r="W3767"/>
      <c r="X3767"/>
    </row>
    <row r="3768" spans="1:24">
      <c r="A3768" s="29">
        <v>111</v>
      </c>
      <c r="B3768" s="29" t="s">
        <v>117</v>
      </c>
      <c r="C3768" s="50">
        <v>45365</v>
      </c>
      <c r="D3768" s="29" t="s">
        <v>2052</v>
      </c>
      <c r="E3768" s="40">
        <v>1</v>
      </c>
      <c r="F3768" s="41">
        <v>31.82</v>
      </c>
      <c r="G3768" s="41">
        <f>IFERROR(H3768+I3768+J3768,0)</f>
        <v>1236533.33</v>
      </c>
      <c r="H3768" s="41">
        <v>0</v>
      </c>
      <c r="I3768" s="41">
        <v>1236533.33</v>
      </c>
      <c r="J3768" s="41">
        <v>0</v>
      </c>
      <c r="K3768" s="41">
        <f>IFERROR(L3768+M3768+N3768,0)</f>
        <v>0</v>
      </c>
      <c r="L3768" s="41">
        <f>IFERROR(P3768+T3768,0)</f>
        <v>0</v>
      </c>
      <c r="M3768" s="41">
        <f>IFERROR(Q3768+U3768,0)</f>
        <v>0</v>
      </c>
      <c r="N3768" s="41">
        <f>IFERROR(R3768+V3768,0)</f>
        <v>0</v>
      </c>
      <c r="O3768" s="41">
        <f>IFERROR(P3768+Q3768+R3768,0)</f>
        <v>0</v>
      </c>
      <c r="P3768" s="41">
        <v>0</v>
      </c>
      <c r="Q3768" s="41">
        <v>0</v>
      </c>
      <c r="R3768" s="41">
        <v>0</v>
      </c>
      <c r="S3768" s="41">
        <f>IFERROR(T3768+U3768+V3768,0)</f>
        <v>0</v>
      </c>
      <c r="T3768" s="41">
        <v>0</v>
      </c>
      <c r="U3768" s="41">
        <v>0</v>
      </c>
      <c r="V3768" s="41">
        <v>0</v>
      </c>
      <c r="W3768"/>
      <c r="X3768"/>
    </row>
    <row r="3769" spans="1:24">
      <c r="A3769" s="29">
        <v>112</v>
      </c>
      <c r="B3769" s="29" t="s">
        <v>117</v>
      </c>
      <c r="C3769" s="50">
        <v>45365</v>
      </c>
      <c r="D3769" s="29" t="s">
        <v>2053</v>
      </c>
      <c r="E3769" s="40">
        <v>1</v>
      </c>
      <c r="F3769" s="41">
        <v>17.15</v>
      </c>
      <c r="G3769" s="41">
        <f>IFERROR(H3769+I3769+J3769,0)</f>
        <v>1271400</v>
      </c>
      <c r="H3769" s="41">
        <v>0</v>
      </c>
      <c r="I3769" s="41">
        <v>1271400</v>
      </c>
      <c r="J3769" s="41">
        <v>0</v>
      </c>
      <c r="K3769" s="41">
        <f>IFERROR(L3769+M3769+N3769,0)</f>
        <v>0</v>
      </c>
      <c r="L3769" s="41">
        <f>IFERROR(P3769+T3769,0)</f>
        <v>0</v>
      </c>
      <c r="M3769" s="41">
        <f>IFERROR(Q3769+U3769,0)</f>
        <v>0</v>
      </c>
      <c r="N3769" s="41">
        <f>IFERROR(R3769+V3769,0)</f>
        <v>0</v>
      </c>
      <c r="O3769" s="41">
        <f>IFERROR(P3769+Q3769+R3769,0)</f>
        <v>0</v>
      </c>
      <c r="P3769" s="41">
        <v>0</v>
      </c>
      <c r="Q3769" s="41">
        <v>0</v>
      </c>
      <c r="R3769" s="41">
        <v>0</v>
      </c>
      <c r="S3769" s="41">
        <f>IFERROR(T3769+U3769+V3769,0)</f>
        <v>0</v>
      </c>
      <c r="T3769" s="41">
        <v>0</v>
      </c>
      <c r="U3769" s="41">
        <v>0</v>
      </c>
      <c r="V3769" s="41">
        <v>0</v>
      </c>
      <c r="W3769"/>
      <c r="X3769"/>
    </row>
    <row r="3770" spans="1:24">
      <c r="A3770" s="29">
        <v>113</v>
      </c>
      <c r="B3770" s="29" t="s">
        <v>117</v>
      </c>
      <c r="C3770" s="50">
        <v>45365</v>
      </c>
      <c r="D3770" s="29" t="s">
        <v>2054</v>
      </c>
      <c r="E3770" s="40">
        <v>1</v>
      </c>
      <c r="F3770" s="41">
        <v>18</v>
      </c>
      <c r="G3770" s="41">
        <f>IFERROR(H3770+I3770+J3770,0)</f>
        <v>0</v>
      </c>
      <c r="H3770" s="41">
        <v>0</v>
      </c>
      <c r="I3770" s="41">
        <v>0</v>
      </c>
      <c r="J3770" s="41">
        <v>0</v>
      </c>
      <c r="K3770" s="41">
        <f>IFERROR(L3770+M3770+N3770,0)</f>
        <v>0</v>
      </c>
      <c r="L3770" s="41">
        <f>IFERROR(P3770+T3770,0)</f>
        <v>0</v>
      </c>
      <c r="M3770" s="41">
        <f>IFERROR(Q3770+U3770,0)</f>
        <v>0</v>
      </c>
      <c r="N3770" s="41">
        <f>IFERROR(R3770+V3770,0)</f>
        <v>0</v>
      </c>
      <c r="O3770" s="41">
        <f>IFERROR(P3770+Q3770+R3770,0)</f>
        <v>0</v>
      </c>
      <c r="P3770" s="41">
        <v>0</v>
      </c>
      <c r="Q3770" s="41">
        <v>0</v>
      </c>
      <c r="R3770" s="41">
        <v>0</v>
      </c>
      <c r="S3770" s="41">
        <f>IFERROR(T3770+U3770+V3770,0)</f>
        <v>0</v>
      </c>
      <c r="T3770" s="41">
        <v>0</v>
      </c>
      <c r="U3770" s="41">
        <v>0</v>
      </c>
      <c r="V3770" s="41">
        <v>0</v>
      </c>
      <c r="W3770"/>
      <c r="X3770"/>
    </row>
    <row r="3771" spans="1:24">
      <c r="A3771" s="29">
        <v>114</v>
      </c>
      <c r="B3771" s="29" t="s">
        <v>117</v>
      </c>
      <c r="C3771" s="50">
        <v>45369</v>
      </c>
      <c r="D3771" s="29" t="s">
        <v>2055</v>
      </c>
      <c r="E3771" s="40">
        <v>1</v>
      </c>
      <c r="F3771" s="41">
        <v>14.5</v>
      </c>
      <c r="G3771" s="41">
        <f>IFERROR(H3771+I3771+J3771,0)</f>
        <v>0</v>
      </c>
      <c r="H3771" s="41">
        <v>0</v>
      </c>
      <c r="I3771" s="41">
        <v>0</v>
      </c>
      <c r="J3771" s="41">
        <v>0</v>
      </c>
      <c r="K3771" s="41">
        <f>IFERROR(L3771+M3771+N3771,0)</f>
        <v>0</v>
      </c>
      <c r="L3771" s="41">
        <f>IFERROR(P3771+T3771,0)</f>
        <v>0</v>
      </c>
      <c r="M3771" s="41">
        <f>IFERROR(Q3771+U3771,0)</f>
        <v>0</v>
      </c>
      <c r="N3771" s="41">
        <f>IFERROR(R3771+V3771,0)</f>
        <v>0</v>
      </c>
      <c r="O3771" s="41">
        <f>IFERROR(P3771+Q3771+R3771,0)</f>
        <v>0</v>
      </c>
      <c r="P3771" s="41">
        <v>0</v>
      </c>
      <c r="Q3771" s="41">
        <v>0</v>
      </c>
      <c r="R3771" s="41">
        <v>0</v>
      </c>
      <c r="S3771" s="41">
        <f>IFERROR(T3771+U3771+V3771,0)</f>
        <v>0</v>
      </c>
      <c r="T3771" s="41">
        <v>0</v>
      </c>
      <c r="U3771" s="41">
        <v>0</v>
      </c>
      <c r="V3771" s="41">
        <v>0</v>
      </c>
      <c r="W3771"/>
      <c r="X3771"/>
    </row>
    <row r="3772" spans="1:24">
      <c r="A3772" s="29">
        <v>115</v>
      </c>
      <c r="B3772" s="29" t="s">
        <v>117</v>
      </c>
      <c r="C3772" s="50">
        <v>45369</v>
      </c>
      <c r="D3772" s="29" t="s">
        <v>2056</v>
      </c>
      <c r="E3772" s="40">
        <v>1</v>
      </c>
      <c r="F3772" s="41">
        <v>13.8</v>
      </c>
      <c r="G3772" s="41">
        <f>IFERROR(H3772+I3772+J3772,0)</f>
        <v>866500</v>
      </c>
      <c r="H3772" s="41">
        <v>0</v>
      </c>
      <c r="I3772" s="41">
        <v>866500</v>
      </c>
      <c r="J3772" s="41">
        <v>0</v>
      </c>
      <c r="K3772" s="41">
        <f>IFERROR(L3772+M3772+N3772,0)</f>
        <v>0</v>
      </c>
      <c r="L3772" s="41">
        <f>IFERROR(P3772+T3772,0)</f>
        <v>0</v>
      </c>
      <c r="M3772" s="41">
        <f>IFERROR(Q3772+U3772,0)</f>
        <v>0</v>
      </c>
      <c r="N3772" s="41">
        <f>IFERROR(R3772+V3772,0)</f>
        <v>0</v>
      </c>
      <c r="O3772" s="41">
        <f>IFERROR(P3772+Q3772+R3772,0)</f>
        <v>0</v>
      </c>
      <c r="P3772" s="41">
        <v>0</v>
      </c>
      <c r="Q3772" s="41">
        <v>0</v>
      </c>
      <c r="R3772" s="41">
        <v>0</v>
      </c>
      <c r="S3772" s="41">
        <f>IFERROR(T3772+U3772+V3772,0)</f>
        <v>0</v>
      </c>
      <c r="T3772" s="41">
        <v>0</v>
      </c>
      <c r="U3772" s="41">
        <v>0</v>
      </c>
      <c r="V3772" s="41">
        <v>0</v>
      </c>
      <c r="W3772"/>
      <c r="X3772"/>
    </row>
    <row r="3773" spans="1:24">
      <c r="A3773" s="29">
        <v>116</v>
      </c>
      <c r="B3773" s="29" t="s">
        <v>117</v>
      </c>
      <c r="C3773" s="50">
        <v>45371</v>
      </c>
      <c r="D3773" s="29" t="s">
        <v>2057</v>
      </c>
      <c r="E3773" s="40">
        <v>1</v>
      </c>
      <c r="F3773" s="41">
        <v>24.1</v>
      </c>
      <c r="G3773" s="41">
        <f>IFERROR(H3773+I3773+J3773,0)</f>
        <v>2414900</v>
      </c>
      <c r="H3773" s="41">
        <v>0</v>
      </c>
      <c r="I3773" s="41">
        <v>2414900</v>
      </c>
      <c r="J3773" s="41">
        <v>0</v>
      </c>
      <c r="K3773" s="41">
        <f>IFERROR(L3773+M3773+N3773,0)</f>
        <v>0</v>
      </c>
      <c r="L3773" s="41">
        <f>IFERROR(P3773+T3773,0)</f>
        <v>0</v>
      </c>
      <c r="M3773" s="41">
        <f>IFERROR(Q3773+U3773,0)</f>
        <v>0</v>
      </c>
      <c r="N3773" s="41">
        <f>IFERROR(R3773+V3773,0)</f>
        <v>0</v>
      </c>
      <c r="O3773" s="41">
        <f>IFERROR(P3773+Q3773+R3773,0)</f>
        <v>0</v>
      </c>
      <c r="P3773" s="41">
        <v>0</v>
      </c>
      <c r="Q3773" s="41">
        <v>0</v>
      </c>
      <c r="R3773" s="41">
        <v>0</v>
      </c>
      <c r="S3773" s="41">
        <f>IFERROR(T3773+U3773+V3773,0)</f>
        <v>0</v>
      </c>
      <c r="T3773" s="41">
        <v>0</v>
      </c>
      <c r="U3773" s="41">
        <v>0</v>
      </c>
      <c r="V3773" s="41">
        <v>0</v>
      </c>
      <c r="W3773"/>
      <c r="X3773"/>
    </row>
    <row r="3774" spans="1:24">
      <c r="A3774" s="29">
        <v>117</v>
      </c>
      <c r="B3774" s="29" t="s">
        <v>117</v>
      </c>
      <c r="C3774" s="50">
        <v>45371</v>
      </c>
      <c r="D3774" s="29" t="s">
        <v>2058</v>
      </c>
      <c r="E3774" s="40">
        <v>1</v>
      </c>
      <c r="F3774" s="41">
        <v>18.3</v>
      </c>
      <c r="G3774" s="41">
        <f>IFERROR(H3774+I3774+J3774,0)</f>
        <v>0</v>
      </c>
      <c r="H3774" s="41">
        <v>0</v>
      </c>
      <c r="I3774" s="41">
        <v>0</v>
      </c>
      <c r="J3774" s="41">
        <v>0</v>
      </c>
      <c r="K3774" s="41">
        <f>IFERROR(L3774+M3774+N3774,0)</f>
        <v>0</v>
      </c>
      <c r="L3774" s="41">
        <f>IFERROR(P3774+T3774,0)</f>
        <v>0</v>
      </c>
      <c r="M3774" s="41">
        <f>IFERROR(Q3774+U3774,0)</f>
        <v>0</v>
      </c>
      <c r="N3774" s="41">
        <f>IFERROR(R3774+V3774,0)</f>
        <v>0</v>
      </c>
      <c r="O3774" s="41">
        <f>IFERROR(P3774+Q3774+R3774,0)</f>
        <v>0</v>
      </c>
      <c r="P3774" s="41">
        <v>0</v>
      </c>
      <c r="Q3774" s="41">
        <v>0</v>
      </c>
      <c r="R3774" s="41">
        <v>0</v>
      </c>
      <c r="S3774" s="41">
        <f>IFERROR(T3774+U3774+V3774,0)</f>
        <v>0</v>
      </c>
      <c r="T3774" s="41">
        <v>0</v>
      </c>
      <c r="U3774" s="41">
        <v>0</v>
      </c>
      <c r="V3774" s="41">
        <v>0</v>
      </c>
      <c r="W3774"/>
      <c r="X3774"/>
    </row>
    <row r="3775" spans="1:24">
      <c r="A3775" s="29">
        <v>118</v>
      </c>
      <c r="B3775" s="29" t="s">
        <v>117</v>
      </c>
      <c r="C3775" s="50">
        <v>45371</v>
      </c>
      <c r="D3775" s="29" t="s">
        <v>2059</v>
      </c>
      <c r="E3775" s="40">
        <v>1</v>
      </c>
      <c r="F3775" s="41">
        <v>47.9</v>
      </c>
      <c r="G3775" s="41">
        <f>IFERROR(H3775+I3775+J3775,0)</f>
        <v>0</v>
      </c>
      <c r="H3775" s="41">
        <v>0</v>
      </c>
      <c r="I3775" s="41">
        <v>0</v>
      </c>
      <c r="J3775" s="41">
        <v>0</v>
      </c>
      <c r="K3775" s="41">
        <f>IFERROR(L3775+M3775+N3775,0)</f>
        <v>0</v>
      </c>
      <c r="L3775" s="41">
        <f>IFERROR(P3775+T3775,0)</f>
        <v>0</v>
      </c>
      <c r="M3775" s="41">
        <f>IFERROR(Q3775+U3775,0)</f>
        <v>0</v>
      </c>
      <c r="N3775" s="41">
        <f>IFERROR(R3775+V3775,0)</f>
        <v>0</v>
      </c>
      <c r="O3775" s="41">
        <f>IFERROR(P3775+Q3775+R3775,0)</f>
        <v>0</v>
      </c>
      <c r="P3775" s="41">
        <v>0</v>
      </c>
      <c r="Q3775" s="41">
        <v>0</v>
      </c>
      <c r="R3775" s="41">
        <v>0</v>
      </c>
      <c r="S3775" s="41">
        <f>IFERROR(T3775+U3775+V3775,0)</f>
        <v>0</v>
      </c>
      <c r="T3775" s="41">
        <v>0</v>
      </c>
      <c r="U3775" s="41">
        <v>0</v>
      </c>
      <c r="V3775" s="41">
        <v>0</v>
      </c>
      <c r="W3775"/>
      <c r="X3775"/>
    </row>
    <row r="3776" spans="1:24">
      <c r="A3776" s="29">
        <v>119</v>
      </c>
      <c r="B3776" s="29" t="s">
        <v>117</v>
      </c>
      <c r="C3776" s="50">
        <v>45371</v>
      </c>
      <c r="D3776" s="29" t="s">
        <v>2060</v>
      </c>
      <c r="E3776" s="40">
        <v>1</v>
      </c>
      <c r="F3776" s="41">
        <v>29</v>
      </c>
      <c r="G3776" s="41">
        <f>IFERROR(H3776+I3776+J3776,0)</f>
        <v>1965000</v>
      </c>
      <c r="H3776" s="41">
        <v>0</v>
      </c>
      <c r="I3776" s="41">
        <v>1965000</v>
      </c>
      <c r="J3776" s="41">
        <v>0</v>
      </c>
      <c r="K3776" s="41">
        <f>IFERROR(L3776+M3776+N3776,0)</f>
        <v>0</v>
      </c>
      <c r="L3776" s="41">
        <f>IFERROR(P3776+T3776,0)</f>
        <v>0</v>
      </c>
      <c r="M3776" s="41">
        <f>IFERROR(Q3776+U3776,0)</f>
        <v>0</v>
      </c>
      <c r="N3776" s="41">
        <f>IFERROR(R3776+V3776,0)</f>
        <v>0</v>
      </c>
      <c r="O3776" s="41">
        <f>IFERROR(P3776+Q3776+R3776,0)</f>
        <v>0</v>
      </c>
      <c r="P3776" s="41">
        <v>0</v>
      </c>
      <c r="Q3776" s="41">
        <v>0</v>
      </c>
      <c r="R3776" s="41">
        <v>0</v>
      </c>
      <c r="S3776" s="41">
        <f>IFERROR(T3776+U3776+V3776,0)</f>
        <v>0</v>
      </c>
      <c r="T3776" s="41">
        <v>0</v>
      </c>
      <c r="U3776" s="41">
        <v>0</v>
      </c>
      <c r="V3776" s="41">
        <v>0</v>
      </c>
      <c r="W3776"/>
      <c r="X3776"/>
    </row>
    <row r="3777" spans="1:24">
      <c r="A3777" s="29">
        <v>120</v>
      </c>
      <c r="B3777" s="29" t="s">
        <v>117</v>
      </c>
      <c r="C3777" s="50">
        <v>45372</v>
      </c>
      <c r="D3777" s="29" t="s">
        <v>2061</v>
      </c>
      <c r="E3777" s="40">
        <v>1</v>
      </c>
      <c r="F3777" s="41">
        <v>47.5</v>
      </c>
      <c r="G3777" s="41">
        <f>IFERROR(H3777+I3777+J3777,0)</f>
        <v>0</v>
      </c>
      <c r="H3777" s="41">
        <v>0</v>
      </c>
      <c r="I3777" s="41">
        <v>0</v>
      </c>
      <c r="J3777" s="41">
        <v>0</v>
      </c>
      <c r="K3777" s="41">
        <f>IFERROR(L3777+M3777+N3777,0)</f>
        <v>0</v>
      </c>
      <c r="L3777" s="41">
        <f>IFERROR(P3777+T3777,0)</f>
        <v>0</v>
      </c>
      <c r="M3777" s="41">
        <f>IFERROR(Q3777+U3777,0)</f>
        <v>0</v>
      </c>
      <c r="N3777" s="41">
        <f>IFERROR(R3777+V3777,0)</f>
        <v>0</v>
      </c>
      <c r="O3777" s="41">
        <f>IFERROR(P3777+Q3777+R3777,0)</f>
        <v>0</v>
      </c>
      <c r="P3777" s="41">
        <v>0</v>
      </c>
      <c r="Q3777" s="41">
        <v>0</v>
      </c>
      <c r="R3777" s="41">
        <v>0</v>
      </c>
      <c r="S3777" s="41">
        <f>IFERROR(T3777+U3777+V3777,0)</f>
        <v>0</v>
      </c>
      <c r="T3777" s="41">
        <v>0</v>
      </c>
      <c r="U3777" s="41">
        <v>0</v>
      </c>
      <c r="V3777" s="41">
        <v>0</v>
      </c>
      <c r="W3777"/>
      <c r="X3777"/>
    </row>
    <row r="3778" spans="1:24">
      <c r="A3778" s="29">
        <v>121</v>
      </c>
      <c r="B3778" s="29" t="s">
        <v>117</v>
      </c>
      <c r="C3778" s="50">
        <v>45376</v>
      </c>
      <c r="D3778" s="29" t="s">
        <v>2062</v>
      </c>
      <c r="E3778" s="40">
        <v>1</v>
      </c>
      <c r="F3778" s="41">
        <v>47.8</v>
      </c>
      <c r="G3778" s="41">
        <f>IFERROR(H3778+I3778+J3778,0)</f>
        <v>0</v>
      </c>
      <c r="H3778" s="41">
        <v>0</v>
      </c>
      <c r="I3778" s="41">
        <v>0</v>
      </c>
      <c r="J3778" s="41">
        <v>0</v>
      </c>
      <c r="K3778" s="41">
        <f>IFERROR(L3778+M3778+N3778,0)</f>
        <v>0</v>
      </c>
      <c r="L3778" s="41">
        <f>IFERROR(P3778+T3778,0)</f>
        <v>0</v>
      </c>
      <c r="M3778" s="41">
        <f>IFERROR(Q3778+U3778,0)</f>
        <v>0</v>
      </c>
      <c r="N3778" s="41">
        <f>IFERROR(R3778+V3778,0)</f>
        <v>0</v>
      </c>
      <c r="O3778" s="41">
        <f>IFERROR(P3778+Q3778+R3778,0)</f>
        <v>0</v>
      </c>
      <c r="P3778" s="41">
        <v>0</v>
      </c>
      <c r="Q3778" s="41">
        <v>0</v>
      </c>
      <c r="R3778" s="41">
        <v>0</v>
      </c>
      <c r="S3778" s="41">
        <f>IFERROR(T3778+U3778+V3778,0)</f>
        <v>0</v>
      </c>
      <c r="T3778" s="41">
        <v>0</v>
      </c>
      <c r="U3778" s="41">
        <v>0</v>
      </c>
      <c r="V3778" s="41">
        <v>0</v>
      </c>
      <c r="W3778"/>
      <c r="X3778"/>
    </row>
    <row r="3779" spans="1:24">
      <c r="A3779" s="29">
        <v>122</v>
      </c>
      <c r="B3779" s="29" t="s">
        <v>117</v>
      </c>
      <c r="C3779" s="50">
        <v>45376</v>
      </c>
      <c r="D3779" s="29" t="s">
        <v>2063</v>
      </c>
      <c r="E3779" s="40">
        <v>1</v>
      </c>
      <c r="F3779" s="41">
        <v>13.2</v>
      </c>
      <c r="G3779" s="41">
        <f>IFERROR(H3779+I3779+J3779,0)</f>
        <v>0</v>
      </c>
      <c r="H3779" s="41">
        <v>0</v>
      </c>
      <c r="I3779" s="41">
        <v>0</v>
      </c>
      <c r="J3779" s="41">
        <v>0</v>
      </c>
      <c r="K3779" s="41">
        <f>IFERROR(L3779+M3779+N3779,0)</f>
        <v>0</v>
      </c>
      <c r="L3779" s="41">
        <f>IFERROR(P3779+T3779,0)</f>
        <v>0</v>
      </c>
      <c r="M3779" s="41">
        <f>IFERROR(Q3779+U3779,0)</f>
        <v>0</v>
      </c>
      <c r="N3779" s="41">
        <f>IFERROR(R3779+V3779,0)</f>
        <v>0</v>
      </c>
      <c r="O3779" s="41">
        <f>IFERROR(P3779+Q3779+R3779,0)</f>
        <v>0</v>
      </c>
      <c r="P3779" s="41">
        <v>0</v>
      </c>
      <c r="Q3779" s="41">
        <v>0</v>
      </c>
      <c r="R3779" s="41">
        <v>0</v>
      </c>
      <c r="S3779" s="41">
        <f>IFERROR(T3779+U3779+V3779,0)</f>
        <v>0</v>
      </c>
      <c r="T3779" s="41">
        <v>0</v>
      </c>
      <c r="U3779" s="41">
        <v>0</v>
      </c>
      <c r="V3779" s="41">
        <v>0</v>
      </c>
      <c r="W3779"/>
      <c r="X3779"/>
    </row>
    <row r="3780" spans="1:24">
      <c r="A3780" s="29">
        <v>123</v>
      </c>
      <c r="B3780" s="29" t="s">
        <v>117</v>
      </c>
      <c r="C3780" s="50">
        <v>45377</v>
      </c>
      <c r="D3780" s="29" t="s">
        <v>2064</v>
      </c>
      <c r="E3780" s="40">
        <v>1</v>
      </c>
      <c r="F3780" s="41">
        <v>28.1</v>
      </c>
      <c r="G3780" s="41">
        <f>IFERROR(H3780+I3780+J3780,0)</f>
        <v>0</v>
      </c>
      <c r="H3780" s="41">
        <v>0</v>
      </c>
      <c r="I3780" s="41">
        <v>0</v>
      </c>
      <c r="J3780" s="41">
        <v>0</v>
      </c>
      <c r="K3780" s="41">
        <f>IFERROR(L3780+M3780+N3780,0)</f>
        <v>0</v>
      </c>
      <c r="L3780" s="41">
        <f>IFERROR(P3780+T3780,0)</f>
        <v>0</v>
      </c>
      <c r="M3780" s="41">
        <f>IFERROR(Q3780+U3780,0)</f>
        <v>0</v>
      </c>
      <c r="N3780" s="41">
        <f>IFERROR(R3780+V3780,0)</f>
        <v>0</v>
      </c>
      <c r="O3780" s="41">
        <f>IFERROR(P3780+Q3780+R3780,0)</f>
        <v>0</v>
      </c>
      <c r="P3780" s="41">
        <v>0</v>
      </c>
      <c r="Q3780" s="41">
        <v>0</v>
      </c>
      <c r="R3780" s="41">
        <v>0</v>
      </c>
      <c r="S3780" s="41">
        <f>IFERROR(T3780+U3780+V3780,0)</f>
        <v>0</v>
      </c>
      <c r="T3780" s="41">
        <v>0</v>
      </c>
      <c r="U3780" s="41">
        <v>0</v>
      </c>
      <c r="V3780" s="41">
        <v>0</v>
      </c>
      <c r="W3780"/>
      <c r="X3780"/>
    </row>
    <row r="3781" spans="1:24">
      <c r="A3781" s="29">
        <v>124</v>
      </c>
      <c r="B3781" s="29" t="s">
        <v>117</v>
      </c>
      <c r="C3781" s="50">
        <v>45377</v>
      </c>
      <c r="D3781" s="29" t="s">
        <v>2065</v>
      </c>
      <c r="E3781" s="40">
        <v>1</v>
      </c>
      <c r="F3781" s="41">
        <v>36.3</v>
      </c>
      <c r="G3781" s="41">
        <f>IFERROR(H3781+I3781+J3781,0)</f>
        <v>2657800</v>
      </c>
      <c r="H3781" s="41">
        <v>0</v>
      </c>
      <c r="I3781" s="41">
        <v>2657800</v>
      </c>
      <c r="J3781" s="41">
        <v>0</v>
      </c>
      <c r="K3781" s="41">
        <f>IFERROR(L3781+M3781+N3781,0)</f>
        <v>0</v>
      </c>
      <c r="L3781" s="41">
        <f>IFERROR(P3781+T3781,0)</f>
        <v>0</v>
      </c>
      <c r="M3781" s="41">
        <f>IFERROR(Q3781+U3781,0)</f>
        <v>0</v>
      </c>
      <c r="N3781" s="41">
        <f>IFERROR(R3781+V3781,0)</f>
        <v>0</v>
      </c>
      <c r="O3781" s="41">
        <f>IFERROR(P3781+Q3781+R3781,0)</f>
        <v>0</v>
      </c>
      <c r="P3781" s="41">
        <v>0</v>
      </c>
      <c r="Q3781" s="41">
        <v>0</v>
      </c>
      <c r="R3781" s="41">
        <v>0</v>
      </c>
      <c r="S3781" s="41">
        <f>IFERROR(T3781+U3781+V3781,0)</f>
        <v>0</v>
      </c>
      <c r="T3781" s="41">
        <v>0</v>
      </c>
      <c r="U3781" s="41">
        <v>0</v>
      </c>
      <c r="V3781" s="41">
        <v>0</v>
      </c>
      <c r="W3781"/>
      <c r="X3781"/>
    </row>
    <row r="3782" spans="1:24">
      <c r="A3782" s="29">
        <v>125</v>
      </c>
      <c r="B3782" s="29" t="s">
        <v>117</v>
      </c>
      <c r="C3782" s="50">
        <v>45379</v>
      </c>
      <c r="D3782" s="29" t="s">
        <v>907</v>
      </c>
      <c r="E3782" s="40">
        <v>1</v>
      </c>
      <c r="F3782" s="41">
        <v>17.7</v>
      </c>
      <c r="G3782" s="41">
        <f>IFERROR(H3782+I3782+J3782,0)</f>
        <v>1259560</v>
      </c>
      <c r="H3782" s="41">
        <v>0</v>
      </c>
      <c r="I3782" s="41">
        <v>1259560</v>
      </c>
      <c r="J3782" s="41">
        <v>0</v>
      </c>
      <c r="K3782" s="41">
        <f>IFERROR(L3782+M3782+N3782,0)</f>
        <v>0</v>
      </c>
      <c r="L3782" s="41">
        <f>IFERROR(P3782+T3782,0)</f>
        <v>0</v>
      </c>
      <c r="M3782" s="41">
        <f>IFERROR(Q3782+U3782,0)</f>
        <v>0</v>
      </c>
      <c r="N3782" s="41">
        <f>IFERROR(R3782+V3782,0)</f>
        <v>0</v>
      </c>
      <c r="O3782" s="41">
        <f>IFERROR(P3782+Q3782+R3782,0)</f>
        <v>0</v>
      </c>
      <c r="P3782" s="41">
        <v>0</v>
      </c>
      <c r="Q3782" s="41">
        <v>0</v>
      </c>
      <c r="R3782" s="41">
        <v>0</v>
      </c>
      <c r="S3782" s="41">
        <f>IFERROR(T3782+U3782+V3782,0)</f>
        <v>0</v>
      </c>
      <c r="T3782" s="41">
        <v>0</v>
      </c>
      <c r="U3782" s="41">
        <v>0</v>
      </c>
      <c r="V3782" s="41">
        <v>0</v>
      </c>
      <c r="W3782"/>
      <c r="X3782"/>
    </row>
    <row r="3783" spans="1:24">
      <c r="A3783" s="29">
        <v>126</v>
      </c>
      <c r="B3783" s="29" t="s">
        <v>117</v>
      </c>
      <c r="C3783" s="50">
        <v>45380</v>
      </c>
      <c r="D3783" s="29" t="s">
        <v>2066</v>
      </c>
      <c r="E3783" s="40">
        <v>1</v>
      </c>
      <c r="F3783" s="41">
        <v>13.8</v>
      </c>
      <c r="G3783" s="41">
        <f>IFERROR(H3783+I3783+J3783,0)</f>
        <v>0</v>
      </c>
      <c r="H3783" s="41">
        <v>0</v>
      </c>
      <c r="I3783" s="41">
        <v>0</v>
      </c>
      <c r="J3783" s="41">
        <v>0</v>
      </c>
      <c r="K3783" s="41">
        <f>IFERROR(L3783+M3783+N3783,0)</f>
        <v>0</v>
      </c>
      <c r="L3783" s="41">
        <f>IFERROR(P3783+T3783,0)</f>
        <v>0</v>
      </c>
      <c r="M3783" s="41">
        <f>IFERROR(Q3783+U3783,0)</f>
        <v>0</v>
      </c>
      <c r="N3783" s="41">
        <f>IFERROR(R3783+V3783,0)</f>
        <v>0</v>
      </c>
      <c r="O3783" s="41">
        <f>IFERROR(P3783+Q3783+R3783,0)</f>
        <v>0</v>
      </c>
      <c r="P3783" s="41">
        <v>0</v>
      </c>
      <c r="Q3783" s="41">
        <v>0</v>
      </c>
      <c r="R3783" s="41">
        <v>0</v>
      </c>
      <c r="S3783" s="41">
        <f>IFERROR(T3783+U3783+V3783,0)</f>
        <v>0</v>
      </c>
      <c r="T3783" s="41">
        <v>0</v>
      </c>
      <c r="U3783" s="41">
        <v>0</v>
      </c>
      <c r="V3783" s="41">
        <v>0</v>
      </c>
      <c r="W3783"/>
      <c r="X3783"/>
    </row>
    <row r="3784" spans="1:24">
      <c r="A3784" s="29">
        <v>127</v>
      </c>
      <c r="B3784" s="29" t="s">
        <v>117</v>
      </c>
      <c r="C3784" s="50">
        <v>45383</v>
      </c>
      <c r="D3784" s="29" t="s">
        <v>2067</v>
      </c>
      <c r="E3784" s="40">
        <v>1</v>
      </c>
      <c r="F3784" s="41">
        <v>22.3</v>
      </c>
      <c r="G3784" s="41">
        <f>IFERROR(H3784+I3784+J3784,0)</f>
        <v>0</v>
      </c>
      <c r="H3784" s="41">
        <v>0</v>
      </c>
      <c r="I3784" s="41">
        <v>0</v>
      </c>
      <c r="J3784" s="41">
        <v>0</v>
      </c>
      <c r="K3784" s="41">
        <f>IFERROR(L3784+M3784+N3784,0)</f>
        <v>0</v>
      </c>
      <c r="L3784" s="41">
        <f>IFERROR(P3784+T3784,0)</f>
        <v>0</v>
      </c>
      <c r="M3784" s="41">
        <f>IFERROR(Q3784+U3784,0)</f>
        <v>0</v>
      </c>
      <c r="N3784" s="41">
        <f>IFERROR(R3784+V3784,0)</f>
        <v>0</v>
      </c>
      <c r="O3784" s="41">
        <f>IFERROR(P3784+Q3784+R3784,0)</f>
        <v>0</v>
      </c>
      <c r="P3784" s="41">
        <v>0</v>
      </c>
      <c r="Q3784" s="41">
        <v>0</v>
      </c>
      <c r="R3784" s="41">
        <v>0</v>
      </c>
      <c r="S3784" s="41">
        <f>IFERROR(T3784+U3784+V3784,0)</f>
        <v>0</v>
      </c>
      <c r="T3784" s="41">
        <v>0</v>
      </c>
      <c r="U3784" s="41">
        <v>0</v>
      </c>
      <c r="V3784" s="41">
        <v>0</v>
      </c>
      <c r="W3784"/>
      <c r="X3784"/>
    </row>
    <row r="3785" spans="1:24">
      <c r="A3785" s="29">
        <v>128</v>
      </c>
      <c r="B3785" s="29" t="s">
        <v>117</v>
      </c>
      <c r="C3785" s="50">
        <v>45383</v>
      </c>
      <c r="D3785" s="29" t="s">
        <v>2068</v>
      </c>
      <c r="E3785" s="40">
        <v>1</v>
      </c>
      <c r="F3785" s="41">
        <v>17.7</v>
      </c>
      <c r="G3785" s="41">
        <f>IFERROR(H3785+I3785+J3785,0)</f>
        <v>0</v>
      </c>
      <c r="H3785" s="41">
        <v>0</v>
      </c>
      <c r="I3785" s="41">
        <v>0</v>
      </c>
      <c r="J3785" s="41">
        <v>0</v>
      </c>
      <c r="K3785" s="41">
        <f>IFERROR(L3785+M3785+N3785,0)</f>
        <v>0</v>
      </c>
      <c r="L3785" s="41">
        <f>IFERROR(P3785+T3785,0)</f>
        <v>0</v>
      </c>
      <c r="M3785" s="41">
        <f>IFERROR(Q3785+U3785,0)</f>
        <v>0</v>
      </c>
      <c r="N3785" s="41">
        <f>IFERROR(R3785+V3785,0)</f>
        <v>0</v>
      </c>
      <c r="O3785" s="41">
        <f>IFERROR(P3785+Q3785+R3785,0)</f>
        <v>0</v>
      </c>
      <c r="P3785" s="41">
        <v>0</v>
      </c>
      <c r="Q3785" s="41">
        <v>0</v>
      </c>
      <c r="R3785" s="41">
        <v>0</v>
      </c>
      <c r="S3785" s="41">
        <f>IFERROR(T3785+U3785+V3785,0)</f>
        <v>0</v>
      </c>
      <c r="T3785" s="41">
        <v>0</v>
      </c>
      <c r="U3785" s="41">
        <v>0</v>
      </c>
      <c r="V3785" s="41">
        <v>0</v>
      </c>
      <c r="W3785"/>
      <c r="X3785"/>
    </row>
    <row r="3786" spans="1:24">
      <c r="A3786" s="29">
        <v>129</v>
      </c>
      <c r="B3786" s="29" t="s">
        <v>117</v>
      </c>
      <c r="C3786" s="50">
        <v>45384</v>
      </c>
      <c r="D3786" s="29" t="s">
        <v>2069</v>
      </c>
      <c r="E3786" s="40">
        <v>1</v>
      </c>
      <c r="F3786" s="41">
        <v>13.5</v>
      </c>
      <c r="G3786" s="41">
        <f>IFERROR(H3786+I3786+J3786,0)</f>
        <v>0</v>
      </c>
      <c r="H3786" s="41">
        <v>0</v>
      </c>
      <c r="I3786" s="41">
        <v>0</v>
      </c>
      <c r="J3786" s="41">
        <v>0</v>
      </c>
      <c r="K3786" s="41">
        <f>IFERROR(L3786+M3786+N3786,0)</f>
        <v>0</v>
      </c>
      <c r="L3786" s="41">
        <f>IFERROR(P3786+T3786,0)</f>
        <v>0</v>
      </c>
      <c r="M3786" s="41">
        <f>IFERROR(Q3786+U3786,0)</f>
        <v>0</v>
      </c>
      <c r="N3786" s="41">
        <f>IFERROR(R3786+V3786,0)</f>
        <v>0</v>
      </c>
      <c r="O3786" s="41">
        <f>IFERROR(P3786+Q3786+R3786,0)</f>
        <v>0</v>
      </c>
      <c r="P3786" s="41">
        <v>0</v>
      </c>
      <c r="Q3786" s="41">
        <v>0</v>
      </c>
      <c r="R3786" s="41">
        <v>0</v>
      </c>
      <c r="S3786" s="41">
        <f>IFERROR(T3786+U3786+V3786,0)</f>
        <v>0</v>
      </c>
      <c r="T3786" s="41">
        <v>0</v>
      </c>
      <c r="U3786" s="41">
        <v>0</v>
      </c>
      <c r="V3786" s="41">
        <v>0</v>
      </c>
      <c r="W3786"/>
      <c r="X3786"/>
    </row>
    <row r="3787" spans="1:24">
      <c r="A3787" s="29">
        <v>130</v>
      </c>
      <c r="B3787" s="29" t="s">
        <v>117</v>
      </c>
      <c r="C3787" s="50">
        <v>45384</v>
      </c>
      <c r="D3787" s="29" t="s">
        <v>2070</v>
      </c>
      <c r="E3787" s="40">
        <v>1</v>
      </c>
      <c r="F3787" s="41">
        <v>33.2</v>
      </c>
      <c r="G3787" s="41">
        <f>IFERROR(H3787+I3787+J3787,0)</f>
        <v>0</v>
      </c>
      <c r="H3787" s="41">
        <v>0</v>
      </c>
      <c r="I3787" s="41">
        <v>0</v>
      </c>
      <c r="J3787" s="41">
        <v>0</v>
      </c>
      <c r="K3787" s="41">
        <f>IFERROR(L3787+M3787+N3787,0)</f>
        <v>0</v>
      </c>
      <c r="L3787" s="41">
        <f>IFERROR(P3787+T3787,0)</f>
        <v>0</v>
      </c>
      <c r="M3787" s="41">
        <f>IFERROR(Q3787+U3787,0)</f>
        <v>0</v>
      </c>
      <c r="N3787" s="41">
        <f>IFERROR(R3787+V3787,0)</f>
        <v>0</v>
      </c>
      <c r="O3787" s="41">
        <f>IFERROR(P3787+Q3787+R3787,0)</f>
        <v>0</v>
      </c>
      <c r="P3787" s="41">
        <v>0</v>
      </c>
      <c r="Q3787" s="41">
        <v>0</v>
      </c>
      <c r="R3787" s="41">
        <v>0</v>
      </c>
      <c r="S3787" s="41">
        <f>IFERROR(T3787+U3787+V3787,0)</f>
        <v>0</v>
      </c>
      <c r="T3787" s="41">
        <v>0</v>
      </c>
      <c r="U3787" s="41">
        <v>0</v>
      </c>
      <c r="V3787" s="41">
        <v>0</v>
      </c>
      <c r="W3787"/>
      <c r="X3787"/>
    </row>
    <row r="3788" spans="1:24">
      <c r="A3788" s="29">
        <v>131</v>
      </c>
      <c r="B3788" s="29" t="s">
        <v>117</v>
      </c>
      <c r="C3788" s="50">
        <v>45390</v>
      </c>
      <c r="D3788" s="29" t="s">
        <v>159</v>
      </c>
      <c r="E3788" s="40">
        <v>1</v>
      </c>
      <c r="F3788" s="41">
        <v>65</v>
      </c>
      <c r="G3788" s="41">
        <f>IFERROR(H3788+I3788+J3788,0)</f>
        <v>3915700</v>
      </c>
      <c r="H3788" s="41">
        <v>0</v>
      </c>
      <c r="I3788" s="41">
        <v>3915700</v>
      </c>
      <c r="J3788" s="41">
        <v>0</v>
      </c>
      <c r="K3788" s="41">
        <f>IFERROR(L3788+M3788+N3788,0)</f>
        <v>0</v>
      </c>
      <c r="L3788" s="41">
        <f>IFERROR(P3788+T3788,0)</f>
        <v>0</v>
      </c>
      <c r="M3788" s="41">
        <f>IFERROR(Q3788+U3788,0)</f>
        <v>0</v>
      </c>
      <c r="N3788" s="41">
        <f>IFERROR(R3788+V3788,0)</f>
        <v>0</v>
      </c>
      <c r="O3788" s="41">
        <f>IFERROR(P3788+Q3788+R3788,0)</f>
        <v>0</v>
      </c>
      <c r="P3788" s="41">
        <v>0</v>
      </c>
      <c r="Q3788" s="41">
        <v>0</v>
      </c>
      <c r="R3788" s="41">
        <v>0</v>
      </c>
      <c r="S3788" s="41">
        <f>IFERROR(T3788+U3788+V3788,0)</f>
        <v>0</v>
      </c>
      <c r="T3788" s="41">
        <v>0</v>
      </c>
      <c r="U3788" s="41">
        <v>0</v>
      </c>
      <c r="V3788" s="41">
        <v>0</v>
      </c>
      <c r="W3788"/>
      <c r="X3788"/>
    </row>
    <row r="3789" spans="1:24">
      <c r="A3789" s="29">
        <v>132</v>
      </c>
      <c r="B3789" s="29" t="s">
        <v>117</v>
      </c>
      <c r="C3789" s="50">
        <v>45390</v>
      </c>
      <c r="D3789" s="29" t="s">
        <v>939</v>
      </c>
      <c r="E3789" s="40">
        <v>1</v>
      </c>
      <c r="F3789" s="41">
        <v>7.23</v>
      </c>
      <c r="G3789" s="41">
        <f>IFERROR(H3789+I3789+J3789,0)</f>
        <v>542216</v>
      </c>
      <c r="H3789" s="41">
        <v>0</v>
      </c>
      <c r="I3789" s="41">
        <v>542216</v>
      </c>
      <c r="J3789" s="41">
        <v>0</v>
      </c>
      <c r="K3789" s="41">
        <f>IFERROR(L3789+M3789+N3789,0)</f>
        <v>0</v>
      </c>
      <c r="L3789" s="41">
        <f>IFERROR(P3789+T3789,0)</f>
        <v>0</v>
      </c>
      <c r="M3789" s="41">
        <f>IFERROR(Q3789+U3789,0)</f>
        <v>0</v>
      </c>
      <c r="N3789" s="41">
        <f>IFERROR(R3789+V3789,0)</f>
        <v>0</v>
      </c>
      <c r="O3789" s="41">
        <f>IFERROR(P3789+Q3789+R3789,0)</f>
        <v>0</v>
      </c>
      <c r="P3789" s="41">
        <v>0</v>
      </c>
      <c r="Q3789" s="41">
        <v>0</v>
      </c>
      <c r="R3789" s="41">
        <v>0</v>
      </c>
      <c r="S3789" s="41">
        <f>IFERROR(T3789+U3789+V3789,0)</f>
        <v>0</v>
      </c>
      <c r="T3789" s="41">
        <v>0</v>
      </c>
      <c r="U3789" s="41">
        <v>0</v>
      </c>
      <c r="V3789" s="41">
        <v>0</v>
      </c>
      <c r="W3789"/>
      <c r="X3789"/>
    </row>
    <row r="3790" spans="1:24">
      <c r="A3790" s="29">
        <v>133</v>
      </c>
      <c r="B3790" s="29" t="s">
        <v>117</v>
      </c>
      <c r="C3790" s="50">
        <v>45392</v>
      </c>
      <c r="D3790" s="29" t="s">
        <v>2071</v>
      </c>
      <c r="E3790" s="40">
        <v>1</v>
      </c>
      <c r="F3790" s="41">
        <v>22.5</v>
      </c>
      <c r="G3790" s="41">
        <f>IFERROR(H3790+I3790+J3790,0)</f>
        <v>0</v>
      </c>
      <c r="H3790" s="41">
        <v>0</v>
      </c>
      <c r="I3790" s="41">
        <v>0</v>
      </c>
      <c r="J3790" s="41">
        <v>0</v>
      </c>
      <c r="K3790" s="41">
        <f>IFERROR(L3790+M3790+N3790,0)</f>
        <v>0</v>
      </c>
      <c r="L3790" s="41">
        <f>IFERROR(P3790+T3790,0)</f>
        <v>0</v>
      </c>
      <c r="M3790" s="41">
        <f>IFERROR(Q3790+U3790,0)</f>
        <v>0</v>
      </c>
      <c r="N3790" s="41">
        <f>IFERROR(R3790+V3790,0)</f>
        <v>0</v>
      </c>
      <c r="O3790" s="41">
        <f>IFERROR(P3790+Q3790+R3790,0)</f>
        <v>0</v>
      </c>
      <c r="P3790" s="41">
        <v>0</v>
      </c>
      <c r="Q3790" s="41">
        <v>0</v>
      </c>
      <c r="R3790" s="41">
        <v>0</v>
      </c>
      <c r="S3790" s="41">
        <f>IFERROR(T3790+U3790+V3790,0)</f>
        <v>0</v>
      </c>
      <c r="T3790" s="41">
        <v>0</v>
      </c>
      <c r="U3790" s="41">
        <v>0</v>
      </c>
      <c r="V3790" s="41">
        <v>0</v>
      </c>
      <c r="W3790"/>
      <c r="X3790"/>
    </row>
    <row r="3791" spans="1:24">
      <c r="A3791" s="29">
        <v>134</v>
      </c>
      <c r="B3791" s="29" t="s">
        <v>117</v>
      </c>
      <c r="C3791" s="50">
        <v>45399</v>
      </c>
      <c r="D3791" s="29" t="s">
        <v>2072</v>
      </c>
      <c r="E3791" s="40">
        <v>1</v>
      </c>
      <c r="F3791" s="41">
        <v>19.5</v>
      </c>
      <c r="G3791" s="41">
        <f>IFERROR(H3791+I3791+J3791,0)</f>
        <v>0</v>
      </c>
      <c r="H3791" s="41">
        <v>0</v>
      </c>
      <c r="I3791" s="41">
        <v>0</v>
      </c>
      <c r="J3791" s="41">
        <v>0</v>
      </c>
      <c r="K3791" s="41">
        <f>IFERROR(L3791+M3791+N3791,0)</f>
        <v>0</v>
      </c>
      <c r="L3791" s="41">
        <f>IFERROR(P3791+T3791,0)</f>
        <v>0</v>
      </c>
      <c r="M3791" s="41">
        <f>IFERROR(Q3791+U3791,0)</f>
        <v>0</v>
      </c>
      <c r="N3791" s="41">
        <f>IFERROR(R3791+V3791,0)</f>
        <v>0</v>
      </c>
      <c r="O3791" s="41">
        <f>IFERROR(P3791+Q3791+R3791,0)</f>
        <v>0</v>
      </c>
      <c r="P3791" s="41">
        <v>0</v>
      </c>
      <c r="Q3791" s="41">
        <v>0</v>
      </c>
      <c r="R3791" s="41">
        <v>0</v>
      </c>
      <c r="S3791" s="41">
        <f>IFERROR(T3791+U3791+V3791,0)</f>
        <v>0</v>
      </c>
      <c r="T3791" s="41">
        <v>0</v>
      </c>
      <c r="U3791" s="41">
        <v>0</v>
      </c>
      <c r="V3791" s="41">
        <v>0</v>
      </c>
      <c r="W3791"/>
      <c r="X3791"/>
    </row>
    <row r="3792" spans="1:24">
      <c r="A3792" s="29">
        <v>135</v>
      </c>
      <c r="B3792" s="29" t="s">
        <v>117</v>
      </c>
      <c r="C3792" s="50">
        <v>45400</v>
      </c>
      <c r="D3792" s="29" t="s">
        <v>2073</v>
      </c>
      <c r="E3792" s="40">
        <v>1</v>
      </c>
      <c r="F3792" s="41">
        <v>17</v>
      </c>
      <c r="G3792" s="41">
        <f>IFERROR(H3792+I3792+J3792,0)</f>
        <v>0</v>
      </c>
      <c r="H3792" s="41">
        <v>0</v>
      </c>
      <c r="I3792" s="41">
        <v>0</v>
      </c>
      <c r="J3792" s="41">
        <v>0</v>
      </c>
      <c r="K3792" s="41">
        <f>IFERROR(L3792+M3792+N3792,0)</f>
        <v>0</v>
      </c>
      <c r="L3792" s="41">
        <f>IFERROR(P3792+T3792,0)</f>
        <v>0</v>
      </c>
      <c r="M3792" s="41">
        <f>IFERROR(Q3792+U3792,0)</f>
        <v>0</v>
      </c>
      <c r="N3792" s="41">
        <f>IFERROR(R3792+V3792,0)</f>
        <v>0</v>
      </c>
      <c r="O3792" s="41">
        <f>IFERROR(P3792+Q3792+R3792,0)</f>
        <v>0</v>
      </c>
      <c r="P3792" s="41">
        <v>0</v>
      </c>
      <c r="Q3792" s="41">
        <v>0</v>
      </c>
      <c r="R3792" s="41">
        <v>0</v>
      </c>
      <c r="S3792" s="41">
        <f>IFERROR(T3792+U3792+V3792,0)</f>
        <v>0</v>
      </c>
      <c r="T3792" s="41">
        <v>0</v>
      </c>
      <c r="U3792" s="41">
        <v>0</v>
      </c>
      <c r="V3792" s="41">
        <v>0</v>
      </c>
      <c r="W3792"/>
      <c r="X3792"/>
    </row>
    <row r="3793" spans="1:24">
      <c r="A3793" s="29">
        <v>136</v>
      </c>
      <c r="B3793" s="29" t="s">
        <v>117</v>
      </c>
      <c r="C3793" s="50">
        <v>45400</v>
      </c>
      <c r="D3793" s="29" t="s">
        <v>2074</v>
      </c>
      <c r="E3793" s="40">
        <v>1</v>
      </c>
      <c r="F3793" s="41">
        <v>9.45</v>
      </c>
      <c r="G3793" s="41">
        <f>IFERROR(H3793+I3793+J3793,0)</f>
        <v>749700</v>
      </c>
      <c r="H3793" s="41">
        <v>0</v>
      </c>
      <c r="I3793" s="41">
        <v>749700</v>
      </c>
      <c r="J3793" s="41">
        <v>0</v>
      </c>
      <c r="K3793" s="41">
        <f>IFERROR(L3793+M3793+N3793,0)</f>
        <v>0</v>
      </c>
      <c r="L3793" s="41">
        <f>IFERROR(P3793+T3793,0)</f>
        <v>0</v>
      </c>
      <c r="M3793" s="41">
        <f>IFERROR(Q3793+U3793,0)</f>
        <v>0</v>
      </c>
      <c r="N3793" s="41">
        <f>IFERROR(R3793+V3793,0)</f>
        <v>0</v>
      </c>
      <c r="O3793" s="41">
        <f>IFERROR(P3793+Q3793+R3793,0)</f>
        <v>0</v>
      </c>
      <c r="P3793" s="41">
        <v>0</v>
      </c>
      <c r="Q3793" s="41">
        <v>0</v>
      </c>
      <c r="R3793" s="41">
        <v>0</v>
      </c>
      <c r="S3793" s="41">
        <f>IFERROR(T3793+U3793+V3793,0)</f>
        <v>0</v>
      </c>
      <c r="T3793" s="41">
        <v>0</v>
      </c>
      <c r="U3793" s="41">
        <v>0</v>
      </c>
      <c r="V3793" s="41">
        <v>0</v>
      </c>
      <c r="W3793"/>
      <c r="X3793"/>
    </row>
    <row r="3794" spans="1:24">
      <c r="A3794" s="29">
        <v>137</v>
      </c>
      <c r="B3794" s="29" t="s">
        <v>117</v>
      </c>
      <c r="C3794" s="50">
        <v>45400</v>
      </c>
      <c r="D3794" s="29" t="s">
        <v>2075</v>
      </c>
      <c r="E3794" s="40">
        <v>1</v>
      </c>
      <c r="F3794" s="41">
        <v>22.5</v>
      </c>
      <c r="G3794" s="41">
        <f>IFERROR(H3794+I3794+J3794,0)</f>
        <v>1403500</v>
      </c>
      <c r="H3794" s="41">
        <v>0</v>
      </c>
      <c r="I3794" s="41">
        <v>1403500</v>
      </c>
      <c r="J3794" s="41">
        <v>0</v>
      </c>
      <c r="K3794" s="41">
        <f>IFERROR(L3794+M3794+N3794,0)</f>
        <v>0</v>
      </c>
      <c r="L3794" s="41">
        <f>IFERROR(P3794+T3794,0)</f>
        <v>0</v>
      </c>
      <c r="M3794" s="41">
        <f>IFERROR(Q3794+U3794,0)</f>
        <v>0</v>
      </c>
      <c r="N3794" s="41">
        <f>IFERROR(R3794+V3794,0)</f>
        <v>0</v>
      </c>
      <c r="O3794" s="41">
        <f>IFERROR(P3794+Q3794+R3794,0)</f>
        <v>0</v>
      </c>
      <c r="P3794" s="41">
        <v>0</v>
      </c>
      <c r="Q3794" s="41">
        <v>0</v>
      </c>
      <c r="R3794" s="41">
        <v>0</v>
      </c>
      <c r="S3794" s="41">
        <f>IFERROR(T3794+U3794+V3794,0)</f>
        <v>0</v>
      </c>
      <c r="T3794" s="41">
        <v>0</v>
      </c>
      <c r="U3794" s="41">
        <v>0</v>
      </c>
      <c r="V3794" s="41">
        <v>0</v>
      </c>
      <c r="W3794"/>
      <c r="X3794"/>
    </row>
    <row r="3795" spans="1:24">
      <c r="A3795" s="29">
        <v>138</v>
      </c>
      <c r="B3795" s="29" t="s">
        <v>117</v>
      </c>
      <c r="C3795" s="50">
        <v>45401</v>
      </c>
      <c r="D3795" s="29" t="s">
        <v>2076</v>
      </c>
      <c r="E3795" s="40">
        <v>1</v>
      </c>
      <c r="F3795" s="41">
        <v>19.9</v>
      </c>
      <c r="G3795" s="41">
        <f>IFERROR(H3795+I3795+J3795,0)</f>
        <v>0</v>
      </c>
      <c r="H3795" s="41">
        <v>0</v>
      </c>
      <c r="I3795" s="41">
        <v>0</v>
      </c>
      <c r="J3795" s="41">
        <v>0</v>
      </c>
      <c r="K3795" s="41">
        <f>IFERROR(L3795+M3795+N3795,0)</f>
        <v>0</v>
      </c>
      <c r="L3795" s="41">
        <f>IFERROR(P3795+T3795,0)</f>
        <v>0</v>
      </c>
      <c r="M3795" s="41">
        <f>IFERROR(Q3795+U3795,0)</f>
        <v>0</v>
      </c>
      <c r="N3795" s="41">
        <f>IFERROR(R3795+V3795,0)</f>
        <v>0</v>
      </c>
      <c r="O3795" s="41">
        <f>IFERROR(P3795+Q3795+R3795,0)</f>
        <v>0</v>
      </c>
      <c r="P3795" s="41">
        <v>0</v>
      </c>
      <c r="Q3795" s="41">
        <v>0</v>
      </c>
      <c r="R3795" s="41">
        <v>0</v>
      </c>
      <c r="S3795" s="41">
        <f>IFERROR(T3795+U3795+V3795,0)</f>
        <v>0</v>
      </c>
      <c r="T3795" s="41">
        <v>0</v>
      </c>
      <c r="U3795" s="41">
        <v>0</v>
      </c>
      <c r="V3795" s="41">
        <v>0</v>
      </c>
      <c r="W3795"/>
      <c r="X3795"/>
    </row>
    <row r="3796" spans="1:24">
      <c r="A3796" s="29">
        <v>139</v>
      </c>
      <c r="B3796" s="29" t="s">
        <v>117</v>
      </c>
      <c r="C3796" s="50">
        <v>45404</v>
      </c>
      <c r="D3796" s="29" t="s">
        <v>2077</v>
      </c>
      <c r="E3796" s="40">
        <v>1</v>
      </c>
      <c r="F3796" s="41">
        <v>19.1</v>
      </c>
      <c r="G3796" s="41">
        <f>IFERROR(H3796+I3796+J3796,0)</f>
        <v>0</v>
      </c>
      <c r="H3796" s="41">
        <v>0</v>
      </c>
      <c r="I3796" s="41">
        <v>0</v>
      </c>
      <c r="J3796" s="41">
        <v>0</v>
      </c>
      <c r="K3796" s="41">
        <f>IFERROR(L3796+M3796+N3796,0)</f>
        <v>0</v>
      </c>
      <c r="L3796" s="41">
        <f>IFERROR(P3796+T3796,0)</f>
        <v>0</v>
      </c>
      <c r="M3796" s="41">
        <f>IFERROR(Q3796+U3796,0)</f>
        <v>0</v>
      </c>
      <c r="N3796" s="41">
        <f>IFERROR(R3796+V3796,0)</f>
        <v>0</v>
      </c>
      <c r="O3796" s="41">
        <f>IFERROR(P3796+Q3796+R3796,0)</f>
        <v>0</v>
      </c>
      <c r="P3796" s="41">
        <v>0</v>
      </c>
      <c r="Q3796" s="41">
        <v>0</v>
      </c>
      <c r="R3796" s="41">
        <v>0</v>
      </c>
      <c r="S3796" s="41">
        <f>IFERROR(T3796+U3796+V3796,0)</f>
        <v>0</v>
      </c>
      <c r="T3796" s="41">
        <v>0</v>
      </c>
      <c r="U3796" s="41">
        <v>0</v>
      </c>
      <c r="V3796" s="41">
        <v>0</v>
      </c>
      <c r="W3796"/>
      <c r="X3796"/>
    </row>
    <row r="3797" spans="1:24">
      <c r="A3797" s="29">
        <v>140</v>
      </c>
      <c r="B3797" s="29" t="s">
        <v>117</v>
      </c>
      <c r="C3797" s="50">
        <v>45404</v>
      </c>
      <c r="D3797" s="29" t="s">
        <v>2078</v>
      </c>
      <c r="E3797" s="40">
        <v>1</v>
      </c>
      <c r="F3797" s="41">
        <v>14.3</v>
      </c>
      <c r="G3797" s="41">
        <f>IFERROR(H3797+I3797+J3797,0)</f>
        <v>0</v>
      </c>
      <c r="H3797" s="41">
        <v>0</v>
      </c>
      <c r="I3797" s="41">
        <v>0</v>
      </c>
      <c r="J3797" s="41">
        <v>0</v>
      </c>
      <c r="K3797" s="41">
        <f>IFERROR(L3797+M3797+N3797,0)</f>
        <v>0</v>
      </c>
      <c r="L3797" s="41">
        <f>IFERROR(P3797+T3797,0)</f>
        <v>0</v>
      </c>
      <c r="M3797" s="41">
        <f>IFERROR(Q3797+U3797,0)</f>
        <v>0</v>
      </c>
      <c r="N3797" s="41">
        <f>IFERROR(R3797+V3797,0)</f>
        <v>0</v>
      </c>
      <c r="O3797" s="41">
        <f>IFERROR(P3797+Q3797+R3797,0)</f>
        <v>0</v>
      </c>
      <c r="P3797" s="41">
        <v>0</v>
      </c>
      <c r="Q3797" s="41">
        <v>0</v>
      </c>
      <c r="R3797" s="41">
        <v>0</v>
      </c>
      <c r="S3797" s="41">
        <f>IFERROR(T3797+U3797+V3797,0)</f>
        <v>0</v>
      </c>
      <c r="T3797" s="41">
        <v>0</v>
      </c>
      <c r="U3797" s="41">
        <v>0</v>
      </c>
      <c r="V3797" s="41">
        <v>0</v>
      </c>
      <c r="W3797"/>
      <c r="X3797"/>
    </row>
    <row r="3798" spans="1:24">
      <c r="A3798" s="29">
        <v>141</v>
      </c>
      <c r="B3798" s="29" t="s">
        <v>117</v>
      </c>
      <c r="C3798" s="50">
        <v>45407</v>
      </c>
      <c r="D3798" s="29" t="s">
        <v>2079</v>
      </c>
      <c r="E3798" s="40">
        <v>1</v>
      </c>
      <c r="F3798" s="41">
        <v>22.2</v>
      </c>
      <c r="G3798" s="41">
        <f>IFERROR(H3798+I3798+J3798,0)</f>
        <v>1285885</v>
      </c>
      <c r="H3798" s="41">
        <v>0</v>
      </c>
      <c r="I3798" s="41">
        <v>1285885</v>
      </c>
      <c r="J3798" s="41">
        <v>0</v>
      </c>
      <c r="K3798" s="41">
        <f>IFERROR(L3798+M3798+N3798,0)</f>
        <v>0</v>
      </c>
      <c r="L3798" s="41">
        <f>IFERROR(P3798+T3798,0)</f>
        <v>0</v>
      </c>
      <c r="M3798" s="41">
        <f>IFERROR(Q3798+U3798,0)</f>
        <v>0</v>
      </c>
      <c r="N3798" s="41">
        <f>IFERROR(R3798+V3798,0)</f>
        <v>0</v>
      </c>
      <c r="O3798" s="41">
        <f>IFERROR(P3798+Q3798+R3798,0)</f>
        <v>0</v>
      </c>
      <c r="P3798" s="41">
        <v>0</v>
      </c>
      <c r="Q3798" s="41">
        <v>0</v>
      </c>
      <c r="R3798" s="41">
        <v>0</v>
      </c>
      <c r="S3798" s="41">
        <f>IFERROR(T3798+U3798+V3798,0)</f>
        <v>0</v>
      </c>
      <c r="T3798" s="41">
        <v>0</v>
      </c>
      <c r="U3798" s="41">
        <v>0</v>
      </c>
      <c r="V3798" s="41">
        <v>0</v>
      </c>
      <c r="W3798"/>
      <c r="X3798"/>
    </row>
    <row r="3799" spans="1:24">
      <c r="A3799" s="29">
        <v>142</v>
      </c>
      <c r="B3799" s="29" t="s">
        <v>117</v>
      </c>
      <c r="C3799" s="50">
        <v>45407</v>
      </c>
      <c r="D3799" s="29" t="s">
        <v>2080</v>
      </c>
      <c r="E3799" s="40">
        <v>1</v>
      </c>
      <c r="F3799" s="41">
        <v>21.5</v>
      </c>
      <c r="G3799" s="41">
        <f>IFERROR(H3799+I3799+J3799,0)</f>
        <v>1308200</v>
      </c>
      <c r="H3799" s="41">
        <v>0</v>
      </c>
      <c r="I3799" s="41">
        <v>1308200</v>
      </c>
      <c r="J3799" s="41">
        <v>0</v>
      </c>
      <c r="K3799" s="41">
        <f>IFERROR(L3799+M3799+N3799,0)</f>
        <v>0</v>
      </c>
      <c r="L3799" s="41">
        <f>IFERROR(P3799+T3799,0)</f>
        <v>0</v>
      </c>
      <c r="M3799" s="41">
        <f>IFERROR(Q3799+U3799,0)</f>
        <v>0</v>
      </c>
      <c r="N3799" s="41">
        <f>IFERROR(R3799+V3799,0)</f>
        <v>0</v>
      </c>
      <c r="O3799" s="41">
        <f>IFERROR(P3799+Q3799+R3799,0)</f>
        <v>0</v>
      </c>
      <c r="P3799" s="41">
        <v>0</v>
      </c>
      <c r="Q3799" s="41">
        <v>0</v>
      </c>
      <c r="R3799" s="41">
        <v>0</v>
      </c>
      <c r="S3799" s="41">
        <f>IFERROR(T3799+U3799+V3799,0)</f>
        <v>0</v>
      </c>
      <c r="T3799" s="41">
        <v>0</v>
      </c>
      <c r="U3799" s="41">
        <v>0</v>
      </c>
      <c r="V3799" s="41">
        <v>0</v>
      </c>
      <c r="W3799"/>
      <c r="X3799"/>
    </row>
    <row r="3800" spans="1:24">
      <c r="A3800" s="29">
        <v>143</v>
      </c>
      <c r="B3800" s="29" t="s">
        <v>117</v>
      </c>
      <c r="C3800" s="50">
        <v>45408</v>
      </c>
      <c r="D3800" s="29" t="s">
        <v>2081</v>
      </c>
      <c r="E3800" s="40">
        <v>1</v>
      </c>
      <c r="F3800" s="41">
        <v>14.6</v>
      </c>
      <c r="G3800" s="41">
        <f>IFERROR(H3800+I3800+J3800,0)</f>
        <v>0</v>
      </c>
      <c r="H3800" s="41">
        <v>0</v>
      </c>
      <c r="I3800" s="41">
        <v>0</v>
      </c>
      <c r="J3800" s="41">
        <v>0</v>
      </c>
      <c r="K3800" s="41">
        <f>IFERROR(L3800+M3800+N3800,0)</f>
        <v>0</v>
      </c>
      <c r="L3800" s="41">
        <f>IFERROR(P3800+T3800,0)</f>
        <v>0</v>
      </c>
      <c r="M3800" s="41">
        <f>IFERROR(Q3800+U3800,0)</f>
        <v>0</v>
      </c>
      <c r="N3800" s="41">
        <f>IFERROR(R3800+V3800,0)</f>
        <v>0</v>
      </c>
      <c r="O3800" s="41">
        <f>IFERROR(P3800+Q3800+R3800,0)</f>
        <v>0</v>
      </c>
      <c r="P3800" s="41">
        <v>0</v>
      </c>
      <c r="Q3800" s="41">
        <v>0</v>
      </c>
      <c r="R3800" s="41">
        <v>0</v>
      </c>
      <c r="S3800" s="41">
        <f>IFERROR(T3800+U3800+V3800,0)</f>
        <v>0</v>
      </c>
      <c r="T3800" s="41">
        <v>0</v>
      </c>
      <c r="U3800" s="41">
        <v>0</v>
      </c>
      <c r="V3800" s="41">
        <v>0</v>
      </c>
      <c r="W3800"/>
      <c r="X3800"/>
    </row>
    <row r="3801" spans="1:24">
      <c r="A3801" s="29">
        <v>144</v>
      </c>
      <c r="B3801" s="29" t="s">
        <v>117</v>
      </c>
      <c r="C3801" s="50">
        <v>45415</v>
      </c>
      <c r="D3801" s="29" t="s">
        <v>2082</v>
      </c>
      <c r="E3801" s="40">
        <v>1</v>
      </c>
      <c r="F3801" s="41">
        <v>12.15</v>
      </c>
      <c r="G3801" s="41">
        <f>IFERROR(H3801+I3801+J3801,0)</f>
        <v>0</v>
      </c>
      <c r="H3801" s="41">
        <v>0</v>
      </c>
      <c r="I3801" s="41">
        <v>0</v>
      </c>
      <c r="J3801" s="41">
        <v>0</v>
      </c>
      <c r="K3801" s="41">
        <f>IFERROR(L3801+M3801+N3801,0)</f>
        <v>0</v>
      </c>
      <c r="L3801" s="41">
        <f>IFERROR(P3801+T3801,0)</f>
        <v>0</v>
      </c>
      <c r="M3801" s="41">
        <f>IFERROR(Q3801+U3801,0)</f>
        <v>0</v>
      </c>
      <c r="N3801" s="41">
        <f>IFERROR(R3801+V3801,0)</f>
        <v>0</v>
      </c>
      <c r="O3801" s="41">
        <f>IFERROR(P3801+Q3801+R3801,0)</f>
        <v>0</v>
      </c>
      <c r="P3801" s="41">
        <v>0</v>
      </c>
      <c r="Q3801" s="41">
        <v>0</v>
      </c>
      <c r="R3801" s="41">
        <v>0</v>
      </c>
      <c r="S3801" s="41">
        <f>IFERROR(T3801+U3801+V3801,0)</f>
        <v>0</v>
      </c>
      <c r="T3801" s="41">
        <v>0</v>
      </c>
      <c r="U3801" s="41">
        <v>0</v>
      </c>
      <c r="V3801" s="41">
        <v>0</v>
      </c>
      <c r="W3801"/>
      <c r="X3801"/>
    </row>
    <row r="3802" spans="1:24">
      <c r="A3802" s="29">
        <v>145</v>
      </c>
      <c r="B3802" s="29" t="s">
        <v>117</v>
      </c>
      <c r="C3802" s="50">
        <v>45419</v>
      </c>
      <c r="D3802" s="29" t="s">
        <v>2083</v>
      </c>
      <c r="E3802" s="40">
        <v>1</v>
      </c>
      <c r="F3802" s="41">
        <v>8.5</v>
      </c>
      <c r="G3802" s="41">
        <f>IFERROR(H3802+I3802+J3802,0)</f>
        <v>0</v>
      </c>
      <c r="H3802" s="41">
        <v>0</v>
      </c>
      <c r="I3802" s="41">
        <v>0</v>
      </c>
      <c r="J3802" s="41">
        <v>0</v>
      </c>
      <c r="K3802" s="41">
        <f>IFERROR(L3802+M3802+N3802,0)</f>
        <v>0</v>
      </c>
      <c r="L3802" s="41">
        <f>IFERROR(P3802+T3802,0)</f>
        <v>0</v>
      </c>
      <c r="M3802" s="41">
        <f>IFERROR(Q3802+U3802,0)</f>
        <v>0</v>
      </c>
      <c r="N3802" s="41">
        <f>IFERROR(R3802+V3802,0)</f>
        <v>0</v>
      </c>
      <c r="O3802" s="41">
        <f>IFERROR(P3802+Q3802+R3802,0)</f>
        <v>0</v>
      </c>
      <c r="P3802" s="41">
        <v>0</v>
      </c>
      <c r="Q3802" s="41">
        <v>0</v>
      </c>
      <c r="R3802" s="41">
        <v>0</v>
      </c>
      <c r="S3802" s="41">
        <f>IFERROR(T3802+U3802+V3802,0)</f>
        <v>0</v>
      </c>
      <c r="T3802" s="41">
        <v>0</v>
      </c>
      <c r="U3802" s="41">
        <v>0</v>
      </c>
      <c r="V3802" s="41">
        <v>0</v>
      </c>
      <c r="W3802"/>
      <c r="X3802"/>
    </row>
    <row r="3803" spans="1:24">
      <c r="A3803" s="29">
        <v>146</v>
      </c>
      <c r="B3803" s="29" t="s">
        <v>117</v>
      </c>
      <c r="C3803" s="50">
        <v>45419</v>
      </c>
      <c r="D3803" s="29" t="s">
        <v>2084</v>
      </c>
      <c r="E3803" s="40">
        <v>1</v>
      </c>
      <c r="F3803" s="41">
        <v>44.6</v>
      </c>
      <c r="G3803" s="41">
        <f>IFERROR(H3803+I3803+J3803,0)</f>
        <v>0</v>
      </c>
      <c r="H3803" s="41">
        <v>0</v>
      </c>
      <c r="I3803" s="41">
        <v>0</v>
      </c>
      <c r="J3803" s="41">
        <v>0</v>
      </c>
      <c r="K3803" s="41">
        <f>IFERROR(L3803+M3803+N3803,0)</f>
        <v>0</v>
      </c>
      <c r="L3803" s="41">
        <f>IFERROR(P3803+T3803,0)</f>
        <v>0</v>
      </c>
      <c r="M3803" s="41">
        <f>IFERROR(Q3803+U3803,0)</f>
        <v>0</v>
      </c>
      <c r="N3803" s="41">
        <f>IFERROR(R3803+V3803,0)</f>
        <v>0</v>
      </c>
      <c r="O3803" s="41">
        <f>IFERROR(P3803+Q3803+R3803,0)</f>
        <v>0</v>
      </c>
      <c r="P3803" s="41">
        <v>0</v>
      </c>
      <c r="Q3803" s="41">
        <v>0</v>
      </c>
      <c r="R3803" s="41">
        <v>0</v>
      </c>
      <c r="S3803" s="41">
        <f>IFERROR(T3803+U3803+V3803,0)</f>
        <v>0</v>
      </c>
      <c r="T3803" s="41">
        <v>0</v>
      </c>
      <c r="U3803" s="41">
        <v>0</v>
      </c>
      <c r="V3803" s="41">
        <v>0</v>
      </c>
      <c r="W3803"/>
      <c r="X3803"/>
    </row>
    <row r="3804" spans="1:24">
      <c r="A3804" s="29">
        <v>147</v>
      </c>
      <c r="B3804" s="29" t="s">
        <v>117</v>
      </c>
      <c r="C3804" s="50">
        <v>45420</v>
      </c>
      <c r="D3804" s="29" t="s">
        <v>2085</v>
      </c>
      <c r="E3804" s="40">
        <v>1</v>
      </c>
      <c r="F3804" s="41">
        <v>11.7</v>
      </c>
      <c r="G3804" s="41">
        <f>IFERROR(H3804+I3804+J3804,0)</f>
        <v>0</v>
      </c>
      <c r="H3804" s="41">
        <v>0</v>
      </c>
      <c r="I3804" s="41">
        <v>0</v>
      </c>
      <c r="J3804" s="41">
        <v>0</v>
      </c>
      <c r="K3804" s="41">
        <f>IFERROR(L3804+M3804+N3804,0)</f>
        <v>0</v>
      </c>
      <c r="L3804" s="41">
        <f>IFERROR(P3804+T3804,0)</f>
        <v>0</v>
      </c>
      <c r="M3804" s="41">
        <f>IFERROR(Q3804+U3804,0)</f>
        <v>0</v>
      </c>
      <c r="N3804" s="41">
        <f>IFERROR(R3804+V3804,0)</f>
        <v>0</v>
      </c>
      <c r="O3804" s="41">
        <f>IFERROR(P3804+Q3804+R3804,0)</f>
        <v>0</v>
      </c>
      <c r="P3804" s="41">
        <v>0</v>
      </c>
      <c r="Q3804" s="41">
        <v>0</v>
      </c>
      <c r="R3804" s="41">
        <v>0</v>
      </c>
      <c r="S3804" s="41">
        <f>IFERROR(T3804+U3804+V3804,0)</f>
        <v>0</v>
      </c>
      <c r="T3804" s="41">
        <v>0</v>
      </c>
      <c r="U3804" s="41">
        <v>0</v>
      </c>
      <c r="V3804" s="41">
        <v>0</v>
      </c>
      <c r="W3804"/>
      <c r="X3804"/>
    </row>
    <row r="3805" spans="1:24">
      <c r="A3805" s="29">
        <v>148</v>
      </c>
      <c r="B3805" s="29" t="s">
        <v>117</v>
      </c>
      <c r="C3805" s="50">
        <v>45425</v>
      </c>
      <c r="D3805" s="29" t="s">
        <v>2086</v>
      </c>
      <c r="E3805" s="40">
        <v>1</v>
      </c>
      <c r="F3805" s="41">
        <v>34.2</v>
      </c>
      <c r="G3805" s="41">
        <f>IFERROR(H3805+I3805+J3805,0)</f>
        <v>0</v>
      </c>
      <c r="H3805" s="41">
        <v>0</v>
      </c>
      <c r="I3805" s="41">
        <v>0</v>
      </c>
      <c r="J3805" s="41">
        <v>0</v>
      </c>
      <c r="K3805" s="41">
        <f>IFERROR(L3805+M3805+N3805,0)</f>
        <v>0</v>
      </c>
      <c r="L3805" s="41">
        <f>IFERROR(P3805+T3805,0)</f>
        <v>0</v>
      </c>
      <c r="M3805" s="41">
        <f>IFERROR(Q3805+U3805,0)</f>
        <v>0</v>
      </c>
      <c r="N3805" s="41">
        <f>IFERROR(R3805+V3805,0)</f>
        <v>0</v>
      </c>
      <c r="O3805" s="41">
        <f>IFERROR(P3805+Q3805+R3805,0)</f>
        <v>0</v>
      </c>
      <c r="P3805" s="41">
        <v>0</v>
      </c>
      <c r="Q3805" s="41">
        <v>0</v>
      </c>
      <c r="R3805" s="41">
        <v>0</v>
      </c>
      <c r="S3805" s="41">
        <f>IFERROR(T3805+U3805+V3805,0)</f>
        <v>0</v>
      </c>
      <c r="T3805" s="41">
        <v>0</v>
      </c>
      <c r="U3805" s="41">
        <v>0</v>
      </c>
      <c r="V3805" s="41">
        <v>0</v>
      </c>
      <c r="W3805"/>
      <c r="X3805"/>
    </row>
    <row r="3806" spans="1:24">
      <c r="A3806" s="29">
        <v>149</v>
      </c>
      <c r="B3806" s="29" t="s">
        <v>117</v>
      </c>
      <c r="C3806" s="50">
        <v>45429</v>
      </c>
      <c r="D3806" s="29" t="s">
        <v>2087</v>
      </c>
      <c r="E3806" s="40">
        <v>1</v>
      </c>
      <c r="F3806" s="41">
        <v>36.9</v>
      </c>
      <c r="G3806" s="41">
        <f>IFERROR(H3806+I3806+J3806,0)</f>
        <v>676871</v>
      </c>
      <c r="H3806" s="41">
        <v>0</v>
      </c>
      <c r="I3806" s="41">
        <v>676871</v>
      </c>
      <c r="J3806" s="41">
        <v>0</v>
      </c>
      <c r="K3806" s="41">
        <f>IFERROR(L3806+M3806+N3806,0)</f>
        <v>0</v>
      </c>
      <c r="L3806" s="41">
        <f>IFERROR(P3806+T3806,0)</f>
        <v>0</v>
      </c>
      <c r="M3806" s="41">
        <f>IFERROR(Q3806+U3806,0)</f>
        <v>0</v>
      </c>
      <c r="N3806" s="41">
        <f>IFERROR(R3806+V3806,0)</f>
        <v>0</v>
      </c>
      <c r="O3806" s="41">
        <f>IFERROR(P3806+Q3806+R3806,0)</f>
        <v>0</v>
      </c>
      <c r="P3806" s="41">
        <v>0</v>
      </c>
      <c r="Q3806" s="41">
        <v>0</v>
      </c>
      <c r="R3806" s="41">
        <v>0</v>
      </c>
      <c r="S3806" s="41">
        <f>IFERROR(T3806+U3806+V3806,0)</f>
        <v>0</v>
      </c>
      <c r="T3806" s="41">
        <v>0</v>
      </c>
      <c r="U3806" s="41">
        <v>0</v>
      </c>
      <c r="V3806" s="41">
        <v>0</v>
      </c>
      <c r="W3806"/>
      <c r="X3806"/>
    </row>
    <row r="3807" spans="1:24">
      <c r="A3807" s="29">
        <v>150</v>
      </c>
      <c r="B3807" s="29" t="s">
        <v>117</v>
      </c>
      <c r="C3807" s="50">
        <v>45434</v>
      </c>
      <c r="D3807" s="29" t="s">
        <v>2088</v>
      </c>
      <c r="E3807" s="40">
        <v>1</v>
      </c>
      <c r="F3807" s="41">
        <v>26.7</v>
      </c>
      <c r="G3807" s="41">
        <f>IFERROR(H3807+I3807+J3807,0)</f>
        <v>0</v>
      </c>
      <c r="H3807" s="41">
        <v>0</v>
      </c>
      <c r="I3807" s="41">
        <v>0</v>
      </c>
      <c r="J3807" s="41">
        <v>0</v>
      </c>
      <c r="K3807" s="41">
        <f>IFERROR(L3807+M3807+N3807,0)</f>
        <v>0</v>
      </c>
      <c r="L3807" s="41">
        <f>IFERROR(P3807+T3807,0)</f>
        <v>0</v>
      </c>
      <c r="M3807" s="41">
        <f>IFERROR(Q3807+U3807,0)</f>
        <v>0</v>
      </c>
      <c r="N3807" s="41">
        <f>IFERROR(R3807+V3807,0)</f>
        <v>0</v>
      </c>
      <c r="O3807" s="41">
        <f>IFERROR(P3807+Q3807+R3807,0)</f>
        <v>0</v>
      </c>
      <c r="P3807" s="41">
        <v>0</v>
      </c>
      <c r="Q3807" s="41">
        <v>0</v>
      </c>
      <c r="R3807" s="41">
        <v>0</v>
      </c>
      <c r="S3807" s="41">
        <f>IFERROR(T3807+U3807+V3807,0)</f>
        <v>0</v>
      </c>
      <c r="T3807" s="41">
        <v>0</v>
      </c>
      <c r="U3807" s="41">
        <v>0</v>
      </c>
      <c r="V3807" s="41">
        <v>0</v>
      </c>
      <c r="W3807"/>
      <c r="X3807"/>
    </row>
    <row r="3808" spans="1:24">
      <c r="A3808" s="29">
        <v>151</v>
      </c>
      <c r="B3808" s="29" t="s">
        <v>117</v>
      </c>
      <c r="C3808" s="50">
        <v>45449</v>
      </c>
      <c r="D3808" s="29" t="s">
        <v>2089</v>
      </c>
      <c r="E3808" s="40">
        <v>1</v>
      </c>
      <c r="F3808" s="41">
        <v>30</v>
      </c>
      <c r="G3808" s="41">
        <f>IFERROR(H3808+I3808+J3808,0)</f>
        <v>0</v>
      </c>
      <c r="H3808" s="41">
        <v>0</v>
      </c>
      <c r="I3808" s="41">
        <v>0</v>
      </c>
      <c r="J3808" s="41">
        <v>0</v>
      </c>
      <c r="K3808" s="41">
        <f>IFERROR(L3808+M3808+N3808,0)</f>
        <v>0</v>
      </c>
      <c r="L3808" s="41">
        <f>IFERROR(P3808+T3808,0)</f>
        <v>0</v>
      </c>
      <c r="M3808" s="41">
        <f>IFERROR(Q3808+U3808,0)</f>
        <v>0</v>
      </c>
      <c r="N3808" s="41">
        <f>IFERROR(R3808+V3808,0)</f>
        <v>0</v>
      </c>
      <c r="O3808" s="41">
        <f>IFERROR(P3808+Q3808+R3808,0)</f>
        <v>0</v>
      </c>
      <c r="P3808" s="41">
        <v>0</v>
      </c>
      <c r="Q3808" s="41">
        <v>0</v>
      </c>
      <c r="R3808" s="41">
        <v>0</v>
      </c>
      <c r="S3808" s="41">
        <f>IFERROR(T3808+U3808+V3808,0)</f>
        <v>0</v>
      </c>
      <c r="T3808" s="41">
        <v>0</v>
      </c>
      <c r="U3808" s="41">
        <v>0</v>
      </c>
      <c r="V3808" s="41">
        <v>0</v>
      </c>
      <c r="W3808"/>
      <c r="X3808"/>
    </row>
    <row r="3809" spans="1:24">
      <c r="A3809" s="29">
        <v>152</v>
      </c>
      <c r="B3809" s="29" t="s">
        <v>117</v>
      </c>
      <c r="C3809" s="50">
        <v>45449</v>
      </c>
      <c r="D3809" s="29" t="s">
        <v>2090</v>
      </c>
      <c r="E3809" s="40">
        <v>1</v>
      </c>
      <c r="F3809" s="41">
        <v>21.8</v>
      </c>
      <c r="G3809" s="41">
        <f>IFERROR(H3809+I3809+J3809,0)</f>
        <v>0</v>
      </c>
      <c r="H3809" s="41">
        <v>0</v>
      </c>
      <c r="I3809" s="41">
        <v>0</v>
      </c>
      <c r="J3809" s="41">
        <v>0</v>
      </c>
      <c r="K3809" s="41">
        <f>IFERROR(L3809+M3809+N3809,0)</f>
        <v>0</v>
      </c>
      <c r="L3809" s="41">
        <f>IFERROR(P3809+T3809,0)</f>
        <v>0</v>
      </c>
      <c r="M3809" s="41">
        <f>IFERROR(Q3809+U3809,0)</f>
        <v>0</v>
      </c>
      <c r="N3809" s="41">
        <f>IFERROR(R3809+V3809,0)</f>
        <v>0</v>
      </c>
      <c r="O3809" s="41">
        <f>IFERROR(P3809+Q3809+R3809,0)</f>
        <v>0</v>
      </c>
      <c r="P3809" s="41">
        <v>0</v>
      </c>
      <c r="Q3809" s="41">
        <v>0</v>
      </c>
      <c r="R3809" s="41">
        <v>0</v>
      </c>
      <c r="S3809" s="41">
        <f>IFERROR(T3809+U3809+V3809,0)</f>
        <v>0</v>
      </c>
      <c r="T3809" s="41">
        <v>0</v>
      </c>
      <c r="U3809" s="41">
        <v>0</v>
      </c>
      <c r="V3809" s="41">
        <v>0</v>
      </c>
      <c r="W3809"/>
      <c r="X3809"/>
    </row>
    <row r="3810" spans="1:24">
      <c r="A3810" s="29">
        <v>153</v>
      </c>
      <c r="B3810" s="29" t="s">
        <v>117</v>
      </c>
      <c r="C3810" s="50">
        <v>45449</v>
      </c>
      <c r="D3810" s="29" t="s">
        <v>2091</v>
      </c>
      <c r="E3810" s="40">
        <v>1</v>
      </c>
      <c r="F3810" s="41">
        <v>26.5</v>
      </c>
      <c r="G3810" s="41">
        <f>IFERROR(H3810+I3810+J3810,0)</f>
        <v>1359000</v>
      </c>
      <c r="H3810" s="41">
        <v>0</v>
      </c>
      <c r="I3810" s="41">
        <v>1359000</v>
      </c>
      <c r="J3810" s="41">
        <v>0</v>
      </c>
      <c r="K3810" s="41">
        <f>IFERROR(L3810+M3810+N3810,0)</f>
        <v>0</v>
      </c>
      <c r="L3810" s="41">
        <f>IFERROR(P3810+T3810,0)</f>
        <v>0</v>
      </c>
      <c r="M3810" s="41">
        <f>IFERROR(Q3810+U3810,0)</f>
        <v>0</v>
      </c>
      <c r="N3810" s="41">
        <f>IFERROR(R3810+V3810,0)</f>
        <v>0</v>
      </c>
      <c r="O3810" s="41">
        <f>IFERROR(P3810+Q3810+R3810,0)</f>
        <v>0</v>
      </c>
      <c r="P3810" s="41">
        <v>0</v>
      </c>
      <c r="Q3810" s="41">
        <v>0</v>
      </c>
      <c r="R3810" s="41">
        <v>0</v>
      </c>
      <c r="S3810" s="41">
        <f>IFERROR(T3810+U3810+V3810,0)</f>
        <v>0</v>
      </c>
      <c r="T3810" s="41">
        <v>0</v>
      </c>
      <c r="U3810" s="41">
        <v>0</v>
      </c>
      <c r="V3810" s="41">
        <v>0</v>
      </c>
      <c r="W3810"/>
      <c r="X3810"/>
    </row>
    <row r="3811" spans="1:24">
      <c r="A3811" s="29">
        <v>154</v>
      </c>
      <c r="B3811" s="29" t="s">
        <v>117</v>
      </c>
      <c r="C3811" s="50">
        <v>45456</v>
      </c>
      <c r="D3811" s="29" t="s">
        <v>2092</v>
      </c>
      <c r="E3811" s="40">
        <v>1</v>
      </c>
      <c r="F3811" s="41">
        <v>20</v>
      </c>
      <c r="G3811" s="41">
        <f>IFERROR(H3811+I3811+J3811,0)</f>
        <v>1111000</v>
      </c>
      <c r="H3811" s="41">
        <v>0</v>
      </c>
      <c r="I3811" s="41">
        <v>1111000</v>
      </c>
      <c r="J3811" s="41">
        <v>0</v>
      </c>
      <c r="K3811" s="41">
        <f>IFERROR(L3811+M3811+N3811,0)</f>
        <v>0</v>
      </c>
      <c r="L3811" s="41">
        <f>IFERROR(P3811+T3811,0)</f>
        <v>0</v>
      </c>
      <c r="M3811" s="41">
        <f>IFERROR(Q3811+U3811,0)</f>
        <v>0</v>
      </c>
      <c r="N3811" s="41">
        <f>IFERROR(R3811+V3811,0)</f>
        <v>0</v>
      </c>
      <c r="O3811" s="41">
        <f>IFERROR(P3811+Q3811+R3811,0)</f>
        <v>0</v>
      </c>
      <c r="P3811" s="41">
        <v>0</v>
      </c>
      <c r="Q3811" s="41">
        <v>0</v>
      </c>
      <c r="R3811" s="41">
        <v>0</v>
      </c>
      <c r="S3811" s="41">
        <f>IFERROR(T3811+U3811+V3811,0)</f>
        <v>0</v>
      </c>
      <c r="T3811" s="41">
        <v>0</v>
      </c>
      <c r="U3811" s="41">
        <v>0</v>
      </c>
      <c r="V3811" s="41">
        <v>0</v>
      </c>
      <c r="W3811"/>
      <c r="X3811"/>
    </row>
    <row r="3812" spans="1:24">
      <c r="A3812" s="29">
        <v>155</v>
      </c>
      <c r="B3812" s="29" t="s">
        <v>117</v>
      </c>
      <c r="C3812" s="50">
        <v>45461</v>
      </c>
      <c r="D3812" s="29" t="s">
        <v>2093</v>
      </c>
      <c r="E3812" s="40">
        <v>1</v>
      </c>
      <c r="F3812" s="41">
        <v>10.63</v>
      </c>
      <c r="G3812" s="41">
        <f>IFERROR(H3812+I3812+J3812,0)</f>
        <v>0</v>
      </c>
      <c r="H3812" s="41">
        <v>0</v>
      </c>
      <c r="I3812" s="41">
        <v>0</v>
      </c>
      <c r="J3812" s="41">
        <v>0</v>
      </c>
      <c r="K3812" s="41">
        <f>IFERROR(L3812+M3812+N3812,0)</f>
        <v>0</v>
      </c>
      <c r="L3812" s="41">
        <f>IFERROR(P3812+T3812,0)</f>
        <v>0</v>
      </c>
      <c r="M3812" s="41">
        <f>IFERROR(Q3812+U3812,0)</f>
        <v>0</v>
      </c>
      <c r="N3812" s="41">
        <f>IFERROR(R3812+V3812,0)</f>
        <v>0</v>
      </c>
      <c r="O3812" s="41">
        <f>IFERROR(P3812+Q3812+R3812,0)</f>
        <v>0</v>
      </c>
      <c r="P3812" s="41">
        <v>0</v>
      </c>
      <c r="Q3812" s="41">
        <v>0</v>
      </c>
      <c r="R3812" s="41">
        <v>0</v>
      </c>
      <c r="S3812" s="41">
        <f>IFERROR(T3812+U3812+V3812,0)</f>
        <v>0</v>
      </c>
      <c r="T3812" s="41">
        <v>0</v>
      </c>
      <c r="U3812" s="41">
        <v>0</v>
      </c>
      <c r="V3812" s="41">
        <v>0</v>
      </c>
      <c r="W3812"/>
      <c r="X3812"/>
    </row>
    <row r="3813" spans="1:24">
      <c r="A3813" s="29">
        <v>156</v>
      </c>
      <c r="B3813" s="29" t="s">
        <v>117</v>
      </c>
      <c r="C3813" s="50">
        <v>45462</v>
      </c>
      <c r="D3813" s="29" t="s">
        <v>2094</v>
      </c>
      <c r="E3813" s="40">
        <v>1</v>
      </c>
      <c r="F3813" s="41">
        <v>39.9</v>
      </c>
      <c r="G3813" s="41">
        <f>IFERROR(H3813+I3813+J3813,0)</f>
        <v>0</v>
      </c>
      <c r="H3813" s="41">
        <v>0</v>
      </c>
      <c r="I3813" s="41">
        <v>0</v>
      </c>
      <c r="J3813" s="41">
        <v>0</v>
      </c>
      <c r="K3813" s="41">
        <f>IFERROR(L3813+M3813+N3813,0)</f>
        <v>0</v>
      </c>
      <c r="L3813" s="41">
        <f>IFERROR(P3813+T3813,0)</f>
        <v>0</v>
      </c>
      <c r="M3813" s="41">
        <f>IFERROR(Q3813+U3813,0)</f>
        <v>0</v>
      </c>
      <c r="N3813" s="41">
        <f>IFERROR(R3813+V3813,0)</f>
        <v>0</v>
      </c>
      <c r="O3813" s="41">
        <f>IFERROR(P3813+Q3813+R3813,0)</f>
        <v>0</v>
      </c>
      <c r="P3813" s="41">
        <v>0</v>
      </c>
      <c r="Q3813" s="41">
        <v>0</v>
      </c>
      <c r="R3813" s="41">
        <v>0</v>
      </c>
      <c r="S3813" s="41">
        <f>IFERROR(T3813+U3813+V3813,0)</f>
        <v>0</v>
      </c>
      <c r="T3813" s="41">
        <v>0</v>
      </c>
      <c r="U3813" s="41">
        <v>0</v>
      </c>
      <c r="V3813" s="41">
        <v>0</v>
      </c>
      <c r="W3813"/>
      <c r="X3813"/>
    </row>
    <row r="3814" spans="1:24">
      <c r="A3814" s="29">
        <v>157</v>
      </c>
      <c r="B3814" s="29" t="s">
        <v>117</v>
      </c>
      <c r="C3814" s="50">
        <v>45463</v>
      </c>
      <c r="D3814" s="29" t="s">
        <v>2095</v>
      </c>
      <c r="E3814" s="40">
        <v>1</v>
      </c>
      <c r="F3814" s="41">
        <v>18.9</v>
      </c>
      <c r="G3814" s="41">
        <f>IFERROR(H3814+I3814+J3814,0)</f>
        <v>0</v>
      </c>
      <c r="H3814" s="41">
        <v>0</v>
      </c>
      <c r="I3814" s="41">
        <v>0</v>
      </c>
      <c r="J3814" s="41">
        <v>0</v>
      </c>
      <c r="K3814" s="41">
        <f>IFERROR(L3814+M3814+N3814,0)</f>
        <v>0</v>
      </c>
      <c r="L3814" s="41">
        <f>IFERROR(P3814+T3814,0)</f>
        <v>0</v>
      </c>
      <c r="M3814" s="41">
        <f>IFERROR(Q3814+U3814,0)</f>
        <v>0</v>
      </c>
      <c r="N3814" s="41">
        <f>IFERROR(R3814+V3814,0)</f>
        <v>0</v>
      </c>
      <c r="O3814" s="41">
        <f>IFERROR(P3814+Q3814+R3814,0)</f>
        <v>0</v>
      </c>
      <c r="P3814" s="41">
        <v>0</v>
      </c>
      <c r="Q3814" s="41">
        <v>0</v>
      </c>
      <c r="R3814" s="41">
        <v>0</v>
      </c>
      <c r="S3814" s="41">
        <f>IFERROR(T3814+U3814+V3814,0)</f>
        <v>0</v>
      </c>
      <c r="T3814" s="41">
        <v>0</v>
      </c>
      <c r="U3814" s="41">
        <v>0</v>
      </c>
      <c r="V3814" s="41">
        <v>0</v>
      </c>
      <c r="W3814"/>
      <c r="X3814"/>
    </row>
    <row r="3815" spans="1:24">
      <c r="A3815" s="29">
        <v>158</v>
      </c>
      <c r="B3815" s="29" t="s">
        <v>117</v>
      </c>
      <c r="C3815" s="50">
        <v>45467</v>
      </c>
      <c r="D3815" s="29" t="s">
        <v>2096</v>
      </c>
      <c r="E3815" s="40">
        <v>1</v>
      </c>
      <c r="F3815" s="41">
        <v>27.8</v>
      </c>
      <c r="G3815" s="41">
        <f>IFERROR(H3815+I3815+J3815,0)</f>
        <v>2087000</v>
      </c>
      <c r="H3815" s="41">
        <v>0</v>
      </c>
      <c r="I3815" s="41">
        <v>2087000</v>
      </c>
      <c r="J3815" s="41">
        <v>0</v>
      </c>
      <c r="K3815" s="41">
        <f>IFERROR(L3815+M3815+N3815,0)</f>
        <v>0</v>
      </c>
      <c r="L3815" s="41">
        <f>IFERROR(P3815+T3815,0)</f>
        <v>0</v>
      </c>
      <c r="M3815" s="41">
        <f>IFERROR(Q3815+U3815,0)</f>
        <v>0</v>
      </c>
      <c r="N3815" s="41">
        <f>IFERROR(R3815+V3815,0)</f>
        <v>0</v>
      </c>
      <c r="O3815" s="41">
        <f>IFERROR(P3815+Q3815+R3815,0)</f>
        <v>0</v>
      </c>
      <c r="P3815" s="41">
        <v>0</v>
      </c>
      <c r="Q3815" s="41">
        <v>0</v>
      </c>
      <c r="R3815" s="41">
        <v>0</v>
      </c>
      <c r="S3815" s="41">
        <f>IFERROR(T3815+U3815+V3815,0)</f>
        <v>0</v>
      </c>
      <c r="T3815" s="41">
        <v>0</v>
      </c>
      <c r="U3815" s="41">
        <v>0</v>
      </c>
      <c r="V3815" s="41">
        <v>0</v>
      </c>
      <c r="W3815"/>
      <c r="X3815"/>
    </row>
    <row r="3816" spans="1:24">
      <c r="A3816" s="29">
        <v>159</v>
      </c>
      <c r="B3816" s="29" t="s">
        <v>117</v>
      </c>
      <c r="C3816" s="50">
        <v>45476</v>
      </c>
      <c r="D3816" s="29" t="s">
        <v>968</v>
      </c>
      <c r="E3816" s="40">
        <v>1</v>
      </c>
      <c r="F3816" s="41">
        <v>38.3</v>
      </c>
      <c r="G3816" s="41">
        <f>IFERROR(H3816+I3816+J3816,0)</f>
        <v>0</v>
      </c>
      <c r="H3816" s="41">
        <v>0</v>
      </c>
      <c r="I3816" s="41">
        <v>0</v>
      </c>
      <c r="J3816" s="41">
        <v>0</v>
      </c>
      <c r="K3816" s="41">
        <f>IFERROR(L3816+M3816+N3816,0)</f>
        <v>0</v>
      </c>
      <c r="L3816" s="41">
        <f>IFERROR(P3816+T3816,0)</f>
        <v>0</v>
      </c>
      <c r="M3816" s="41">
        <f>IFERROR(Q3816+U3816,0)</f>
        <v>0</v>
      </c>
      <c r="N3816" s="41">
        <f>IFERROR(R3816+V3816,0)</f>
        <v>0</v>
      </c>
      <c r="O3816" s="41">
        <f>IFERROR(P3816+Q3816+R3816,0)</f>
        <v>0</v>
      </c>
      <c r="P3816" s="41">
        <v>0</v>
      </c>
      <c r="Q3816" s="41">
        <v>0</v>
      </c>
      <c r="R3816" s="41">
        <v>0</v>
      </c>
      <c r="S3816" s="41">
        <f>IFERROR(T3816+U3816+V3816,0)</f>
        <v>0</v>
      </c>
      <c r="T3816" s="41">
        <v>0</v>
      </c>
      <c r="U3816" s="41">
        <v>0</v>
      </c>
      <c r="V3816" s="41">
        <v>0</v>
      </c>
      <c r="W3816"/>
      <c r="X3816"/>
    </row>
    <row r="3817" spans="1:24">
      <c r="A3817" s="29">
        <v>160</v>
      </c>
      <c r="B3817" s="29" t="s">
        <v>117</v>
      </c>
      <c r="C3817" s="50">
        <v>45476</v>
      </c>
      <c r="D3817" s="29" t="s">
        <v>2097</v>
      </c>
      <c r="E3817" s="40">
        <v>1</v>
      </c>
      <c r="F3817" s="41">
        <v>47.6</v>
      </c>
      <c r="G3817" s="41">
        <f>IFERROR(H3817+I3817+J3817,0)</f>
        <v>0</v>
      </c>
      <c r="H3817" s="41">
        <v>0</v>
      </c>
      <c r="I3817" s="41">
        <v>0</v>
      </c>
      <c r="J3817" s="41">
        <v>0</v>
      </c>
      <c r="K3817" s="41">
        <f>IFERROR(L3817+M3817+N3817,0)</f>
        <v>0</v>
      </c>
      <c r="L3817" s="41">
        <f>IFERROR(P3817+T3817,0)</f>
        <v>0</v>
      </c>
      <c r="M3817" s="41">
        <f>IFERROR(Q3817+U3817,0)</f>
        <v>0</v>
      </c>
      <c r="N3817" s="41">
        <f>IFERROR(R3817+V3817,0)</f>
        <v>0</v>
      </c>
      <c r="O3817" s="41">
        <f>IFERROR(P3817+Q3817+R3817,0)</f>
        <v>0</v>
      </c>
      <c r="P3817" s="41">
        <v>0</v>
      </c>
      <c r="Q3817" s="41">
        <v>0</v>
      </c>
      <c r="R3817" s="41">
        <v>0</v>
      </c>
      <c r="S3817" s="41">
        <f>IFERROR(T3817+U3817+V3817,0)</f>
        <v>0</v>
      </c>
      <c r="T3817" s="41">
        <v>0</v>
      </c>
      <c r="U3817" s="41">
        <v>0</v>
      </c>
      <c r="V3817" s="41">
        <v>0</v>
      </c>
      <c r="W3817"/>
      <c r="X3817"/>
    </row>
    <row r="3818" spans="1:24">
      <c r="A3818" s="29">
        <v>161</v>
      </c>
      <c r="B3818" s="29" t="s">
        <v>117</v>
      </c>
      <c r="C3818" s="50">
        <v>45489</v>
      </c>
      <c r="D3818" s="29" t="s">
        <v>2098</v>
      </c>
      <c r="E3818" s="40">
        <v>1</v>
      </c>
      <c r="F3818" s="41">
        <v>15.4</v>
      </c>
      <c r="G3818" s="41">
        <f>IFERROR(H3818+I3818+J3818,0)</f>
        <v>1076000</v>
      </c>
      <c r="H3818" s="41">
        <v>0</v>
      </c>
      <c r="I3818" s="41">
        <v>1076000</v>
      </c>
      <c r="J3818" s="41">
        <v>0</v>
      </c>
      <c r="K3818" s="41">
        <f>IFERROR(L3818+M3818+N3818,0)</f>
        <v>0</v>
      </c>
      <c r="L3818" s="41">
        <f>IFERROR(P3818+T3818,0)</f>
        <v>0</v>
      </c>
      <c r="M3818" s="41">
        <f>IFERROR(Q3818+U3818,0)</f>
        <v>0</v>
      </c>
      <c r="N3818" s="41">
        <f>IFERROR(R3818+V3818,0)</f>
        <v>0</v>
      </c>
      <c r="O3818" s="41">
        <f>IFERROR(P3818+Q3818+R3818,0)</f>
        <v>0</v>
      </c>
      <c r="P3818" s="41">
        <v>0</v>
      </c>
      <c r="Q3818" s="41">
        <v>0</v>
      </c>
      <c r="R3818" s="41">
        <v>0</v>
      </c>
      <c r="S3818" s="41">
        <f>IFERROR(T3818+U3818+V3818,0)</f>
        <v>0</v>
      </c>
      <c r="T3818" s="41">
        <v>0</v>
      </c>
      <c r="U3818" s="41">
        <v>0</v>
      </c>
      <c r="V3818" s="41">
        <v>0</v>
      </c>
      <c r="W3818"/>
      <c r="X3818"/>
    </row>
    <row r="3819" spans="1:24">
      <c r="A3819" s="29">
        <v>162</v>
      </c>
      <c r="B3819" s="29" t="s">
        <v>117</v>
      </c>
      <c r="C3819" s="50">
        <v>45509</v>
      </c>
      <c r="D3819" s="29" t="s">
        <v>987</v>
      </c>
      <c r="E3819" s="40">
        <v>1</v>
      </c>
      <c r="F3819" s="41">
        <v>14.7</v>
      </c>
      <c r="G3819" s="41">
        <f>IFERROR(H3819+I3819+J3819,0)</f>
        <v>0</v>
      </c>
      <c r="H3819" s="41">
        <v>0</v>
      </c>
      <c r="I3819" s="41">
        <v>0</v>
      </c>
      <c r="J3819" s="41">
        <v>0</v>
      </c>
      <c r="K3819" s="41">
        <f>IFERROR(L3819+M3819+N3819,0)</f>
        <v>0</v>
      </c>
      <c r="L3819" s="41">
        <f>IFERROR(P3819+T3819,0)</f>
        <v>0</v>
      </c>
      <c r="M3819" s="41">
        <f>IFERROR(Q3819+U3819,0)</f>
        <v>0</v>
      </c>
      <c r="N3819" s="41">
        <f>IFERROR(R3819+V3819,0)</f>
        <v>0</v>
      </c>
      <c r="O3819" s="41">
        <f>IFERROR(P3819+Q3819+R3819,0)</f>
        <v>0</v>
      </c>
      <c r="P3819" s="41">
        <v>0</v>
      </c>
      <c r="Q3819" s="41">
        <v>0</v>
      </c>
      <c r="R3819" s="41">
        <v>0</v>
      </c>
      <c r="S3819" s="41">
        <f>IFERROR(T3819+U3819+V3819,0)</f>
        <v>0</v>
      </c>
      <c r="T3819" s="41">
        <v>0</v>
      </c>
      <c r="U3819" s="41">
        <v>0</v>
      </c>
      <c r="V3819" s="41">
        <v>0</v>
      </c>
      <c r="W3819"/>
      <c r="X3819"/>
    </row>
    <row r="3820" spans="1:24">
      <c r="A3820" s="29">
        <v>163</v>
      </c>
      <c r="B3820" s="29" t="s">
        <v>117</v>
      </c>
      <c r="C3820" s="50">
        <v>45519</v>
      </c>
      <c r="D3820" s="29" t="s">
        <v>2099</v>
      </c>
      <c r="E3820" s="40">
        <v>1</v>
      </c>
      <c r="F3820" s="41">
        <v>35.8</v>
      </c>
      <c r="G3820" s="41">
        <f>IFERROR(H3820+I3820+J3820,0)</f>
        <v>1036200</v>
      </c>
      <c r="H3820" s="41">
        <v>0</v>
      </c>
      <c r="I3820" s="41">
        <v>1036200</v>
      </c>
      <c r="J3820" s="41">
        <v>0</v>
      </c>
      <c r="K3820" s="41">
        <f>IFERROR(L3820+M3820+N3820,0)</f>
        <v>0</v>
      </c>
      <c r="L3820" s="41">
        <f>IFERROR(P3820+T3820,0)</f>
        <v>0</v>
      </c>
      <c r="M3820" s="41">
        <f>IFERROR(Q3820+U3820,0)</f>
        <v>0</v>
      </c>
      <c r="N3820" s="41">
        <f>IFERROR(R3820+V3820,0)</f>
        <v>0</v>
      </c>
      <c r="O3820" s="41">
        <f>IFERROR(P3820+Q3820+R3820,0)</f>
        <v>0</v>
      </c>
      <c r="P3820" s="41">
        <v>0</v>
      </c>
      <c r="Q3820" s="41">
        <v>0</v>
      </c>
      <c r="R3820" s="41">
        <v>0</v>
      </c>
      <c r="S3820" s="41">
        <f>IFERROR(T3820+U3820+V3820,0)</f>
        <v>0</v>
      </c>
      <c r="T3820" s="41">
        <v>0</v>
      </c>
      <c r="U3820" s="41">
        <v>0</v>
      </c>
      <c r="V3820" s="41">
        <v>0</v>
      </c>
      <c r="W3820"/>
      <c r="X3820"/>
    </row>
    <row r="3821" spans="1:24">
      <c r="A3821" s="29">
        <v>164</v>
      </c>
      <c r="B3821" s="29" t="s">
        <v>117</v>
      </c>
      <c r="C3821" s="50">
        <v>45533</v>
      </c>
      <c r="D3821" s="29" t="s">
        <v>1470</v>
      </c>
      <c r="E3821" s="40">
        <v>1</v>
      </c>
      <c r="F3821" s="41">
        <v>45.3</v>
      </c>
      <c r="G3821" s="41">
        <f>IFERROR(H3821+I3821+J3821,0)</f>
        <v>0</v>
      </c>
      <c r="H3821" s="41">
        <v>0</v>
      </c>
      <c r="I3821" s="41">
        <v>0</v>
      </c>
      <c r="J3821" s="41">
        <v>0</v>
      </c>
      <c r="K3821" s="41">
        <f>IFERROR(L3821+M3821+N3821,0)</f>
        <v>0</v>
      </c>
      <c r="L3821" s="41">
        <f>IFERROR(P3821+T3821,0)</f>
        <v>0</v>
      </c>
      <c r="M3821" s="41">
        <f>IFERROR(Q3821+U3821,0)</f>
        <v>0</v>
      </c>
      <c r="N3821" s="41">
        <f>IFERROR(R3821+V3821,0)</f>
        <v>0</v>
      </c>
      <c r="O3821" s="41">
        <f>IFERROR(P3821+Q3821+R3821,0)</f>
        <v>0</v>
      </c>
      <c r="P3821" s="41">
        <v>0</v>
      </c>
      <c r="Q3821" s="41">
        <v>0</v>
      </c>
      <c r="R3821" s="41">
        <v>0</v>
      </c>
      <c r="S3821" s="41">
        <f>IFERROR(T3821+U3821+V3821,0)</f>
        <v>0</v>
      </c>
      <c r="T3821" s="41">
        <v>0</v>
      </c>
      <c r="U3821" s="41">
        <v>0</v>
      </c>
      <c r="V3821" s="41">
        <v>0</v>
      </c>
      <c r="W3821"/>
      <c r="X3821"/>
    </row>
    <row r="3822" spans="1:24">
      <c r="A3822" s="29">
        <v>165</v>
      </c>
      <c r="B3822" s="29" t="s">
        <v>117</v>
      </c>
      <c r="C3822" s="50">
        <v>45540</v>
      </c>
      <c r="D3822" s="29" t="s">
        <v>2100</v>
      </c>
      <c r="E3822" s="40">
        <v>1</v>
      </c>
      <c r="F3822" s="41">
        <v>49.5</v>
      </c>
      <c r="G3822" s="41">
        <f>IFERROR(H3822+I3822+J3822,0)</f>
        <v>0</v>
      </c>
      <c r="H3822" s="41">
        <v>0</v>
      </c>
      <c r="I3822" s="41">
        <v>0</v>
      </c>
      <c r="J3822" s="41">
        <v>0</v>
      </c>
      <c r="K3822" s="41">
        <f>IFERROR(L3822+M3822+N3822,0)</f>
        <v>0</v>
      </c>
      <c r="L3822" s="41">
        <f>IFERROR(P3822+T3822,0)</f>
        <v>0</v>
      </c>
      <c r="M3822" s="41">
        <f>IFERROR(Q3822+U3822,0)</f>
        <v>0</v>
      </c>
      <c r="N3822" s="41">
        <f>IFERROR(R3822+V3822,0)</f>
        <v>0</v>
      </c>
      <c r="O3822" s="41">
        <f>IFERROR(P3822+Q3822+R3822,0)</f>
        <v>0</v>
      </c>
      <c r="P3822" s="41">
        <v>0</v>
      </c>
      <c r="Q3822" s="41">
        <v>0</v>
      </c>
      <c r="R3822" s="41">
        <v>0</v>
      </c>
      <c r="S3822" s="41">
        <f>IFERROR(T3822+U3822+V3822,0)</f>
        <v>0</v>
      </c>
      <c r="T3822" s="41">
        <v>0</v>
      </c>
      <c r="U3822" s="41">
        <v>0</v>
      </c>
      <c r="V3822" s="41">
        <v>0</v>
      </c>
      <c r="W3822"/>
      <c r="X3822"/>
    </row>
    <row r="3823" spans="1:24">
      <c r="A3823" s="29">
        <v>166</v>
      </c>
      <c r="B3823" s="29" t="s">
        <v>117</v>
      </c>
      <c r="C3823" s="50">
        <v>45569</v>
      </c>
      <c r="D3823" s="29" t="s">
        <v>1023</v>
      </c>
      <c r="E3823" s="40">
        <v>1</v>
      </c>
      <c r="F3823" s="41">
        <v>19</v>
      </c>
      <c r="G3823" s="41">
        <f>IFERROR(H3823+I3823+J3823,0)</f>
        <v>0</v>
      </c>
      <c r="H3823" s="41">
        <v>0</v>
      </c>
      <c r="I3823" s="41">
        <v>0</v>
      </c>
      <c r="J3823" s="41">
        <v>0</v>
      </c>
      <c r="K3823" s="41">
        <f>IFERROR(L3823+M3823+N3823,0)</f>
        <v>0</v>
      </c>
      <c r="L3823" s="41">
        <f>IFERROR(P3823+T3823,0)</f>
        <v>0</v>
      </c>
      <c r="M3823" s="41">
        <f>IFERROR(Q3823+U3823,0)</f>
        <v>0</v>
      </c>
      <c r="N3823" s="41">
        <f>IFERROR(R3823+V3823,0)</f>
        <v>0</v>
      </c>
      <c r="O3823" s="41">
        <f>IFERROR(P3823+Q3823+R3823,0)</f>
        <v>0</v>
      </c>
      <c r="P3823" s="41">
        <v>0</v>
      </c>
      <c r="Q3823" s="41">
        <v>0</v>
      </c>
      <c r="R3823" s="41">
        <v>0</v>
      </c>
      <c r="S3823" s="41">
        <f>IFERROR(T3823+U3823+V3823,0)</f>
        <v>0</v>
      </c>
      <c r="T3823" s="41">
        <v>0</v>
      </c>
      <c r="U3823" s="41">
        <v>0</v>
      </c>
      <c r="V3823" s="41">
        <v>0</v>
      </c>
      <c r="W3823"/>
      <c r="X3823"/>
    </row>
    <row r="3824" spans="1:24">
      <c r="A3824" s="29">
        <v>167</v>
      </c>
      <c r="B3824" s="29" t="s">
        <v>117</v>
      </c>
      <c r="C3824" s="50">
        <v>45593</v>
      </c>
      <c r="D3824" s="29" t="s">
        <v>2101</v>
      </c>
      <c r="E3824" s="40">
        <v>1</v>
      </c>
      <c r="F3824" s="41">
        <v>49.2</v>
      </c>
      <c r="G3824" s="41">
        <f>IFERROR(H3824+I3824+J3824,0)</f>
        <v>0</v>
      </c>
      <c r="H3824" s="41">
        <v>0</v>
      </c>
      <c r="I3824" s="41">
        <v>0</v>
      </c>
      <c r="J3824" s="41">
        <v>0</v>
      </c>
      <c r="K3824" s="41">
        <f>IFERROR(L3824+M3824+N3824,0)</f>
        <v>0</v>
      </c>
      <c r="L3824" s="41">
        <f>IFERROR(P3824+T3824,0)</f>
        <v>0</v>
      </c>
      <c r="M3824" s="41">
        <f>IFERROR(Q3824+U3824,0)</f>
        <v>0</v>
      </c>
      <c r="N3824" s="41">
        <f>IFERROR(R3824+V3824,0)</f>
        <v>0</v>
      </c>
      <c r="O3824" s="41">
        <f>IFERROR(P3824+Q3824+R3824,0)</f>
        <v>0</v>
      </c>
      <c r="P3824" s="41">
        <v>0</v>
      </c>
      <c r="Q3824" s="41">
        <v>0</v>
      </c>
      <c r="R3824" s="41">
        <v>0</v>
      </c>
      <c r="S3824" s="41">
        <f>IFERROR(T3824+U3824+V3824,0)</f>
        <v>0</v>
      </c>
      <c r="T3824" s="41">
        <v>0</v>
      </c>
      <c r="U3824" s="41">
        <v>0</v>
      </c>
      <c r="V3824" s="41">
        <v>0</v>
      </c>
      <c r="W3824"/>
      <c r="X3824"/>
    </row>
    <row r="3825" spans="1:24">
      <c r="A3825" s="29">
        <v>168</v>
      </c>
      <c r="B3825" s="29" t="s">
        <v>117</v>
      </c>
      <c r="C3825" s="50">
        <v>45608</v>
      </c>
      <c r="D3825" s="29" t="s">
        <v>2102</v>
      </c>
      <c r="E3825" s="40">
        <v>1</v>
      </c>
      <c r="F3825" s="41">
        <v>17.07</v>
      </c>
      <c r="G3825" s="41">
        <f>IFERROR(H3825+I3825+J3825,0)</f>
        <v>1282900</v>
      </c>
      <c r="H3825" s="41">
        <v>0</v>
      </c>
      <c r="I3825" s="41">
        <v>1282900</v>
      </c>
      <c r="J3825" s="41">
        <v>0</v>
      </c>
      <c r="K3825" s="41">
        <f>IFERROR(L3825+M3825+N3825,0)</f>
        <v>0</v>
      </c>
      <c r="L3825" s="41">
        <f>IFERROR(P3825+T3825,0)</f>
        <v>0</v>
      </c>
      <c r="M3825" s="41">
        <f>IFERROR(Q3825+U3825,0)</f>
        <v>0</v>
      </c>
      <c r="N3825" s="41">
        <f>IFERROR(R3825+V3825,0)</f>
        <v>0</v>
      </c>
      <c r="O3825" s="41">
        <f>IFERROR(P3825+Q3825+R3825,0)</f>
        <v>0</v>
      </c>
      <c r="P3825" s="41">
        <v>0</v>
      </c>
      <c r="Q3825" s="41">
        <v>0</v>
      </c>
      <c r="R3825" s="41">
        <v>0</v>
      </c>
      <c r="S3825" s="41">
        <f>IFERROR(T3825+U3825+V3825,0)</f>
        <v>0</v>
      </c>
      <c r="T3825" s="41">
        <v>0</v>
      </c>
      <c r="U3825" s="41">
        <v>0</v>
      </c>
      <c r="V3825" s="41">
        <v>0</v>
      </c>
      <c r="W3825"/>
      <c r="X3825"/>
    </row>
    <row r="3826" spans="1:24">
      <c r="A3826" s="29">
        <v>169</v>
      </c>
      <c r="B3826" s="29" t="s">
        <v>117</v>
      </c>
      <c r="C3826" s="50">
        <v>45618</v>
      </c>
      <c r="D3826" s="29" t="s">
        <v>1031</v>
      </c>
      <c r="E3826" s="40">
        <v>1</v>
      </c>
      <c r="F3826" s="41">
        <v>64.4</v>
      </c>
      <c r="G3826" s="41">
        <f>IFERROR(H3826+I3826+J3826,0)</f>
        <v>0</v>
      </c>
      <c r="H3826" s="41">
        <v>0</v>
      </c>
      <c r="I3826" s="41">
        <v>0</v>
      </c>
      <c r="J3826" s="41">
        <v>0</v>
      </c>
      <c r="K3826" s="41">
        <f>IFERROR(L3826+M3826+N3826,0)</f>
        <v>0</v>
      </c>
      <c r="L3826" s="41">
        <f>IFERROR(P3826+T3826,0)</f>
        <v>0</v>
      </c>
      <c r="M3826" s="41">
        <f>IFERROR(Q3826+U3826,0)</f>
        <v>0</v>
      </c>
      <c r="N3826" s="41">
        <f>IFERROR(R3826+V3826,0)</f>
        <v>0</v>
      </c>
      <c r="O3826" s="41">
        <f>IFERROR(P3826+Q3826+R3826,0)</f>
        <v>0</v>
      </c>
      <c r="P3826" s="41">
        <v>0</v>
      </c>
      <c r="Q3826" s="41">
        <v>0</v>
      </c>
      <c r="R3826" s="41">
        <v>0</v>
      </c>
      <c r="S3826" s="41">
        <f>IFERROR(T3826+U3826+V3826,0)</f>
        <v>0</v>
      </c>
      <c r="T3826" s="41">
        <v>0</v>
      </c>
      <c r="U3826" s="41">
        <v>0</v>
      </c>
      <c r="V3826" s="41">
        <v>0</v>
      </c>
      <c r="W3826"/>
      <c r="X3826"/>
    </row>
    <row r="3827" spans="1:24">
      <c r="A3827" s="29">
        <v>170</v>
      </c>
      <c r="B3827" s="29" t="s">
        <v>117</v>
      </c>
      <c r="C3827" s="50">
        <v>45622</v>
      </c>
      <c r="D3827" s="29" t="s">
        <v>224</v>
      </c>
      <c r="E3827" s="40">
        <v>1</v>
      </c>
      <c r="F3827" s="41">
        <v>16</v>
      </c>
      <c r="G3827" s="41">
        <f>IFERROR(H3827+I3827+J3827,0)</f>
        <v>0</v>
      </c>
      <c r="H3827" s="41">
        <v>0</v>
      </c>
      <c r="I3827" s="41">
        <v>0</v>
      </c>
      <c r="J3827" s="41">
        <v>0</v>
      </c>
      <c r="K3827" s="41">
        <f>IFERROR(L3827+M3827+N3827,0)</f>
        <v>0</v>
      </c>
      <c r="L3827" s="41">
        <f>IFERROR(P3827+T3827,0)</f>
        <v>0</v>
      </c>
      <c r="M3827" s="41">
        <f>IFERROR(Q3827+U3827,0)</f>
        <v>0</v>
      </c>
      <c r="N3827" s="41">
        <f>IFERROR(R3827+V3827,0)</f>
        <v>0</v>
      </c>
      <c r="O3827" s="41">
        <f>IFERROR(P3827+Q3827+R3827,0)</f>
        <v>0</v>
      </c>
      <c r="P3827" s="41">
        <v>0</v>
      </c>
      <c r="Q3827" s="41">
        <v>0</v>
      </c>
      <c r="R3827" s="41">
        <v>0</v>
      </c>
      <c r="S3827" s="41">
        <f>IFERROR(T3827+U3827+V3827,0)</f>
        <v>0</v>
      </c>
      <c r="T3827" s="41">
        <v>0</v>
      </c>
      <c r="U3827" s="41">
        <v>0</v>
      </c>
      <c r="V3827" s="41">
        <v>0</v>
      </c>
      <c r="W3827"/>
      <c r="X3827"/>
    </row>
    <row r="3828" spans="1:24">
      <c r="A3828" s="29">
        <v>171</v>
      </c>
      <c r="B3828" s="29" t="s">
        <v>117</v>
      </c>
      <c r="C3828" s="50">
        <v>45629</v>
      </c>
      <c r="D3828" s="29" t="s">
        <v>2103</v>
      </c>
      <c r="E3828" s="40">
        <v>1</v>
      </c>
      <c r="F3828" s="41">
        <v>17.4</v>
      </c>
      <c r="G3828" s="41">
        <f>IFERROR(H3828+I3828+J3828,0)</f>
        <v>0</v>
      </c>
      <c r="H3828" s="41">
        <v>0</v>
      </c>
      <c r="I3828" s="41">
        <v>0</v>
      </c>
      <c r="J3828" s="41">
        <v>0</v>
      </c>
      <c r="K3828" s="41">
        <f>IFERROR(L3828+M3828+N3828,0)</f>
        <v>0</v>
      </c>
      <c r="L3828" s="41">
        <f>IFERROR(P3828+T3828,0)</f>
        <v>0</v>
      </c>
      <c r="M3828" s="41">
        <f>IFERROR(Q3828+U3828,0)</f>
        <v>0</v>
      </c>
      <c r="N3828" s="41">
        <f>IFERROR(R3828+V3828,0)</f>
        <v>0</v>
      </c>
      <c r="O3828" s="41">
        <f>IFERROR(P3828+Q3828+R3828,0)</f>
        <v>0</v>
      </c>
      <c r="P3828" s="41">
        <v>0</v>
      </c>
      <c r="Q3828" s="41">
        <v>0</v>
      </c>
      <c r="R3828" s="41">
        <v>0</v>
      </c>
      <c r="S3828" s="41">
        <f>IFERROR(T3828+U3828+V3828,0)</f>
        <v>0</v>
      </c>
      <c r="T3828" s="41">
        <v>0</v>
      </c>
      <c r="U3828" s="41">
        <v>0</v>
      </c>
      <c r="V3828" s="41">
        <v>0</v>
      </c>
      <c r="W3828"/>
      <c r="X3828"/>
    </row>
    <row r="3829" spans="1:24">
      <c r="A3829" s="29">
        <v>172</v>
      </c>
      <c r="B3829" s="29" t="s">
        <v>117</v>
      </c>
      <c r="C3829" s="50">
        <v>45644</v>
      </c>
      <c r="D3829" s="29" t="s">
        <v>1039</v>
      </c>
      <c r="E3829" s="40">
        <v>1</v>
      </c>
      <c r="F3829" s="41">
        <v>17</v>
      </c>
      <c r="G3829" s="41">
        <f>IFERROR(H3829+I3829+J3829,0)</f>
        <v>0</v>
      </c>
      <c r="H3829" s="41">
        <v>0</v>
      </c>
      <c r="I3829" s="41">
        <v>0</v>
      </c>
      <c r="J3829" s="41">
        <v>0</v>
      </c>
      <c r="K3829" s="41">
        <f>IFERROR(L3829+M3829+N3829,0)</f>
        <v>0</v>
      </c>
      <c r="L3829" s="41">
        <f>IFERROR(P3829+T3829,0)</f>
        <v>0</v>
      </c>
      <c r="M3829" s="41">
        <f>IFERROR(Q3829+U3829,0)</f>
        <v>0</v>
      </c>
      <c r="N3829" s="41">
        <f>IFERROR(R3829+V3829,0)</f>
        <v>0</v>
      </c>
      <c r="O3829" s="41">
        <f>IFERROR(P3829+Q3829+R3829,0)</f>
        <v>0</v>
      </c>
      <c r="P3829" s="41">
        <v>0</v>
      </c>
      <c r="Q3829" s="41">
        <v>0</v>
      </c>
      <c r="R3829" s="41">
        <v>0</v>
      </c>
      <c r="S3829" s="41">
        <f>IFERROR(T3829+U3829+V3829,0)</f>
        <v>0</v>
      </c>
      <c r="T3829" s="41">
        <v>0</v>
      </c>
      <c r="U3829" s="41">
        <v>0</v>
      </c>
      <c r="V3829" s="41">
        <v>0</v>
      </c>
      <c r="W3829"/>
      <c r="X3829"/>
    </row>
    <row r="3830" spans="1:24">
      <c r="A3830" s="29">
        <v>173</v>
      </c>
      <c r="B3830" s="29" t="s">
        <v>117</v>
      </c>
      <c r="C3830" s="50">
        <v>45645</v>
      </c>
      <c r="D3830" s="29" t="s">
        <v>237</v>
      </c>
      <c r="E3830" s="40">
        <v>1</v>
      </c>
      <c r="F3830" s="41">
        <v>12.5</v>
      </c>
      <c r="G3830" s="41">
        <f>IFERROR(H3830+I3830+J3830,0)</f>
        <v>0</v>
      </c>
      <c r="H3830" s="41">
        <v>0</v>
      </c>
      <c r="I3830" s="41">
        <v>0</v>
      </c>
      <c r="J3830" s="41">
        <v>0</v>
      </c>
      <c r="K3830" s="41">
        <f>IFERROR(L3830+M3830+N3830,0)</f>
        <v>0</v>
      </c>
      <c r="L3830" s="41">
        <f>IFERROR(P3830+T3830,0)</f>
        <v>0</v>
      </c>
      <c r="M3830" s="41">
        <f>IFERROR(Q3830+U3830,0)</f>
        <v>0</v>
      </c>
      <c r="N3830" s="41">
        <f>IFERROR(R3830+V3830,0)</f>
        <v>0</v>
      </c>
      <c r="O3830" s="41">
        <f>IFERROR(P3830+Q3830+R3830,0)</f>
        <v>0</v>
      </c>
      <c r="P3830" s="41">
        <v>0</v>
      </c>
      <c r="Q3830" s="41">
        <v>0</v>
      </c>
      <c r="R3830" s="41">
        <v>0</v>
      </c>
      <c r="S3830" s="41">
        <f>IFERROR(T3830+U3830+V3830,0)</f>
        <v>0</v>
      </c>
      <c r="T3830" s="41">
        <v>0</v>
      </c>
      <c r="U3830" s="41">
        <v>0</v>
      </c>
      <c r="V3830" s="41">
        <v>0</v>
      </c>
      <c r="W3830"/>
      <c r="X3830"/>
    </row>
    <row r="3831" spans="1:24">
      <c r="A3831" s="29">
        <v>174</v>
      </c>
      <c r="B3831" s="29" t="s">
        <v>117</v>
      </c>
      <c r="C3831" s="50">
        <v>45646</v>
      </c>
      <c r="D3831" s="29" t="s">
        <v>1052</v>
      </c>
      <c r="E3831" s="40">
        <v>1</v>
      </c>
      <c r="F3831" s="41">
        <v>18.6</v>
      </c>
      <c r="G3831" s="41">
        <f>IFERROR(H3831+I3831+J3831,0)</f>
        <v>0</v>
      </c>
      <c r="H3831" s="41">
        <v>0</v>
      </c>
      <c r="I3831" s="41">
        <v>0</v>
      </c>
      <c r="J3831" s="41">
        <v>0</v>
      </c>
      <c r="K3831" s="41">
        <f>IFERROR(L3831+M3831+N3831,0)</f>
        <v>0</v>
      </c>
      <c r="L3831" s="41">
        <f>IFERROR(P3831+T3831,0)</f>
        <v>0</v>
      </c>
      <c r="M3831" s="41">
        <f>IFERROR(Q3831+U3831,0)</f>
        <v>0</v>
      </c>
      <c r="N3831" s="41">
        <f>IFERROR(R3831+V3831,0)</f>
        <v>0</v>
      </c>
      <c r="O3831" s="41">
        <f>IFERROR(P3831+Q3831+R3831,0)</f>
        <v>0</v>
      </c>
      <c r="P3831" s="41">
        <v>0</v>
      </c>
      <c r="Q3831" s="41">
        <v>0</v>
      </c>
      <c r="R3831" s="41">
        <v>0</v>
      </c>
      <c r="S3831" s="41">
        <f>IFERROR(T3831+U3831+V3831,0)</f>
        <v>0</v>
      </c>
      <c r="T3831" s="41">
        <v>0</v>
      </c>
      <c r="U3831" s="41">
        <v>0</v>
      </c>
      <c r="V3831" s="41">
        <v>0</v>
      </c>
      <c r="W3831"/>
      <c r="X3831"/>
    </row>
    <row r="3832" spans="1:24">
      <c r="A3832" s="29">
        <v>175</v>
      </c>
      <c r="B3832" s="29" t="s">
        <v>117</v>
      </c>
      <c r="C3832" s="50">
        <v>45670</v>
      </c>
      <c r="D3832" s="29" t="s">
        <v>2104</v>
      </c>
      <c r="E3832" s="40">
        <v>1</v>
      </c>
      <c r="F3832" s="41">
        <v>56.8</v>
      </c>
      <c r="G3832" s="41">
        <f>IFERROR(H3832+I3832+J3832,0)</f>
        <v>1250000</v>
      </c>
      <c r="H3832" s="41">
        <v>0</v>
      </c>
      <c r="I3832" s="41">
        <v>1250000</v>
      </c>
      <c r="J3832" s="41">
        <v>0</v>
      </c>
      <c r="K3832" s="41">
        <f>IFERROR(L3832+M3832+N3832,0)</f>
        <v>0</v>
      </c>
      <c r="L3832" s="41">
        <f>IFERROR(P3832+T3832,0)</f>
        <v>0</v>
      </c>
      <c r="M3832" s="41">
        <f>IFERROR(Q3832+U3832,0)</f>
        <v>0</v>
      </c>
      <c r="N3832" s="41">
        <f>IFERROR(R3832+V3832,0)</f>
        <v>0</v>
      </c>
      <c r="O3832" s="41">
        <f>IFERROR(P3832+Q3832+R3832,0)</f>
        <v>0</v>
      </c>
      <c r="P3832" s="41">
        <v>0</v>
      </c>
      <c r="Q3832" s="41">
        <v>0</v>
      </c>
      <c r="R3832" s="41">
        <v>0</v>
      </c>
      <c r="S3832" s="41">
        <f>IFERROR(T3832+U3832+V3832,0)</f>
        <v>0</v>
      </c>
      <c r="T3832" s="41">
        <v>0</v>
      </c>
      <c r="U3832" s="41">
        <v>0</v>
      </c>
      <c r="V3832" s="41">
        <v>0</v>
      </c>
      <c r="W3832"/>
      <c r="X3832"/>
    </row>
    <row r="3833" spans="1:24">
      <c r="A3833" s="29">
        <v>176</v>
      </c>
      <c r="B3833" s="29" t="s">
        <v>117</v>
      </c>
      <c r="C3833" s="50">
        <v>45688</v>
      </c>
      <c r="D3833" s="29" t="s">
        <v>2105</v>
      </c>
      <c r="E3833" s="40">
        <v>1</v>
      </c>
      <c r="F3833" s="41">
        <v>3.15</v>
      </c>
      <c r="G3833" s="41">
        <f>IFERROR(H3833+I3833+J3833,0)</f>
        <v>0</v>
      </c>
      <c r="H3833" s="41">
        <v>0</v>
      </c>
      <c r="I3833" s="41">
        <v>0</v>
      </c>
      <c r="J3833" s="41">
        <v>0</v>
      </c>
      <c r="K3833" s="41">
        <f>IFERROR(L3833+M3833+N3833,0)</f>
        <v>0</v>
      </c>
      <c r="L3833" s="41">
        <f>IFERROR(P3833+T3833,0)</f>
        <v>0</v>
      </c>
      <c r="M3833" s="41">
        <f>IFERROR(Q3833+U3833,0)</f>
        <v>0</v>
      </c>
      <c r="N3833" s="41">
        <f>IFERROR(R3833+V3833,0)</f>
        <v>0</v>
      </c>
      <c r="O3833" s="41">
        <f>IFERROR(P3833+Q3833+R3833,0)</f>
        <v>0</v>
      </c>
      <c r="P3833" s="41">
        <v>0</v>
      </c>
      <c r="Q3833" s="41">
        <v>0</v>
      </c>
      <c r="R3833" s="41">
        <v>0</v>
      </c>
      <c r="S3833" s="41">
        <f>IFERROR(T3833+U3833+V3833,0)</f>
        <v>0</v>
      </c>
      <c r="T3833" s="41">
        <v>0</v>
      </c>
      <c r="U3833" s="41">
        <v>0</v>
      </c>
      <c r="V3833" s="41">
        <v>0</v>
      </c>
      <c r="W3833"/>
      <c r="X3833"/>
    </row>
    <row r="3834" spans="1:24">
      <c r="A3834" s="29">
        <v>177</v>
      </c>
      <c r="B3834" s="29" t="s">
        <v>117</v>
      </c>
      <c r="C3834" s="50">
        <v>45706</v>
      </c>
      <c r="D3834" s="29" t="s">
        <v>2106</v>
      </c>
      <c r="E3834" s="40">
        <v>1</v>
      </c>
      <c r="F3834" s="41">
        <v>17.2</v>
      </c>
      <c r="G3834" s="41">
        <f>IFERROR(H3834+I3834+J3834,0)</f>
        <v>1039412.66</v>
      </c>
      <c r="H3834" s="41">
        <v>0</v>
      </c>
      <c r="I3834" s="41">
        <v>1039412.66</v>
      </c>
      <c r="J3834" s="41">
        <v>0</v>
      </c>
      <c r="K3834" s="41">
        <f>IFERROR(L3834+M3834+N3834,0)</f>
        <v>0</v>
      </c>
      <c r="L3834" s="41">
        <f>IFERROR(P3834+T3834,0)</f>
        <v>0</v>
      </c>
      <c r="M3834" s="41">
        <f>IFERROR(Q3834+U3834,0)</f>
        <v>0</v>
      </c>
      <c r="N3834" s="41">
        <f>IFERROR(R3834+V3834,0)</f>
        <v>0</v>
      </c>
      <c r="O3834" s="41">
        <f>IFERROR(P3834+Q3834+R3834,0)</f>
        <v>0</v>
      </c>
      <c r="P3834" s="41">
        <v>0</v>
      </c>
      <c r="Q3834" s="41">
        <v>0</v>
      </c>
      <c r="R3834" s="41">
        <v>0</v>
      </c>
      <c r="S3834" s="41">
        <f>IFERROR(T3834+U3834+V3834,0)</f>
        <v>0</v>
      </c>
      <c r="T3834" s="41">
        <v>0</v>
      </c>
      <c r="U3834" s="41">
        <v>0</v>
      </c>
      <c r="V3834" s="41">
        <v>0</v>
      </c>
      <c r="W3834"/>
      <c r="X3834"/>
    </row>
    <row r="3835" spans="1:24">
      <c r="A3835" s="29">
        <v>178</v>
      </c>
      <c r="B3835" s="29" t="s">
        <v>117</v>
      </c>
      <c r="C3835" s="50">
        <v>45708</v>
      </c>
      <c r="D3835" s="29" t="s">
        <v>881</v>
      </c>
      <c r="E3835" s="40">
        <v>1</v>
      </c>
      <c r="F3835" s="41">
        <v>22.4</v>
      </c>
      <c r="G3835" s="41">
        <f>IFERROR(H3835+I3835+J3835,0)</f>
        <v>1933400</v>
      </c>
      <c r="H3835" s="41">
        <v>0</v>
      </c>
      <c r="I3835" s="41">
        <v>1933400</v>
      </c>
      <c r="J3835" s="41">
        <v>0</v>
      </c>
      <c r="K3835" s="41">
        <f>IFERROR(L3835+M3835+N3835,0)</f>
        <v>0</v>
      </c>
      <c r="L3835" s="41">
        <f>IFERROR(P3835+T3835,0)</f>
        <v>0</v>
      </c>
      <c r="M3835" s="41">
        <f>IFERROR(Q3835+U3835,0)</f>
        <v>0</v>
      </c>
      <c r="N3835" s="41">
        <f>IFERROR(R3835+V3835,0)</f>
        <v>0</v>
      </c>
      <c r="O3835" s="41">
        <f>IFERROR(P3835+Q3835+R3835,0)</f>
        <v>0</v>
      </c>
      <c r="P3835" s="41">
        <v>0</v>
      </c>
      <c r="Q3835" s="41">
        <v>0</v>
      </c>
      <c r="R3835" s="41">
        <v>0</v>
      </c>
      <c r="S3835" s="41">
        <f>IFERROR(T3835+U3835+V3835,0)</f>
        <v>0</v>
      </c>
      <c r="T3835" s="41">
        <v>0</v>
      </c>
      <c r="U3835" s="41">
        <v>0</v>
      </c>
      <c r="V3835" s="41">
        <v>0</v>
      </c>
      <c r="W3835"/>
      <c r="X3835"/>
    </row>
    <row r="3836" spans="1:24">
      <c r="A3836" s="29">
        <v>179</v>
      </c>
      <c r="B3836" s="29" t="s">
        <v>117</v>
      </c>
      <c r="C3836" s="50">
        <v>45716</v>
      </c>
      <c r="D3836" s="29" t="s">
        <v>2107</v>
      </c>
      <c r="E3836" s="40">
        <v>1</v>
      </c>
      <c r="F3836" s="41">
        <v>7.43</v>
      </c>
      <c r="G3836" s="41">
        <f>IFERROR(H3836+I3836+J3836,0)</f>
        <v>657000</v>
      </c>
      <c r="H3836" s="41">
        <v>0</v>
      </c>
      <c r="I3836" s="41">
        <v>657000</v>
      </c>
      <c r="J3836" s="41">
        <v>0</v>
      </c>
      <c r="K3836" s="41">
        <f>IFERROR(L3836+M3836+N3836,0)</f>
        <v>0</v>
      </c>
      <c r="L3836" s="41">
        <f>IFERROR(P3836+T3836,0)</f>
        <v>0</v>
      </c>
      <c r="M3836" s="41">
        <f>IFERROR(Q3836+U3836,0)</f>
        <v>0</v>
      </c>
      <c r="N3836" s="41">
        <f>IFERROR(R3836+V3836,0)</f>
        <v>0</v>
      </c>
      <c r="O3836" s="41">
        <f>IFERROR(P3836+Q3836+R3836,0)</f>
        <v>0</v>
      </c>
      <c r="P3836" s="41">
        <v>0</v>
      </c>
      <c r="Q3836" s="41">
        <v>0</v>
      </c>
      <c r="R3836" s="41">
        <v>0</v>
      </c>
      <c r="S3836" s="41">
        <f>IFERROR(T3836+U3836+V3836,0)</f>
        <v>0</v>
      </c>
      <c r="T3836" s="41">
        <v>0</v>
      </c>
      <c r="U3836" s="41">
        <v>0</v>
      </c>
      <c r="V3836" s="41">
        <v>0</v>
      </c>
      <c r="W3836"/>
      <c r="X3836"/>
    </row>
    <row r="3837" spans="1:24">
      <c r="A3837" s="29">
        <v>180</v>
      </c>
      <c r="B3837" s="29" t="s">
        <v>117</v>
      </c>
      <c r="C3837" s="50">
        <v>45768</v>
      </c>
      <c r="D3837" s="29" t="s">
        <v>2108</v>
      </c>
      <c r="E3837" s="40">
        <v>1</v>
      </c>
      <c r="F3837" s="41">
        <v>7.23</v>
      </c>
      <c r="G3837" s="41">
        <f>IFERROR(H3837+I3837+J3837,0)</f>
        <v>0</v>
      </c>
      <c r="H3837" s="41">
        <v>0</v>
      </c>
      <c r="I3837" s="41">
        <v>0</v>
      </c>
      <c r="J3837" s="41">
        <v>0</v>
      </c>
      <c r="K3837" s="41">
        <f>IFERROR(L3837+M3837+N3837,0)</f>
        <v>0</v>
      </c>
      <c r="L3837" s="41">
        <f>IFERROR(P3837+T3837,0)</f>
        <v>0</v>
      </c>
      <c r="M3837" s="41">
        <f>IFERROR(Q3837+U3837,0)</f>
        <v>0</v>
      </c>
      <c r="N3837" s="41">
        <f>IFERROR(R3837+V3837,0)</f>
        <v>0</v>
      </c>
      <c r="O3837" s="41">
        <f>IFERROR(P3837+Q3837+R3837,0)</f>
        <v>0</v>
      </c>
      <c r="P3837" s="41">
        <v>0</v>
      </c>
      <c r="Q3837" s="41">
        <v>0</v>
      </c>
      <c r="R3837" s="41">
        <v>0</v>
      </c>
      <c r="S3837" s="41">
        <f>IFERROR(T3837+U3837+V3837,0)</f>
        <v>0</v>
      </c>
      <c r="T3837" s="41">
        <v>0</v>
      </c>
      <c r="U3837" s="41">
        <v>0</v>
      </c>
      <c r="V3837" s="41">
        <v>0</v>
      </c>
      <c r="W3837"/>
      <c r="X3837"/>
    </row>
    <row r="3838" spans="1:24">
      <c r="A3838" s="29">
        <v>181</v>
      </c>
      <c r="B3838" s="29" t="s">
        <v>117</v>
      </c>
      <c r="C3838" s="50">
        <v>45769</v>
      </c>
      <c r="D3838" s="29" t="s">
        <v>2109</v>
      </c>
      <c r="E3838" s="40">
        <v>1</v>
      </c>
      <c r="F3838" s="41">
        <v>5.05</v>
      </c>
      <c r="G3838" s="41">
        <f>IFERROR(H3838+I3838+J3838,0)</f>
        <v>286175</v>
      </c>
      <c r="H3838" s="41">
        <v>0</v>
      </c>
      <c r="I3838" s="41">
        <v>286175</v>
      </c>
      <c r="J3838" s="41">
        <v>0</v>
      </c>
      <c r="K3838" s="41">
        <f>IFERROR(L3838+M3838+N3838,0)</f>
        <v>0</v>
      </c>
      <c r="L3838" s="41">
        <f>IFERROR(P3838+T3838,0)</f>
        <v>0</v>
      </c>
      <c r="M3838" s="41">
        <f>IFERROR(Q3838+U3838,0)</f>
        <v>0</v>
      </c>
      <c r="N3838" s="41">
        <f>IFERROR(R3838+V3838,0)</f>
        <v>0</v>
      </c>
      <c r="O3838" s="41">
        <f>IFERROR(P3838+Q3838+R3838,0)</f>
        <v>0</v>
      </c>
      <c r="P3838" s="41">
        <v>0</v>
      </c>
      <c r="Q3838" s="41">
        <v>0</v>
      </c>
      <c r="R3838" s="41">
        <v>0</v>
      </c>
      <c r="S3838" s="41">
        <f>IFERROR(T3838+U3838+V3838,0)</f>
        <v>0</v>
      </c>
      <c r="T3838" s="41">
        <v>0</v>
      </c>
      <c r="U3838" s="41">
        <v>0</v>
      </c>
      <c r="V3838" s="41">
        <v>0</v>
      </c>
      <c r="W3838"/>
      <c r="X3838"/>
    </row>
    <row r="3839" spans="1:24">
      <c r="A3839" s="29">
        <v>182</v>
      </c>
      <c r="B3839" s="29" t="s">
        <v>117</v>
      </c>
      <c r="C3839" s="50">
        <v>45776</v>
      </c>
      <c r="D3839" s="29" t="s">
        <v>929</v>
      </c>
      <c r="E3839" s="40">
        <v>1</v>
      </c>
      <c r="F3839" s="41">
        <v>34.5</v>
      </c>
      <c r="G3839" s="41">
        <f>IFERROR(H3839+I3839+J3839,0)</f>
        <v>2813000</v>
      </c>
      <c r="H3839" s="41">
        <v>0</v>
      </c>
      <c r="I3839" s="41">
        <v>2813000</v>
      </c>
      <c r="J3839" s="41">
        <v>0</v>
      </c>
      <c r="K3839" s="41">
        <f>IFERROR(L3839+M3839+N3839,0)</f>
        <v>0</v>
      </c>
      <c r="L3839" s="41">
        <f>IFERROR(P3839+T3839,0)</f>
        <v>0</v>
      </c>
      <c r="M3839" s="41">
        <f>IFERROR(Q3839+U3839,0)</f>
        <v>0</v>
      </c>
      <c r="N3839" s="41">
        <f>IFERROR(R3839+V3839,0)</f>
        <v>0</v>
      </c>
      <c r="O3839" s="41">
        <f>IFERROR(P3839+Q3839+R3839,0)</f>
        <v>0</v>
      </c>
      <c r="P3839" s="41">
        <v>0</v>
      </c>
      <c r="Q3839" s="41">
        <v>0</v>
      </c>
      <c r="R3839" s="41">
        <v>0</v>
      </c>
      <c r="S3839" s="41">
        <f>IFERROR(T3839+U3839+V3839,0)</f>
        <v>0</v>
      </c>
      <c r="T3839" s="41">
        <v>0</v>
      </c>
      <c r="U3839" s="41">
        <v>0</v>
      </c>
      <c r="V3839" s="41">
        <v>0</v>
      </c>
      <c r="W3839"/>
      <c r="X3839"/>
    </row>
    <row r="3840" spans="1:24">
      <c r="A3840" s="29">
        <v>183</v>
      </c>
      <c r="B3840" s="29" t="s">
        <v>117</v>
      </c>
      <c r="C3840" s="50">
        <v>45791</v>
      </c>
      <c r="D3840" s="29" t="s">
        <v>2110</v>
      </c>
      <c r="E3840" s="40">
        <v>1</v>
      </c>
      <c r="F3840" s="41">
        <v>44.4</v>
      </c>
      <c r="G3840" s="41">
        <f>IFERROR(H3840+I3840+J3840,0)</f>
        <v>99257.33</v>
      </c>
      <c r="H3840" s="41">
        <v>0</v>
      </c>
      <c r="I3840" s="41">
        <v>99257.33</v>
      </c>
      <c r="J3840" s="41">
        <v>0</v>
      </c>
      <c r="K3840" s="41">
        <f>IFERROR(L3840+M3840+N3840,0)</f>
        <v>0</v>
      </c>
      <c r="L3840" s="41">
        <f>IFERROR(P3840+T3840,0)</f>
        <v>0</v>
      </c>
      <c r="M3840" s="41">
        <f>IFERROR(Q3840+U3840,0)</f>
        <v>0</v>
      </c>
      <c r="N3840" s="41">
        <f>IFERROR(R3840+V3840,0)</f>
        <v>0</v>
      </c>
      <c r="O3840" s="41">
        <f>IFERROR(P3840+Q3840+R3840,0)</f>
        <v>0</v>
      </c>
      <c r="P3840" s="41">
        <v>0</v>
      </c>
      <c r="Q3840" s="41">
        <v>0</v>
      </c>
      <c r="R3840" s="41">
        <v>0</v>
      </c>
      <c r="S3840" s="41">
        <f>IFERROR(T3840+U3840+V3840,0)</f>
        <v>0</v>
      </c>
      <c r="T3840" s="41">
        <v>0</v>
      </c>
      <c r="U3840" s="41">
        <v>0</v>
      </c>
      <c r="V3840" s="41">
        <v>0</v>
      </c>
      <c r="W3840"/>
      <c r="X3840"/>
    </row>
    <row r="3841" spans="1:24">
      <c r="A3841" s="29">
        <v>184</v>
      </c>
      <c r="B3841" s="29" t="s">
        <v>117</v>
      </c>
      <c r="C3841" s="50">
        <v>45812</v>
      </c>
      <c r="D3841" s="29" t="s">
        <v>2111</v>
      </c>
      <c r="E3841" s="40">
        <v>1</v>
      </c>
      <c r="F3841" s="41">
        <v>31.3</v>
      </c>
      <c r="G3841" s="41">
        <f>IFERROR(H3841+I3841+J3841,0)</f>
        <v>0</v>
      </c>
      <c r="H3841" s="41">
        <v>0</v>
      </c>
      <c r="I3841" s="41">
        <v>0</v>
      </c>
      <c r="J3841" s="41">
        <v>0</v>
      </c>
      <c r="K3841" s="41">
        <f>IFERROR(L3841+M3841+N3841,0)</f>
        <v>0</v>
      </c>
      <c r="L3841" s="41">
        <f>IFERROR(P3841+T3841,0)</f>
        <v>0</v>
      </c>
      <c r="M3841" s="41">
        <f>IFERROR(Q3841+U3841,0)</f>
        <v>0</v>
      </c>
      <c r="N3841" s="41">
        <f>IFERROR(R3841+V3841,0)</f>
        <v>0</v>
      </c>
      <c r="O3841" s="41">
        <f>IFERROR(P3841+Q3841+R3841,0)</f>
        <v>0</v>
      </c>
      <c r="P3841" s="41">
        <v>0</v>
      </c>
      <c r="Q3841" s="41">
        <v>0</v>
      </c>
      <c r="R3841" s="41">
        <v>0</v>
      </c>
      <c r="S3841" s="41">
        <f>IFERROR(T3841+U3841+V3841,0)</f>
        <v>0</v>
      </c>
      <c r="T3841" s="41">
        <v>0</v>
      </c>
      <c r="U3841" s="41">
        <v>0</v>
      </c>
      <c r="V3841" s="41">
        <v>0</v>
      </c>
      <c r="W3841"/>
      <c r="X3841"/>
    </row>
    <row r="3842" spans="1:24">
      <c r="A3842" s="29">
        <v>185</v>
      </c>
      <c r="B3842" s="29" t="s">
        <v>117</v>
      </c>
      <c r="C3842" s="50">
        <v>45814</v>
      </c>
      <c r="D3842" s="29" t="s">
        <v>2112</v>
      </c>
      <c r="E3842" s="40">
        <v>1</v>
      </c>
      <c r="F3842" s="41">
        <v>13.6</v>
      </c>
      <c r="G3842" s="41">
        <f>IFERROR(H3842+I3842+J3842,0)</f>
        <v>1032000</v>
      </c>
      <c r="H3842" s="41">
        <v>0</v>
      </c>
      <c r="I3842" s="41">
        <v>1032000</v>
      </c>
      <c r="J3842" s="41">
        <v>0</v>
      </c>
      <c r="K3842" s="41">
        <f>IFERROR(L3842+M3842+N3842,0)</f>
        <v>0</v>
      </c>
      <c r="L3842" s="41">
        <f>IFERROR(P3842+T3842,0)</f>
        <v>0</v>
      </c>
      <c r="M3842" s="41">
        <f>IFERROR(Q3842+U3842,0)</f>
        <v>0</v>
      </c>
      <c r="N3842" s="41">
        <f>IFERROR(R3842+V3842,0)</f>
        <v>0</v>
      </c>
      <c r="O3842" s="41">
        <f>IFERROR(P3842+Q3842+R3842,0)</f>
        <v>0</v>
      </c>
      <c r="P3842" s="41">
        <v>0</v>
      </c>
      <c r="Q3842" s="41">
        <v>0</v>
      </c>
      <c r="R3842" s="41">
        <v>0</v>
      </c>
      <c r="S3842" s="41">
        <f>IFERROR(T3842+U3842+V3842,0)</f>
        <v>0</v>
      </c>
      <c r="T3842" s="41">
        <v>0</v>
      </c>
      <c r="U3842" s="41">
        <v>0</v>
      </c>
      <c r="V3842" s="41">
        <v>0</v>
      </c>
      <c r="W3842"/>
      <c r="X3842"/>
    </row>
    <row r="3843" spans="1:24">
      <c r="A3843" s="29">
        <v>186</v>
      </c>
      <c r="B3843" s="29" t="s">
        <v>117</v>
      </c>
      <c r="C3843" s="50">
        <v>45824</v>
      </c>
      <c r="D3843" s="29" t="s">
        <v>2113</v>
      </c>
      <c r="E3843" s="40">
        <v>1</v>
      </c>
      <c r="F3843" s="41">
        <v>17.8</v>
      </c>
      <c r="G3843" s="41">
        <f>IFERROR(H3843+I3843+J3843,0)</f>
        <v>0</v>
      </c>
      <c r="H3843" s="41">
        <v>0</v>
      </c>
      <c r="I3843" s="41">
        <v>0</v>
      </c>
      <c r="J3843" s="41">
        <v>0</v>
      </c>
      <c r="K3843" s="41">
        <f>IFERROR(L3843+M3843+N3843,0)</f>
        <v>0</v>
      </c>
      <c r="L3843" s="41">
        <f>IFERROR(P3843+T3843,0)</f>
        <v>0</v>
      </c>
      <c r="M3843" s="41">
        <f>IFERROR(Q3843+U3843,0)</f>
        <v>0</v>
      </c>
      <c r="N3843" s="41">
        <f>IFERROR(R3843+V3843,0)</f>
        <v>0</v>
      </c>
      <c r="O3843" s="41">
        <f>IFERROR(P3843+Q3843+R3843,0)</f>
        <v>0</v>
      </c>
      <c r="P3843" s="41">
        <v>0</v>
      </c>
      <c r="Q3843" s="41">
        <v>0</v>
      </c>
      <c r="R3843" s="41">
        <v>0</v>
      </c>
      <c r="S3843" s="41">
        <f>IFERROR(T3843+U3843+V3843,0)</f>
        <v>0</v>
      </c>
      <c r="T3843" s="41">
        <v>0</v>
      </c>
      <c r="U3843" s="41">
        <v>0</v>
      </c>
      <c r="V3843" s="41">
        <v>0</v>
      </c>
      <c r="W3843"/>
      <c r="X3843"/>
    </row>
    <row r="3844" spans="1:24">
      <c r="A3844" s="29">
        <v>187</v>
      </c>
      <c r="B3844" s="29" t="s">
        <v>117</v>
      </c>
      <c r="C3844" s="50">
        <v>45827</v>
      </c>
      <c r="D3844" s="29" t="s">
        <v>2114</v>
      </c>
      <c r="E3844" s="40">
        <v>1</v>
      </c>
      <c r="F3844" s="41">
        <v>12.35</v>
      </c>
      <c r="G3844" s="41">
        <f>IFERROR(H3844+I3844+J3844,0)</f>
        <v>1181100</v>
      </c>
      <c r="H3844" s="41">
        <v>0</v>
      </c>
      <c r="I3844" s="41">
        <v>1181100</v>
      </c>
      <c r="J3844" s="41">
        <v>0</v>
      </c>
      <c r="K3844" s="41">
        <f>IFERROR(L3844+M3844+N3844,0)</f>
        <v>0</v>
      </c>
      <c r="L3844" s="41">
        <f>IFERROR(P3844+T3844,0)</f>
        <v>0</v>
      </c>
      <c r="M3844" s="41">
        <f>IFERROR(Q3844+U3844,0)</f>
        <v>0</v>
      </c>
      <c r="N3844" s="41">
        <f>IFERROR(R3844+V3844,0)</f>
        <v>0</v>
      </c>
      <c r="O3844" s="41">
        <f>IFERROR(P3844+Q3844+R3844,0)</f>
        <v>0</v>
      </c>
      <c r="P3844" s="41">
        <v>0</v>
      </c>
      <c r="Q3844" s="41">
        <v>0</v>
      </c>
      <c r="R3844" s="41">
        <v>0</v>
      </c>
      <c r="S3844" s="41">
        <f>IFERROR(T3844+U3844+V3844,0)</f>
        <v>0</v>
      </c>
      <c r="T3844" s="41">
        <v>0</v>
      </c>
      <c r="U3844" s="41">
        <v>0</v>
      </c>
      <c r="V3844" s="41">
        <v>0</v>
      </c>
      <c r="W3844"/>
      <c r="X3844"/>
    </row>
    <row r="3845" spans="1:24">
      <c r="A3845" s="29">
        <v>188</v>
      </c>
      <c r="B3845" s="29" t="s">
        <v>117</v>
      </c>
      <c r="C3845" s="50">
        <v>45827</v>
      </c>
      <c r="D3845" s="29" t="s">
        <v>2115</v>
      </c>
      <c r="E3845" s="40">
        <v>1</v>
      </c>
      <c r="F3845" s="41">
        <v>17.2</v>
      </c>
      <c r="G3845" s="41">
        <f>IFERROR(H3845+I3845+J3845,0)</f>
        <v>1371800</v>
      </c>
      <c r="H3845" s="41">
        <v>0</v>
      </c>
      <c r="I3845" s="41">
        <v>1371800</v>
      </c>
      <c r="J3845" s="41">
        <v>0</v>
      </c>
      <c r="K3845" s="41">
        <f>IFERROR(L3845+M3845+N3845,0)</f>
        <v>0</v>
      </c>
      <c r="L3845" s="41">
        <f>IFERROR(P3845+T3845,0)</f>
        <v>0</v>
      </c>
      <c r="M3845" s="41">
        <f>IFERROR(Q3845+U3845,0)</f>
        <v>0</v>
      </c>
      <c r="N3845" s="41">
        <f>IFERROR(R3845+V3845,0)</f>
        <v>0</v>
      </c>
      <c r="O3845" s="41">
        <f>IFERROR(P3845+Q3845+R3845,0)</f>
        <v>0</v>
      </c>
      <c r="P3845" s="41">
        <v>0</v>
      </c>
      <c r="Q3845" s="41">
        <v>0</v>
      </c>
      <c r="R3845" s="41">
        <v>0</v>
      </c>
      <c r="S3845" s="41">
        <f>IFERROR(T3845+U3845+V3845,0)</f>
        <v>0</v>
      </c>
      <c r="T3845" s="41">
        <v>0</v>
      </c>
      <c r="U3845" s="41">
        <v>0</v>
      </c>
      <c r="V3845" s="41">
        <v>0</v>
      </c>
      <c r="W3845"/>
      <c r="X3845"/>
    </row>
    <row r="3846" spans="1:24">
      <c r="A3846" s="29">
        <v>189</v>
      </c>
      <c r="B3846" s="29" t="s">
        <v>117</v>
      </c>
      <c r="C3846" s="50">
        <v>45827</v>
      </c>
      <c r="D3846" s="29" t="s">
        <v>2116</v>
      </c>
      <c r="E3846" s="40">
        <v>1</v>
      </c>
      <c r="F3846" s="41">
        <v>14</v>
      </c>
      <c r="G3846" s="41">
        <f>IFERROR(H3846+I3846+J3846,0)</f>
        <v>1389400</v>
      </c>
      <c r="H3846" s="41">
        <v>0</v>
      </c>
      <c r="I3846" s="41">
        <v>1389400</v>
      </c>
      <c r="J3846" s="41">
        <v>0</v>
      </c>
      <c r="K3846" s="41">
        <f>IFERROR(L3846+M3846+N3846,0)</f>
        <v>0</v>
      </c>
      <c r="L3846" s="41">
        <f>IFERROR(P3846+T3846,0)</f>
        <v>0</v>
      </c>
      <c r="M3846" s="41">
        <f>IFERROR(Q3846+U3846,0)</f>
        <v>0</v>
      </c>
      <c r="N3846" s="41">
        <f>IFERROR(R3846+V3846,0)</f>
        <v>0</v>
      </c>
      <c r="O3846" s="41">
        <f>IFERROR(P3846+Q3846+R3846,0)</f>
        <v>0</v>
      </c>
      <c r="P3846" s="41">
        <v>0</v>
      </c>
      <c r="Q3846" s="41">
        <v>0</v>
      </c>
      <c r="R3846" s="41">
        <v>0</v>
      </c>
      <c r="S3846" s="41">
        <f>IFERROR(T3846+U3846+V3846,0)</f>
        <v>0</v>
      </c>
      <c r="T3846" s="41">
        <v>0</v>
      </c>
      <c r="U3846" s="41">
        <v>0</v>
      </c>
      <c r="V3846" s="41">
        <v>0</v>
      </c>
      <c r="W3846"/>
      <c r="X3846"/>
    </row>
    <row r="3847" spans="1:24">
      <c r="A3847" s="29">
        <v>190</v>
      </c>
      <c r="B3847" s="29" t="s">
        <v>117</v>
      </c>
      <c r="C3847" s="50">
        <v>45869</v>
      </c>
      <c r="D3847" s="29" t="s">
        <v>2117</v>
      </c>
      <c r="E3847" s="40">
        <v>1</v>
      </c>
      <c r="F3847" s="41">
        <v>60</v>
      </c>
      <c r="G3847" s="41">
        <f>IFERROR(H3847+I3847+J3847,0)</f>
        <v>4836200</v>
      </c>
      <c r="H3847" s="41">
        <v>0</v>
      </c>
      <c r="I3847" s="41">
        <v>4836200</v>
      </c>
      <c r="J3847" s="41">
        <v>0</v>
      </c>
      <c r="K3847" s="41">
        <f>IFERROR(L3847+M3847+N3847,0)</f>
        <v>0</v>
      </c>
      <c r="L3847" s="41">
        <f>IFERROR(P3847+T3847,0)</f>
        <v>0</v>
      </c>
      <c r="M3847" s="41">
        <f>IFERROR(Q3847+U3847,0)</f>
        <v>0</v>
      </c>
      <c r="N3847" s="41">
        <f>IFERROR(R3847+V3847,0)</f>
        <v>0</v>
      </c>
      <c r="O3847" s="41">
        <f>IFERROR(P3847+Q3847+R3847,0)</f>
        <v>0</v>
      </c>
      <c r="P3847" s="41">
        <v>0</v>
      </c>
      <c r="Q3847" s="41">
        <v>0</v>
      </c>
      <c r="R3847" s="41">
        <v>0</v>
      </c>
      <c r="S3847" s="41">
        <f>IFERROR(T3847+U3847+V3847,0)</f>
        <v>0</v>
      </c>
      <c r="T3847" s="41">
        <v>0</v>
      </c>
      <c r="U3847" s="41">
        <v>0</v>
      </c>
      <c r="V3847" s="41">
        <v>0</v>
      </c>
      <c r="W3847"/>
      <c r="X3847"/>
    </row>
    <row r="3848" spans="1:24">
      <c r="A3848" s="29">
        <v>191</v>
      </c>
      <c r="B3848" s="29" t="s">
        <v>117</v>
      </c>
      <c r="C3848" s="50">
        <v>45873</v>
      </c>
      <c r="D3848" s="29" t="s">
        <v>2118</v>
      </c>
      <c r="E3848" s="40">
        <v>1</v>
      </c>
      <c r="F3848" s="41">
        <v>27.6</v>
      </c>
      <c r="G3848" s="41">
        <f>IFERROR(H3848+I3848+J3848,0)</f>
        <v>229619.3</v>
      </c>
      <c r="H3848" s="41">
        <v>0</v>
      </c>
      <c r="I3848" s="41">
        <v>229619.3</v>
      </c>
      <c r="J3848" s="41">
        <v>0</v>
      </c>
      <c r="K3848" s="41">
        <f>IFERROR(L3848+M3848+N3848,0)</f>
        <v>0</v>
      </c>
      <c r="L3848" s="41">
        <f>IFERROR(P3848+T3848,0)</f>
        <v>0</v>
      </c>
      <c r="M3848" s="41">
        <f>IFERROR(Q3848+U3848,0)</f>
        <v>0</v>
      </c>
      <c r="N3848" s="41">
        <f>IFERROR(R3848+V3848,0)</f>
        <v>0</v>
      </c>
      <c r="O3848" s="41">
        <f>IFERROR(P3848+Q3848+R3848,0)</f>
        <v>0</v>
      </c>
      <c r="P3848" s="41">
        <v>0</v>
      </c>
      <c r="Q3848" s="41">
        <v>0</v>
      </c>
      <c r="R3848" s="41">
        <v>0</v>
      </c>
      <c r="S3848" s="41">
        <f>IFERROR(T3848+U3848+V3848,0)</f>
        <v>0</v>
      </c>
      <c r="T3848" s="41">
        <v>0</v>
      </c>
      <c r="U3848" s="41">
        <v>0</v>
      </c>
      <c r="V3848" s="41">
        <v>0</v>
      </c>
      <c r="W3848"/>
      <c r="X3848"/>
    </row>
    <row r="3849" spans="1:24">
      <c r="A3849" s="29">
        <v>192</v>
      </c>
      <c r="B3849" s="29" t="s">
        <v>117</v>
      </c>
      <c r="C3849" s="50">
        <v>45891</v>
      </c>
      <c r="D3849" s="29" t="s">
        <v>2119</v>
      </c>
      <c r="E3849" s="40">
        <v>1</v>
      </c>
      <c r="F3849" s="41">
        <v>15.5</v>
      </c>
      <c r="G3849" s="41">
        <f>IFERROR(H3849+I3849+J3849,0)</f>
        <v>0</v>
      </c>
      <c r="H3849" s="41">
        <v>0</v>
      </c>
      <c r="I3849" s="41">
        <v>0</v>
      </c>
      <c r="J3849" s="41">
        <v>0</v>
      </c>
      <c r="K3849" s="41">
        <f>IFERROR(L3849+M3849+N3849,0)</f>
        <v>0</v>
      </c>
      <c r="L3849" s="41">
        <f>IFERROR(P3849+T3849,0)</f>
        <v>0</v>
      </c>
      <c r="M3849" s="41">
        <f>IFERROR(Q3849+U3849,0)</f>
        <v>0</v>
      </c>
      <c r="N3849" s="41">
        <f>IFERROR(R3849+V3849,0)</f>
        <v>0</v>
      </c>
      <c r="O3849" s="41">
        <f>IFERROR(P3849+Q3849+R3849,0)</f>
        <v>0</v>
      </c>
      <c r="P3849" s="41">
        <v>0</v>
      </c>
      <c r="Q3849" s="41">
        <v>0</v>
      </c>
      <c r="R3849" s="41">
        <v>0</v>
      </c>
      <c r="S3849" s="41">
        <f>IFERROR(T3849+U3849+V3849,0)</f>
        <v>0</v>
      </c>
      <c r="T3849" s="41">
        <v>0</v>
      </c>
      <c r="U3849" s="41">
        <v>0</v>
      </c>
      <c r="V3849" s="41">
        <v>0</v>
      </c>
      <c r="W3849"/>
      <c r="X3849"/>
    </row>
    <row r="3850" spans="1:24">
      <c r="A3850" s="29">
        <v>193</v>
      </c>
      <c r="B3850" s="29" t="s">
        <v>117</v>
      </c>
      <c r="C3850" s="50">
        <v>45904</v>
      </c>
      <c r="D3850" s="29" t="s">
        <v>2120</v>
      </c>
      <c r="E3850" s="40">
        <v>1</v>
      </c>
      <c r="F3850" s="41">
        <v>10</v>
      </c>
      <c r="G3850" s="41">
        <f>IFERROR(H3850+I3850+J3850,0)</f>
        <v>0</v>
      </c>
      <c r="H3850" s="41">
        <v>0</v>
      </c>
      <c r="I3850" s="41">
        <v>0</v>
      </c>
      <c r="J3850" s="41">
        <v>0</v>
      </c>
      <c r="K3850" s="41">
        <f>IFERROR(L3850+M3850+N3850,0)</f>
        <v>0</v>
      </c>
      <c r="L3850" s="41">
        <f>IFERROR(P3850+T3850,0)</f>
        <v>0</v>
      </c>
      <c r="M3850" s="41">
        <f>IFERROR(Q3850+U3850,0)</f>
        <v>0</v>
      </c>
      <c r="N3850" s="41">
        <f>IFERROR(R3850+V3850,0)</f>
        <v>0</v>
      </c>
      <c r="O3850" s="41">
        <f>IFERROR(P3850+Q3850+R3850,0)</f>
        <v>0</v>
      </c>
      <c r="P3850" s="41">
        <v>0</v>
      </c>
      <c r="Q3850" s="41">
        <v>0</v>
      </c>
      <c r="R3850" s="41">
        <v>0</v>
      </c>
      <c r="S3850" s="41">
        <f>IFERROR(T3850+U3850+V3850,0)</f>
        <v>0</v>
      </c>
      <c r="T3850" s="41">
        <v>0</v>
      </c>
      <c r="U3850" s="41">
        <v>0</v>
      </c>
      <c r="V3850" s="41">
        <v>0</v>
      </c>
      <c r="W3850"/>
      <c r="X3850"/>
    </row>
    <row r="3851" spans="1:24" customHeight="1" ht="34.5">
      <c r="A3851" s="36" t="s">
        <v>75</v>
      </c>
      <c r="B3851" s="36"/>
      <c r="C3851" s="36"/>
      <c r="D3851" s="36"/>
      <c r="E3851" s="37">
        <f>sum(E3852:E3867)</f>
        <v>16</v>
      </c>
      <c r="F3851" s="38">
        <f>sum(F3852:F3867)</f>
        <v>491.4</v>
      </c>
      <c r="G3851" s="38">
        <f>sum(G3852:G3867)</f>
        <v>20157910</v>
      </c>
      <c r="H3851" s="38">
        <f>sum(H3852:H3867)</f>
        <v>0</v>
      </c>
      <c r="I3851" s="38">
        <f>sum(I3852:I3867)</f>
        <v>20157910</v>
      </c>
      <c r="J3851" s="38">
        <f>sum(J3852:J3867)</f>
        <v>0</v>
      </c>
      <c r="K3851" s="38">
        <f>sum(K3852:K3867)</f>
        <v>0</v>
      </c>
      <c r="L3851" s="38">
        <f>sum(L3852:L3867)</f>
        <v>0</v>
      </c>
      <c r="M3851" s="38">
        <f>sum(M3852:M3867)</f>
        <v>0</v>
      </c>
      <c r="N3851" s="38">
        <f>sum(N3852:N3867)</f>
        <v>0</v>
      </c>
      <c r="O3851" s="38">
        <f>sum(O3852:O3867)</f>
        <v>0</v>
      </c>
      <c r="P3851" s="38">
        <f>sum(P3852:P3867)</f>
        <v>0</v>
      </c>
      <c r="Q3851" s="38">
        <f>sum(Q3852:Q3867)</f>
        <v>0</v>
      </c>
      <c r="R3851" s="38">
        <f>sum(R3852:R3867)</f>
        <v>0</v>
      </c>
      <c r="S3851" s="38">
        <f>sum(S3852:S3867)</f>
        <v>0</v>
      </c>
      <c r="T3851" s="38">
        <f>sum(T3852:T3867)</f>
        <v>0</v>
      </c>
      <c r="U3851" s="38">
        <f>sum(U3852:U3867)</f>
        <v>0</v>
      </c>
      <c r="V3851" s="38">
        <f>sum(V3852:V3867)</f>
        <v>0</v>
      </c>
      <c r="W3851"/>
      <c r="X3851"/>
    </row>
    <row r="3852" spans="1:24">
      <c r="A3852" s="29">
        <v>194</v>
      </c>
      <c r="B3852" s="29" t="s">
        <v>117</v>
      </c>
      <c r="C3852" s="50">
        <v>45231</v>
      </c>
      <c r="D3852" s="29" t="s">
        <v>2121</v>
      </c>
      <c r="E3852" s="40">
        <v>1</v>
      </c>
      <c r="F3852" s="41">
        <v>23.3</v>
      </c>
      <c r="G3852" s="41">
        <f>IFERROR(H3852+I3852+J3852,0)</f>
        <v>714000</v>
      </c>
      <c r="H3852" s="41">
        <v>0</v>
      </c>
      <c r="I3852" s="41">
        <v>714000</v>
      </c>
      <c r="J3852" s="41">
        <v>0</v>
      </c>
      <c r="K3852" s="41">
        <f>IFERROR(L3852+M3852+N3852,0)</f>
        <v>0</v>
      </c>
      <c r="L3852" s="41">
        <f>IFERROR(P3852+T3852,0)</f>
        <v>0</v>
      </c>
      <c r="M3852" s="41">
        <f>IFERROR(Q3852+U3852,0)</f>
        <v>0</v>
      </c>
      <c r="N3852" s="41">
        <f>IFERROR(R3852+V3852,0)</f>
        <v>0</v>
      </c>
      <c r="O3852" s="41">
        <f>IFERROR(P3852+Q3852+R3852,0)</f>
        <v>0</v>
      </c>
      <c r="P3852" s="41">
        <v>0</v>
      </c>
      <c r="Q3852" s="41">
        <v>0</v>
      </c>
      <c r="R3852" s="41">
        <v>0</v>
      </c>
      <c r="S3852" s="41">
        <f>IFERROR(T3852+U3852+V3852,0)</f>
        <v>0</v>
      </c>
      <c r="T3852" s="41">
        <v>0</v>
      </c>
      <c r="U3852" s="41">
        <v>0</v>
      </c>
      <c r="V3852" s="41">
        <v>0</v>
      </c>
      <c r="W3852"/>
      <c r="X3852"/>
    </row>
    <row r="3853" spans="1:24">
      <c r="A3853" s="29">
        <v>195</v>
      </c>
      <c r="B3853" s="29" t="s">
        <v>117</v>
      </c>
      <c r="C3853" s="50">
        <v>45252</v>
      </c>
      <c r="D3853" s="29" t="s">
        <v>2122</v>
      </c>
      <c r="E3853" s="40">
        <v>1</v>
      </c>
      <c r="F3853" s="41">
        <v>15.5</v>
      </c>
      <c r="G3853" s="41">
        <f>IFERROR(H3853+I3853+J3853,0)</f>
        <v>628730</v>
      </c>
      <c r="H3853" s="41">
        <v>0</v>
      </c>
      <c r="I3853" s="41">
        <v>628730</v>
      </c>
      <c r="J3853" s="41">
        <v>0</v>
      </c>
      <c r="K3853" s="41">
        <f>IFERROR(L3853+M3853+N3853,0)</f>
        <v>0</v>
      </c>
      <c r="L3853" s="41">
        <f>IFERROR(P3853+T3853,0)</f>
        <v>0</v>
      </c>
      <c r="M3853" s="41">
        <f>IFERROR(Q3853+U3853,0)</f>
        <v>0</v>
      </c>
      <c r="N3853" s="41">
        <f>IFERROR(R3853+V3853,0)</f>
        <v>0</v>
      </c>
      <c r="O3853" s="41">
        <f>IFERROR(P3853+Q3853+R3853,0)</f>
        <v>0</v>
      </c>
      <c r="P3853" s="41">
        <v>0</v>
      </c>
      <c r="Q3853" s="41">
        <v>0</v>
      </c>
      <c r="R3853" s="41">
        <v>0</v>
      </c>
      <c r="S3853" s="41">
        <f>IFERROR(T3853+U3853+V3853,0)</f>
        <v>0</v>
      </c>
      <c r="T3853" s="41">
        <v>0</v>
      </c>
      <c r="U3853" s="41">
        <v>0</v>
      </c>
      <c r="V3853" s="41">
        <v>0</v>
      </c>
      <c r="W3853"/>
      <c r="X3853"/>
    </row>
    <row r="3854" spans="1:24">
      <c r="A3854" s="29">
        <v>196</v>
      </c>
      <c r="B3854" s="29" t="s">
        <v>117</v>
      </c>
      <c r="C3854" s="50">
        <v>45267</v>
      </c>
      <c r="D3854" s="29" t="s">
        <v>2123</v>
      </c>
      <c r="E3854" s="40">
        <v>1</v>
      </c>
      <c r="F3854" s="41">
        <v>25.8</v>
      </c>
      <c r="G3854" s="41">
        <f>IFERROR(H3854+I3854+J3854,0)</f>
        <v>921000</v>
      </c>
      <c r="H3854" s="41">
        <v>0</v>
      </c>
      <c r="I3854" s="41">
        <v>921000</v>
      </c>
      <c r="J3854" s="41">
        <v>0</v>
      </c>
      <c r="K3854" s="41">
        <f>IFERROR(L3854+M3854+N3854,0)</f>
        <v>0</v>
      </c>
      <c r="L3854" s="41">
        <f>IFERROR(P3854+T3854,0)</f>
        <v>0</v>
      </c>
      <c r="M3854" s="41">
        <f>IFERROR(Q3854+U3854,0)</f>
        <v>0</v>
      </c>
      <c r="N3854" s="41">
        <f>IFERROR(R3854+V3854,0)</f>
        <v>0</v>
      </c>
      <c r="O3854" s="41">
        <f>IFERROR(P3854+Q3854+R3854,0)</f>
        <v>0</v>
      </c>
      <c r="P3854" s="41">
        <v>0</v>
      </c>
      <c r="Q3854" s="41">
        <v>0</v>
      </c>
      <c r="R3854" s="41">
        <v>0</v>
      </c>
      <c r="S3854" s="41">
        <f>IFERROR(T3854+U3854+V3854,0)</f>
        <v>0</v>
      </c>
      <c r="T3854" s="41">
        <v>0</v>
      </c>
      <c r="U3854" s="41">
        <v>0</v>
      </c>
      <c r="V3854" s="41">
        <v>0</v>
      </c>
      <c r="W3854"/>
      <c r="X3854"/>
    </row>
    <row r="3855" spans="1:24">
      <c r="A3855" s="29">
        <v>197</v>
      </c>
      <c r="B3855" s="29" t="s">
        <v>117</v>
      </c>
      <c r="C3855" s="50">
        <v>45267</v>
      </c>
      <c r="D3855" s="29" t="s">
        <v>2124</v>
      </c>
      <c r="E3855" s="40">
        <v>1</v>
      </c>
      <c r="F3855" s="41">
        <v>14.8</v>
      </c>
      <c r="G3855" s="41">
        <f>IFERROR(H3855+I3855+J3855,0)</f>
        <v>485445</v>
      </c>
      <c r="H3855" s="41">
        <v>0</v>
      </c>
      <c r="I3855" s="41">
        <v>485445</v>
      </c>
      <c r="J3855" s="41">
        <v>0</v>
      </c>
      <c r="K3855" s="41">
        <f>IFERROR(L3855+M3855+N3855,0)</f>
        <v>0</v>
      </c>
      <c r="L3855" s="41">
        <f>IFERROR(P3855+T3855,0)</f>
        <v>0</v>
      </c>
      <c r="M3855" s="41">
        <f>IFERROR(Q3855+U3855,0)</f>
        <v>0</v>
      </c>
      <c r="N3855" s="41">
        <f>IFERROR(R3855+V3855,0)</f>
        <v>0</v>
      </c>
      <c r="O3855" s="41">
        <f>IFERROR(P3855+Q3855+R3855,0)</f>
        <v>0</v>
      </c>
      <c r="P3855" s="41">
        <v>0</v>
      </c>
      <c r="Q3855" s="41">
        <v>0</v>
      </c>
      <c r="R3855" s="41">
        <v>0</v>
      </c>
      <c r="S3855" s="41">
        <f>IFERROR(T3855+U3855+V3855,0)</f>
        <v>0</v>
      </c>
      <c r="T3855" s="41">
        <v>0</v>
      </c>
      <c r="U3855" s="41">
        <v>0</v>
      </c>
      <c r="V3855" s="41">
        <v>0</v>
      </c>
      <c r="W3855"/>
      <c r="X3855"/>
    </row>
    <row r="3856" spans="1:24">
      <c r="A3856" s="29">
        <v>198</v>
      </c>
      <c r="B3856" s="29" t="s">
        <v>117</v>
      </c>
      <c r="C3856" s="50">
        <v>45267</v>
      </c>
      <c r="D3856" s="29" t="s">
        <v>2124</v>
      </c>
      <c r="E3856" s="40">
        <v>1</v>
      </c>
      <c r="F3856" s="41">
        <v>14.8</v>
      </c>
      <c r="G3856" s="41">
        <f>IFERROR(H3856+I3856+J3856,0)</f>
        <v>485445</v>
      </c>
      <c r="H3856" s="41">
        <v>0</v>
      </c>
      <c r="I3856" s="41">
        <v>485445</v>
      </c>
      <c r="J3856" s="41">
        <v>0</v>
      </c>
      <c r="K3856" s="41">
        <f>IFERROR(L3856+M3856+N3856,0)</f>
        <v>0</v>
      </c>
      <c r="L3856" s="41">
        <f>IFERROR(P3856+T3856,0)</f>
        <v>0</v>
      </c>
      <c r="M3856" s="41">
        <f>IFERROR(Q3856+U3856,0)</f>
        <v>0</v>
      </c>
      <c r="N3856" s="41">
        <f>IFERROR(R3856+V3856,0)</f>
        <v>0</v>
      </c>
      <c r="O3856" s="41">
        <f>IFERROR(P3856+Q3856+R3856,0)</f>
        <v>0</v>
      </c>
      <c r="P3856" s="41">
        <v>0</v>
      </c>
      <c r="Q3856" s="41">
        <v>0</v>
      </c>
      <c r="R3856" s="41">
        <v>0</v>
      </c>
      <c r="S3856" s="41">
        <f>IFERROR(T3856+U3856+V3856,0)</f>
        <v>0</v>
      </c>
      <c r="T3856" s="41">
        <v>0</v>
      </c>
      <c r="U3856" s="41">
        <v>0</v>
      </c>
      <c r="V3856" s="41">
        <v>0</v>
      </c>
      <c r="W3856"/>
      <c r="X3856"/>
    </row>
    <row r="3857" spans="1:24">
      <c r="A3857" s="29">
        <v>199</v>
      </c>
      <c r="B3857" s="29" t="s">
        <v>117</v>
      </c>
      <c r="C3857" s="50">
        <v>45274</v>
      </c>
      <c r="D3857" s="29" t="s">
        <v>2125</v>
      </c>
      <c r="E3857" s="40">
        <v>1</v>
      </c>
      <c r="F3857" s="41">
        <v>23.8</v>
      </c>
      <c r="G3857" s="41">
        <f>IFERROR(H3857+I3857+J3857,0)</f>
        <v>975470</v>
      </c>
      <c r="H3857" s="41">
        <v>0</v>
      </c>
      <c r="I3857" s="41">
        <v>975470</v>
      </c>
      <c r="J3857" s="41">
        <v>0</v>
      </c>
      <c r="K3857" s="41">
        <f>IFERROR(L3857+M3857+N3857,0)</f>
        <v>0</v>
      </c>
      <c r="L3857" s="41">
        <f>IFERROR(P3857+T3857,0)</f>
        <v>0</v>
      </c>
      <c r="M3857" s="41">
        <f>IFERROR(Q3857+U3857,0)</f>
        <v>0</v>
      </c>
      <c r="N3857" s="41">
        <f>IFERROR(R3857+V3857,0)</f>
        <v>0</v>
      </c>
      <c r="O3857" s="41">
        <f>IFERROR(P3857+Q3857+R3857,0)</f>
        <v>0</v>
      </c>
      <c r="P3857" s="41">
        <v>0</v>
      </c>
      <c r="Q3857" s="41">
        <v>0</v>
      </c>
      <c r="R3857" s="41">
        <v>0</v>
      </c>
      <c r="S3857" s="41">
        <f>IFERROR(T3857+U3857+V3857,0)</f>
        <v>0</v>
      </c>
      <c r="T3857" s="41">
        <v>0</v>
      </c>
      <c r="U3857" s="41">
        <v>0</v>
      </c>
      <c r="V3857" s="41">
        <v>0</v>
      </c>
      <c r="W3857"/>
      <c r="X3857"/>
    </row>
    <row r="3858" spans="1:24">
      <c r="A3858" s="29">
        <v>200</v>
      </c>
      <c r="B3858" s="29" t="s">
        <v>117</v>
      </c>
      <c r="C3858" s="50">
        <v>45274</v>
      </c>
      <c r="D3858" s="29" t="s">
        <v>2126</v>
      </c>
      <c r="E3858" s="40">
        <v>1</v>
      </c>
      <c r="F3858" s="41">
        <v>22.3</v>
      </c>
      <c r="G3858" s="41">
        <f>IFERROR(H3858+I3858+J3858,0)</f>
        <v>745540</v>
      </c>
      <c r="H3858" s="41">
        <v>0</v>
      </c>
      <c r="I3858" s="41">
        <v>745540</v>
      </c>
      <c r="J3858" s="41">
        <v>0</v>
      </c>
      <c r="K3858" s="41">
        <f>IFERROR(L3858+M3858+N3858,0)</f>
        <v>0</v>
      </c>
      <c r="L3858" s="41">
        <f>IFERROR(P3858+T3858,0)</f>
        <v>0</v>
      </c>
      <c r="M3858" s="41">
        <f>IFERROR(Q3858+U3858,0)</f>
        <v>0</v>
      </c>
      <c r="N3858" s="41">
        <f>IFERROR(R3858+V3858,0)</f>
        <v>0</v>
      </c>
      <c r="O3858" s="41">
        <f>IFERROR(P3858+Q3858+R3858,0)</f>
        <v>0</v>
      </c>
      <c r="P3858" s="41">
        <v>0</v>
      </c>
      <c r="Q3858" s="41">
        <v>0</v>
      </c>
      <c r="R3858" s="41">
        <v>0</v>
      </c>
      <c r="S3858" s="41">
        <f>IFERROR(T3858+U3858+V3858,0)</f>
        <v>0</v>
      </c>
      <c r="T3858" s="41">
        <v>0</v>
      </c>
      <c r="U3858" s="41">
        <v>0</v>
      </c>
      <c r="V3858" s="41">
        <v>0</v>
      </c>
      <c r="W3858"/>
      <c r="X3858"/>
    </row>
    <row r="3859" spans="1:24">
      <c r="A3859" s="29">
        <v>201</v>
      </c>
      <c r="B3859" s="29" t="s">
        <v>117</v>
      </c>
      <c r="C3859" s="50">
        <v>45275</v>
      </c>
      <c r="D3859" s="29" t="s">
        <v>2127</v>
      </c>
      <c r="E3859" s="40">
        <v>1</v>
      </c>
      <c r="F3859" s="41">
        <v>24.9</v>
      </c>
      <c r="G3859" s="41">
        <f>IFERROR(H3859+I3859+J3859,0)</f>
        <v>899800</v>
      </c>
      <c r="H3859" s="41">
        <v>0</v>
      </c>
      <c r="I3859" s="41">
        <v>899800</v>
      </c>
      <c r="J3859" s="41">
        <v>0</v>
      </c>
      <c r="K3859" s="41">
        <f>IFERROR(L3859+M3859+N3859,0)</f>
        <v>0</v>
      </c>
      <c r="L3859" s="41">
        <f>IFERROR(P3859+T3859,0)</f>
        <v>0</v>
      </c>
      <c r="M3859" s="41">
        <f>IFERROR(Q3859+U3859,0)</f>
        <v>0</v>
      </c>
      <c r="N3859" s="41">
        <f>IFERROR(R3859+V3859,0)</f>
        <v>0</v>
      </c>
      <c r="O3859" s="41">
        <f>IFERROR(P3859+Q3859+R3859,0)</f>
        <v>0</v>
      </c>
      <c r="P3859" s="41">
        <v>0</v>
      </c>
      <c r="Q3859" s="41">
        <v>0</v>
      </c>
      <c r="R3859" s="41">
        <v>0</v>
      </c>
      <c r="S3859" s="41">
        <f>IFERROR(T3859+U3859+V3859,0)</f>
        <v>0</v>
      </c>
      <c r="T3859" s="41">
        <v>0</v>
      </c>
      <c r="U3859" s="41">
        <v>0</v>
      </c>
      <c r="V3859" s="41">
        <v>0</v>
      </c>
      <c r="W3859"/>
      <c r="X3859"/>
    </row>
    <row r="3860" spans="1:24">
      <c r="A3860" s="29">
        <v>202</v>
      </c>
      <c r="B3860" s="29" t="s">
        <v>117</v>
      </c>
      <c r="C3860" s="50">
        <v>45279</v>
      </c>
      <c r="D3860" s="29" t="s">
        <v>2128</v>
      </c>
      <c r="E3860" s="40">
        <v>1</v>
      </c>
      <c r="F3860" s="41">
        <v>23</v>
      </c>
      <c r="G3860" s="41">
        <f>IFERROR(H3860+I3860+J3860,0)</f>
        <v>764540</v>
      </c>
      <c r="H3860" s="41">
        <v>0</v>
      </c>
      <c r="I3860" s="41">
        <v>764540</v>
      </c>
      <c r="J3860" s="41">
        <v>0</v>
      </c>
      <c r="K3860" s="41">
        <f>IFERROR(L3860+M3860+N3860,0)</f>
        <v>0</v>
      </c>
      <c r="L3860" s="41">
        <f>IFERROR(P3860+T3860,0)</f>
        <v>0</v>
      </c>
      <c r="M3860" s="41">
        <f>IFERROR(Q3860+U3860,0)</f>
        <v>0</v>
      </c>
      <c r="N3860" s="41">
        <f>IFERROR(R3860+V3860,0)</f>
        <v>0</v>
      </c>
      <c r="O3860" s="41">
        <f>IFERROR(P3860+Q3860+R3860,0)</f>
        <v>0</v>
      </c>
      <c r="P3860" s="41">
        <v>0</v>
      </c>
      <c r="Q3860" s="41">
        <v>0</v>
      </c>
      <c r="R3860" s="41">
        <v>0</v>
      </c>
      <c r="S3860" s="41">
        <f>IFERROR(T3860+U3860+V3860,0)</f>
        <v>0</v>
      </c>
      <c r="T3860" s="41">
        <v>0</v>
      </c>
      <c r="U3860" s="41">
        <v>0</v>
      </c>
      <c r="V3860" s="41">
        <v>0</v>
      </c>
      <c r="W3860"/>
      <c r="X3860"/>
    </row>
    <row r="3861" spans="1:24">
      <c r="A3861" s="29">
        <v>203</v>
      </c>
      <c r="B3861" s="29" t="s">
        <v>117</v>
      </c>
      <c r="C3861" s="50">
        <v>45282</v>
      </c>
      <c r="D3861" s="29" t="s">
        <v>2129</v>
      </c>
      <c r="E3861" s="40">
        <v>1</v>
      </c>
      <c r="F3861" s="41">
        <v>11.4</v>
      </c>
      <c r="G3861" s="41">
        <f>IFERROR(H3861+I3861+J3861,0)</f>
        <v>633100</v>
      </c>
      <c r="H3861" s="41">
        <v>0</v>
      </c>
      <c r="I3861" s="41">
        <v>633100</v>
      </c>
      <c r="J3861" s="41">
        <v>0</v>
      </c>
      <c r="K3861" s="41">
        <f>IFERROR(L3861+M3861+N3861,0)</f>
        <v>0</v>
      </c>
      <c r="L3861" s="41">
        <f>IFERROR(P3861+T3861,0)</f>
        <v>0</v>
      </c>
      <c r="M3861" s="41">
        <f>IFERROR(Q3861+U3861,0)</f>
        <v>0</v>
      </c>
      <c r="N3861" s="41">
        <f>IFERROR(R3861+V3861,0)</f>
        <v>0</v>
      </c>
      <c r="O3861" s="41">
        <f>IFERROR(P3861+Q3861+R3861,0)</f>
        <v>0</v>
      </c>
      <c r="P3861" s="41">
        <v>0</v>
      </c>
      <c r="Q3861" s="41">
        <v>0</v>
      </c>
      <c r="R3861" s="41">
        <v>0</v>
      </c>
      <c r="S3861" s="41">
        <f>IFERROR(T3861+U3861+V3861,0)</f>
        <v>0</v>
      </c>
      <c r="T3861" s="41">
        <v>0</v>
      </c>
      <c r="U3861" s="41">
        <v>0</v>
      </c>
      <c r="V3861" s="41">
        <v>0</v>
      </c>
      <c r="W3861"/>
      <c r="X3861"/>
    </row>
    <row r="3862" spans="1:24">
      <c r="A3862" s="29">
        <v>204</v>
      </c>
      <c r="B3862" s="29" t="s">
        <v>117</v>
      </c>
      <c r="C3862" s="50">
        <v>45317</v>
      </c>
      <c r="D3862" s="29" t="s">
        <v>2130</v>
      </c>
      <c r="E3862" s="40">
        <v>1</v>
      </c>
      <c r="F3862" s="41">
        <v>44.8</v>
      </c>
      <c r="G3862" s="41">
        <f>IFERROR(H3862+I3862+J3862,0)</f>
        <v>2514840</v>
      </c>
      <c r="H3862" s="41">
        <v>0</v>
      </c>
      <c r="I3862" s="41">
        <v>2514840</v>
      </c>
      <c r="J3862" s="41">
        <v>0</v>
      </c>
      <c r="K3862" s="41">
        <f>IFERROR(L3862+M3862+N3862,0)</f>
        <v>0</v>
      </c>
      <c r="L3862" s="41">
        <f>IFERROR(P3862+T3862,0)</f>
        <v>0</v>
      </c>
      <c r="M3862" s="41">
        <f>IFERROR(Q3862+U3862,0)</f>
        <v>0</v>
      </c>
      <c r="N3862" s="41">
        <f>IFERROR(R3862+V3862,0)</f>
        <v>0</v>
      </c>
      <c r="O3862" s="41">
        <f>IFERROR(P3862+Q3862+R3862,0)</f>
        <v>0</v>
      </c>
      <c r="P3862" s="41">
        <v>0</v>
      </c>
      <c r="Q3862" s="41">
        <v>0</v>
      </c>
      <c r="R3862" s="41">
        <v>0</v>
      </c>
      <c r="S3862" s="41">
        <f>IFERROR(T3862+U3862+V3862,0)</f>
        <v>0</v>
      </c>
      <c r="T3862" s="41">
        <v>0</v>
      </c>
      <c r="U3862" s="41">
        <v>0</v>
      </c>
      <c r="V3862" s="41">
        <v>0</v>
      </c>
      <c r="W3862"/>
      <c r="X3862"/>
    </row>
    <row r="3863" spans="1:24">
      <c r="A3863" s="29">
        <v>205</v>
      </c>
      <c r="B3863" s="29" t="s">
        <v>117</v>
      </c>
      <c r="C3863" s="50">
        <v>45329</v>
      </c>
      <c r="D3863" s="29" t="s">
        <v>2131</v>
      </c>
      <c r="E3863" s="40">
        <v>1</v>
      </c>
      <c r="F3863" s="41">
        <v>50.7</v>
      </c>
      <c r="G3863" s="41">
        <f>IFERROR(H3863+I3863+J3863,0)</f>
        <v>960000</v>
      </c>
      <c r="H3863" s="41">
        <v>0</v>
      </c>
      <c r="I3863" s="41">
        <v>960000</v>
      </c>
      <c r="J3863" s="41">
        <v>0</v>
      </c>
      <c r="K3863" s="41">
        <f>IFERROR(L3863+M3863+N3863,0)</f>
        <v>0</v>
      </c>
      <c r="L3863" s="41">
        <f>IFERROR(P3863+T3863,0)</f>
        <v>0</v>
      </c>
      <c r="M3863" s="41">
        <f>IFERROR(Q3863+U3863,0)</f>
        <v>0</v>
      </c>
      <c r="N3863" s="41">
        <f>IFERROR(R3863+V3863,0)</f>
        <v>0</v>
      </c>
      <c r="O3863" s="41">
        <f>IFERROR(P3863+Q3863+R3863,0)</f>
        <v>0</v>
      </c>
      <c r="P3863" s="41">
        <v>0</v>
      </c>
      <c r="Q3863" s="41">
        <v>0</v>
      </c>
      <c r="R3863" s="41">
        <v>0</v>
      </c>
      <c r="S3863" s="41">
        <f>IFERROR(T3863+U3863+V3863,0)</f>
        <v>0</v>
      </c>
      <c r="T3863" s="41">
        <v>0</v>
      </c>
      <c r="U3863" s="41">
        <v>0</v>
      </c>
      <c r="V3863" s="41">
        <v>0</v>
      </c>
      <c r="W3863"/>
      <c r="X3863"/>
    </row>
    <row r="3864" spans="1:24">
      <c r="A3864" s="29">
        <v>206</v>
      </c>
      <c r="B3864" s="29" t="s">
        <v>117</v>
      </c>
      <c r="C3864" s="50">
        <v>45364</v>
      </c>
      <c r="D3864" s="29">
        <v>2</v>
      </c>
      <c r="E3864" s="40">
        <v>1</v>
      </c>
      <c r="F3864" s="41">
        <v>39.1</v>
      </c>
      <c r="G3864" s="41">
        <f>IFERROR(H3864+I3864+J3864,0)</f>
        <v>2014200</v>
      </c>
      <c r="H3864" s="41">
        <v>0</v>
      </c>
      <c r="I3864" s="41">
        <v>2014200</v>
      </c>
      <c r="J3864" s="41">
        <v>0</v>
      </c>
      <c r="K3864" s="41">
        <f>IFERROR(L3864+M3864+N3864,0)</f>
        <v>0</v>
      </c>
      <c r="L3864" s="41">
        <f>IFERROR(P3864+T3864,0)</f>
        <v>0</v>
      </c>
      <c r="M3864" s="41">
        <f>IFERROR(Q3864+U3864,0)</f>
        <v>0</v>
      </c>
      <c r="N3864" s="41">
        <f>IFERROR(R3864+V3864,0)</f>
        <v>0</v>
      </c>
      <c r="O3864" s="41">
        <f>IFERROR(P3864+Q3864+R3864,0)</f>
        <v>0</v>
      </c>
      <c r="P3864" s="41">
        <v>0</v>
      </c>
      <c r="Q3864" s="41">
        <v>0</v>
      </c>
      <c r="R3864" s="41">
        <v>0</v>
      </c>
      <c r="S3864" s="41">
        <f>IFERROR(T3864+U3864+V3864,0)</f>
        <v>0</v>
      </c>
      <c r="T3864" s="41">
        <v>0</v>
      </c>
      <c r="U3864" s="41">
        <v>0</v>
      </c>
      <c r="V3864" s="41">
        <v>0</v>
      </c>
      <c r="W3864"/>
      <c r="X3864"/>
    </row>
    <row r="3865" spans="1:24">
      <c r="A3865" s="29">
        <v>207</v>
      </c>
      <c r="B3865" s="29" t="s">
        <v>117</v>
      </c>
      <c r="C3865" s="50">
        <v>45373</v>
      </c>
      <c r="D3865" s="29">
        <v>3</v>
      </c>
      <c r="E3865" s="40">
        <v>1</v>
      </c>
      <c r="F3865" s="41">
        <v>45.3</v>
      </c>
      <c r="G3865" s="41">
        <f>IFERROR(H3865+I3865+J3865,0)</f>
        <v>2158200</v>
      </c>
      <c r="H3865" s="41">
        <v>0</v>
      </c>
      <c r="I3865" s="41">
        <v>2158200</v>
      </c>
      <c r="J3865" s="41">
        <v>0</v>
      </c>
      <c r="K3865" s="41">
        <f>IFERROR(L3865+M3865+N3865,0)</f>
        <v>0</v>
      </c>
      <c r="L3865" s="41">
        <f>IFERROR(P3865+T3865,0)</f>
        <v>0</v>
      </c>
      <c r="M3865" s="41">
        <f>IFERROR(Q3865+U3865,0)</f>
        <v>0</v>
      </c>
      <c r="N3865" s="41">
        <f>IFERROR(R3865+V3865,0)</f>
        <v>0</v>
      </c>
      <c r="O3865" s="41">
        <f>IFERROR(P3865+Q3865+R3865,0)</f>
        <v>0</v>
      </c>
      <c r="P3865" s="41">
        <v>0</v>
      </c>
      <c r="Q3865" s="41">
        <v>0</v>
      </c>
      <c r="R3865" s="41">
        <v>0</v>
      </c>
      <c r="S3865" s="41">
        <f>IFERROR(T3865+U3865+V3865,0)</f>
        <v>0</v>
      </c>
      <c r="T3865" s="41">
        <v>0</v>
      </c>
      <c r="U3865" s="41">
        <v>0</v>
      </c>
      <c r="V3865" s="41">
        <v>0</v>
      </c>
      <c r="W3865"/>
      <c r="X3865"/>
    </row>
    <row r="3866" spans="1:24">
      <c r="A3866" s="29">
        <v>208</v>
      </c>
      <c r="B3866" s="29" t="s">
        <v>117</v>
      </c>
      <c r="C3866" s="50">
        <v>45376</v>
      </c>
      <c r="D3866" s="29">
        <v>4</v>
      </c>
      <c r="E3866" s="40">
        <v>1</v>
      </c>
      <c r="F3866" s="41">
        <v>38.6</v>
      </c>
      <c r="G3866" s="41">
        <f>IFERROR(H3866+I3866+J3866,0)</f>
        <v>1998200</v>
      </c>
      <c r="H3866" s="41">
        <v>0</v>
      </c>
      <c r="I3866" s="41">
        <v>1998200</v>
      </c>
      <c r="J3866" s="41">
        <v>0</v>
      </c>
      <c r="K3866" s="41">
        <f>IFERROR(L3866+M3866+N3866,0)</f>
        <v>0</v>
      </c>
      <c r="L3866" s="41">
        <f>IFERROR(P3866+T3866,0)</f>
        <v>0</v>
      </c>
      <c r="M3866" s="41">
        <f>IFERROR(Q3866+U3866,0)</f>
        <v>0</v>
      </c>
      <c r="N3866" s="41">
        <f>IFERROR(R3866+V3866,0)</f>
        <v>0</v>
      </c>
      <c r="O3866" s="41">
        <f>IFERROR(P3866+Q3866+R3866,0)</f>
        <v>0</v>
      </c>
      <c r="P3866" s="41">
        <v>0</v>
      </c>
      <c r="Q3866" s="41">
        <v>0</v>
      </c>
      <c r="R3866" s="41">
        <v>0</v>
      </c>
      <c r="S3866" s="41">
        <f>IFERROR(T3866+U3866+V3866,0)</f>
        <v>0</v>
      </c>
      <c r="T3866" s="41">
        <v>0</v>
      </c>
      <c r="U3866" s="41">
        <v>0</v>
      </c>
      <c r="V3866" s="41">
        <v>0</v>
      </c>
      <c r="W3866"/>
      <c r="X3866"/>
    </row>
    <row r="3867" spans="1:24">
      <c r="A3867" s="29">
        <v>209</v>
      </c>
      <c r="B3867" s="29" t="s">
        <v>117</v>
      </c>
      <c r="C3867" s="50">
        <v>45398</v>
      </c>
      <c r="D3867" s="29" t="s">
        <v>2132</v>
      </c>
      <c r="E3867" s="40">
        <v>1</v>
      </c>
      <c r="F3867" s="41">
        <v>73.3</v>
      </c>
      <c r="G3867" s="41">
        <f>IFERROR(H3867+I3867+J3867,0)</f>
        <v>3259400</v>
      </c>
      <c r="H3867" s="41">
        <v>0</v>
      </c>
      <c r="I3867" s="41">
        <v>3259400</v>
      </c>
      <c r="J3867" s="41">
        <v>0</v>
      </c>
      <c r="K3867" s="41">
        <f>IFERROR(L3867+M3867+N3867,0)</f>
        <v>0</v>
      </c>
      <c r="L3867" s="41">
        <f>IFERROR(P3867+T3867,0)</f>
        <v>0</v>
      </c>
      <c r="M3867" s="41">
        <f>IFERROR(Q3867+U3867,0)</f>
        <v>0</v>
      </c>
      <c r="N3867" s="41">
        <f>IFERROR(R3867+V3867,0)</f>
        <v>0</v>
      </c>
      <c r="O3867" s="41">
        <f>IFERROR(P3867+Q3867+R3867,0)</f>
        <v>0</v>
      </c>
      <c r="P3867" s="41">
        <v>0</v>
      </c>
      <c r="Q3867" s="41">
        <v>0</v>
      </c>
      <c r="R3867" s="41">
        <v>0</v>
      </c>
      <c r="S3867" s="41">
        <f>IFERROR(T3867+U3867+V3867,0)</f>
        <v>0</v>
      </c>
      <c r="T3867" s="41">
        <v>0</v>
      </c>
      <c r="U3867" s="41">
        <v>0</v>
      </c>
      <c r="V3867" s="41">
        <v>0</v>
      </c>
      <c r="W3867"/>
      <c r="X3867"/>
    </row>
    <row r="3868" spans="1:24" customHeight="1" ht="34.5">
      <c r="A3868" s="36" t="s">
        <v>87</v>
      </c>
      <c r="B3868" s="36"/>
      <c r="C3868" s="36"/>
      <c r="D3868" s="36"/>
      <c r="E3868" s="37">
        <f>sum(E3869:E3877)</f>
        <v>9</v>
      </c>
      <c r="F3868" s="38">
        <f>sum(F3869:F3877)</f>
        <v>283.26</v>
      </c>
      <c r="G3868" s="38">
        <f>sum(G3869:G3877)</f>
        <v>14159076</v>
      </c>
      <c r="H3868" s="38">
        <f>sum(H3869:H3877)</f>
        <v>12452293.88</v>
      </c>
      <c r="I3868" s="38">
        <f>sum(I3869:I3877)</f>
        <v>1706782.12</v>
      </c>
      <c r="J3868" s="38">
        <f>sum(J3869:J3877)</f>
        <v>0</v>
      </c>
      <c r="K3868" s="38">
        <f>sum(K3869:K3877)</f>
        <v>0</v>
      </c>
      <c r="L3868" s="38">
        <f>sum(L3869:L3877)</f>
        <v>0</v>
      </c>
      <c r="M3868" s="38">
        <f>sum(M3869:M3877)</f>
        <v>0</v>
      </c>
      <c r="N3868" s="38">
        <f>sum(N3869:N3877)</f>
        <v>0</v>
      </c>
      <c r="O3868" s="38">
        <f>sum(O3869:O3877)</f>
        <v>0</v>
      </c>
      <c r="P3868" s="38">
        <f>sum(P3869:P3877)</f>
        <v>0</v>
      </c>
      <c r="Q3868" s="38">
        <f>sum(Q3869:Q3877)</f>
        <v>0</v>
      </c>
      <c r="R3868" s="38">
        <f>sum(R3869:R3877)</f>
        <v>0</v>
      </c>
      <c r="S3868" s="38">
        <f>sum(S3869:S3877)</f>
        <v>0</v>
      </c>
      <c r="T3868" s="38">
        <f>sum(T3869:T3877)</f>
        <v>0</v>
      </c>
      <c r="U3868" s="38">
        <f>sum(U3869:U3877)</f>
        <v>0</v>
      </c>
      <c r="V3868" s="38">
        <f>sum(V3869:V3877)</f>
        <v>0</v>
      </c>
      <c r="W3868"/>
      <c r="X3868"/>
    </row>
    <row r="3869" spans="1:24">
      <c r="A3869" s="29">
        <v>210</v>
      </c>
      <c r="B3869" s="29" t="s">
        <v>117</v>
      </c>
      <c r="C3869" s="50">
        <v>45208</v>
      </c>
      <c r="D3869" s="29" t="s">
        <v>2133</v>
      </c>
      <c r="E3869" s="40">
        <v>1</v>
      </c>
      <c r="F3869" s="41">
        <v>37.5</v>
      </c>
      <c r="G3869" s="41">
        <f>IFERROR(H3869+I3869+J3869,0)</f>
        <v>1928259</v>
      </c>
      <c r="H3869" s="41">
        <v>1928259</v>
      </c>
      <c r="I3869" s="41">
        <v>0</v>
      </c>
      <c r="J3869" s="41">
        <v>0</v>
      </c>
      <c r="K3869" s="41">
        <f>IFERROR(L3869+M3869+N3869,0)</f>
        <v>0</v>
      </c>
      <c r="L3869" s="41">
        <f>IFERROR(P3869+T3869,0)</f>
        <v>0</v>
      </c>
      <c r="M3869" s="41">
        <f>IFERROR(Q3869+U3869,0)</f>
        <v>0</v>
      </c>
      <c r="N3869" s="41">
        <f>IFERROR(R3869+V3869,0)</f>
        <v>0</v>
      </c>
      <c r="O3869" s="41">
        <f>IFERROR(P3869+Q3869+R3869,0)</f>
        <v>0</v>
      </c>
      <c r="P3869" s="41">
        <v>0</v>
      </c>
      <c r="Q3869" s="41">
        <v>0</v>
      </c>
      <c r="R3869" s="41">
        <v>0</v>
      </c>
      <c r="S3869" s="41">
        <f>IFERROR(T3869+U3869+V3869,0)</f>
        <v>0</v>
      </c>
      <c r="T3869" s="41">
        <v>0</v>
      </c>
      <c r="U3869" s="41">
        <v>0</v>
      </c>
      <c r="V3869" s="41">
        <v>0</v>
      </c>
      <c r="W3869"/>
      <c r="X3869"/>
    </row>
    <row r="3870" spans="1:24">
      <c r="A3870" s="29">
        <v>211</v>
      </c>
      <c r="B3870" s="29" t="s">
        <v>117</v>
      </c>
      <c r="C3870" s="50">
        <v>45230</v>
      </c>
      <c r="D3870" s="29" t="s">
        <v>2134</v>
      </c>
      <c r="E3870" s="40">
        <v>1</v>
      </c>
      <c r="F3870" s="41">
        <v>37.8</v>
      </c>
      <c r="G3870" s="41">
        <f>IFERROR(H3870+I3870+J3870,0)</f>
        <v>1942947</v>
      </c>
      <c r="H3870" s="41">
        <v>1942947</v>
      </c>
      <c r="I3870" s="41">
        <v>0</v>
      </c>
      <c r="J3870" s="41">
        <v>0</v>
      </c>
      <c r="K3870" s="41">
        <f>IFERROR(L3870+M3870+N3870,0)</f>
        <v>0</v>
      </c>
      <c r="L3870" s="41">
        <f>IFERROR(P3870+T3870,0)</f>
        <v>0</v>
      </c>
      <c r="M3870" s="41">
        <f>IFERROR(Q3870+U3870,0)</f>
        <v>0</v>
      </c>
      <c r="N3870" s="41">
        <f>IFERROR(R3870+V3870,0)</f>
        <v>0</v>
      </c>
      <c r="O3870" s="41">
        <f>IFERROR(P3870+Q3870+R3870,0)</f>
        <v>0</v>
      </c>
      <c r="P3870" s="41">
        <v>0</v>
      </c>
      <c r="Q3870" s="41">
        <v>0</v>
      </c>
      <c r="R3870" s="41">
        <v>0</v>
      </c>
      <c r="S3870" s="41">
        <f>IFERROR(T3870+U3870+V3870,0)</f>
        <v>0</v>
      </c>
      <c r="T3870" s="41">
        <v>0</v>
      </c>
      <c r="U3870" s="41">
        <v>0</v>
      </c>
      <c r="V3870" s="41">
        <v>0</v>
      </c>
      <c r="W3870"/>
      <c r="X3870"/>
    </row>
    <row r="3871" spans="1:24">
      <c r="A3871" s="29">
        <v>212</v>
      </c>
      <c r="B3871" s="29" t="s">
        <v>117</v>
      </c>
      <c r="C3871" s="50">
        <v>45237</v>
      </c>
      <c r="D3871" s="29" t="s">
        <v>2126</v>
      </c>
      <c r="E3871" s="40">
        <v>1</v>
      </c>
      <c r="F3871" s="41">
        <v>28.4</v>
      </c>
      <c r="G3871" s="41">
        <f>IFERROR(H3871+I3871+J3871,0)</f>
        <v>1592052</v>
      </c>
      <c r="H3871" s="41">
        <v>1592052</v>
      </c>
      <c r="I3871" s="41">
        <v>0</v>
      </c>
      <c r="J3871" s="41">
        <v>0</v>
      </c>
      <c r="K3871" s="41">
        <f>IFERROR(L3871+M3871+N3871,0)</f>
        <v>0</v>
      </c>
      <c r="L3871" s="41">
        <f>IFERROR(P3871+T3871,0)</f>
        <v>0</v>
      </c>
      <c r="M3871" s="41">
        <f>IFERROR(Q3871+U3871,0)</f>
        <v>0</v>
      </c>
      <c r="N3871" s="41">
        <f>IFERROR(R3871+V3871,0)</f>
        <v>0</v>
      </c>
      <c r="O3871" s="41">
        <f>IFERROR(P3871+Q3871+R3871,0)</f>
        <v>0</v>
      </c>
      <c r="P3871" s="41">
        <v>0</v>
      </c>
      <c r="Q3871" s="41">
        <v>0</v>
      </c>
      <c r="R3871" s="41">
        <v>0</v>
      </c>
      <c r="S3871" s="41">
        <f>IFERROR(T3871+U3871+V3871,0)</f>
        <v>0</v>
      </c>
      <c r="T3871" s="41">
        <v>0</v>
      </c>
      <c r="U3871" s="41">
        <v>0</v>
      </c>
      <c r="V3871" s="41">
        <v>0</v>
      </c>
      <c r="W3871"/>
      <c r="X3871"/>
    </row>
    <row r="3872" spans="1:24">
      <c r="A3872" s="29">
        <v>213</v>
      </c>
      <c r="B3872" s="29" t="s">
        <v>117</v>
      </c>
      <c r="C3872" s="50">
        <v>45252</v>
      </c>
      <c r="D3872" s="29" t="s">
        <v>2135</v>
      </c>
      <c r="E3872" s="40">
        <v>1</v>
      </c>
      <c r="F3872" s="41">
        <v>35.1</v>
      </c>
      <c r="G3872" s="41">
        <f>IFERROR(H3872+I3872+J3872,0)</f>
        <v>1798956</v>
      </c>
      <c r="H3872" s="41">
        <v>1798956</v>
      </c>
      <c r="I3872" s="41">
        <v>0</v>
      </c>
      <c r="J3872" s="41">
        <v>0</v>
      </c>
      <c r="K3872" s="41">
        <f>IFERROR(L3872+M3872+N3872,0)</f>
        <v>0</v>
      </c>
      <c r="L3872" s="41">
        <f>IFERROR(P3872+T3872,0)</f>
        <v>0</v>
      </c>
      <c r="M3872" s="41">
        <f>IFERROR(Q3872+U3872,0)</f>
        <v>0</v>
      </c>
      <c r="N3872" s="41">
        <f>IFERROR(R3872+V3872,0)</f>
        <v>0</v>
      </c>
      <c r="O3872" s="41">
        <f>IFERROR(P3872+Q3872+R3872,0)</f>
        <v>0</v>
      </c>
      <c r="P3872" s="41">
        <v>0</v>
      </c>
      <c r="Q3872" s="41">
        <v>0</v>
      </c>
      <c r="R3872" s="41">
        <v>0</v>
      </c>
      <c r="S3872" s="41">
        <f>IFERROR(T3872+U3872+V3872,0)</f>
        <v>0</v>
      </c>
      <c r="T3872" s="41">
        <v>0</v>
      </c>
      <c r="U3872" s="41">
        <v>0</v>
      </c>
      <c r="V3872" s="41">
        <v>0</v>
      </c>
      <c r="W3872"/>
      <c r="X3872"/>
    </row>
    <row r="3873" spans="1:24">
      <c r="A3873" s="29">
        <v>214</v>
      </c>
      <c r="B3873" s="29" t="s">
        <v>117</v>
      </c>
      <c r="C3873" s="50">
        <v>45266</v>
      </c>
      <c r="D3873" s="29" t="s">
        <v>2136</v>
      </c>
      <c r="E3873" s="40">
        <v>1</v>
      </c>
      <c r="F3873" s="41">
        <v>25.7</v>
      </c>
      <c r="G3873" s="41">
        <f>IFERROR(H3873+I3873+J3873,0)</f>
        <v>1408373</v>
      </c>
      <c r="H3873" s="41">
        <v>1408373</v>
      </c>
      <c r="I3873" s="41">
        <v>0</v>
      </c>
      <c r="J3873" s="41">
        <v>0</v>
      </c>
      <c r="K3873" s="41">
        <f>IFERROR(L3873+M3873+N3873,0)</f>
        <v>0</v>
      </c>
      <c r="L3873" s="41">
        <f>IFERROR(P3873+T3873,0)</f>
        <v>0</v>
      </c>
      <c r="M3873" s="41">
        <f>IFERROR(Q3873+U3873,0)</f>
        <v>0</v>
      </c>
      <c r="N3873" s="41">
        <f>IFERROR(R3873+V3873,0)</f>
        <v>0</v>
      </c>
      <c r="O3873" s="41">
        <f>IFERROR(P3873+Q3873+R3873,0)</f>
        <v>0</v>
      </c>
      <c r="P3873" s="41">
        <v>0</v>
      </c>
      <c r="Q3873" s="41">
        <v>0</v>
      </c>
      <c r="R3873" s="41">
        <v>0</v>
      </c>
      <c r="S3873" s="41">
        <f>IFERROR(T3873+U3873+V3873,0)</f>
        <v>0</v>
      </c>
      <c r="T3873" s="41">
        <v>0</v>
      </c>
      <c r="U3873" s="41">
        <v>0</v>
      </c>
      <c r="V3873" s="41">
        <v>0</v>
      </c>
      <c r="W3873"/>
      <c r="X3873"/>
    </row>
    <row r="3874" spans="1:24">
      <c r="A3874" s="29">
        <v>215</v>
      </c>
      <c r="B3874" s="29" t="s">
        <v>117</v>
      </c>
      <c r="C3874" s="50">
        <v>45266</v>
      </c>
      <c r="D3874" s="29" t="s">
        <v>2137</v>
      </c>
      <c r="E3874" s="40">
        <v>1</v>
      </c>
      <c r="F3874" s="41">
        <v>25.9</v>
      </c>
      <c r="G3874" s="41">
        <f>IFERROR(H3874+I3874+J3874,0)</f>
        <v>1391489</v>
      </c>
      <c r="H3874" s="41">
        <v>1391489</v>
      </c>
      <c r="I3874" s="41">
        <v>0</v>
      </c>
      <c r="J3874" s="41">
        <v>0</v>
      </c>
      <c r="K3874" s="41">
        <f>IFERROR(L3874+M3874+N3874,0)</f>
        <v>0</v>
      </c>
      <c r="L3874" s="41">
        <f>IFERROR(P3874+T3874,0)</f>
        <v>0</v>
      </c>
      <c r="M3874" s="41">
        <f>IFERROR(Q3874+U3874,0)</f>
        <v>0</v>
      </c>
      <c r="N3874" s="41">
        <f>IFERROR(R3874+V3874,0)</f>
        <v>0</v>
      </c>
      <c r="O3874" s="41">
        <f>IFERROR(P3874+Q3874+R3874,0)</f>
        <v>0</v>
      </c>
      <c r="P3874" s="41">
        <v>0</v>
      </c>
      <c r="Q3874" s="41">
        <v>0</v>
      </c>
      <c r="R3874" s="41">
        <v>0</v>
      </c>
      <c r="S3874" s="41">
        <f>IFERROR(T3874+U3874+V3874,0)</f>
        <v>0</v>
      </c>
      <c r="T3874" s="41">
        <v>0</v>
      </c>
      <c r="U3874" s="41">
        <v>0</v>
      </c>
      <c r="V3874" s="41">
        <v>0</v>
      </c>
      <c r="W3874"/>
      <c r="X3874"/>
    </row>
    <row r="3875" spans="1:24">
      <c r="A3875" s="29">
        <v>216</v>
      </c>
      <c r="B3875" s="29" t="s">
        <v>117</v>
      </c>
      <c r="C3875" s="50">
        <v>45320</v>
      </c>
      <c r="D3875" s="29" t="s">
        <v>2138</v>
      </c>
      <c r="E3875" s="40">
        <v>1</v>
      </c>
      <c r="F3875" s="41">
        <v>36.8</v>
      </c>
      <c r="G3875" s="41">
        <f>IFERROR(H3875+I3875+J3875,0)</f>
        <v>1200000</v>
      </c>
      <c r="H3875" s="41">
        <v>0</v>
      </c>
      <c r="I3875" s="41">
        <v>1200000</v>
      </c>
      <c r="J3875" s="41">
        <v>0</v>
      </c>
      <c r="K3875" s="41">
        <f>IFERROR(L3875+M3875+N3875,0)</f>
        <v>0</v>
      </c>
      <c r="L3875" s="41">
        <f>IFERROR(P3875+T3875,0)</f>
        <v>0</v>
      </c>
      <c r="M3875" s="41">
        <f>IFERROR(Q3875+U3875,0)</f>
        <v>0</v>
      </c>
      <c r="N3875" s="41">
        <f>IFERROR(R3875+V3875,0)</f>
        <v>0</v>
      </c>
      <c r="O3875" s="41">
        <f>IFERROR(P3875+Q3875+R3875,0)</f>
        <v>0</v>
      </c>
      <c r="P3875" s="41">
        <v>0</v>
      </c>
      <c r="Q3875" s="41">
        <v>0</v>
      </c>
      <c r="R3875" s="41">
        <v>0</v>
      </c>
      <c r="S3875" s="41">
        <f>IFERROR(T3875+U3875+V3875,0)</f>
        <v>0</v>
      </c>
      <c r="T3875" s="41">
        <v>0</v>
      </c>
      <c r="U3875" s="41">
        <v>0</v>
      </c>
      <c r="V3875" s="41">
        <v>0</v>
      </c>
      <c r="W3875"/>
      <c r="X3875"/>
    </row>
    <row r="3876" spans="1:24">
      <c r="A3876" s="29">
        <v>217</v>
      </c>
      <c r="B3876" s="29" t="s">
        <v>117</v>
      </c>
      <c r="C3876" s="50">
        <v>45321</v>
      </c>
      <c r="D3876" s="29" t="s">
        <v>2139</v>
      </c>
      <c r="E3876" s="40">
        <v>1</v>
      </c>
      <c r="F3876" s="41">
        <v>29.56</v>
      </c>
      <c r="G3876" s="41">
        <f>IFERROR(H3876+I3876+J3876,0)</f>
        <v>1100000</v>
      </c>
      <c r="H3876" s="41">
        <v>593217.88</v>
      </c>
      <c r="I3876" s="41">
        <v>506782.12</v>
      </c>
      <c r="J3876" s="41">
        <v>0</v>
      </c>
      <c r="K3876" s="41">
        <f>IFERROR(L3876+M3876+N3876,0)</f>
        <v>0</v>
      </c>
      <c r="L3876" s="41">
        <f>IFERROR(P3876+T3876,0)</f>
        <v>0</v>
      </c>
      <c r="M3876" s="41">
        <f>IFERROR(Q3876+U3876,0)</f>
        <v>0</v>
      </c>
      <c r="N3876" s="41">
        <f>IFERROR(R3876+V3876,0)</f>
        <v>0</v>
      </c>
      <c r="O3876" s="41">
        <f>IFERROR(P3876+Q3876+R3876,0)</f>
        <v>0</v>
      </c>
      <c r="P3876" s="41">
        <v>0</v>
      </c>
      <c r="Q3876" s="41">
        <v>0</v>
      </c>
      <c r="R3876" s="41">
        <v>0</v>
      </c>
      <c r="S3876" s="41">
        <f>IFERROR(T3876+U3876+V3876,0)</f>
        <v>0</v>
      </c>
      <c r="T3876" s="41">
        <v>0</v>
      </c>
      <c r="U3876" s="41">
        <v>0</v>
      </c>
      <c r="V3876" s="41">
        <v>0</v>
      </c>
      <c r="W3876"/>
      <c r="X3876"/>
    </row>
    <row r="3877" spans="1:24">
      <c r="A3877" s="29">
        <v>218</v>
      </c>
      <c r="B3877" s="29" t="s">
        <v>117</v>
      </c>
      <c r="C3877" s="50">
        <v>45351</v>
      </c>
      <c r="D3877" s="29" t="s">
        <v>2140</v>
      </c>
      <c r="E3877" s="40">
        <v>1</v>
      </c>
      <c r="F3877" s="41">
        <v>26.5</v>
      </c>
      <c r="G3877" s="41">
        <f>IFERROR(H3877+I3877+J3877,0)</f>
        <v>1797000</v>
      </c>
      <c r="H3877" s="41">
        <v>1797000</v>
      </c>
      <c r="I3877" s="41">
        <v>0</v>
      </c>
      <c r="J3877" s="41">
        <v>0</v>
      </c>
      <c r="K3877" s="41">
        <f>IFERROR(L3877+M3877+N3877,0)</f>
        <v>0</v>
      </c>
      <c r="L3877" s="41">
        <f>IFERROR(P3877+T3877,0)</f>
        <v>0</v>
      </c>
      <c r="M3877" s="41">
        <f>IFERROR(Q3877+U3877,0)</f>
        <v>0</v>
      </c>
      <c r="N3877" s="41">
        <f>IFERROR(R3877+V3877,0)</f>
        <v>0</v>
      </c>
      <c r="O3877" s="41">
        <f>IFERROR(P3877+Q3877+R3877,0)</f>
        <v>0</v>
      </c>
      <c r="P3877" s="41">
        <v>0</v>
      </c>
      <c r="Q3877" s="41">
        <v>0</v>
      </c>
      <c r="R3877" s="41">
        <v>0</v>
      </c>
      <c r="S3877" s="41">
        <f>IFERROR(T3877+U3877+V3877,0)</f>
        <v>0</v>
      </c>
      <c r="T3877" s="41">
        <v>0</v>
      </c>
      <c r="U3877" s="41">
        <v>0</v>
      </c>
      <c r="V3877" s="41">
        <v>0</v>
      </c>
      <c r="W3877"/>
      <c r="X3877"/>
    </row>
    <row r="3878" spans="1:24" customHeight="1" ht="34.5">
      <c r="A3878" s="36" t="s">
        <v>78</v>
      </c>
      <c r="B3878" s="36"/>
      <c r="C3878" s="36"/>
      <c r="D3878" s="36"/>
      <c r="E3878" s="37">
        <f>sum(E3879:E3884)</f>
        <v>6</v>
      </c>
      <c r="F3878" s="38">
        <f>sum(F3879:F3884)</f>
        <v>217.7</v>
      </c>
      <c r="G3878" s="38">
        <f>sum(G3879:G3884)</f>
        <v>10732728.44</v>
      </c>
      <c r="H3878" s="38">
        <f>sum(H3879:H3884)</f>
        <v>0</v>
      </c>
      <c r="I3878" s="38">
        <f>sum(I3879:I3884)</f>
        <v>10732728.44</v>
      </c>
      <c r="J3878" s="38">
        <f>sum(J3879:J3884)</f>
        <v>0</v>
      </c>
      <c r="K3878" s="38">
        <f>sum(K3879:K3884)</f>
        <v>0</v>
      </c>
      <c r="L3878" s="38">
        <f>sum(L3879:L3884)</f>
        <v>0</v>
      </c>
      <c r="M3878" s="38">
        <f>sum(M3879:M3884)</f>
        <v>0</v>
      </c>
      <c r="N3878" s="38">
        <f>sum(N3879:N3884)</f>
        <v>0</v>
      </c>
      <c r="O3878" s="38">
        <f>sum(O3879:O3884)</f>
        <v>0</v>
      </c>
      <c r="P3878" s="38">
        <f>sum(P3879:P3884)</f>
        <v>0</v>
      </c>
      <c r="Q3878" s="38">
        <f>sum(Q3879:Q3884)</f>
        <v>0</v>
      </c>
      <c r="R3878" s="38">
        <f>sum(R3879:R3884)</f>
        <v>0</v>
      </c>
      <c r="S3878" s="38">
        <f>sum(S3879:S3884)</f>
        <v>0</v>
      </c>
      <c r="T3878" s="38">
        <f>sum(T3879:T3884)</f>
        <v>0</v>
      </c>
      <c r="U3878" s="38">
        <f>sum(U3879:U3884)</f>
        <v>0</v>
      </c>
      <c r="V3878" s="38">
        <f>sum(V3879:V3884)</f>
        <v>0</v>
      </c>
      <c r="W3878"/>
      <c r="X3878"/>
    </row>
    <row r="3879" spans="1:24">
      <c r="A3879" s="29">
        <v>219</v>
      </c>
      <c r="B3879" s="29" t="s">
        <v>117</v>
      </c>
      <c r="C3879" s="50">
        <v>44985</v>
      </c>
      <c r="D3879" s="29" t="s">
        <v>2141</v>
      </c>
      <c r="E3879" s="40">
        <v>1</v>
      </c>
      <c r="F3879" s="41">
        <v>12.1</v>
      </c>
      <c r="G3879" s="41">
        <f>IFERROR(H3879+I3879+J3879,0)</f>
        <v>741566</v>
      </c>
      <c r="H3879" s="41">
        <v>0</v>
      </c>
      <c r="I3879" s="41">
        <v>741566</v>
      </c>
      <c r="J3879" s="41">
        <v>0</v>
      </c>
      <c r="K3879" s="41">
        <f>IFERROR(L3879+M3879+N3879,0)</f>
        <v>0</v>
      </c>
      <c r="L3879" s="41">
        <f>IFERROR(P3879+T3879,0)</f>
        <v>0</v>
      </c>
      <c r="M3879" s="41">
        <f>IFERROR(Q3879+U3879,0)</f>
        <v>0</v>
      </c>
      <c r="N3879" s="41">
        <f>IFERROR(R3879+V3879,0)</f>
        <v>0</v>
      </c>
      <c r="O3879" s="41">
        <f>IFERROR(P3879+Q3879+R3879,0)</f>
        <v>0</v>
      </c>
      <c r="P3879" s="41">
        <v>0</v>
      </c>
      <c r="Q3879" s="41">
        <v>0</v>
      </c>
      <c r="R3879" s="41">
        <v>0</v>
      </c>
      <c r="S3879" s="41">
        <f>IFERROR(T3879+U3879+V3879,0)</f>
        <v>0</v>
      </c>
      <c r="T3879" s="41">
        <v>0</v>
      </c>
      <c r="U3879" s="41">
        <v>0</v>
      </c>
      <c r="V3879" s="41">
        <v>0</v>
      </c>
      <c r="W3879"/>
      <c r="X3879"/>
    </row>
    <row r="3880" spans="1:24">
      <c r="A3880" s="29">
        <v>220</v>
      </c>
      <c r="B3880" s="29" t="s">
        <v>117</v>
      </c>
      <c r="C3880" s="50">
        <v>45260</v>
      </c>
      <c r="D3880" s="29" t="s">
        <v>2142</v>
      </c>
      <c r="E3880" s="40">
        <v>1</v>
      </c>
      <c r="F3880" s="41">
        <v>42.3</v>
      </c>
      <c r="G3880" s="41">
        <f>IFERROR(H3880+I3880+J3880,0)</f>
        <v>3462995.54</v>
      </c>
      <c r="H3880" s="41">
        <v>0</v>
      </c>
      <c r="I3880" s="41">
        <v>3462995.54</v>
      </c>
      <c r="J3880" s="41">
        <v>0</v>
      </c>
      <c r="K3880" s="41">
        <f>IFERROR(L3880+M3880+N3880,0)</f>
        <v>0</v>
      </c>
      <c r="L3880" s="41">
        <f>IFERROR(P3880+T3880,0)</f>
        <v>0</v>
      </c>
      <c r="M3880" s="41">
        <f>IFERROR(Q3880+U3880,0)</f>
        <v>0</v>
      </c>
      <c r="N3880" s="41">
        <f>IFERROR(R3880+V3880,0)</f>
        <v>0</v>
      </c>
      <c r="O3880" s="41">
        <f>IFERROR(P3880+Q3880+R3880,0)</f>
        <v>0</v>
      </c>
      <c r="P3880" s="41">
        <v>0</v>
      </c>
      <c r="Q3880" s="41">
        <v>0</v>
      </c>
      <c r="R3880" s="41">
        <v>0</v>
      </c>
      <c r="S3880" s="41">
        <f>IFERROR(T3880+U3880+V3880,0)</f>
        <v>0</v>
      </c>
      <c r="T3880" s="41">
        <v>0</v>
      </c>
      <c r="U3880" s="41">
        <v>0</v>
      </c>
      <c r="V3880" s="41">
        <v>0</v>
      </c>
      <c r="W3880"/>
      <c r="X3880"/>
    </row>
    <row r="3881" spans="1:24">
      <c r="A3881" s="29">
        <v>221</v>
      </c>
      <c r="B3881" s="29" t="s">
        <v>117</v>
      </c>
      <c r="C3881" s="50">
        <v>45261</v>
      </c>
      <c r="D3881" s="29" t="s">
        <v>2143</v>
      </c>
      <c r="E3881" s="40">
        <v>1</v>
      </c>
      <c r="F3881" s="41">
        <v>43.3</v>
      </c>
      <c r="G3881" s="41">
        <f>IFERROR(H3881+I3881+J3881,0)</f>
        <v>0</v>
      </c>
      <c r="H3881" s="41">
        <v>0</v>
      </c>
      <c r="I3881" s="41">
        <v>0</v>
      </c>
      <c r="J3881" s="41">
        <v>0</v>
      </c>
      <c r="K3881" s="41">
        <f>IFERROR(L3881+M3881+N3881,0)</f>
        <v>0</v>
      </c>
      <c r="L3881" s="41">
        <f>IFERROR(P3881+T3881,0)</f>
        <v>0</v>
      </c>
      <c r="M3881" s="41">
        <f>IFERROR(Q3881+U3881,0)</f>
        <v>0</v>
      </c>
      <c r="N3881" s="41">
        <f>IFERROR(R3881+V3881,0)</f>
        <v>0</v>
      </c>
      <c r="O3881" s="41">
        <f>IFERROR(P3881+Q3881+R3881,0)</f>
        <v>0</v>
      </c>
      <c r="P3881" s="41">
        <v>0</v>
      </c>
      <c r="Q3881" s="41">
        <v>0</v>
      </c>
      <c r="R3881" s="41">
        <v>0</v>
      </c>
      <c r="S3881" s="41">
        <f>IFERROR(T3881+U3881+V3881,0)</f>
        <v>0</v>
      </c>
      <c r="T3881" s="41">
        <v>0</v>
      </c>
      <c r="U3881" s="41">
        <v>0</v>
      </c>
      <c r="V3881" s="41">
        <v>0</v>
      </c>
      <c r="W3881"/>
      <c r="X3881"/>
    </row>
    <row r="3882" spans="1:24">
      <c r="A3882" s="29">
        <v>222</v>
      </c>
      <c r="B3882" s="29" t="s">
        <v>117</v>
      </c>
      <c r="C3882" s="50">
        <v>45266</v>
      </c>
      <c r="D3882" s="29" t="s">
        <v>2144</v>
      </c>
      <c r="E3882" s="40">
        <v>1</v>
      </c>
      <c r="F3882" s="41">
        <v>39.6</v>
      </c>
      <c r="G3882" s="41">
        <f>IFERROR(H3882+I3882+J3882,0)</f>
        <v>2660905</v>
      </c>
      <c r="H3882" s="41">
        <v>0</v>
      </c>
      <c r="I3882" s="41">
        <v>2660905</v>
      </c>
      <c r="J3882" s="41">
        <v>0</v>
      </c>
      <c r="K3882" s="41">
        <f>IFERROR(L3882+M3882+N3882,0)</f>
        <v>0</v>
      </c>
      <c r="L3882" s="41">
        <f>IFERROR(P3882+T3882,0)</f>
        <v>0</v>
      </c>
      <c r="M3882" s="41">
        <f>IFERROR(Q3882+U3882,0)</f>
        <v>0</v>
      </c>
      <c r="N3882" s="41">
        <f>IFERROR(R3882+V3882,0)</f>
        <v>0</v>
      </c>
      <c r="O3882" s="41">
        <f>IFERROR(P3882+Q3882+R3882,0)</f>
        <v>0</v>
      </c>
      <c r="P3882" s="41">
        <v>0</v>
      </c>
      <c r="Q3882" s="41">
        <v>0</v>
      </c>
      <c r="R3882" s="41">
        <v>0</v>
      </c>
      <c r="S3882" s="41">
        <f>IFERROR(T3882+U3882+V3882,0)</f>
        <v>0</v>
      </c>
      <c r="T3882" s="41">
        <v>0</v>
      </c>
      <c r="U3882" s="41">
        <v>0</v>
      </c>
      <c r="V3882" s="41">
        <v>0</v>
      </c>
      <c r="W3882"/>
      <c r="X3882"/>
    </row>
    <row r="3883" spans="1:24">
      <c r="A3883" s="29">
        <v>223</v>
      </c>
      <c r="B3883" s="29" t="s">
        <v>117</v>
      </c>
      <c r="C3883" s="50">
        <v>45343</v>
      </c>
      <c r="D3883" s="29" t="s">
        <v>2145</v>
      </c>
      <c r="E3883" s="40">
        <v>1</v>
      </c>
      <c r="F3883" s="41">
        <v>39.9</v>
      </c>
      <c r="G3883" s="41">
        <f>IFERROR(H3883+I3883+J3883,0)</f>
        <v>2304483</v>
      </c>
      <c r="H3883" s="41">
        <v>0</v>
      </c>
      <c r="I3883" s="41">
        <v>2304483</v>
      </c>
      <c r="J3883" s="41">
        <v>0</v>
      </c>
      <c r="K3883" s="41">
        <f>IFERROR(L3883+M3883+N3883,0)</f>
        <v>0</v>
      </c>
      <c r="L3883" s="41">
        <f>IFERROR(P3883+T3883,0)</f>
        <v>0</v>
      </c>
      <c r="M3883" s="41">
        <f>IFERROR(Q3883+U3883,0)</f>
        <v>0</v>
      </c>
      <c r="N3883" s="41">
        <f>IFERROR(R3883+V3883,0)</f>
        <v>0</v>
      </c>
      <c r="O3883" s="41">
        <f>IFERROR(P3883+Q3883+R3883,0)</f>
        <v>0</v>
      </c>
      <c r="P3883" s="41">
        <v>0</v>
      </c>
      <c r="Q3883" s="41">
        <v>0</v>
      </c>
      <c r="R3883" s="41">
        <v>0</v>
      </c>
      <c r="S3883" s="41">
        <f>IFERROR(T3883+U3883+V3883,0)</f>
        <v>0</v>
      </c>
      <c r="T3883" s="41">
        <v>0</v>
      </c>
      <c r="U3883" s="41">
        <v>0</v>
      </c>
      <c r="V3883" s="41">
        <v>0</v>
      </c>
      <c r="W3883"/>
      <c r="X3883"/>
    </row>
    <row r="3884" spans="1:24">
      <c r="A3884" s="29">
        <v>224</v>
      </c>
      <c r="B3884" s="29" t="s">
        <v>117</v>
      </c>
      <c r="C3884" s="50">
        <v>45414</v>
      </c>
      <c r="D3884" s="29" t="s">
        <v>2146</v>
      </c>
      <c r="E3884" s="40">
        <v>1</v>
      </c>
      <c r="F3884" s="41">
        <v>40.5</v>
      </c>
      <c r="G3884" s="41">
        <f>IFERROR(H3884+I3884+J3884,0)</f>
        <v>1562778.9</v>
      </c>
      <c r="H3884" s="41">
        <v>0</v>
      </c>
      <c r="I3884" s="41">
        <v>1562778.9</v>
      </c>
      <c r="J3884" s="41">
        <v>0</v>
      </c>
      <c r="K3884" s="41">
        <f>IFERROR(L3884+M3884+N3884,0)</f>
        <v>0</v>
      </c>
      <c r="L3884" s="41">
        <f>IFERROR(P3884+T3884,0)</f>
        <v>0</v>
      </c>
      <c r="M3884" s="41">
        <f>IFERROR(Q3884+U3884,0)</f>
        <v>0</v>
      </c>
      <c r="N3884" s="41">
        <f>IFERROR(R3884+V3884,0)</f>
        <v>0</v>
      </c>
      <c r="O3884" s="41">
        <f>IFERROR(P3884+Q3884+R3884,0)</f>
        <v>0</v>
      </c>
      <c r="P3884" s="41">
        <v>0</v>
      </c>
      <c r="Q3884" s="41">
        <v>0</v>
      </c>
      <c r="R3884" s="41">
        <v>0</v>
      </c>
      <c r="S3884" s="41">
        <f>IFERROR(T3884+U3884+V3884,0)</f>
        <v>0</v>
      </c>
      <c r="T3884" s="41">
        <v>0</v>
      </c>
      <c r="U3884" s="41">
        <v>0</v>
      </c>
      <c r="V3884" s="41">
        <v>0</v>
      </c>
      <c r="W3884"/>
      <c r="X3884"/>
    </row>
    <row r="3885" spans="1:24" customHeight="1" ht="34.5">
      <c r="A3885" s="36" t="s">
        <v>95</v>
      </c>
      <c r="B3885" s="36"/>
      <c r="C3885" s="36"/>
      <c r="D3885" s="36"/>
      <c r="E3885" s="37">
        <f>sum(E3886:E3902)</f>
        <v>17</v>
      </c>
      <c r="F3885" s="38">
        <f>sum(F3886:F3902)</f>
        <v>663.9</v>
      </c>
      <c r="G3885" s="38">
        <f>sum(G3886:G3902)</f>
        <v>38762783.4</v>
      </c>
      <c r="H3885" s="38">
        <f>sum(H3886:H3902)</f>
        <v>38762783.4</v>
      </c>
      <c r="I3885" s="38">
        <f>sum(I3886:I3902)</f>
        <v>0</v>
      </c>
      <c r="J3885" s="38">
        <f>sum(J3886:J3902)</f>
        <v>0</v>
      </c>
      <c r="K3885" s="38">
        <f>sum(K3886:K3902)</f>
        <v>0</v>
      </c>
      <c r="L3885" s="38">
        <f>sum(L3886:L3902)</f>
        <v>0</v>
      </c>
      <c r="M3885" s="38">
        <f>sum(M3886:M3902)</f>
        <v>0</v>
      </c>
      <c r="N3885" s="38">
        <f>sum(N3886:N3902)</f>
        <v>0</v>
      </c>
      <c r="O3885" s="38">
        <f>sum(O3886:O3902)</f>
        <v>0</v>
      </c>
      <c r="P3885" s="38">
        <f>sum(P3886:P3902)</f>
        <v>0</v>
      </c>
      <c r="Q3885" s="38">
        <f>sum(Q3886:Q3902)</f>
        <v>0</v>
      </c>
      <c r="R3885" s="38">
        <f>sum(R3886:R3902)</f>
        <v>0</v>
      </c>
      <c r="S3885" s="38">
        <f>sum(S3886:S3902)</f>
        <v>0</v>
      </c>
      <c r="T3885" s="38">
        <f>sum(T3886:T3902)</f>
        <v>0</v>
      </c>
      <c r="U3885" s="38">
        <f>sum(U3886:U3902)</f>
        <v>0</v>
      </c>
      <c r="V3885" s="38">
        <f>sum(V3886:V3902)</f>
        <v>0</v>
      </c>
      <c r="W3885"/>
      <c r="X3885"/>
    </row>
    <row r="3886" spans="1:24">
      <c r="A3886" s="29">
        <v>225</v>
      </c>
      <c r="B3886" s="29" t="s">
        <v>117</v>
      </c>
      <c r="C3886" s="50">
        <v>45408</v>
      </c>
      <c r="D3886" s="29" t="s">
        <v>545</v>
      </c>
      <c r="E3886" s="40">
        <v>1</v>
      </c>
      <c r="F3886" s="41">
        <v>39.1</v>
      </c>
      <c r="G3886" s="41">
        <f>IFERROR(H3886+I3886+J3886,0)</f>
        <v>2346000</v>
      </c>
      <c r="H3886" s="41">
        <v>2346000</v>
      </c>
      <c r="I3886" s="41">
        <v>0</v>
      </c>
      <c r="J3886" s="41">
        <v>0</v>
      </c>
      <c r="K3886" s="41">
        <f>IFERROR(L3886+M3886+N3886,0)</f>
        <v>0</v>
      </c>
      <c r="L3886" s="41">
        <f>IFERROR(P3886+T3886,0)</f>
        <v>0</v>
      </c>
      <c r="M3886" s="41">
        <f>IFERROR(Q3886+U3886,0)</f>
        <v>0</v>
      </c>
      <c r="N3886" s="41">
        <f>IFERROR(R3886+V3886,0)</f>
        <v>0</v>
      </c>
      <c r="O3886" s="41">
        <f>IFERROR(P3886+Q3886+R3886,0)</f>
        <v>0</v>
      </c>
      <c r="P3886" s="41">
        <v>0</v>
      </c>
      <c r="Q3886" s="41">
        <v>0</v>
      </c>
      <c r="R3886" s="41">
        <v>0</v>
      </c>
      <c r="S3886" s="41">
        <f>IFERROR(T3886+U3886+V3886,0)</f>
        <v>0</v>
      </c>
      <c r="T3886" s="41">
        <v>0</v>
      </c>
      <c r="U3886" s="41">
        <v>0</v>
      </c>
      <c r="V3886" s="41">
        <v>0</v>
      </c>
      <c r="W3886"/>
      <c r="X3886"/>
    </row>
    <row r="3887" spans="1:24">
      <c r="A3887" s="29">
        <v>226</v>
      </c>
      <c r="B3887" s="29" t="s">
        <v>117</v>
      </c>
      <c r="C3887" s="50">
        <v>45427</v>
      </c>
      <c r="D3887" s="29" t="s">
        <v>545</v>
      </c>
      <c r="E3887" s="40">
        <v>1</v>
      </c>
      <c r="F3887" s="41">
        <v>40.8</v>
      </c>
      <c r="G3887" s="41">
        <f>IFERROR(H3887+I3887+J3887,0)</f>
        <v>2384373</v>
      </c>
      <c r="H3887" s="41">
        <v>2384373</v>
      </c>
      <c r="I3887" s="41">
        <v>0</v>
      </c>
      <c r="J3887" s="41">
        <v>0</v>
      </c>
      <c r="K3887" s="41">
        <f>IFERROR(L3887+M3887+N3887,0)</f>
        <v>0</v>
      </c>
      <c r="L3887" s="41">
        <f>IFERROR(P3887+T3887,0)</f>
        <v>0</v>
      </c>
      <c r="M3887" s="41">
        <f>IFERROR(Q3887+U3887,0)</f>
        <v>0</v>
      </c>
      <c r="N3887" s="41">
        <f>IFERROR(R3887+V3887,0)</f>
        <v>0</v>
      </c>
      <c r="O3887" s="41">
        <f>IFERROR(P3887+Q3887+R3887,0)</f>
        <v>0</v>
      </c>
      <c r="P3887" s="41">
        <v>0</v>
      </c>
      <c r="Q3887" s="41">
        <v>0</v>
      </c>
      <c r="R3887" s="41">
        <v>0</v>
      </c>
      <c r="S3887" s="41">
        <f>IFERROR(T3887+U3887+V3887,0)</f>
        <v>0</v>
      </c>
      <c r="T3887" s="41">
        <v>0</v>
      </c>
      <c r="U3887" s="41">
        <v>0</v>
      </c>
      <c r="V3887" s="41">
        <v>0</v>
      </c>
      <c r="W3887"/>
      <c r="X3887"/>
    </row>
    <row r="3888" spans="1:24">
      <c r="A3888" s="29">
        <v>227</v>
      </c>
      <c r="B3888" s="29" t="s">
        <v>117</v>
      </c>
      <c r="C3888" s="50">
        <v>45427</v>
      </c>
      <c r="D3888" s="29" t="s">
        <v>545</v>
      </c>
      <c r="E3888" s="40">
        <v>1</v>
      </c>
      <c r="F3888" s="41">
        <v>41.5</v>
      </c>
      <c r="G3888" s="41">
        <f>IFERROR(H3888+I3888+J3888,0)</f>
        <v>2418000</v>
      </c>
      <c r="H3888" s="41">
        <v>2418000</v>
      </c>
      <c r="I3888" s="41">
        <v>0</v>
      </c>
      <c r="J3888" s="41">
        <v>0</v>
      </c>
      <c r="K3888" s="41">
        <f>IFERROR(L3888+M3888+N3888,0)</f>
        <v>0</v>
      </c>
      <c r="L3888" s="41">
        <f>IFERROR(P3888+T3888,0)</f>
        <v>0</v>
      </c>
      <c r="M3888" s="41">
        <f>IFERROR(Q3888+U3888,0)</f>
        <v>0</v>
      </c>
      <c r="N3888" s="41">
        <f>IFERROR(R3888+V3888,0)</f>
        <v>0</v>
      </c>
      <c r="O3888" s="41">
        <f>IFERROR(P3888+Q3888+R3888,0)</f>
        <v>0</v>
      </c>
      <c r="P3888" s="41">
        <v>0</v>
      </c>
      <c r="Q3888" s="41">
        <v>0</v>
      </c>
      <c r="R3888" s="41">
        <v>0</v>
      </c>
      <c r="S3888" s="41">
        <f>IFERROR(T3888+U3888+V3888,0)</f>
        <v>0</v>
      </c>
      <c r="T3888" s="41">
        <v>0</v>
      </c>
      <c r="U3888" s="41">
        <v>0</v>
      </c>
      <c r="V3888" s="41">
        <v>0</v>
      </c>
      <c r="W3888"/>
      <c r="X3888"/>
    </row>
    <row r="3889" spans="1:24">
      <c r="A3889" s="29">
        <v>228</v>
      </c>
      <c r="B3889" s="29" t="s">
        <v>117</v>
      </c>
      <c r="C3889" s="50">
        <v>45427</v>
      </c>
      <c r="D3889" s="29" t="s">
        <v>545</v>
      </c>
      <c r="E3889" s="40">
        <v>1</v>
      </c>
      <c r="F3889" s="41">
        <v>31</v>
      </c>
      <c r="G3889" s="41">
        <f>IFERROR(H3889+I3889+J3889,0)</f>
        <v>1812000</v>
      </c>
      <c r="H3889" s="41">
        <v>1812000</v>
      </c>
      <c r="I3889" s="41">
        <v>0</v>
      </c>
      <c r="J3889" s="41">
        <v>0</v>
      </c>
      <c r="K3889" s="41">
        <f>IFERROR(L3889+M3889+N3889,0)</f>
        <v>0</v>
      </c>
      <c r="L3889" s="41">
        <f>IFERROR(P3889+T3889,0)</f>
        <v>0</v>
      </c>
      <c r="M3889" s="41">
        <f>IFERROR(Q3889+U3889,0)</f>
        <v>0</v>
      </c>
      <c r="N3889" s="41">
        <f>IFERROR(R3889+V3889,0)</f>
        <v>0</v>
      </c>
      <c r="O3889" s="41">
        <f>IFERROR(P3889+Q3889+R3889,0)</f>
        <v>0</v>
      </c>
      <c r="P3889" s="41">
        <v>0</v>
      </c>
      <c r="Q3889" s="41">
        <v>0</v>
      </c>
      <c r="R3889" s="41">
        <v>0</v>
      </c>
      <c r="S3889" s="41">
        <f>IFERROR(T3889+U3889+V3889,0)</f>
        <v>0</v>
      </c>
      <c r="T3889" s="41">
        <v>0</v>
      </c>
      <c r="U3889" s="41">
        <v>0</v>
      </c>
      <c r="V3889" s="41">
        <v>0</v>
      </c>
      <c r="W3889"/>
      <c r="X3889"/>
    </row>
    <row r="3890" spans="1:24">
      <c r="A3890" s="29">
        <v>229</v>
      </c>
      <c r="B3890" s="29" t="s">
        <v>117</v>
      </c>
      <c r="C3890" s="50">
        <v>45427</v>
      </c>
      <c r="D3890" s="29" t="s">
        <v>545</v>
      </c>
      <c r="E3890" s="40">
        <v>1</v>
      </c>
      <c r="F3890" s="41">
        <v>41.4</v>
      </c>
      <c r="G3890" s="41">
        <f>IFERROR(H3890+I3890+J3890,0)</f>
        <v>2418000</v>
      </c>
      <c r="H3890" s="41">
        <v>2418000</v>
      </c>
      <c r="I3890" s="41">
        <v>0</v>
      </c>
      <c r="J3890" s="41">
        <v>0</v>
      </c>
      <c r="K3890" s="41">
        <f>IFERROR(L3890+M3890+N3890,0)</f>
        <v>0</v>
      </c>
      <c r="L3890" s="41">
        <f>IFERROR(P3890+T3890,0)</f>
        <v>0</v>
      </c>
      <c r="M3890" s="41">
        <f>IFERROR(Q3890+U3890,0)</f>
        <v>0</v>
      </c>
      <c r="N3890" s="41">
        <f>IFERROR(R3890+V3890,0)</f>
        <v>0</v>
      </c>
      <c r="O3890" s="41">
        <f>IFERROR(P3890+Q3890+R3890,0)</f>
        <v>0</v>
      </c>
      <c r="P3890" s="41">
        <v>0</v>
      </c>
      <c r="Q3890" s="41">
        <v>0</v>
      </c>
      <c r="R3890" s="41">
        <v>0</v>
      </c>
      <c r="S3890" s="41">
        <f>IFERROR(T3890+U3890+V3890,0)</f>
        <v>0</v>
      </c>
      <c r="T3890" s="41">
        <v>0</v>
      </c>
      <c r="U3890" s="41">
        <v>0</v>
      </c>
      <c r="V3890" s="41">
        <v>0</v>
      </c>
      <c r="W3890"/>
      <c r="X3890"/>
    </row>
    <row r="3891" spans="1:24">
      <c r="A3891" s="29">
        <v>230</v>
      </c>
      <c r="B3891" s="29" t="s">
        <v>117</v>
      </c>
      <c r="C3891" s="50">
        <v>45427</v>
      </c>
      <c r="D3891" s="29" t="s">
        <v>545</v>
      </c>
      <c r="E3891" s="40">
        <v>1</v>
      </c>
      <c r="F3891" s="41">
        <v>31.4</v>
      </c>
      <c r="G3891" s="41">
        <f>IFERROR(H3891+I3891+J3891,0)</f>
        <v>1835600</v>
      </c>
      <c r="H3891" s="41">
        <v>1835600</v>
      </c>
      <c r="I3891" s="41">
        <v>0</v>
      </c>
      <c r="J3891" s="41">
        <v>0</v>
      </c>
      <c r="K3891" s="41">
        <f>IFERROR(L3891+M3891+N3891,0)</f>
        <v>0</v>
      </c>
      <c r="L3891" s="41">
        <f>IFERROR(P3891+T3891,0)</f>
        <v>0</v>
      </c>
      <c r="M3891" s="41">
        <f>IFERROR(Q3891+U3891,0)</f>
        <v>0</v>
      </c>
      <c r="N3891" s="41">
        <f>IFERROR(R3891+V3891,0)</f>
        <v>0</v>
      </c>
      <c r="O3891" s="41">
        <f>IFERROR(P3891+Q3891+R3891,0)</f>
        <v>0</v>
      </c>
      <c r="P3891" s="41">
        <v>0</v>
      </c>
      <c r="Q3891" s="41">
        <v>0</v>
      </c>
      <c r="R3891" s="41">
        <v>0</v>
      </c>
      <c r="S3891" s="41">
        <f>IFERROR(T3891+U3891+V3891,0)</f>
        <v>0</v>
      </c>
      <c r="T3891" s="41">
        <v>0</v>
      </c>
      <c r="U3891" s="41">
        <v>0</v>
      </c>
      <c r="V3891" s="41">
        <v>0</v>
      </c>
      <c r="W3891"/>
      <c r="X3891"/>
    </row>
    <row r="3892" spans="1:24">
      <c r="A3892" s="29">
        <v>231</v>
      </c>
      <c r="B3892" s="29" t="s">
        <v>117</v>
      </c>
      <c r="C3892" s="50">
        <v>45427</v>
      </c>
      <c r="D3892" s="29" t="s">
        <v>545</v>
      </c>
      <c r="E3892" s="40">
        <v>1</v>
      </c>
      <c r="F3892" s="41">
        <v>41.5</v>
      </c>
      <c r="G3892" s="41">
        <f>IFERROR(H3892+I3892+J3892,0)</f>
        <v>2407000</v>
      </c>
      <c r="H3892" s="41">
        <v>2407000</v>
      </c>
      <c r="I3892" s="41">
        <v>0</v>
      </c>
      <c r="J3892" s="41">
        <v>0</v>
      </c>
      <c r="K3892" s="41">
        <f>IFERROR(L3892+M3892+N3892,0)</f>
        <v>0</v>
      </c>
      <c r="L3892" s="41">
        <f>IFERROR(P3892+T3892,0)</f>
        <v>0</v>
      </c>
      <c r="M3892" s="41">
        <f>IFERROR(Q3892+U3892,0)</f>
        <v>0</v>
      </c>
      <c r="N3892" s="41">
        <f>IFERROR(R3892+V3892,0)</f>
        <v>0</v>
      </c>
      <c r="O3892" s="41">
        <f>IFERROR(P3892+Q3892+R3892,0)</f>
        <v>0</v>
      </c>
      <c r="P3892" s="41">
        <v>0</v>
      </c>
      <c r="Q3892" s="41">
        <v>0</v>
      </c>
      <c r="R3892" s="41">
        <v>0</v>
      </c>
      <c r="S3892" s="41">
        <f>IFERROR(T3892+U3892+V3892,0)</f>
        <v>0</v>
      </c>
      <c r="T3892" s="41">
        <v>0</v>
      </c>
      <c r="U3892" s="41">
        <v>0</v>
      </c>
      <c r="V3892" s="41">
        <v>0</v>
      </c>
      <c r="W3892"/>
      <c r="X3892"/>
    </row>
    <row r="3893" spans="1:24">
      <c r="A3893" s="29">
        <v>232</v>
      </c>
      <c r="B3893" s="29" t="s">
        <v>117</v>
      </c>
      <c r="C3893" s="50">
        <v>45427</v>
      </c>
      <c r="D3893" s="29" t="s">
        <v>545</v>
      </c>
      <c r="E3893" s="40">
        <v>1</v>
      </c>
      <c r="F3893" s="41">
        <v>30.1</v>
      </c>
      <c r="G3893" s="41">
        <f>IFERROR(H3893+I3893+J3893,0)</f>
        <v>1758362</v>
      </c>
      <c r="H3893" s="41">
        <v>1758362</v>
      </c>
      <c r="I3893" s="41">
        <v>0</v>
      </c>
      <c r="J3893" s="41">
        <v>0</v>
      </c>
      <c r="K3893" s="41">
        <f>IFERROR(L3893+M3893+N3893,0)</f>
        <v>0</v>
      </c>
      <c r="L3893" s="41">
        <f>IFERROR(P3893+T3893,0)</f>
        <v>0</v>
      </c>
      <c r="M3893" s="41">
        <f>IFERROR(Q3893+U3893,0)</f>
        <v>0</v>
      </c>
      <c r="N3893" s="41">
        <f>IFERROR(R3893+V3893,0)</f>
        <v>0</v>
      </c>
      <c r="O3893" s="41">
        <f>IFERROR(P3893+Q3893+R3893,0)</f>
        <v>0</v>
      </c>
      <c r="P3893" s="41">
        <v>0</v>
      </c>
      <c r="Q3893" s="41">
        <v>0</v>
      </c>
      <c r="R3893" s="41">
        <v>0</v>
      </c>
      <c r="S3893" s="41">
        <f>IFERROR(T3893+U3893+V3893,0)</f>
        <v>0</v>
      </c>
      <c r="T3893" s="41">
        <v>0</v>
      </c>
      <c r="U3893" s="41">
        <v>0</v>
      </c>
      <c r="V3893" s="41">
        <v>0</v>
      </c>
      <c r="W3893"/>
      <c r="X3893"/>
    </row>
    <row r="3894" spans="1:24">
      <c r="A3894" s="29">
        <v>233</v>
      </c>
      <c r="B3894" s="29" t="s">
        <v>117</v>
      </c>
      <c r="C3894" s="50">
        <v>45432</v>
      </c>
      <c r="D3894" s="29" t="s">
        <v>545</v>
      </c>
      <c r="E3894" s="40">
        <v>1</v>
      </c>
      <c r="F3894" s="41">
        <v>41.2</v>
      </c>
      <c r="G3894" s="41">
        <f>IFERROR(H3894+I3894+J3894,0)</f>
        <v>2392914</v>
      </c>
      <c r="H3894" s="41">
        <v>2392914</v>
      </c>
      <c r="I3894" s="41">
        <v>0</v>
      </c>
      <c r="J3894" s="41">
        <v>0</v>
      </c>
      <c r="K3894" s="41">
        <f>IFERROR(L3894+M3894+N3894,0)</f>
        <v>0</v>
      </c>
      <c r="L3894" s="41">
        <f>IFERROR(P3894+T3894,0)</f>
        <v>0</v>
      </c>
      <c r="M3894" s="41">
        <f>IFERROR(Q3894+U3894,0)</f>
        <v>0</v>
      </c>
      <c r="N3894" s="41">
        <f>IFERROR(R3894+V3894,0)</f>
        <v>0</v>
      </c>
      <c r="O3894" s="41">
        <f>IFERROR(P3894+Q3894+R3894,0)</f>
        <v>0</v>
      </c>
      <c r="P3894" s="41">
        <v>0</v>
      </c>
      <c r="Q3894" s="41">
        <v>0</v>
      </c>
      <c r="R3894" s="41">
        <v>0</v>
      </c>
      <c r="S3894" s="41">
        <f>IFERROR(T3894+U3894+V3894,0)</f>
        <v>0</v>
      </c>
      <c r="T3894" s="41">
        <v>0</v>
      </c>
      <c r="U3894" s="41">
        <v>0</v>
      </c>
      <c r="V3894" s="41">
        <v>0</v>
      </c>
      <c r="W3894"/>
      <c r="X3894"/>
    </row>
    <row r="3895" spans="1:24">
      <c r="A3895" s="29">
        <v>234</v>
      </c>
      <c r="B3895" s="29" t="s">
        <v>117</v>
      </c>
      <c r="C3895" s="50">
        <v>45440</v>
      </c>
      <c r="D3895" s="29" t="s">
        <v>545</v>
      </c>
      <c r="E3895" s="40">
        <v>1</v>
      </c>
      <c r="F3895" s="41">
        <v>42.2</v>
      </c>
      <c r="G3895" s="41">
        <f>IFERROR(H3895+I3895+J3895,0)</f>
        <v>2451387</v>
      </c>
      <c r="H3895" s="41">
        <v>2451387</v>
      </c>
      <c r="I3895" s="41">
        <v>0</v>
      </c>
      <c r="J3895" s="41">
        <v>0</v>
      </c>
      <c r="K3895" s="41">
        <f>IFERROR(L3895+M3895+N3895,0)</f>
        <v>0</v>
      </c>
      <c r="L3895" s="41">
        <f>IFERROR(P3895+T3895,0)</f>
        <v>0</v>
      </c>
      <c r="M3895" s="41">
        <f>IFERROR(Q3895+U3895,0)</f>
        <v>0</v>
      </c>
      <c r="N3895" s="41">
        <f>IFERROR(R3895+V3895,0)</f>
        <v>0</v>
      </c>
      <c r="O3895" s="41">
        <f>IFERROR(P3895+Q3895+R3895,0)</f>
        <v>0</v>
      </c>
      <c r="P3895" s="41">
        <v>0</v>
      </c>
      <c r="Q3895" s="41">
        <v>0</v>
      </c>
      <c r="R3895" s="41">
        <v>0</v>
      </c>
      <c r="S3895" s="41">
        <f>IFERROR(T3895+U3895+V3895,0)</f>
        <v>0</v>
      </c>
      <c r="T3895" s="41">
        <v>0</v>
      </c>
      <c r="U3895" s="41">
        <v>0</v>
      </c>
      <c r="V3895" s="41">
        <v>0</v>
      </c>
      <c r="W3895"/>
      <c r="X3895"/>
    </row>
    <row r="3896" spans="1:24">
      <c r="A3896" s="29">
        <v>235</v>
      </c>
      <c r="B3896" s="29" t="s">
        <v>117</v>
      </c>
      <c r="C3896" s="50">
        <v>45447</v>
      </c>
      <c r="D3896" s="29" t="s">
        <v>545</v>
      </c>
      <c r="E3896" s="40">
        <v>1</v>
      </c>
      <c r="F3896" s="41">
        <v>40.6</v>
      </c>
      <c r="G3896" s="41">
        <f>IFERROR(H3896+I3896+J3896,0)</f>
        <v>2362090.4</v>
      </c>
      <c r="H3896" s="41">
        <v>2362090.4</v>
      </c>
      <c r="I3896" s="41">
        <v>0</v>
      </c>
      <c r="J3896" s="41">
        <v>0</v>
      </c>
      <c r="K3896" s="41">
        <f>IFERROR(L3896+M3896+N3896,0)</f>
        <v>0</v>
      </c>
      <c r="L3896" s="41">
        <f>IFERROR(P3896+T3896,0)</f>
        <v>0</v>
      </c>
      <c r="M3896" s="41">
        <f>IFERROR(Q3896+U3896,0)</f>
        <v>0</v>
      </c>
      <c r="N3896" s="41">
        <f>IFERROR(R3896+V3896,0)</f>
        <v>0</v>
      </c>
      <c r="O3896" s="41">
        <f>IFERROR(P3896+Q3896+R3896,0)</f>
        <v>0</v>
      </c>
      <c r="P3896" s="41">
        <v>0</v>
      </c>
      <c r="Q3896" s="41">
        <v>0</v>
      </c>
      <c r="R3896" s="41">
        <v>0</v>
      </c>
      <c r="S3896" s="41">
        <f>IFERROR(T3896+U3896+V3896,0)</f>
        <v>0</v>
      </c>
      <c r="T3896" s="41">
        <v>0</v>
      </c>
      <c r="U3896" s="41">
        <v>0</v>
      </c>
      <c r="V3896" s="41">
        <v>0</v>
      </c>
      <c r="W3896"/>
      <c r="X3896"/>
    </row>
    <row r="3897" spans="1:24">
      <c r="A3897" s="29">
        <v>236</v>
      </c>
      <c r="B3897" s="29" t="s">
        <v>117</v>
      </c>
      <c r="C3897" s="50">
        <v>45447</v>
      </c>
      <c r="D3897" s="29" t="s">
        <v>545</v>
      </c>
      <c r="E3897" s="40">
        <v>1</v>
      </c>
      <c r="F3897" s="41">
        <v>41.2</v>
      </c>
      <c r="G3897" s="41">
        <f>IFERROR(H3897+I3897+J3897,0)</f>
        <v>2395000</v>
      </c>
      <c r="H3897" s="41">
        <v>2395000</v>
      </c>
      <c r="I3897" s="41">
        <v>0</v>
      </c>
      <c r="J3897" s="41">
        <v>0</v>
      </c>
      <c r="K3897" s="41">
        <f>IFERROR(L3897+M3897+N3897,0)</f>
        <v>0</v>
      </c>
      <c r="L3897" s="41">
        <f>IFERROR(P3897+T3897,0)</f>
        <v>0</v>
      </c>
      <c r="M3897" s="41">
        <f>IFERROR(Q3897+U3897,0)</f>
        <v>0</v>
      </c>
      <c r="N3897" s="41">
        <f>IFERROR(R3897+V3897,0)</f>
        <v>0</v>
      </c>
      <c r="O3897" s="41">
        <f>IFERROR(P3897+Q3897+R3897,0)</f>
        <v>0</v>
      </c>
      <c r="P3897" s="41">
        <v>0</v>
      </c>
      <c r="Q3897" s="41">
        <v>0</v>
      </c>
      <c r="R3897" s="41">
        <v>0</v>
      </c>
      <c r="S3897" s="41">
        <f>IFERROR(T3897+U3897+V3897,0)</f>
        <v>0</v>
      </c>
      <c r="T3897" s="41">
        <v>0</v>
      </c>
      <c r="U3897" s="41">
        <v>0</v>
      </c>
      <c r="V3897" s="41">
        <v>0</v>
      </c>
      <c r="W3897"/>
      <c r="X3897"/>
    </row>
    <row r="3898" spans="1:24">
      <c r="A3898" s="29">
        <v>237</v>
      </c>
      <c r="B3898" s="29" t="s">
        <v>117</v>
      </c>
      <c r="C3898" s="50">
        <v>45462</v>
      </c>
      <c r="D3898" s="29" t="s">
        <v>672</v>
      </c>
      <c r="E3898" s="40">
        <v>1</v>
      </c>
      <c r="F3898" s="41">
        <v>39</v>
      </c>
      <c r="G3898" s="41">
        <f>IFERROR(H3898+I3898+J3898,0)</f>
        <v>2266500</v>
      </c>
      <c r="H3898" s="41">
        <v>2266500</v>
      </c>
      <c r="I3898" s="41">
        <v>0</v>
      </c>
      <c r="J3898" s="41">
        <v>0</v>
      </c>
      <c r="K3898" s="41">
        <f>IFERROR(L3898+M3898+N3898,0)</f>
        <v>0</v>
      </c>
      <c r="L3898" s="41">
        <f>IFERROR(P3898+T3898,0)</f>
        <v>0</v>
      </c>
      <c r="M3898" s="41">
        <f>IFERROR(Q3898+U3898,0)</f>
        <v>0</v>
      </c>
      <c r="N3898" s="41">
        <f>IFERROR(R3898+V3898,0)</f>
        <v>0</v>
      </c>
      <c r="O3898" s="41">
        <f>IFERROR(P3898+Q3898+R3898,0)</f>
        <v>0</v>
      </c>
      <c r="P3898" s="41">
        <v>0</v>
      </c>
      <c r="Q3898" s="41">
        <v>0</v>
      </c>
      <c r="R3898" s="41">
        <v>0</v>
      </c>
      <c r="S3898" s="41">
        <f>IFERROR(T3898+U3898+V3898,0)</f>
        <v>0</v>
      </c>
      <c r="T3898" s="41">
        <v>0</v>
      </c>
      <c r="U3898" s="41">
        <v>0</v>
      </c>
      <c r="V3898" s="41">
        <v>0</v>
      </c>
      <c r="W3898"/>
      <c r="X3898"/>
    </row>
    <row r="3899" spans="1:24">
      <c r="A3899" s="29">
        <v>238</v>
      </c>
      <c r="B3899" s="29" t="s">
        <v>117</v>
      </c>
      <c r="C3899" s="50">
        <v>45482</v>
      </c>
      <c r="D3899" s="29" t="s">
        <v>1837</v>
      </c>
      <c r="E3899" s="40">
        <v>1</v>
      </c>
      <c r="F3899" s="41">
        <v>40.3</v>
      </c>
      <c r="G3899" s="41">
        <f>IFERROR(H3899+I3899+J3899,0)</f>
        <v>2350839</v>
      </c>
      <c r="H3899" s="41">
        <v>2350839</v>
      </c>
      <c r="I3899" s="41">
        <v>0</v>
      </c>
      <c r="J3899" s="41">
        <v>0</v>
      </c>
      <c r="K3899" s="41">
        <f>IFERROR(L3899+M3899+N3899,0)</f>
        <v>0</v>
      </c>
      <c r="L3899" s="41">
        <f>IFERROR(P3899+T3899,0)</f>
        <v>0</v>
      </c>
      <c r="M3899" s="41">
        <f>IFERROR(Q3899+U3899,0)</f>
        <v>0</v>
      </c>
      <c r="N3899" s="41">
        <f>IFERROR(R3899+V3899,0)</f>
        <v>0</v>
      </c>
      <c r="O3899" s="41">
        <f>IFERROR(P3899+Q3899+R3899,0)</f>
        <v>0</v>
      </c>
      <c r="P3899" s="41">
        <v>0</v>
      </c>
      <c r="Q3899" s="41">
        <v>0</v>
      </c>
      <c r="R3899" s="41">
        <v>0</v>
      </c>
      <c r="S3899" s="41">
        <f>IFERROR(T3899+U3899+V3899,0)</f>
        <v>0</v>
      </c>
      <c r="T3899" s="41">
        <v>0</v>
      </c>
      <c r="U3899" s="41">
        <v>0</v>
      </c>
      <c r="V3899" s="41">
        <v>0</v>
      </c>
      <c r="W3899"/>
      <c r="X3899"/>
    </row>
    <row r="3900" spans="1:24">
      <c r="A3900" s="29">
        <v>239</v>
      </c>
      <c r="B3900" s="29" t="s">
        <v>117</v>
      </c>
      <c r="C3900" s="50">
        <v>45483</v>
      </c>
      <c r="D3900" s="29" t="s">
        <v>2147</v>
      </c>
      <c r="E3900" s="40">
        <v>1</v>
      </c>
      <c r="F3900" s="41">
        <v>40.2</v>
      </c>
      <c r="G3900" s="41">
        <f>IFERROR(H3900+I3900+J3900,0)</f>
        <v>2349000</v>
      </c>
      <c r="H3900" s="41">
        <v>2349000</v>
      </c>
      <c r="I3900" s="41">
        <v>0</v>
      </c>
      <c r="J3900" s="41">
        <v>0</v>
      </c>
      <c r="K3900" s="41">
        <f>IFERROR(L3900+M3900+N3900,0)</f>
        <v>0</v>
      </c>
      <c r="L3900" s="41">
        <f>IFERROR(P3900+T3900,0)</f>
        <v>0</v>
      </c>
      <c r="M3900" s="41">
        <f>IFERROR(Q3900+U3900,0)</f>
        <v>0</v>
      </c>
      <c r="N3900" s="41">
        <f>IFERROR(R3900+V3900,0)</f>
        <v>0</v>
      </c>
      <c r="O3900" s="41">
        <f>IFERROR(P3900+Q3900+R3900,0)</f>
        <v>0</v>
      </c>
      <c r="P3900" s="41">
        <v>0</v>
      </c>
      <c r="Q3900" s="41">
        <v>0</v>
      </c>
      <c r="R3900" s="41">
        <v>0</v>
      </c>
      <c r="S3900" s="41">
        <f>IFERROR(T3900+U3900+V3900,0)</f>
        <v>0</v>
      </c>
      <c r="T3900" s="41">
        <v>0</v>
      </c>
      <c r="U3900" s="41">
        <v>0</v>
      </c>
      <c r="V3900" s="41">
        <v>0</v>
      </c>
      <c r="W3900"/>
      <c r="X3900"/>
    </row>
    <row r="3901" spans="1:24">
      <c r="A3901" s="29">
        <v>240</v>
      </c>
      <c r="B3901" s="29" t="s">
        <v>117</v>
      </c>
      <c r="C3901" s="50">
        <v>45523</v>
      </c>
      <c r="D3901" s="29" t="s">
        <v>2148</v>
      </c>
      <c r="E3901" s="40">
        <v>1</v>
      </c>
      <c r="F3901" s="41">
        <v>41.4</v>
      </c>
      <c r="G3901" s="41">
        <f>IFERROR(H3901+I3901+J3901,0)</f>
        <v>2417218</v>
      </c>
      <c r="H3901" s="41">
        <v>2417218</v>
      </c>
      <c r="I3901" s="41">
        <v>0</v>
      </c>
      <c r="J3901" s="41">
        <v>0</v>
      </c>
      <c r="K3901" s="41">
        <f>IFERROR(L3901+M3901+N3901,0)</f>
        <v>0</v>
      </c>
      <c r="L3901" s="41">
        <f>IFERROR(P3901+T3901,0)</f>
        <v>0</v>
      </c>
      <c r="M3901" s="41">
        <f>IFERROR(Q3901+U3901,0)</f>
        <v>0</v>
      </c>
      <c r="N3901" s="41">
        <f>IFERROR(R3901+V3901,0)</f>
        <v>0</v>
      </c>
      <c r="O3901" s="41">
        <f>IFERROR(P3901+Q3901+R3901,0)</f>
        <v>0</v>
      </c>
      <c r="P3901" s="41">
        <v>0</v>
      </c>
      <c r="Q3901" s="41">
        <v>0</v>
      </c>
      <c r="R3901" s="41">
        <v>0</v>
      </c>
      <c r="S3901" s="41">
        <f>IFERROR(T3901+U3901+V3901,0)</f>
        <v>0</v>
      </c>
      <c r="T3901" s="41">
        <v>0</v>
      </c>
      <c r="U3901" s="41">
        <v>0</v>
      </c>
      <c r="V3901" s="41">
        <v>0</v>
      </c>
      <c r="W3901"/>
      <c r="X3901"/>
    </row>
    <row r="3902" spans="1:24">
      <c r="A3902" s="29">
        <v>241</v>
      </c>
      <c r="B3902" s="29" t="s">
        <v>117</v>
      </c>
      <c r="C3902" s="50">
        <v>45561</v>
      </c>
      <c r="D3902" s="29" t="s">
        <v>2149</v>
      </c>
      <c r="E3902" s="40">
        <v>1</v>
      </c>
      <c r="F3902" s="41">
        <v>41</v>
      </c>
      <c r="G3902" s="41">
        <f>IFERROR(H3902+I3902+J3902,0)</f>
        <v>2398500</v>
      </c>
      <c r="H3902" s="41">
        <v>2398500</v>
      </c>
      <c r="I3902" s="41">
        <v>0</v>
      </c>
      <c r="J3902" s="41">
        <v>0</v>
      </c>
      <c r="K3902" s="41">
        <f>IFERROR(L3902+M3902+N3902,0)</f>
        <v>0</v>
      </c>
      <c r="L3902" s="41">
        <f>IFERROR(P3902+T3902,0)</f>
        <v>0</v>
      </c>
      <c r="M3902" s="41">
        <f>IFERROR(Q3902+U3902,0)</f>
        <v>0</v>
      </c>
      <c r="N3902" s="41">
        <f>IFERROR(R3902+V3902,0)</f>
        <v>0</v>
      </c>
      <c r="O3902" s="41">
        <f>IFERROR(P3902+Q3902+R3902,0)</f>
        <v>0</v>
      </c>
      <c r="P3902" s="41">
        <v>0</v>
      </c>
      <c r="Q3902" s="41">
        <v>0</v>
      </c>
      <c r="R3902" s="41">
        <v>0</v>
      </c>
      <c r="S3902" s="41">
        <f>IFERROR(T3902+U3902+V3902,0)</f>
        <v>0</v>
      </c>
      <c r="T3902" s="41">
        <v>0</v>
      </c>
      <c r="U3902" s="41">
        <v>0</v>
      </c>
      <c r="V3902" s="41">
        <v>0</v>
      </c>
      <c r="W3902"/>
      <c r="X3902"/>
    </row>
    <row r="3903" spans="1:24" customHeight="1" ht="18.75">
      <c r="A3903" s="27"/>
      <c r="B3903" s="27"/>
      <c r="C3903" s="27"/>
      <c r="D3903" s="27"/>
      <c r="E3903" s="27"/>
      <c r="F3903" s="27"/>
      <c r="G3903" s="27"/>
      <c r="H3903" s="27"/>
      <c r="I3903" s="27"/>
      <c r="J3903" s="27"/>
      <c r="K3903" s="27"/>
      <c r="L3903" s="27"/>
      <c r="M3903" s="27"/>
      <c r="N3903" s="27"/>
      <c r="O3903" s="27"/>
      <c r="P3903" s="27"/>
      <c r="Q3903" s="27"/>
      <c r="R3903" s="27"/>
      <c r="S3903" s="27"/>
      <c r="T3903" s="27"/>
      <c r="U3903" s="27"/>
      <c r="V3903" s="27"/>
      <c r="W3903"/>
      <c r="X3903"/>
    </row>
    <row r="3904" spans="1:24" customHeight="1" ht="18.75">
      <c r="A3904" s="27"/>
      <c r="B3904" s="27"/>
      <c r="C3904" s="27"/>
      <c r="D3904" s="57" t="s">
        <v>38</v>
      </c>
      <c r="E3904" s="57"/>
      <c r="F3904" s="57"/>
      <c r="G3904" s="57"/>
      <c r="H3904" s="57"/>
      <c r="I3904" s="57"/>
      <c r="J3904" s="67"/>
      <c r="K3904" s="67"/>
      <c r="L3904" s="67"/>
      <c r="M3904" s="67"/>
      <c r="N3904" s="67"/>
      <c r="O3904" s="67"/>
      <c r="P3904" s="67"/>
      <c r="Q3904" s="57" t="s">
        <v>39</v>
      </c>
      <c r="R3904" s="57"/>
      <c r="S3904" s="57"/>
      <c r="T3904" s="27"/>
      <c r="U3904" s="27"/>
      <c r="V3904" s="27"/>
      <c r="W3904"/>
      <c r="X3904"/>
    </row>
    <row r="3905" spans="1:24" customHeight="1" ht="18.75">
      <c r="A3905" s="27"/>
      <c r="B3905" s="27"/>
      <c r="C3905" s="27"/>
      <c r="D3905" s="57"/>
      <c r="E3905" s="57"/>
      <c r="F3905" s="57"/>
      <c r="G3905" s="57"/>
      <c r="H3905" s="57"/>
      <c r="I3905" s="57"/>
      <c r="J3905" s="57" t="s">
        <v>40</v>
      </c>
      <c r="K3905" s="57"/>
      <c r="L3905" s="57"/>
      <c r="M3905" s="57"/>
      <c r="N3905" s="57"/>
      <c r="O3905" s="57"/>
      <c r="P3905" s="57"/>
      <c r="Q3905" s="57" t="s">
        <v>100</v>
      </c>
      <c r="R3905" s="57"/>
      <c r="S3905" s="57"/>
      <c r="T3905" s="27"/>
      <c r="U3905" s="27"/>
      <c r="V3905" s="27"/>
      <c r="W3905"/>
      <c r="X39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N7:N10"/>
    <mergeCell ref="O7:V7"/>
    <mergeCell ref="O8:R8"/>
    <mergeCell ref="S8:V8"/>
    <mergeCell ref="O9:O10"/>
    <mergeCell ref="P9:R9"/>
    <mergeCell ref="S9:S10"/>
    <mergeCell ref="T9:V9"/>
    <mergeCell ref="T1:V1"/>
    <mergeCell ref="A2:V2"/>
    <mergeCell ref="A3:E3"/>
    <mergeCell ref="F3:J3"/>
    <mergeCell ref="A4:E4"/>
    <mergeCell ref="F4:J4"/>
    <mergeCell ref="A6:A11"/>
    <mergeCell ref="B6:D9"/>
    <mergeCell ref="E6:E10"/>
    <mergeCell ref="F6:F10"/>
    <mergeCell ref="G6:J8"/>
    <mergeCell ref="B10:B11"/>
    <mergeCell ref="C10:C11"/>
    <mergeCell ref="D10:D11"/>
    <mergeCell ref="K6:V6"/>
    <mergeCell ref="K7:K10"/>
    <mergeCell ref="G9:G10"/>
    <mergeCell ref="H9:J9"/>
    <mergeCell ref="L7:L10"/>
    <mergeCell ref="M7:M10"/>
    <mergeCell ref="A13:D13"/>
    <mergeCell ref="A14:D14"/>
    <mergeCell ref="A16:D16"/>
    <mergeCell ref="A15:V15"/>
    <mergeCell ref="A17:D17"/>
    <mergeCell ref="A22:D22"/>
    <mergeCell ref="A463:D463"/>
    <mergeCell ref="A512:D512"/>
    <mergeCell ref="A638:D638"/>
    <mergeCell ref="A694:D694"/>
    <mergeCell ref="A716:D716"/>
    <mergeCell ref="A756:D756"/>
    <mergeCell ref="A774:D774"/>
    <mergeCell ref="A789:D789"/>
    <mergeCell ref="A841:D841"/>
    <mergeCell ref="A927:D927"/>
    <mergeCell ref="A953:D953"/>
    <mergeCell ref="A1017:D1017"/>
    <mergeCell ref="A1039:D1039"/>
    <mergeCell ref="A1188:D1188"/>
    <mergeCell ref="A1194:D1194"/>
    <mergeCell ref="A1247:D1247"/>
    <mergeCell ref="A1249:D1249"/>
    <mergeCell ref="A1251:D1251"/>
    <mergeCell ref="A1250:V1250"/>
    <mergeCell ref="A1252:D1252"/>
    <mergeCell ref="A2364:D2364"/>
    <mergeCell ref="A2835:D2835"/>
    <mergeCell ref="A3053:D3053"/>
    <mergeCell ref="A3059:D3059"/>
    <mergeCell ref="A3116:D3116"/>
    <mergeCell ref="A3160:D3160"/>
    <mergeCell ref="A3199:D3199"/>
    <mergeCell ref="A3266:D3266"/>
    <mergeCell ref="A3316:D3316"/>
    <mergeCell ref="A3610:D3610"/>
    <mergeCell ref="A3629:D3629"/>
    <mergeCell ref="A3638:D3638"/>
    <mergeCell ref="A3642:D3642"/>
    <mergeCell ref="A3645:D3645"/>
    <mergeCell ref="A3652:D3652"/>
    <mergeCell ref="A3654:D3654"/>
    <mergeCell ref="A3656:D3656"/>
    <mergeCell ref="A3655:V3655"/>
    <mergeCell ref="A3657:D3657"/>
    <mergeCell ref="A3851:D3851"/>
    <mergeCell ref="A3868:D3868"/>
    <mergeCell ref="A3878:D3878"/>
    <mergeCell ref="A3885:D3885"/>
    <mergeCell ref="J3904:P3904"/>
    <mergeCell ref="D3904:I3905"/>
    <mergeCell ref="Q3904:S3904"/>
    <mergeCell ref="J3905:P3905"/>
    <mergeCell ref="Q3905:S3905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67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527"/>
  <sheetViews>
    <sheetView tabSelected="0" workbookViewId="0" zoomScale="6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5.7109375" customWidth="true" style="0"/>
    <col min="3" max="3" width="16.28515625" customWidth="true" style="0"/>
    <col min="4" max="4" width="21.28515625" customWidth="true" style="0"/>
    <col min="5" max="5" width="21.28515625" customWidth="true" style="0"/>
    <col min="6" max="6" width="21.28515625" customWidth="true" style="0"/>
    <col min="7" max="7" width="21.28515625" customWidth="true" style="0"/>
    <col min="8" max="8" width="34.140625" customWidth="true" style="0"/>
    <col min="9" max="9" width="35.7109375" customWidth="true" style="0"/>
    <col min="10" max="10" width="16.28515625" customWidth="true" style="0"/>
    <col min="11" max="11" width="20.5703125" customWidth="true" style="0"/>
    <col min="12" max="12" width="16.28515625" customWidth="true" style="0"/>
    <col min="13" max="13" width="25.140625" customWidth="true" style="0"/>
    <col min="14" max="14" width="26.42578125" customWidth="true" style="0"/>
    <col min="15" max="15" width="26.42578125" customWidth="true" style="0"/>
    <col min="16" max="16" width="27.42578125" customWidth="true" style="0"/>
    <col min="17" max="17" width="25.42578125" customWidth="true" style="0"/>
    <col min="18" max="18" width="26.42578125" customWidth="true" style="0"/>
    <col min="19" max="19" width="16.28515625" customWidth="true" style="0"/>
    <col min="20" max="20" width="16.28515625" customWidth="true" style="0"/>
    <col min="21" max="21" width="16.28515625" customWidth="true" style="0"/>
  </cols>
  <sheetData>
    <row r="1" spans="1:23" customHeight="1" ht="80.2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3" t="s">
        <v>2150</v>
      </c>
      <c r="T1" s="3"/>
      <c r="U1" s="3"/>
      <c r="V1"/>
      <c r="W1"/>
    </row>
    <row r="2" spans="1:23" customHeight="1" ht="18.75">
      <c r="A2" s="69" t="s">
        <v>2151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/>
      <c r="W2"/>
    </row>
    <row r="3" spans="1:23" customHeight="1" ht="18.75">
      <c r="A3" s="69" t="s">
        <v>2152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/>
      <c r="W3"/>
    </row>
    <row r="4" spans="1:23" customHeight="1" ht="18.75">
      <c r="A4" s="70" t="s">
        <v>2</v>
      </c>
      <c r="B4" s="70"/>
      <c r="C4" s="70"/>
      <c r="D4" s="70"/>
      <c r="E4" s="7" t="s">
        <v>3</v>
      </c>
      <c r="F4" s="7"/>
      <c r="G4" s="70"/>
      <c r="H4" s="7"/>
      <c r="I4" s="71"/>
      <c r="J4" s="71"/>
      <c r="K4"/>
      <c r="L4"/>
      <c r="M4"/>
      <c r="N4" s="2"/>
      <c r="O4" s="2"/>
      <c r="P4" s="2"/>
      <c r="Q4" s="2"/>
      <c r="R4" s="2"/>
      <c r="S4" s="2"/>
      <c r="T4" s="2"/>
      <c r="U4" s="2"/>
      <c r="V4"/>
      <c r="W4"/>
    </row>
    <row r="5" spans="1:23" customHeight="1" ht="18.75">
      <c r="A5" s="70" t="s">
        <v>4</v>
      </c>
      <c r="B5" s="70"/>
      <c r="C5" s="70"/>
      <c r="D5" s="70"/>
      <c r="E5" s="72" t="s">
        <v>5</v>
      </c>
      <c r="F5" s="73"/>
      <c r="G5" s="72"/>
      <c r="H5" s="74"/>
      <c r="I5" s="75"/>
      <c r="J5" s="75"/>
      <c r="K5"/>
      <c r="L5"/>
      <c r="M5"/>
      <c r="N5" s="2"/>
      <c r="O5" s="2"/>
      <c r="P5" s="2"/>
      <c r="Q5" s="2"/>
      <c r="R5" s="2"/>
      <c r="S5" s="2"/>
      <c r="T5" s="2"/>
      <c r="U5" s="2"/>
      <c r="V5"/>
      <c r="W5"/>
    </row>
    <row r="6" spans="1:23" customHeight="1" ht="18.75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/>
      <c r="W6"/>
    </row>
    <row r="7" spans="1:23" customHeight="1" ht="18.75">
      <c r="A7" s="76" t="s">
        <v>6</v>
      </c>
      <c r="B7" s="76" t="s">
        <v>2153</v>
      </c>
      <c r="C7" s="76"/>
      <c r="D7" s="76"/>
      <c r="E7" s="77" t="s">
        <v>2154</v>
      </c>
      <c r="F7" s="78"/>
      <c r="G7" s="79"/>
      <c r="H7" s="76" t="s">
        <v>2155</v>
      </c>
      <c r="I7" s="76"/>
      <c r="J7" s="80" t="s">
        <v>46</v>
      </c>
      <c r="K7" s="81" t="s">
        <v>2156</v>
      </c>
      <c r="L7" s="82" t="s">
        <v>2157</v>
      </c>
      <c r="M7" s="83" t="s">
        <v>2158</v>
      </c>
      <c r="N7" s="83"/>
      <c r="O7" s="83"/>
      <c r="P7" s="83"/>
      <c r="Q7" s="83"/>
      <c r="R7" s="81" t="s">
        <v>2159</v>
      </c>
      <c r="S7" s="84" t="s">
        <v>2160</v>
      </c>
      <c r="T7" s="80" t="s">
        <v>2161</v>
      </c>
      <c r="U7" s="80" t="s">
        <v>2162</v>
      </c>
      <c r="V7"/>
      <c r="W7"/>
    </row>
    <row r="8" spans="1:23" customHeight="1" ht="18.75">
      <c r="A8" s="76"/>
      <c r="B8" s="76"/>
      <c r="C8" s="76"/>
      <c r="D8" s="76"/>
      <c r="E8" s="76"/>
      <c r="F8" s="76"/>
      <c r="G8" s="76"/>
      <c r="H8" s="76"/>
      <c r="I8" s="76"/>
      <c r="J8" s="80"/>
      <c r="K8" s="85"/>
      <c r="L8" s="82"/>
      <c r="M8" s="83"/>
      <c r="N8" s="83"/>
      <c r="O8" s="83"/>
      <c r="P8" s="83"/>
      <c r="Q8" s="83"/>
      <c r="R8" s="85"/>
      <c r="S8" s="84"/>
      <c r="T8" s="80"/>
      <c r="U8" s="80"/>
      <c r="V8"/>
      <c r="W8"/>
    </row>
    <row r="9" spans="1:23" customHeight="1" ht="18.75">
      <c r="A9" s="76"/>
      <c r="B9" s="86" t="s">
        <v>113</v>
      </c>
      <c r="C9" s="86" t="s">
        <v>2163</v>
      </c>
      <c r="D9" s="86" t="s">
        <v>115</v>
      </c>
      <c r="E9" s="85" t="s">
        <v>2164</v>
      </c>
      <c r="F9" s="85" t="s">
        <v>2163</v>
      </c>
      <c r="G9" s="85" t="s">
        <v>2165</v>
      </c>
      <c r="H9" s="81" t="s">
        <v>2166</v>
      </c>
      <c r="I9" s="80" t="s">
        <v>2167</v>
      </c>
      <c r="J9" s="80"/>
      <c r="K9" s="85"/>
      <c r="L9" s="82"/>
      <c r="M9" s="87" t="s">
        <v>51</v>
      </c>
      <c r="N9" s="88" t="s">
        <v>52</v>
      </c>
      <c r="O9" s="88"/>
      <c r="P9" s="88"/>
      <c r="Q9" s="88"/>
      <c r="R9" s="85"/>
      <c r="S9" s="84"/>
      <c r="T9" s="80"/>
      <c r="U9" s="80"/>
      <c r="V9"/>
      <c r="W9"/>
    </row>
    <row r="10" spans="1:23" customHeight="1" ht="18.75">
      <c r="A10" s="76"/>
      <c r="B10" s="89"/>
      <c r="C10" s="89"/>
      <c r="D10" s="89"/>
      <c r="E10" s="85"/>
      <c r="F10" s="85"/>
      <c r="G10" s="85"/>
      <c r="H10" s="85"/>
      <c r="I10" s="80"/>
      <c r="J10" s="80"/>
      <c r="K10" s="85"/>
      <c r="L10" s="82"/>
      <c r="M10" s="87"/>
      <c r="N10" s="86" t="s">
        <v>53</v>
      </c>
      <c r="O10" s="88" t="s">
        <v>2168</v>
      </c>
      <c r="P10" s="86" t="s">
        <v>2169</v>
      </c>
      <c r="Q10" s="86" t="s">
        <v>2170</v>
      </c>
      <c r="R10" s="85"/>
      <c r="S10" s="84"/>
      <c r="T10" s="80"/>
      <c r="U10" s="80"/>
      <c r="V10"/>
      <c r="W10"/>
    </row>
    <row r="11" spans="1:23" customHeight="1" ht="187.5">
      <c r="A11" s="76"/>
      <c r="B11" s="89"/>
      <c r="C11" s="89"/>
      <c r="D11" s="89"/>
      <c r="E11" s="85"/>
      <c r="F11" s="85"/>
      <c r="G11" s="85"/>
      <c r="H11" s="85"/>
      <c r="I11" s="80"/>
      <c r="J11" s="80"/>
      <c r="K11" s="90"/>
      <c r="L11" s="82"/>
      <c r="M11" s="87"/>
      <c r="N11" s="88"/>
      <c r="O11" s="88" t="s">
        <v>2171</v>
      </c>
      <c r="P11" s="88"/>
      <c r="Q11" s="88"/>
      <c r="R11" s="90"/>
      <c r="S11" s="84"/>
      <c r="T11" s="80"/>
      <c r="U11" s="80"/>
      <c r="V11"/>
      <c r="W11"/>
    </row>
    <row r="12" spans="1:23" customHeight="1" ht="42">
      <c r="A12" s="76"/>
      <c r="B12" s="88"/>
      <c r="C12" s="88"/>
      <c r="D12" s="88"/>
      <c r="E12" s="90"/>
      <c r="F12" s="90"/>
      <c r="G12" s="90"/>
      <c r="H12" s="90"/>
      <c r="I12" s="80"/>
      <c r="J12" s="76" t="s">
        <v>16</v>
      </c>
      <c r="K12" s="76" t="s">
        <v>14</v>
      </c>
      <c r="L12" s="76" t="s">
        <v>14</v>
      </c>
      <c r="M12" s="76" t="s">
        <v>26</v>
      </c>
      <c r="N12" s="76" t="s">
        <v>26</v>
      </c>
      <c r="O12" s="76" t="s">
        <v>26</v>
      </c>
      <c r="P12" s="76" t="s">
        <v>26</v>
      </c>
      <c r="Q12" s="76" t="s">
        <v>26</v>
      </c>
      <c r="R12" s="88" t="s">
        <v>26</v>
      </c>
      <c r="S12" s="84"/>
      <c r="T12" s="80"/>
      <c r="U12" s="80"/>
      <c r="V12"/>
      <c r="W12"/>
    </row>
    <row r="13" spans="1:23" customHeight="1" ht="15.75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8">
        <v>12</v>
      </c>
      <c r="M13" s="8">
        <v>13</v>
      </c>
      <c r="N13" s="8">
        <v>14</v>
      </c>
      <c r="O13" s="8">
        <v>15</v>
      </c>
      <c r="P13" s="8">
        <v>16</v>
      </c>
      <c r="Q13" s="8">
        <v>17</v>
      </c>
      <c r="R13" s="8">
        <v>18</v>
      </c>
      <c r="S13" s="8">
        <v>19</v>
      </c>
      <c r="T13" s="8">
        <v>20</v>
      </c>
      <c r="U13" s="8">
        <v>21</v>
      </c>
      <c r="V13"/>
      <c r="W13"/>
    </row>
    <row r="14" spans="1:23" customHeight="1" ht="30">
      <c r="A14" s="91"/>
      <c r="B14" s="92" t="s">
        <v>56</v>
      </c>
      <c r="C14" s="92"/>
      <c r="D14" s="92"/>
      <c r="E14" s="92"/>
      <c r="F14" s="92"/>
      <c r="G14" s="92"/>
      <c r="H14" s="92"/>
      <c r="I14" s="92"/>
      <c r="J14" s="93">
        <f>sum(J15,J230,J441)</f>
        <v>2928</v>
      </c>
      <c r="K14" s="94">
        <f>sum(K15,K230,K441)</f>
        <v>122308.18</v>
      </c>
      <c r="L14" s="94">
        <f>sum(L15,L230,L441)</f>
        <v>110464.28</v>
      </c>
      <c r="M14" s="94">
        <f>sum(M15,M230,M441)</f>
        <v>8736059525.65</v>
      </c>
      <c r="N14" s="94">
        <f>sum(N15,N230,N441)</f>
        <v>6956277057.5</v>
      </c>
      <c r="O14" s="94">
        <f>sum(O15,O230,O441)</f>
        <v>0</v>
      </c>
      <c r="P14" s="94">
        <f>sum(P15,P230,P441)</f>
        <v>1779782468.15</v>
      </c>
      <c r="Q14" s="94">
        <f>sum(Q15,Q230,Q441)</f>
        <v>0</v>
      </c>
      <c r="R14" s="95" t="s">
        <v>2172</v>
      </c>
      <c r="S14" s="95" t="s">
        <v>2172</v>
      </c>
      <c r="T14" s="95" t="s">
        <v>2172</v>
      </c>
      <c r="U14" s="95" t="s">
        <v>2172</v>
      </c>
      <c r="V14"/>
      <c r="W14"/>
    </row>
    <row r="15" spans="1:23" customHeight="1" ht="30">
      <c r="A15" s="91"/>
      <c r="B15" s="92" t="s">
        <v>116</v>
      </c>
      <c r="C15" s="92"/>
      <c r="D15" s="92"/>
      <c r="E15" s="92"/>
      <c r="F15" s="92"/>
      <c r="G15" s="92"/>
      <c r="H15" s="92"/>
      <c r="I15" s="92"/>
      <c r="J15" s="93">
        <f>sum(J17)</f>
        <v>475</v>
      </c>
      <c r="K15" s="94">
        <f>sum(K17)</f>
        <v>21938.1</v>
      </c>
      <c r="L15" s="94">
        <f>sum(L17)</f>
        <v>20020.24</v>
      </c>
      <c r="M15" s="94">
        <f>sum(M17)</f>
        <v>1134671059.29</v>
      </c>
      <c r="N15" s="94">
        <f>sum(N17)</f>
        <v>971172986.64</v>
      </c>
      <c r="O15" s="94">
        <f>sum(O17)</f>
        <v>0</v>
      </c>
      <c r="P15" s="94">
        <f>sum(P17)</f>
        <v>163498072.65</v>
      </c>
      <c r="Q15" s="94">
        <f>sum(Q17)</f>
        <v>0</v>
      </c>
      <c r="R15" s="95" t="s">
        <v>2172</v>
      </c>
      <c r="S15" s="95" t="s">
        <v>2172</v>
      </c>
      <c r="T15" s="95" t="s">
        <v>2172</v>
      </c>
      <c r="U15" s="95" t="s">
        <v>2172</v>
      </c>
      <c r="V15"/>
      <c r="W15"/>
    </row>
    <row r="16" spans="1:23" customHeight="1" ht="24.95">
      <c r="A16" s="96" t="s">
        <v>33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8"/>
      <c r="V16"/>
      <c r="W16"/>
    </row>
    <row r="17" spans="1:23" customHeight="1" ht="30">
      <c r="A17" s="91"/>
      <c r="B17" s="92" t="s">
        <v>67</v>
      </c>
      <c r="C17" s="92"/>
      <c r="D17" s="92"/>
      <c r="E17" s="92"/>
      <c r="F17" s="92"/>
      <c r="G17" s="92"/>
      <c r="H17" s="92"/>
      <c r="I17" s="92"/>
      <c r="J17" s="93">
        <f>sum(J18,J68,J77,J80,J82,J93,J96,J108,J122,J141,J145,J149,J153,J189,J198,J212)</f>
        <v>475</v>
      </c>
      <c r="K17" s="94">
        <f>sum(K18,K68,K77,K80,K82,K93,K96,K108,K122,K141,K145,K149,K153,K189,K198,K212)</f>
        <v>21938.1</v>
      </c>
      <c r="L17" s="94">
        <f>sum(L18,L68,L77,L80,L82,L93,L96,L108,L122,L141,L145,L149,L153,L189,L198,L212)</f>
        <v>20020.24</v>
      </c>
      <c r="M17" s="94">
        <f>sum(M18,M68,M77,M80,M82,M93,M96,M108,M122,M141,M145,M149,M153,M189,M198,M212)</f>
        <v>1134671059.29</v>
      </c>
      <c r="N17" s="94">
        <f>sum(N18,N68,N77,N80,N82,N93,N96,N108,N122,N141,N145,N149,N153,N189,N198,N212)</f>
        <v>971172986.64</v>
      </c>
      <c r="O17" s="94">
        <f>sum(O18,O68,O77,O80,O82,O93,O96,O108,O122,O141,O145,O149,O153,O189,O198,O212)</f>
        <v>0</v>
      </c>
      <c r="P17" s="94">
        <f>sum(P18,P68,P77,P80,P82,P93,P96,P108,P122,P141,P145,P149,P153,P189,P198,P212)</f>
        <v>163498072.65</v>
      </c>
      <c r="Q17" s="94">
        <f>sum(Q18,Q68,Q77,Q80,Q82,Q93,Q96,Q108,Q122,Q141,Q145,Q149,Q153,Q189,Q198,Q212)</f>
        <v>0</v>
      </c>
      <c r="R17" s="95" t="s">
        <v>2172</v>
      </c>
      <c r="S17" s="95" t="s">
        <v>2172</v>
      </c>
      <c r="T17" s="96" t="s">
        <v>2172</v>
      </c>
      <c r="U17" s="95" t="s">
        <v>2172</v>
      </c>
      <c r="V17"/>
      <c r="W17"/>
    </row>
    <row r="18" spans="1:23" customHeight="1" ht="30">
      <c r="A18" s="91"/>
      <c r="B18" s="92" t="s">
        <v>2173</v>
      </c>
      <c r="C18" s="92"/>
      <c r="D18" s="92"/>
      <c r="E18" s="92"/>
      <c r="F18" s="92"/>
      <c r="G18" s="92"/>
      <c r="H18" s="92"/>
      <c r="I18" s="92"/>
      <c r="J18" s="93">
        <f>sum(J19:J67)</f>
        <v>50</v>
      </c>
      <c r="K18" s="94">
        <f>sum(K19:K67)</f>
        <v>2360.5</v>
      </c>
      <c r="L18" s="94">
        <f>sum(L19:L67)</f>
        <v>2200.27</v>
      </c>
      <c r="M18" s="94">
        <f>sum(M19:M67)</f>
        <v>75342912.38</v>
      </c>
      <c r="N18" s="94">
        <f>sum(N19:N67)</f>
        <v>69190959.26</v>
      </c>
      <c r="O18" s="94">
        <f>sum(O19:O67)</f>
        <v>0</v>
      </c>
      <c r="P18" s="94">
        <f>sum(P19:P67)</f>
        <v>6151953.12</v>
      </c>
      <c r="Q18" s="94">
        <f>sum(Q19:Q67)</f>
        <v>0</v>
      </c>
      <c r="R18" s="95" t="s">
        <v>2172</v>
      </c>
      <c r="S18" s="95" t="s">
        <v>2172</v>
      </c>
      <c r="T18" s="95" t="s">
        <v>2172</v>
      </c>
      <c r="U18" s="95" t="s">
        <v>2172</v>
      </c>
      <c r="V18"/>
      <c r="W18"/>
    </row>
    <row r="19" spans="1:23">
      <c r="A19" s="99">
        <v>1</v>
      </c>
      <c r="B19" s="100" t="s">
        <v>2174</v>
      </c>
      <c r="C19" s="101">
        <v>44536</v>
      </c>
      <c r="D19" s="102" t="s">
        <v>2175</v>
      </c>
      <c r="E19" s="100"/>
      <c r="F19" s="103"/>
      <c r="G19" s="102"/>
      <c r="H19" s="102" t="s">
        <v>2176</v>
      </c>
      <c r="I19" s="104" t="s">
        <v>2177</v>
      </c>
      <c r="J19" s="105">
        <v>1</v>
      </c>
      <c r="K19" s="106">
        <v>44.3</v>
      </c>
      <c r="L19" s="106">
        <v>40.4</v>
      </c>
      <c r="M19" s="107">
        <f>IFERROR(N19+P19+Q19,0)</f>
        <v>1391936.36</v>
      </c>
      <c r="N19" s="106">
        <v>1391936.36</v>
      </c>
      <c r="O19" s="106">
        <v>0</v>
      </c>
      <c r="P19" s="106">
        <v>0</v>
      </c>
      <c r="Q19" s="106">
        <v>0</v>
      </c>
      <c r="R19" s="108">
        <f>IFERROR(M19/K19,0)</f>
        <v>31420.685327314</v>
      </c>
      <c r="S19" s="109">
        <v>4</v>
      </c>
      <c r="T19" s="110">
        <v>27630</v>
      </c>
      <c r="U19" s="110">
        <v>44545</v>
      </c>
      <c r="V19"/>
      <c r="W19"/>
    </row>
    <row r="20" spans="1:23">
      <c r="A20" s="99">
        <v>2</v>
      </c>
      <c r="B20" s="100" t="s">
        <v>2174</v>
      </c>
      <c r="C20" s="101">
        <v>44536</v>
      </c>
      <c r="D20" s="102" t="s">
        <v>2178</v>
      </c>
      <c r="E20" s="100"/>
      <c r="F20" s="103"/>
      <c r="G20" s="102"/>
      <c r="H20" s="102" t="s">
        <v>2176</v>
      </c>
      <c r="I20" s="104" t="s">
        <v>2179</v>
      </c>
      <c r="J20" s="105">
        <v>1</v>
      </c>
      <c r="K20" s="106">
        <v>45.2</v>
      </c>
      <c r="L20" s="106">
        <v>41.8</v>
      </c>
      <c r="M20" s="107">
        <f>IFERROR(N20+P20+Q20,0)</f>
        <v>1440171.76</v>
      </c>
      <c r="N20" s="106">
        <v>1440171.76</v>
      </c>
      <c r="O20" s="106">
        <v>0</v>
      </c>
      <c r="P20" s="106">
        <v>0</v>
      </c>
      <c r="Q20" s="106">
        <v>0</v>
      </c>
      <c r="R20" s="108">
        <f>IFERROR(M20/K20,0)</f>
        <v>31862.207079646</v>
      </c>
      <c r="S20" s="109">
        <v>4</v>
      </c>
      <c r="T20" s="110">
        <v>28126</v>
      </c>
      <c r="U20" s="110">
        <v>44557</v>
      </c>
      <c r="V20"/>
      <c r="W20"/>
    </row>
    <row r="21" spans="1:23">
      <c r="A21" s="99">
        <v>3</v>
      </c>
      <c r="B21" s="100" t="s">
        <v>2174</v>
      </c>
      <c r="C21" s="101">
        <v>44536</v>
      </c>
      <c r="D21" s="102" t="s">
        <v>2178</v>
      </c>
      <c r="E21" s="100"/>
      <c r="F21" s="103"/>
      <c r="G21" s="102"/>
      <c r="H21" s="102" t="s">
        <v>2176</v>
      </c>
      <c r="I21" s="104" t="s">
        <v>2180</v>
      </c>
      <c r="J21" s="105">
        <v>1</v>
      </c>
      <c r="K21" s="106">
        <v>46</v>
      </c>
      <c r="L21" s="106">
        <v>41.9</v>
      </c>
      <c r="M21" s="107">
        <f>IFERROR(N21+P21+Q21,0)</f>
        <v>1440171.76</v>
      </c>
      <c r="N21" s="106">
        <v>1440171.76</v>
      </c>
      <c r="O21" s="106">
        <v>0</v>
      </c>
      <c r="P21" s="106">
        <v>0</v>
      </c>
      <c r="Q21" s="106">
        <v>0</v>
      </c>
      <c r="R21" s="108">
        <f>IFERROR(M21/K21,0)</f>
        <v>31308.08173913</v>
      </c>
      <c r="S21" s="109">
        <v>4</v>
      </c>
      <c r="T21" s="110">
        <v>28491</v>
      </c>
      <c r="U21" s="110">
        <v>44554</v>
      </c>
      <c r="V21"/>
      <c r="W21"/>
    </row>
    <row r="22" spans="1:23">
      <c r="A22" s="99">
        <v>4</v>
      </c>
      <c r="B22" s="100" t="s">
        <v>2174</v>
      </c>
      <c r="C22" s="101">
        <v>44536</v>
      </c>
      <c r="D22" s="102" t="s">
        <v>2178</v>
      </c>
      <c r="E22" s="100"/>
      <c r="F22" s="103"/>
      <c r="G22" s="102"/>
      <c r="H22" s="102" t="s">
        <v>2176</v>
      </c>
      <c r="I22" s="104" t="s">
        <v>2181</v>
      </c>
      <c r="J22" s="105">
        <v>1</v>
      </c>
      <c r="K22" s="106">
        <v>44.1</v>
      </c>
      <c r="L22" s="106">
        <v>41.3</v>
      </c>
      <c r="M22" s="107">
        <f>IFERROR(N22+P22+Q22,0)</f>
        <v>1422944.39</v>
      </c>
      <c r="N22" s="106">
        <v>1422944.39</v>
      </c>
      <c r="O22" s="106">
        <v>0</v>
      </c>
      <c r="P22" s="106">
        <v>0</v>
      </c>
      <c r="Q22" s="106">
        <v>0</v>
      </c>
      <c r="R22" s="108">
        <f>IFERROR(M22/K22,0)</f>
        <v>32266.312698413</v>
      </c>
      <c r="S22" s="109">
        <v>4</v>
      </c>
      <c r="T22" s="110">
        <v>29587</v>
      </c>
      <c r="U22" s="110">
        <v>44554</v>
      </c>
      <c r="V22"/>
      <c r="W22"/>
    </row>
    <row r="23" spans="1:23">
      <c r="A23" s="99">
        <v>5</v>
      </c>
      <c r="B23" s="100" t="s">
        <v>2174</v>
      </c>
      <c r="C23" s="101">
        <v>44536</v>
      </c>
      <c r="D23" s="102" t="s">
        <v>2178</v>
      </c>
      <c r="E23" s="100"/>
      <c r="F23" s="103"/>
      <c r="G23" s="102"/>
      <c r="H23" s="102" t="s">
        <v>2176</v>
      </c>
      <c r="I23" s="104" t="s">
        <v>2182</v>
      </c>
      <c r="J23" s="105">
        <v>1</v>
      </c>
      <c r="K23" s="106">
        <v>45.5</v>
      </c>
      <c r="L23" s="106">
        <v>41.8</v>
      </c>
      <c r="M23" s="107">
        <f>IFERROR(N23+P23+Q23,0)</f>
        <v>1443617.23</v>
      </c>
      <c r="N23" s="106">
        <v>1443617.23</v>
      </c>
      <c r="O23" s="106">
        <v>0</v>
      </c>
      <c r="P23" s="106">
        <v>0</v>
      </c>
      <c r="Q23" s="106">
        <v>0</v>
      </c>
      <c r="R23" s="108">
        <f>IFERROR(M23/K23,0)</f>
        <v>31727.851208791</v>
      </c>
      <c r="S23" s="109">
        <v>4</v>
      </c>
      <c r="T23" s="110">
        <v>32509</v>
      </c>
      <c r="U23" s="110">
        <v>44554</v>
      </c>
      <c r="V23"/>
      <c r="W23"/>
    </row>
    <row r="24" spans="1:23">
      <c r="A24" s="99">
        <v>6</v>
      </c>
      <c r="B24" s="100" t="s">
        <v>2174</v>
      </c>
      <c r="C24" s="101">
        <v>44536</v>
      </c>
      <c r="D24" s="102" t="s">
        <v>2178</v>
      </c>
      <c r="E24" s="100"/>
      <c r="F24" s="103"/>
      <c r="G24" s="102"/>
      <c r="H24" s="102" t="s">
        <v>2176</v>
      </c>
      <c r="I24" s="104" t="s">
        <v>2183</v>
      </c>
      <c r="J24" s="105">
        <v>1</v>
      </c>
      <c r="K24" s="106">
        <v>41.3</v>
      </c>
      <c r="L24" s="106">
        <v>41.2</v>
      </c>
      <c r="M24" s="107">
        <f>IFERROR(N24+P24+Q24,0)</f>
        <v>1419498.78</v>
      </c>
      <c r="N24" s="106">
        <v>1419498.78</v>
      </c>
      <c r="O24" s="106">
        <v>0</v>
      </c>
      <c r="P24" s="106">
        <v>0</v>
      </c>
      <c r="Q24" s="106">
        <v>0</v>
      </c>
      <c r="R24" s="108">
        <f>IFERROR(M24/K24,0)</f>
        <v>34370.430508475</v>
      </c>
      <c r="S24" s="109">
        <v>4</v>
      </c>
      <c r="T24" s="110">
        <v>28126</v>
      </c>
      <c r="U24" s="110">
        <v>44557</v>
      </c>
      <c r="V24"/>
      <c r="W24"/>
    </row>
    <row r="25" spans="1:23">
      <c r="A25" s="99">
        <v>7</v>
      </c>
      <c r="B25" s="100" t="s">
        <v>2174</v>
      </c>
      <c r="C25" s="101">
        <v>44536</v>
      </c>
      <c r="D25" s="102" t="s">
        <v>2175</v>
      </c>
      <c r="E25" s="100"/>
      <c r="F25" s="103"/>
      <c r="G25" s="102"/>
      <c r="H25" s="102" t="s">
        <v>2176</v>
      </c>
      <c r="I25" s="104" t="s">
        <v>2184</v>
      </c>
      <c r="J25" s="105">
        <v>1</v>
      </c>
      <c r="K25" s="106">
        <v>44.7</v>
      </c>
      <c r="L25" s="106">
        <v>39.9</v>
      </c>
      <c r="M25" s="107">
        <f>IFERROR(N25+P25+Q25,0)</f>
        <v>1374709</v>
      </c>
      <c r="N25" s="106">
        <v>1374709</v>
      </c>
      <c r="O25" s="106">
        <v>0</v>
      </c>
      <c r="P25" s="106">
        <v>0</v>
      </c>
      <c r="Q25" s="106">
        <v>0</v>
      </c>
      <c r="R25" s="108">
        <f>IFERROR(M25/K25,0)</f>
        <v>30754.116331096</v>
      </c>
      <c r="S25" s="109">
        <v>4</v>
      </c>
      <c r="T25" s="110">
        <v>28491</v>
      </c>
      <c r="U25" s="110">
        <v>44546</v>
      </c>
      <c r="V25"/>
      <c r="W25"/>
    </row>
    <row r="26" spans="1:23">
      <c r="A26" s="99">
        <v>8</v>
      </c>
      <c r="B26" s="100" t="s">
        <v>2174</v>
      </c>
      <c r="C26" s="101">
        <v>44543</v>
      </c>
      <c r="D26" s="102" t="s">
        <v>2185</v>
      </c>
      <c r="E26" s="100"/>
      <c r="F26" s="103"/>
      <c r="G26" s="102"/>
      <c r="H26" s="102" t="s">
        <v>2176</v>
      </c>
      <c r="I26" s="104" t="s">
        <v>2186</v>
      </c>
      <c r="J26" s="105">
        <v>1</v>
      </c>
      <c r="K26" s="106">
        <v>30.1</v>
      </c>
      <c r="L26" s="106">
        <v>27.2</v>
      </c>
      <c r="M26" s="107">
        <f>IFERROR(N26+P26+Q26,0)</f>
        <v>941854.4</v>
      </c>
      <c r="N26" s="106">
        <v>941854.4</v>
      </c>
      <c r="O26" s="106">
        <v>0</v>
      </c>
      <c r="P26" s="106">
        <v>0</v>
      </c>
      <c r="Q26" s="106">
        <v>0</v>
      </c>
      <c r="R26" s="108">
        <f>IFERROR(M26/K26,0)</f>
        <v>31290.843853821</v>
      </c>
      <c r="S26" s="109">
        <v>4</v>
      </c>
      <c r="T26" s="110">
        <v>32874</v>
      </c>
      <c r="U26" s="110">
        <v>44546</v>
      </c>
      <c r="V26"/>
      <c r="W26"/>
    </row>
    <row r="27" spans="1:23">
      <c r="A27" s="99">
        <v>9</v>
      </c>
      <c r="B27" s="100" t="s">
        <v>2174</v>
      </c>
      <c r="C27" s="101">
        <v>44543</v>
      </c>
      <c r="D27" s="102" t="s">
        <v>2185</v>
      </c>
      <c r="E27" s="100"/>
      <c r="F27" s="103"/>
      <c r="G27" s="102"/>
      <c r="H27" s="102" t="s">
        <v>2176</v>
      </c>
      <c r="I27" s="104" t="s">
        <v>2187</v>
      </c>
      <c r="J27" s="105">
        <v>1</v>
      </c>
      <c r="K27" s="106">
        <v>59</v>
      </c>
      <c r="L27" s="106">
        <v>54.6</v>
      </c>
      <c r="M27" s="107">
        <f>IFERROR(N27+P27+Q27,0)</f>
        <v>1890634.2</v>
      </c>
      <c r="N27" s="106">
        <v>1890634.2</v>
      </c>
      <c r="O27" s="106">
        <v>0</v>
      </c>
      <c r="P27" s="106">
        <v>0</v>
      </c>
      <c r="Q27" s="106">
        <v>0</v>
      </c>
      <c r="R27" s="108">
        <f>IFERROR(M27/K27,0)</f>
        <v>32044.647457627</v>
      </c>
      <c r="S27" s="109">
        <v>4</v>
      </c>
      <c r="T27" s="110">
        <v>31413</v>
      </c>
      <c r="U27" s="110">
        <v>44546</v>
      </c>
      <c r="V27"/>
      <c r="W27"/>
    </row>
    <row r="28" spans="1:23">
      <c r="A28" s="99">
        <v>10</v>
      </c>
      <c r="B28" s="100" t="s">
        <v>2174</v>
      </c>
      <c r="C28" s="101">
        <v>44543</v>
      </c>
      <c r="D28" s="102" t="s">
        <v>2185</v>
      </c>
      <c r="E28" s="100"/>
      <c r="F28" s="103"/>
      <c r="G28" s="102"/>
      <c r="H28" s="102" t="s">
        <v>2176</v>
      </c>
      <c r="I28" s="104" t="s">
        <v>2188</v>
      </c>
      <c r="J28" s="105">
        <v>1</v>
      </c>
      <c r="K28" s="106">
        <v>58.1</v>
      </c>
      <c r="L28" s="106">
        <v>53.6</v>
      </c>
      <c r="M28" s="107">
        <f>IFERROR(N28+P28+Q28,0)</f>
        <v>1856007.2</v>
      </c>
      <c r="N28" s="106">
        <v>1856007.2</v>
      </c>
      <c r="O28" s="106">
        <v>0</v>
      </c>
      <c r="P28" s="106">
        <v>0</v>
      </c>
      <c r="Q28" s="106">
        <v>0</v>
      </c>
      <c r="R28" s="108">
        <f>IFERROR(M28/K28,0)</f>
        <v>31945.046471601</v>
      </c>
      <c r="S28" s="109">
        <v>4</v>
      </c>
      <c r="T28" s="110">
        <v>22282</v>
      </c>
      <c r="U28" s="110">
        <v>44546</v>
      </c>
      <c r="V28"/>
      <c r="W28"/>
    </row>
    <row r="29" spans="1:23">
      <c r="A29" s="99">
        <v>11</v>
      </c>
      <c r="B29" s="100" t="s">
        <v>2174</v>
      </c>
      <c r="C29" s="101">
        <v>44543</v>
      </c>
      <c r="D29" s="102" t="s">
        <v>2189</v>
      </c>
      <c r="E29" s="100"/>
      <c r="F29" s="103"/>
      <c r="G29" s="102"/>
      <c r="H29" s="102" t="s">
        <v>2176</v>
      </c>
      <c r="I29" s="104" t="s">
        <v>2190</v>
      </c>
      <c r="J29" s="105">
        <v>1</v>
      </c>
      <c r="K29" s="106">
        <v>30.6</v>
      </c>
      <c r="L29" s="106">
        <v>27.5</v>
      </c>
      <c r="M29" s="107">
        <f>IFERROR(N29+P29+Q29,0)</f>
        <v>947481.29</v>
      </c>
      <c r="N29" s="106">
        <v>947481.29</v>
      </c>
      <c r="O29" s="106">
        <v>0</v>
      </c>
      <c r="P29" s="106">
        <v>0</v>
      </c>
      <c r="Q29" s="106">
        <v>0</v>
      </c>
      <c r="R29" s="108">
        <f>IFERROR(M29/K29,0)</f>
        <v>30963.440849673</v>
      </c>
      <c r="S29" s="109">
        <v>4</v>
      </c>
      <c r="T29" s="110">
        <v>24108</v>
      </c>
      <c r="U29" s="110">
        <v>44559</v>
      </c>
      <c r="V29"/>
      <c r="W29"/>
    </row>
    <row r="30" spans="1:23">
      <c r="A30" s="99">
        <v>12</v>
      </c>
      <c r="B30" s="100" t="s">
        <v>2174</v>
      </c>
      <c r="C30" s="101">
        <v>44589</v>
      </c>
      <c r="D30" s="102" t="s">
        <v>2191</v>
      </c>
      <c r="E30" s="100"/>
      <c r="F30" s="103"/>
      <c r="G30" s="102"/>
      <c r="H30" s="102" t="s">
        <v>2176</v>
      </c>
      <c r="I30" s="104" t="s">
        <v>2187</v>
      </c>
      <c r="J30" s="105">
        <v>1</v>
      </c>
      <c r="K30" s="106">
        <v>30.7</v>
      </c>
      <c r="L30" s="106">
        <v>28.5</v>
      </c>
      <c r="M30" s="107">
        <f>IFERROR(N30+P30+Q30,0)</f>
        <v>994764</v>
      </c>
      <c r="N30" s="106">
        <v>994764</v>
      </c>
      <c r="O30" s="106">
        <v>0</v>
      </c>
      <c r="P30" s="106">
        <v>0</v>
      </c>
      <c r="Q30" s="106">
        <v>0</v>
      </c>
      <c r="R30" s="108">
        <f>IFERROR(M30/K30,0)</f>
        <v>32402.736156352</v>
      </c>
      <c r="S30" s="109">
        <v>4</v>
      </c>
      <c r="T30" s="110">
        <v>31413</v>
      </c>
      <c r="U30" s="110">
        <v>44624</v>
      </c>
      <c r="V30"/>
      <c r="W30"/>
    </row>
    <row r="31" spans="1:23">
      <c r="A31" s="99">
        <v>13</v>
      </c>
      <c r="B31" s="100" t="s">
        <v>2174</v>
      </c>
      <c r="C31" s="101">
        <v>44589</v>
      </c>
      <c r="D31" s="102" t="s">
        <v>2191</v>
      </c>
      <c r="E31" s="100"/>
      <c r="F31" s="103"/>
      <c r="G31" s="102"/>
      <c r="H31" s="102" t="s">
        <v>2176</v>
      </c>
      <c r="I31" s="104" t="s">
        <v>2192</v>
      </c>
      <c r="J31" s="105">
        <v>1</v>
      </c>
      <c r="K31" s="106">
        <v>34.8</v>
      </c>
      <c r="L31" s="106">
        <v>34.1</v>
      </c>
      <c r="M31" s="107">
        <f>IFERROR(N31+P31+Q31,0)</f>
        <v>1190226.4</v>
      </c>
      <c r="N31" s="106">
        <v>1190226.4</v>
      </c>
      <c r="O31" s="106">
        <v>0</v>
      </c>
      <c r="P31" s="106">
        <v>0</v>
      </c>
      <c r="Q31" s="106">
        <v>0</v>
      </c>
      <c r="R31" s="108">
        <f>IFERROR(M31/K31,0)</f>
        <v>34201.908045977</v>
      </c>
      <c r="S31" s="109">
        <v>4</v>
      </c>
      <c r="T31" s="110">
        <v>35796</v>
      </c>
      <c r="U31" s="110">
        <v>44624</v>
      </c>
      <c r="V31"/>
      <c r="W31"/>
    </row>
    <row r="32" spans="1:23">
      <c r="A32" s="99">
        <v>14</v>
      </c>
      <c r="B32" s="100" t="s">
        <v>2174</v>
      </c>
      <c r="C32" s="101">
        <v>44589</v>
      </c>
      <c r="D32" s="102" t="s">
        <v>2191</v>
      </c>
      <c r="E32" s="100"/>
      <c r="F32" s="103"/>
      <c r="G32" s="102"/>
      <c r="H32" s="102" t="s">
        <v>2176</v>
      </c>
      <c r="I32" s="104" t="s">
        <v>2186</v>
      </c>
      <c r="J32" s="105">
        <v>1</v>
      </c>
      <c r="K32" s="106">
        <v>38.3</v>
      </c>
      <c r="L32" s="106">
        <v>37.5</v>
      </c>
      <c r="M32" s="107">
        <f>IFERROR(N32+P32+Q32,0)</f>
        <v>1308900</v>
      </c>
      <c r="N32" s="106">
        <v>1308900</v>
      </c>
      <c r="O32" s="106">
        <v>0</v>
      </c>
      <c r="P32" s="106">
        <v>0</v>
      </c>
      <c r="Q32" s="106">
        <v>0</v>
      </c>
      <c r="R32" s="108">
        <f>IFERROR(M32/K32,0)</f>
        <v>34174.934725849</v>
      </c>
      <c r="S32" s="109">
        <v>4</v>
      </c>
      <c r="T32" s="110">
        <v>32874</v>
      </c>
      <c r="U32" s="110">
        <v>44624</v>
      </c>
      <c r="V32"/>
      <c r="W32"/>
    </row>
    <row r="33" spans="1:23">
      <c r="A33" s="99">
        <v>15</v>
      </c>
      <c r="B33" s="100" t="s">
        <v>2174</v>
      </c>
      <c r="C33" s="101">
        <v>44589</v>
      </c>
      <c r="D33" s="102" t="s">
        <v>2191</v>
      </c>
      <c r="E33" s="100"/>
      <c r="F33" s="103"/>
      <c r="G33" s="102"/>
      <c r="H33" s="102" t="s">
        <v>2176</v>
      </c>
      <c r="I33" s="104" t="s">
        <v>2182</v>
      </c>
      <c r="J33" s="105">
        <v>1</v>
      </c>
      <c r="K33" s="106">
        <v>60.2</v>
      </c>
      <c r="L33" s="106">
        <v>56.3</v>
      </c>
      <c r="M33" s="107">
        <f>IFERROR(N33+P33+Q33,0)</f>
        <v>1965095.2</v>
      </c>
      <c r="N33" s="106">
        <v>1965095.2</v>
      </c>
      <c r="O33" s="106">
        <v>0</v>
      </c>
      <c r="P33" s="106">
        <v>0</v>
      </c>
      <c r="Q33" s="106">
        <v>0</v>
      </c>
      <c r="R33" s="108">
        <f>IFERROR(M33/K33,0)</f>
        <v>32642.777408638</v>
      </c>
      <c r="S33" s="109">
        <v>4</v>
      </c>
      <c r="T33" s="110">
        <v>32509</v>
      </c>
      <c r="U33" s="110">
        <v>44624</v>
      </c>
      <c r="V33"/>
      <c r="W33"/>
    </row>
    <row r="34" spans="1:23">
      <c r="A34" s="99">
        <v>16</v>
      </c>
      <c r="B34" s="100" t="s">
        <v>2174</v>
      </c>
      <c r="C34" s="101">
        <v>44589</v>
      </c>
      <c r="D34" s="102" t="s">
        <v>2191</v>
      </c>
      <c r="E34" s="100"/>
      <c r="F34" s="103"/>
      <c r="G34" s="102"/>
      <c r="H34" s="102" t="s">
        <v>2176</v>
      </c>
      <c r="I34" s="104" t="s">
        <v>2193</v>
      </c>
      <c r="J34" s="105">
        <v>1</v>
      </c>
      <c r="K34" s="106">
        <v>61.6</v>
      </c>
      <c r="L34" s="106">
        <v>61.5</v>
      </c>
      <c r="M34" s="107">
        <f>IFERROR(N34+P34+Q34,0)</f>
        <v>2146596</v>
      </c>
      <c r="N34" s="106">
        <v>2146596</v>
      </c>
      <c r="O34" s="106">
        <v>0</v>
      </c>
      <c r="P34" s="106">
        <v>0</v>
      </c>
      <c r="Q34" s="106">
        <v>0</v>
      </c>
      <c r="R34" s="108">
        <f>IFERROR(M34/K34,0)</f>
        <v>34847.337662338</v>
      </c>
      <c r="S34" s="109">
        <v>4</v>
      </c>
      <c r="T34" s="110">
        <v>26665</v>
      </c>
      <c r="U34" s="110">
        <v>44624</v>
      </c>
      <c r="V34"/>
      <c r="W34"/>
    </row>
    <row r="35" spans="1:23">
      <c r="A35" s="99">
        <v>17</v>
      </c>
      <c r="B35" s="100" t="s">
        <v>2174</v>
      </c>
      <c r="C35" s="101">
        <v>44593</v>
      </c>
      <c r="D35" s="102" t="s">
        <v>2194</v>
      </c>
      <c r="E35" s="100"/>
      <c r="F35" s="103"/>
      <c r="G35" s="102"/>
      <c r="H35" s="102" t="s">
        <v>2176</v>
      </c>
      <c r="I35" s="104" t="s">
        <v>2195</v>
      </c>
      <c r="J35" s="105">
        <v>1</v>
      </c>
      <c r="K35" s="106">
        <v>38.6</v>
      </c>
      <c r="L35" s="106">
        <v>38.1</v>
      </c>
      <c r="M35" s="107">
        <f>IFERROR(N35+P35+Q35,0)</f>
        <v>1323193.19</v>
      </c>
      <c r="N35" s="106">
        <v>1323193.19</v>
      </c>
      <c r="O35" s="106">
        <v>0</v>
      </c>
      <c r="P35" s="106">
        <v>0</v>
      </c>
      <c r="Q35" s="106">
        <v>0</v>
      </c>
      <c r="R35" s="108">
        <f>IFERROR(M35/K35,0)</f>
        <v>34279.616321244</v>
      </c>
      <c r="S35" s="109">
        <v>4</v>
      </c>
      <c r="T35" s="110">
        <v>31778</v>
      </c>
      <c r="U35" s="110">
        <v>44711</v>
      </c>
      <c r="V35"/>
      <c r="W35"/>
    </row>
    <row r="36" spans="1:23">
      <c r="A36" s="99">
        <v>18</v>
      </c>
      <c r="B36" s="100" t="s">
        <v>2174</v>
      </c>
      <c r="C36" s="101">
        <v>44593</v>
      </c>
      <c r="D36" s="102" t="s">
        <v>2196</v>
      </c>
      <c r="E36" s="100"/>
      <c r="F36" s="103"/>
      <c r="G36" s="102"/>
      <c r="H36" s="102" t="s">
        <v>2176</v>
      </c>
      <c r="I36" s="104" t="s">
        <v>2197</v>
      </c>
      <c r="J36" s="105">
        <v>1</v>
      </c>
      <c r="K36" s="106">
        <v>53.5</v>
      </c>
      <c r="L36" s="106">
        <v>52.3</v>
      </c>
      <c r="M36" s="107">
        <f>IFERROR(N36+P36+Q36,0)</f>
        <v>1825479.2</v>
      </c>
      <c r="N36" s="106">
        <v>1825479.2</v>
      </c>
      <c r="O36" s="106">
        <v>0</v>
      </c>
      <c r="P36" s="106">
        <v>0</v>
      </c>
      <c r="Q36" s="106">
        <v>0</v>
      </c>
      <c r="R36" s="108">
        <f>IFERROR(M36/K36,0)</f>
        <v>34121.106542056</v>
      </c>
      <c r="S36" s="109">
        <v>4</v>
      </c>
      <c r="T36" s="110">
        <v>24838</v>
      </c>
      <c r="U36" s="110">
        <v>44784</v>
      </c>
      <c r="V36"/>
      <c r="W36"/>
    </row>
    <row r="37" spans="1:23">
      <c r="A37" s="99">
        <v>19</v>
      </c>
      <c r="B37" s="100" t="s">
        <v>2174</v>
      </c>
      <c r="C37" s="101">
        <v>44593</v>
      </c>
      <c r="D37" s="102" t="s">
        <v>2196</v>
      </c>
      <c r="E37" s="100"/>
      <c r="F37" s="103"/>
      <c r="G37" s="102"/>
      <c r="H37" s="102" t="s">
        <v>2176</v>
      </c>
      <c r="I37" s="104" t="s">
        <v>2198</v>
      </c>
      <c r="J37" s="105">
        <v>1</v>
      </c>
      <c r="K37" s="106">
        <v>61.4</v>
      </c>
      <c r="L37" s="106">
        <v>53.2</v>
      </c>
      <c r="M37" s="107">
        <f>IFERROR(N37+P37+Q37,0)</f>
        <v>1856892.8</v>
      </c>
      <c r="N37" s="106">
        <v>1856892.8</v>
      </c>
      <c r="O37" s="106">
        <v>0</v>
      </c>
      <c r="P37" s="106">
        <v>0</v>
      </c>
      <c r="Q37" s="106">
        <v>0</v>
      </c>
      <c r="R37" s="108">
        <f>IFERROR(M37/K37,0)</f>
        <v>30242.553745928</v>
      </c>
      <c r="S37" s="109">
        <v>4</v>
      </c>
      <c r="T37" s="110">
        <v>24838</v>
      </c>
      <c r="U37" s="110">
        <v>44784</v>
      </c>
      <c r="V37"/>
      <c r="W37"/>
    </row>
    <row r="38" spans="1:23">
      <c r="A38" s="99">
        <v>20</v>
      </c>
      <c r="B38" s="100" t="s">
        <v>2174</v>
      </c>
      <c r="C38" s="101">
        <v>44593</v>
      </c>
      <c r="D38" s="102" t="s">
        <v>2196</v>
      </c>
      <c r="E38" s="100"/>
      <c r="F38" s="103"/>
      <c r="G38" s="102"/>
      <c r="H38" s="102" t="s">
        <v>2176</v>
      </c>
      <c r="I38" s="104" t="s">
        <v>2199</v>
      </c>
      <c r="J38" s="105">
        <v>1</v>
      </c>
      <c r="K38" s="106">
        <v>59.5</v>
      </c>
      <c r="L38" s="106">
        <v>52.8</v>
      </c>
      <c r="M38" s="107">
        <f>IFERROR(N38+P38+Q38,0)</f>
        <v>1842931.2</v>
      </c>
      <c r="N38" s="106">
        <v>1842931.2</v>
      </c>
      <c r="O38" s="106">
        <v>0</v>
      </c>
      <c r="P38" s="106">
        <v>0</v>
      </c>
      <c r="Q38" s="106">
        <v>0</v>
      </c>
      <c r="R38" s="108">
        <f>IFERROR(M38/K38,0)</f>
        <v>30973.633613445</v>
      </c>
      <c r="S38" s="109">
        <v>4</v>
      </c>
      <c r="T38" s="110">
        <v>24838</v>
      </c>
      <c r="U38" s="110">
        <v>44784</v>
      </c>
      <c r="V38"/>
      <c r="W38"/>
    </row>
    <row r="39" spans="1:23">
      <c r="A39" s="99">
        <v>21</v>
      </c>
      <c r="B39" s="100" t="s">
        <v>2174</v>
      </c>
      <c r="C39" s="101">
        <v>44593</v>
      </c>
      <c r="D39" s="102" t="s">
        <v>2196</v>
      </c>
      <c r="E39" s="100"/>
      <c r="F39" s="103"/>
      <c r="G39" s="102"/>
      <c r="H39" s="102" t="s">
        <v>2176</v>
      </c>
      <c r="I39" s="104" t="s">
        <v>2182</v>
      </c>
      <c r="J39" s="105">
        <v>1</v>
      </c>
      <c r="K39" s="106">
        <v>60.4</v>
      </c>
      <c r="L39" s="106">
        <v>52.9</v>
      </c>
      <c r="M39" s="107">
        <f>IFERROR(N39+P39+Q39,0)</f>
        <v>1846421.6</v>
      </c>
      <c r="N39" s="106">
        <v>1846421.6</v>
      </c>
      <c r="O39" s="106">
        <v>0</v>
      </c>
      <c r="P39" s="106">
        <v>0</v>
      </c>
      <c r="Q39" s="106">
        <v>0</v>
      </c>
      <c r="R39" s="108">
        <f>IFERROR(M39/K39,0)</f>
        <v>30569.894039735</v>
      </c>
      <c r="S39" s="109">
        <v>4</v>
      </c>
      <c r="T39" s="110">
        <v>32509</v>
      </c>
      <c r="U39" s="110">
        <v>44784</v>
      </c>
      <c r="V39"/>
      <c r="W39"/>
    </row>
    <row r="40" spans="1:23">
      <c r="A40" s="99">
        <v>22</v>
      </c>
      <c r="B40" s="100" t="s">
        <v>2174</v>
      </c>
      <c r="C40" s="101">
        <v>44593</v>
      </c>
      <c r="D40" s="102" t="s">
        <v>2200</v>
      </c>
      <c r="E40" s="100"/>
      <c r="F40" s="103"/>
      <c r="G40" s="102"/>
      <c r="H40" s="102" t="s">
        <v>2176</v>
      </c>
      <c r="I40" s="104" t="s">
        <v>2201</v>
      </c>
      <c r="J40" s="105">
        <v>1</v>
      </c>
      <c r="K40" s="106">
        <v>63.1</v>
      </c>
      <c r="L40" s="106">
        <v>61.1</v>
      </c>
      <c r="M40" s="107">
        <f>IFERROR(N40+P40+Q40,0)</f>
        <v>2121971.22</v>
      </c>
      <c r="N40" s="106">
        <v>2121971.22</v>
      </c>
      <c r="O40" s="106">
        <v>0</v>
      </c>
      <c r="P40" s="106">
        <v>0</v>
      </c>
      <c r="Q40" s="106">
        <v>0</v>
      </c>
      <c r="R40" s="108">
        <f>IFERROR(M40/K40,0)</f>
        <v>33628.703961965</v>
      </c>
      <c r="S40" s="109">
        <v>4</v>
      </c>
      <c r="T40" s="110">
        <v>25203</v>
      </c>
      <c r="U40" s="110">
        <v>44866</v>
      </c>
      <c r="V40"/>
      <c r="W40"/>
    </row>
    <row r="41" spans="1:23">
      <c r="A41" s="99">
        <v>23</v>
      </c>
      <c r="B41" s="100" t="s">
        <v>2174</v>
      </c>
      <c r="C41" s="101">
        <v>44593</v>
      </c>
      <c r="D41" s="102" t="s">
        <v>2200</v>
      </c>
      <c r="E41" s="100"/>
      <c r="F41" s="103"/>
      <c r="G41" s="102"/>
      <c r="H41" s="102" t="s">
        <v>2176</v>
      </c>
      <c r="I41" s="104" t="s">
        <v>2202</v>
      </c>
      <c r="J41" s="105">
        <v>1</v>
      </c>
      <c r="K41" s="106">
        <v>77.4</v>
      </c>
      <c r="L41" s="106">
        <v>67.2</v>
      </c>
      <c r="M41" s="107">
        <f>IFERROR(N41+P41+Q41,0)</f>
        <v>2333821.05</v>
      </c>
      <c r="N41" s="106">
        <v>2333821.05</v>
      </c>
      <c r="O41" s="106">
        <v>0</v>
      </c>
      <c r="P41" s="106">
        <v>0</v>
      </c>
      <c r="Q41" s="106">
        <v>0</v>
      </c>
      <c r="R41" s="108">
        <f>IFERROR(M41/K41,0)</f>
        <v>30152.726744186</v>
      </c>
      <c r="S41" s="109">
        <v>4</v>
      </c>
      <c r="T41" s="110">
        <v>20089</v>
      </c>
      <c r="U41" s="110">
        <v>44866</v>
      </c>
      <c r="V41"/>
      <c r="W41"/>
    </row>
    <row r="42" spans="1:23">
      <c r="A42" s="99">
        <v>24</v>
      </c>
      <c r="B42" s="100" t="s">
        <v>2174</v>
      </c>
      <c r="C42" s="101">
        <v>44593</v>
      </c>
      <c r="D42" s="102" t="s">
        <v>2203</v>
      </c>
      <c r="E42" s="100"/>
      <c r="F42" s="103"/>
      <c r="G42" s="102"/>
      <c r="H42" s="102" t="s">
        <v>2176</v>
      </c>
      <c r="I42" s="104" t="s">
        <v>2204</v>
      </c>
      <c r="J42" s="105">
        <v>1</v>
      </c>
      <c r="K42" s="106">
        <v>40.4</v>
      </c>
      <c r="L42" s="106">
        <v>39.8</v>
      </c>
      <c r="M42" s="107">
        <f>IFERROR(N42+P42+Q42,0)</f>
        <v>1382233.32</v>
      </c>
      <c r="N42" s="106">
        <v>1382233.32</v>
      </c>
      <c r="O42" s="106">
        <v>0</v>
      </c>
      <c r="P42" s="106">
        <v>0</v>
      </c>
      <c r="Q42" s="106">
        <v>0</v>
      </c>
      <c r="R42" s="108">
        <f>IFERROR(M42/K42,0)</f>
        <v>34213.696039604</v>
      </c>
      <c r="S42" s="109">
        <v>4</v>
      </c>
      <c r="T42" s="110">
        <v>25569</v>
      </c>
      <c r="U42" s="110">
        <v>44726</v>
      </c>
      <c r="V42"/>
      <c r="W42"/>
    </row>
    <row r="43" spans="1:23">
      <c r="A43" s="99">
        <v>25</v>
      </c>
      <c r="B43" s="100" t="s">
        <v>2174</v>
      </c>
      <c r="C43" s="101">
        <v>44593</v>
      </c>
      <c r="D43" s="102" t="s">
        <v>2203</v>
      </c>
      <c r="E43" s="100"/>
      <c r="F43" s="103"/>
      <c r="G43" s="102"/>
      <c r="H43" s="102" t="s">
        <v>2176</v>
      </c>
      <c r="I43" s="104" t="s">
        <v>2205</v>
      </c>
      <c r="J43" s="105">
        <v>1</v>
      </c>
      <c r="K43" s="106">
        <v>42.9</v>
      </c>
      <c r="L43" s="106">
        <v>40.1</v>
      </c>
      <c r="M43" s="107">
        <f>IFERROR(N43+P43+Q43,0)</f>
        <v>1392652.14</v>
      </c>
      <c r="N43" s="106">
        <v>1392652.14</v>
      </c>
      <c r="O43" s="106">
        <v>0</v>
      </c>
      <c r="P43" s="106">
        <v>0</v>
      </c>
      <c r="Q43" s="106">
        <v>0</v>
      </c>
      <c r="R43" s="108">
        <f>IFERROR(M43/K43,0)</f>
        <v>32462.753846154</v>
      </c>
      <c r="S43" s="109">
        <v>4</v>
      </c>
      <c r="T43" s="110">
        <v>24108</v>
      </c>
      <c r="U43" s="110">
        <v>44726</v>
      </c>
      <c r="V43"/>
      <c r="W43"/>
    </row>
    <row r="44" spans="1:23">
      <c r="A44" s="99">
        <v>26</v>
      </c>
      <c r="B44" s="100" t="s">
        <v>2174</v>
      </c>
      <c r="C44" s="101">
        <v>44593</v>
      </c>
      <c r="D44" s="102" t="s">
        <v>2206</v>
      </c>
      <c r="E44" s="100"/>
      <c r="F44" s="103"/>
      <c r="G44" s="102"/>
      <c r="H44" s="102" t="s">
        <v>2176</v>
      </c>
      <c r="I44" s="104" t="s">
        <v>2207</v>
      </c>
      <c r="J44" s="105">
        <v>1</v>
      </c>
      <c r="K44" s="106">
        <v>46.4</v>
      </c>
      <c r="L44" s="106">
        <v>46.3</v>
      </c>
      <c r="M44" s="107">
        <f>IFERROR(N44+P44+Q44,0)</f>
        <v>1607974.93</v>
      </c>
      <c r="N44" s="106">
        <v>1607974.93</v>
      </c>
      <c r="O44" s="106">
        <v>0</v>
      </c>
      <c r="P44" s="106">
        <v>0</v>
      </c>
      <c r="Q44" s="106">
        <v>0</v>
      </c>
      <c r="R44" s="108">
        <f>IFERROR(M44/K44,0)</f>
        <v>34654.632112069</v>
      </c>
      <c r="S44" s="109">
        <v>4</v>
      </c>
      <c r="T44" s="110">
        <v>30317</v>
      </c>
      <c r="U44" s="110">
        <v>44721</v>
      </c>
      <c r="V44"/>
      <c r="W44"/>
    </row>
    <row r="45" spans="1:23">
      <c r="A45" s="99">
        <v>27</v>
      </c>
      <c r="B45" s="100" t="s">
        <v>2174</v>
      </c>
      <c r="C45" s="101">
        <v>44593</v>
      </c>
      <c r="D45" s="102" t="s">
        <v>2194</v>
      </c>
      <c r="E45" s="100"/>
      <c r="F45" s="103"/>
      <c r="G45" s="102"/>
      <c r="H45" s="102" t="s">
        <v>2176</v>
      </c>
      <c r="I45" s="104" t="s">
        <v>2181</v>
      </c>
      <c r="J45" s="105">
        <v>1</v>
      </c>
      <c r="K45" s="106">
        <v>51.3</v>
      </c>
      <c r="L45" s="106">
        <v>49.5</v>
      </c>
      <c r="M45" s="107">
        <f>IFERROR(N45+P45+Q45,0)</f>
        <v>1719109.26</v>
      </c>
      <c r="N45" s="106">
        <v>1719109.26</v>
      </c>
      <c r="O45" s="106">
        <v>0</v>
      </c>
      <c r="P45" s="106">
        <v>0</v>
      </c>
      <c r="Q45" s="106">
        <v>0</v>
      </c>
      <c r="R45" s="108">
        <f>IFERROR(M45/K45,0)</f>
        <v>33510.901754386</v>
      </c>
      <c r="S45" s="109">
        <v>4</v>
      </c>
      <c r="T45" s="110">
        <v>29587</v>
      </c>
      <c r="U45" s="110">
        <v>44711</v>
      </c>
      <c r="V45"/>
      <c r="W45"/>
    </row>
    <row r="46" spans="1:23">
      <c r="A46" s="99">
        <v>28</v>
      </c>
      <c r="B46" s="100" t="s">
        <v>2174</v>
      </c>
      <c r="C46" s="101">
        <v>44593</v>
      </c>
      <c r="D46" s="102" t="s">
        <v>2194</v>
      </c>
      <c r="E46" s="100"/>
      <c r="F46" s="103"/>
      <c r="G46" s="102"/>
      <c r="H46" s="102" t="s">
        <v>2176</v>
      </c>
      <c r="I46" s="104" t="s">
        <v>2208</v>
      </c>
      <c r="J46" s="105">
        <v>1</v>
      </c>
      <c r="K46" s="106">
        <v>59.7</v>
      </c>
      <c r="L46" s="106">
        <v>38.4</v>
      </c>
      <c r="M46" s="107">
        <f>IFERROR(N46+P46+Q46,0)</f>
        <v>1086256.75</v>
      </c>
      <c r="N46" s="106">
        <v>1086256.75</v>
      </c>
      <c r="O46" s="106">
        <v>0</v>
      </c>
      <c r="P46" s="106">
        <v>0</v>
      </c>
      <c r="Q46" s="106">
        <v>0</v>
      </c>
      <c r="R46" s="108">
        <f>IFERROR(M46/K46,0)</f>
        <v>18195.255443886</v>
      </c>
      <c r="S46" s="109">
        <v>4</v>
      </c>
      <c r="T46" s="110">
        <v>20454</v>
      </c>
      <c r="U46" s="110">
        <v>44711</v>
      </c>
      <c r="V46"/>
      <c r="W46"/>
    </row>
    <row r="47" spans="1:23">
      <c r="A47" s="99">
        <v>29</v>
      </c>
      <c r="B47" s="100" t="s">
        <v>2174</v>
      </c>
      <c r="C47" s="101">
        <v>44593</v>
      </c>
      <c r="D47" s="102" t="s">
        <v>2206</v>
      </c>
      <c r="E47" s="100"/>
      <c r="F47" s="103"/>
      <c r="G47" s="102"/>
      <c r="H47" s="102" t="s">
        <v>2176</v>
      </c>
      <c r="I47" s="104" t="s">
        <v>2209</v>
      </c>
      <c r="J47" s="105">
        <v>1</v>
      </c>
      <c r="K47" s="106">
        <v>66.5</v>
      </c>
      <c r="L47" s="106">
        <v>64.4</v>
      </c>
      <c r="M47" s="107">
        <f>IFERROR(N47+P47+Q47,0)</f>
        <v>2236578.51</v>
      </c>
      <c r="N47" s="106">
        <v>2236578.51</v>
      </c>
      <c r="O47" s="106">
        <v>0</v>
      </c>
      <c r="P47" s="106">
        <v>0</v>
      </c>
      <c r="Q47" s="106">
        <v>0</v>
      </c>
      <c r="R47" s="108">
        <f>IFERROR(M47/K47,0)</f>
        <v>33632.759548872</v>
      </c>
      <c r="S47" s="109">
        <v>4</v>
      </c>
      <c r="T47" s="110">
        <v>33970</v>
      </c>
      <c r="U47" s="110">
        <v>44721</v>
      </c>
      <c r="V47"/>
      <c r="W47"/>
    </row>
    <row r="48" spans="1:23">
      <c r="A48" s="99">
        <v>30</v>
      </c>
      <c r="B48" s="100" t="s">
        <v>2174</v>
      </c>
      <c r="C48" s="101">
        <v>44593</v>
      </c>
      <c r="D48" s="102" t="s">
        <v>2210</v>
      </c>
      <c r="E48" s="100"/>
      <c r="F48" s="103"/>
      <c r="G48" s="102"/>
      <c r="H48" s="102" t="s">
        <v>2176</v>
      </c>
      <c r="I48" s="104" t="s">
        <v>2211</v>
      </c>
      <c r="J48" s="105">
        <v>1</v>
      </c>
      <c r="K48" s="106">
        <v>30.7</v>
      </c>
      <c r="L48" s="106">
        <v>23.5</v>
      </c>
      <c r="M48" s="107">
        <f>IFERROR(N48+P48+Q48,0)</f>
        <v>816142.79</v>
      </c>
      <c r="N48" s="106">
        <v>816142.79</v>
      </c>
      <c r="O48" s="106">
        <v>0</v>
      </c>
      <c r="P48" s="106">
        <v>0</v>
      </c>
      <c r="Q48" s="106">
        <v>0</v>
      </c>
      <c r="R48" s="108">
        <f>IFERROR(M48/K48,0)</f>
        <v>26584.455700326</v>
      </c>
      <c r="S48" s="109">
        <v>4</v>
      </c>
      <c r="T48" s="110">
        <v>27395</v>
      </c>
      <c r="U48" s="110">
        <v>44720</v>
      </c>
      <c r="V48"/>
      <c r="W48"/>
    </row>
    <row r="49" spans="1:23">
      <c r="A49" s="99">
        <v>31</v>
      </c>
      <c r="B49" s="100" t="s">
        <v>2174</v>
      </c>
      <c r="C49" s="101">
        <v>44593</v>
      </c>
      <c r="D49" s="102" t="s">
        <v>2210</v>
      </c>
      <c r="E49" s="100"/>
      <c r="F49" s="103"/>
      <c r="G49" s="102"/>
      <c r="H49" s="102" t="s">
        <v>2176</v>
      </c>
      <c r="I49" s="104" t="s">
        <v>2212</v>
      </c>
      <c r="J49" s="105">
        <v>1</v>
      </c>
      <c r="K49" s="106">
        <v>64</v>
      </c>
      <c r="L49" s="106">
        <v>63.6</v>
      </c>
      <c r="M49" s="107">
        <f>IFERROR(N49+P49+Q49,0)</f>
        <v>2208794.92</v>
      </c>
      <c r="N49" s="106">
        <v>2208794.92</v>
      </c>
      <c r="O49" s="106">
        <v>0</v>
      </c>
      <c r="P49" s="106">
        <v>0</v>
      </c>
      <c r="Q49" s="106">
        <v>0</v>
      </c>
      <c r="R49" s="108">
        <f>IFERROR(M49/K49,0)</f>
        <v>34512.420625</v>
      </c>
      <c r="S49" s="109">
        <v>4</v>
      </c>
      <c r="T49" s="110">
        <v>25569</v>
      </c>
      <c r="U49" s="110">
        <v>44720</v>
      </c>
      <c r="V49"/>
      <c r="W49"/>
    </row>
    <row r="50" spans="1:23">
      <c r="A50" s="99">
        <v>32</v>
      </c>
      <c r="B50" s="100" t="s">
        <v>2174</v>
      </c>
      <c r="C50" s="101">
        <v>44593</v>
      </c>
      <c r="D50" s="102" t="s">
        <v>2210</v>
      </c>
      <c r="E50" s="100"/>
      <c r="F50" s="103"/>
      <c r="G50" s="102"/>
      <c r="H50" s="102" t="s">
        <v>2176</v>
      </c>
      <c r="I50" s="104" t="s">
        <v>2213</v>
      </c>
      <c r="J50" s="105">
        <v>1</v>
      </c>
      <c r="K50" s="106">
        <v>63.7</v>
      </c>
      <c r="L50" s="106">
        <v>62.8</v>
      </c>
      <c r="M50" s="107">
        <f>IFERROR(N50+P50+Q50,0)</f>
        <v>2181011.34</v>
      </c>
      <c r="N50" s="106">
        <v>2181011.34</v>
      </c>
      <c r="O50" s="106">
        <v>0</v>
      </c>
      <c r="P50" s="106">
        <v>0</v>
      </c>
      <c r="Q50" s="106">
        <v>0</v>
      </c>
      <c r="R50" s="108">
        <f>IFERROR(M50/K50,0)</f>
        <v>34238.796546311</v>
      </c>
      <c r="S50" s="109">
        <v>4</v>
      </c>
      <c r="T50" s="110">
        <v>24838</v>
      </c>
      <c r="U50" s="110">
        <v>44720</v>
      </c>
      <c r="V50"/>
      <c r="W50"/>
    </row>
    <row r="51" spans="1:23">
      <c r="A51" s="99">
        <v>33</v>
      </c>
      <c r="B51" s="100" t="s">
        <v>2174</v>
      </c>
      <c r="C51" s="101">
        <v>44593</v>
      </c>
      <c r="D51" s="102" t="s">
        <v>2196</v>
      </c>
      <c r="E51" s="100"/>
      <c r="F51" s="103"/>
      <c r="G51" s="102"/>
      <c r="H51" s="102" t="s">
        <v>2176</v>
      </c>
      <c r="I51" s="104" t="s">
        <v>2214</v>
      </c>
      <c r="J51" s="105">
        <v>1</v>
      </c>
      <c r="K51" s="106">
        <v>31.1</v>
      </c>
      <c r="L51" s="106">
        <v>26.5</v>
      </c>
      <c r="M51" s="107">
        <f>IFERROR(N51+P51+Q51,0)</f>
        <v>924956</v>
      </c>
      <c r="N51" s="106">
        <v>924956</v>
      </c>
      <c r="O51" s="106">
        <v>0</v>
      </c>
      <c r="P51" s="106">
        <v>0</v>
      </c>
      <c r="Q51" s="106">
        <v>0</v>
      </c>
      <c r="R51" s="108">
        <f>IFERROR(M51/K51,0)</f>
        <v>29741.350482315</v>
      </c>
      <c r="S51" s="109">
        <v>4</v>
      </c>
      <c r="T51" s="110">
        <v>23012</v>
      </c>
      <c r="U51" s="110">
        <v>44784</v>
      </c>
      <c r="V51"/>
      <c r="W51"/>
    </row>
    <row r="52" spans="1:23">
      <c r="A52" s="99">
        <v>34</v>
      </c>
      <c r="B52" s="100" t="s">
        <v>2174</v>
      </c>
      <c r="C52" s="101">
        <v>44785</v>
      </c>
      <c r="D52" s="102" t="s">
        <v>2215</v>
      </c>
      <c r="E52" s="100"/>
      <c r="F52" s="103"/>
      <c r="G52" s="102"/>
      <c r="H52" s="102" t="s">
        <v>2176</v>
      </c>
      <c r="I52" s="104" t="s">
        <v>2216</v>
      </c>
      <c r="J52" s="105">
        <v>2</v>
      </c>
      <c r="K52" s="106">
        <v>88.4</v>
      </c>
      <c r="L52" s="106">
        <v>80.4</v>
      </c>
      <c r="M52" s="107">
        <f>IFERROR(N52+P52+Q52,0)</f>
        <v>2806281.6</v>
      </c>
      <c r="N52" s="106">
        <v>2806281.6</v>
      </c>
      <c r="O52" s="106">
        <v>0</v>
      </c>
      <c r="P52" s="106">
        <v>0</v>
      </c>
      <c r="Q52" s="106">
        <v>0</v>
      </c>
      <c r="R52" s="108">
        <f>IFERROR(M52/K52,0)</f>
        <v>31745.266968326</v>
      </c>
      <c r="S52" s="109">
        <v>4</v>
      </c>
      <c r="T52" s="110">
        <v>23742</v>
      </c>
      <c r="U52" s="110">
        <v>44865</v>
      </c>
      <c r="V52"/>
      <c r="W52"/>
    </row>
    <row r="53" spans="1:23">
      <c r="A53" s="99">
        <v>35</v>
      </c>
      <c r="B53" s="100" t="s">
        <v>2174</v>
      </c>
      <c r="C53" s="101">
        <v>44785</v>
      </c>
      <c r="D53" s="102" t="s">
        <v>2215</v>
      </c>
      <c r="E53" s="100"/>
      <c r="F53" s="103"/>
      <c r="G53" s="102"/>
      <c r="H53" s="102" t="s">
        <v>2176</v>
      </c>
      <c r="I53" s="104" t="s">
        <v>2217</v>
      </c>
      <c r="J53" s="105">
        <v>1</v>
      </c>
      <c r="K53" s="106">
        <v>40.7</v>
      </c>
      <c r="L53" s="106">
        <v>39.7</v>
      </c>
      <c r="M53" s="107">
        <f>IFERROR(N53+P53+Q53,0)</f>
        <v>1385688.8</v>
      </c>
      <c r="N53" s="106">
        <v>1385688.8</v>
      </c>
      <c r="O53" s="106">
        <v>0</v>
      </c>
      <c r="P53" s="106">
        <v>0</v>
      </c>
      <c r="Q53" s="106">
        <v>0</v>
      </c>
      <c r="R53" s="108">
        <f>IFERROR(M53/K53,0)</f>
        <v>34046.407862408</v>
      </c>
      <c r="S53" s="109">
        <v>4</v>
      </c>
      <c r="T53" s="110">
        <v>23742</v>
      </c>
      <c r="U53" s="110">
        <v>44865</v>
      </c>
      <c r="V53"/>
      <c r="W53"/>
    </row>
    <row r="54" spans="1:23">
      <c r="A54" s="99">
        <v>36</v>
      </c>
      <c r="B54" s="100" t="s">
        <v>2174</v>
      </c>
      <c r="C54" s="101">
        <v>44789</v>
      </c>
      <c r="D54" s="102" t="s">
        <v>2218</v>
      </c>
      <c r="E54" s="100"/>
      <c r="F54" s="103"/>
      <c r="G54" s="102"/>
      <c r="H54" s="102" t="s">
        <v>2176</v>
      </c>
      <c r="I54" s="104" t="s">
        <v>2192</v>
      </c>
      <c r="J54" s="105">
        <v>1</v>
      </c>
      <c r="K54" s="106">
        <v>51.2</v>
      </c>
      <c r="L54" s="106">
        <v>48</v>
      </c>
      <c r="M54" s="107">
        <f>IFERROR(N54+P54+Q54,0)</f>
        <v>1675392</v>
      </c>
      <c r="N54" s="106">
        <v>1675392</v>
      </c>
      <c r="O54" s="106">
        <v>0</v>
      </c>
      <c r="P54" s="106">
        <v>0</v>
      </c>
      <c r="Q54" s="106">
        <v>0</v>
      </c>
      <c r="R54" s="108">
        <f>IFERROR(M54/K54,0)</f>
        <v>32722.5</v>
      </c>
      <c r="S54" s="109">
        <v>4</v>
      </c>
      <c r="T54" s="110">
        <v>32508</v>
      </c>
      <c r="U54" s="110">
        <v>44924</v>
      </c>
      <c r="V54"/>
      <c r="W54"/>
    </row>
    <row r="55" spans="1:23">
      <c r="A55" s="99">
        <v>37</v>
      </c>
      <c r="B55" s="100" t="s">
        <v>2174</v>
      </c>
      <c r="C55" s="101">
        <v>44789</v>
      </c>
      <c r="D55" s="102" t="s">
        <v>2218</v>
      </c>
      <c r="E55" s="100"/>
      <c r="F55" s="103"/>
      <c r="G55" s="102"/>
      <c r="H55" s="102" t="s">
        <v>2176</v>
      </c>
      <c r="I55" s="104" t="s">
        <v>2207</v>
      </c>
      <c r="J55" s="105">
        <v>1</v>
      </c>
      <c r="K55" s="106">
        <v>46.4</v>
      </c>
      <c r="L55" s="106">
        <v>45.67</v>
      </c>
      <c r="M55" s="107">
        <f>IFERROR(N55+P55+Q55,0)</f>
        <v>1594065.68</v>
      </c>
      <c r="N55" s="106">
        <v>1594065.68</v>
      </c>
      <c r="O55" s="106">
        <v>0</v>
      </c>
      <c r="P55" s="106">
        <v>0</v>
      </c>
      <c r="Q55" s="106">
        <v>0</v>
      </c>
      <c r="R55" s="108">
        <f>IFERROR(M55/K55,0)</f>
        <v>34354.863793103</v>
      </c>
      <c r="S55" s="109">
        <v>4</v>
      </c>
      <c r="T55" s="110">
        <v>30317</v>
      </c>
      <c r="U55" s="110">
        <v>44924</v>
      </c>
      <c r="V55"/>
      <c r="W55"/>
    </row>
    <row r="56" spans="1:23">
      <c r="A56" s="99">
        <v>38</v>
      </c>
      <c r="B56" s="100" t="s">
        <v>2174</v>
      </c>
      <c r="C56" s="101">
        <v>44789</v>
      </c>
      <c r="D56" s="102" t="s">
        <v>2218</v>
      </c>
      <c r="E56" s="100"/>
      <c r="F56" s="103"/>
      <c r="G56" s="102"/>
      <c r="H56" s="102" t="s">
        <v>2176</v>
      </c>
      <c r="I56" s="104" t="s">
        <v>2219</v>
      </c>
      <c r="J56" s="105">
        <v>1</v>
      </c>
      <c r="K56" s="106">
        <v>48.1</v>
      </c>
      <c r="L56" s="106">
        <v>48</v>
      </c>
      <c r="M56" s="107">
        <f>IFERROR(N56+P56+Q56,0)</f>
        <v>1675392</v>
      </c>
      <c r="N56" s="106">
        <v>1675392</v>
      </c>
      <c r="O56" s="106">
        <v>0</v>
      </c>
      <c r="P56" s="106">
        <v>0</v>
      </c>
      <c r="Q56" s="106">
        <v>0</v>
      </c>
      <c r="R56" s="108">
        <f>IFERROR(M56/K56,0)</f>
        <v>34831.434511435</v>
      </c>
      <c r="S56" s="109">
        <v>4</v>
      </c>
      <c r="T56" s="110">
        <v>25568</v>
      </c>
      <c r="U56" s="110">
        <v>44924</v>
      </c>
      <c r="V56"/>
      <c r="W56"/>
    </row>
    <row r="57" spans="1:23">
      <c r="A57" s="99">
        <v>39</v>
      </c>
      <c r="B57" s="100" t="s">
        <v>2174</v>
      </c>
      <c r="C57" s="101">
        <v>44876</v>
      </c>
      <c r="D57" s="102" t="s">
        <v>2220</v>
      </c>
      <c r="E57" s="100"/>
      <c r="F57" s="103"/>
      <c r="G57" s="102"/>
      <c r="H57" s="102" t="s">
        <v>2176</v>
      </c>
      <c r="I57" s="104" t="s">
        <v>2221</v>
      </c>
      <c r="J57" s="105">
        <v>1</v>
      </c>
      <c r="K57" s="106">
        <v>39</v>
      </c>
      <c r="L57" s="106">
        <v>38.4</v>
      </c>
      <c r="M57" s="107">
        <f>IFERROR(N57+P57+Q57,0)</f>
        <v>1306137.6</v>
      </c>
      <c r="N57" s="106">
        <v>1306137.6</v>
      </c>
      <c r="O57" s="106">
        <v>0</v>
      </c>
      <c r="P57" s="106">
        <v>0</v>
      </c>
      <c r="Q57" s="106">
        <v>0</v>
      </c>
      <c r="R57" s="108">
        <f>IFERROR(M57/K57,0)</f>
        <v>33490.707692308</v>
      </c>
      <c r="S57" s="109">
        <v>4</v>
      </c>
      <c r="T57" s="110">
        <v>13880</v>
      </c>
      <c r="U57" s="110">
        <v>44924</v>
      </c>
      <c r="V57"/>
      <c r="W57"/>
    </row>
    <row r="58" spans="1:23">
      <c r="A58" s="99">
        <v>40</v>
      </c>
      <c r="B58" s="100" t="s">
        <v>2174</v>
      </c>
      <c r="C58" s="101">
        <v>44876</v>
      </c>
      <c r="D58" s="102" t="s">
        <v>2222</v>
      </c>
      <c r="E58" s="100"/>
      <c r="F58" s="103"/>
      <c r="G58" s="102"/>
      <c r="H58" s="102" t="s">
        <v>2176</v>
      </c>
      <c r="I58" s="104" t="s">
        <v>2190</v>
      </c>
      <c r="J58" s="105">
        <v>1</v>
      </c>
      <c r="K58" s="106">
        <v>44.7</v>
      </c>
      <c r="L58" s="106">
        <v>40.5</v>
      </c>
      <c r="M58" s="107">
        <f>IFERROR(N58+P58+Q58,0)</f>
        <v>1356903.48</v>
      </c>
      <c r="N58" s="106">
        <v>1356903.48</v>
      </c>
      <c r="O58" s="106">
        <v>0</v>
      </c>
      <c r="P58" s="106">
        <v>0</v>
      </c>
      <c r="Q58" s="106">
        <v>0</v>
      </c>
      <c r="R58" s="108">
        <f>IFERROR(M58/K58,0)</f>
        <v>30355.782550336</v>
      </c>
      <c r="S58" s="109">
        <v>4</v>
      </c>
      <c r="T58" s="110">
        <v>24108</v>
      </c>
      <c r="U58" s="110">
        <v>44903</v>
      </c>
      <c r="V58"/>
      <c r="W58"/>
    </row>
    <row r="59" spans="1:23">
      <c r="A59" s="99">
        <v>41</v>
      </c>
      <c r="B59" s="100" t="s">
        <v>2174</v>
      </c>
      <c r="C59" s="101">
        <v>44876</v>
      </c>
      <c r="D59" s="102" t="s">
        <v>2223</v>
      </c>
      <c r="E59" s="100"/>
      <c r="F59" s="103"/>
      <c r="G59" s="102"/>
      <c r="H59" s="102" t="s">
        <v>2176</v>
      </c>
      <c r="I59" s="104" t="s">
        <v>2205</v>
      </c>
      <c r="J59" s="105">
        <v>1</v>
      </c>
      <c r="K59" s="106">
        <v>42.1</v>
      </c>
      <c r="L59" s="106">
        <v>37.8</v>
      </c>
      <c r="M59" s="107">
        <f>IFERROR(N59+P59+Q59,0)</f>
        <v>1285729.2</v>
      </c>
      <c r="N59" s="106">
        <v>1285729.2</v>
      </c>
      <c r="O59" s="106">
        <v>0</v>
      </c>
      <c r="P59" s="106">
        <v>0</v>
      </c>
      <c r="Q59" s="106">
        <v>0</v>
      </c>
      <c r="R59" s="108">
        <f>IFERROR(M59/K59,0)</f>
        <v>30539.885985748</v>
      </c>
      <c r="S59" s="109">
        <v>4</v>
      </c>
      <c r="T59" s="110">
        <v>24108</v>
      </c>
      <c r="U59" s="110">
        <v>44925</v>
      </c>
      <c r="V59"/>
      <c r="W59"/>
    </row>
    <row r="60" spans="1:23">
      <c r="A60" s="99">
        <v>42</v>
      </c>
      <c r="B60" s="100" t="s">
        <v>2174</v>
      </c>
      <c r="C60" s="101">
        <v>44876</v>
      </c>
      <c r="D60" s="102" t="s">
        <v>2224</v>
      </c>
      <c r="E60" s="100"/>
      <c r="F60" s="103"/>
      <c r="G60" s="102"/>
      <c r="H60" s="102" t="s">
        <v>2176</v>
      </c>
      <c r="I60" s="104" t="s">
        <v>2197</v>
      </c>
      <c r="J60" s="105">
        <v>1</v>
      </c>
      <c r="K60" s="106">
        <v>41.7</v>
      </c>
      <c r="L60" s="106">
        <v>40.2</v>
      </c>
      <c r="M60" s="107">
        <f>IFERROR(N60+P60+Q60,0)</f>
        <v>1367362.8</v>
      </c>
      <c r="N60" s="106">
        <v>1367362.8</v>
      </c>
      <c r="O60" s="106">
        <v>0</v>
      </c>
      <c r="P60" s="106">
        <v>0</v>
      </c>
      <c r="Q60" s="106">
        <v>0</v>
      </c>
      <c r="R60" s="108">
        <f>IFERROR(M60/K60,0)</f>
        <v>32790.474820144</v>
      </c>
      <c r="S60" s="109">
        <v>4</v>
      </c>
      <c r="T60" s="110">
        <v>24838</v>
      </c>
      <c r="U60" s="110">
        <v>44925</v>
      </c>
      <c r="V60"/>
      <c r="W60"/>
    </row>
    <row r="61" spans="1:23">
      <c r="A61" s="99">
        <v>43</v>
      </c>
      <c r="B61" s="100" t="s">
        <v>2174</v>
      </c>
      <c r="C61" s="101">
        <v>44876</v>
      </c>
      <c r="D61" s="102" t="s">
        <v>2225</v>
      </c>
      <c r="E61" s="100"/>
      <c r="F61" s="103"/>
      <c r="G61" s="102"/>
      <c r="H61" s="102" t="s">
        <v>2176</v>
      </c>
      <c r="I61" s="104" t="s">
        <v>2221</v>
      </c>
      <c r="J61" s="105">
        <v>1</v>
      </c>
      <c r="K61" s="106">
        <v>44.1</v>
      </c>
      <c r="L61" s="106">
        <v>38</v>
      </c>
      <c r="M61" s="107">
        <f>IFERROR(N61+P61+Q61,0)</f>
        <v>1286069.34</v>
      </c>
      <c r="N61" s="106">
        <v>1286069.34</v>
      </c>
      <c r="O61" s="106">
        <v>0</v>
      </c>
      <c r="P61" s="106">
        <v>0</v>
      </c>
      <c r="Q61" s="106">
        <v>0</v>
      </c>
      <c r="R61" s="108">
        <f>IFERROR(M61/K61,0)</f>
        <v>29162.570068027</v>
      </c>
      <c r="S61" s="109">
        <v>4</v>
      </c>
      <c r="T61" s="110">
        <v>13880</v>
      </c>
      <c r="U61" s="110">
        <v>44924</v>
      </c>
      <c r="V61"/>
      <c r="W61"/>
    </row>
    <row r="62" spans="1:23">
      <c r="A62" s="99">
        <v>44</v>
      </c>
      <c r="B62" s="100" t="s">
        <v>2174</v>
      </c>
      <c r="C62" s="101">
        <v>44879</v>
      </c>
      <c r="D62" s="102" t="s">
        <v>2226</v>
      </c>
      <c r="E62" s="100"/>
      <c r="F62" s="103"/>
      <c r="G62" s="102"/>
      <c r="H62" s="102" t="s">
        <v>2176</v>
      </c>
      <c r="I62" s="104" t="s">
        <v>2217</v>
      </c>
      <c r="J62" s="105">
        <v>1</v>
      </c>
      <c r="K62" s="106">
        <v>58.7</v>
      </c>
      <c r="L62" s="106">
        <v>49.5</v>
      </c>
      <c r="M62" s="107">
        <f>IFERROR(N62+P62+Q62,0)</f>
        <v>1683693</v>
      </c>
      <c r="N62" s="106">
        <v>0</v>
      </c>
      <c r="O62" s="106">
        <v>0</v>
      </c>
      <c r="P62" s="106">
        <v>1683693</v>
      </c>
      <c r="Q62" s="106">
        <v>0</v>
      </c>
      <c r="R62" s="108">
        <f>IFERROR(M62/K62,0)</f>
        <v>28683.015332198</v>
      </c>
      <c r="S62" s="109">
        <v>4</v>
      </c>
      <c r="T62" s="110">
        <v>23742</v>
      </c>
      <c r="U62" s="110">
        <v>44923</v>
      </c>
      <c r="V62"/>
      <c r="W62"/>
    </row>
    <row r="63" spans="1:23">
      <c r="A63" s="99">
        <v>45</v>
      </c>
      <c r="B63" s="100" t="s">
        <v>2174</v>
      </c>
      <c r="C63" s="101">
        <v>44901</v>
      </c>
      <c r="D63" s="102" t="s">
        <v>2227</v>
      </c>
      <c r="E63" s="100"/>
      <c r="F63" s="103"/>
      <c r="G63" s="102"/>
      <c r="H63" s="102" t="s">
        <v>2176</v>
      </c>
      <c r="I63" s="104" t="s">
        <v>2192</v>
      </c>
      <c r="J63" s="105">
        <v>1</v>
      </c>
      <c r="K63" s="106">
        <v>35</v>
      </c>
      <c r="L63" s="106">
        <v>39.1</v>
      </c>
      <c r="M63" s="107">
        <f>IFERROR(N63+P63+Q63,0)</f>
        <v>1088448</v>
      </c>
      <c r="N63" s="106">
        <v>0</v>
      </c>
      <c r="O63" s="106">
        <v>0</v>
      </c>
      <c r="P63" s="106">
        <v>1088448</v>
      </c>
      <c r="Q63" s="106">
        <v>0</v>
      </c>
      <c r="R63" s="108">
        <f>IFERROR(M63/K63,0)</f>
        <v>31098.514285714</v>
      </c>
      <c r="S63" s="109">
        <v>4</v>
      </c>
      <c r="T63" s="110">
        <v>35796</v>
      </c>
      <c r="U63" s="110">
        <v>44922</v>
      </c>
      <c r="V63"/>
      <c r="W63"/>
    </row>
    <row r="64" spans="1:23">
      <c r="A64" s="99">
        <v>46</v>
      </c>
      <c r="B64" s="100" t="s">
        <v>2174</v>
      </c>
      <c r="C64" s="101">
        <v>44901</v>
      </c>
      <c r="D64" s="102" t="s">
        <v>2228</v>
      </c>
      <c r="E64" s="100"/>
      <c r="F64" s="103"/>
      <c r="G64" s="102"/>
      <c r="H64" s="102" t="s">
        <v>2176</v>
      </c>
      <c r="I64" s="104" t="s">
        <v>2229</v>
      </c>
      <c r="J64" s="105">
        <v>1</v>
      </c>
      <c r="K64" s="106">
        <v>45</v>
      </c>
      <c r="L64" s="106">
        <v>43.8</v>
      </c>
      <c r="M64" s="107">
        <f>IFERROR(N64+P64+Q64,0)</f>
        <v>1489813.2</v>
      </c>
      <c r="N64" s="106">
        <v>0</v>
      </c>
      <c r="O64" s="106">
        <v>0</v>
      </c>
      <c r="P64" s="106">
        <v>1489813.2</v>
      </c>
      <c r="Q64" s="106">
        <v>0</v>
      </c>
      <c r="R64" s="108">
        <f>IFERROR(M64/K64,0)</f>
        <v>33106.96</v>
      </c>
      <c r="S64" s="109">
        <v>4</v>
      </c>
      <c r="T64" s="110">
        <v>24473</v>
      </c>
      <c r="U64" s="110">
        <v>44925</v>
      </c>
      <c r="V64"/>
      <c r="W64"/>
    </row>
    <row r="65" spans="1:23">
      <c r="A65" s="99">
        <v>47</v>
      </c>
      <c r="B65" s="100" t="s">
        <v>2174</v>
      </c>
      <c r="C65" s="101">
        <v>44901</v>
      </c>
      <c r="D65" s="102" t="s">
        <v>2230</v>
      </c>
      <c r="E65" s="100"/>
      <c r="F65" s="103"/>
      <c r="G65" s="102"/>
      <c r="H65" s="102" t="s">
        <v>2176</v>
      </c>
      <c r="I65" s="104" t="s">
        <v>2231</v>
      </c>
      <c r="J65" s="105">
        <v>1</v>
      </c>
      <c r="K65" s="106">
        <v>33.3</v>
      </c>
      <c r="L65" s="106">
        <v>32</v>
      </c>
      <c r="M65" s="107">
        <f>IFERROR(N65+P65+Q65,0)</f>
        <v>1088448</v>
      </c>
      <c r="N65" s="106">
        <v>0</v>
      </c>
      <c r="O65" s="106">
        <v>0</v>
      </c>
      <c r="P65" s="106">
        <v>1088448</v>
      </c>
      <c r="Q65" s="106">
        <v>0</v>
      </c>
      <c r="R65" s="108">
        <f>IFERROR(M65/K65,0)</f>
        <v>32686.126126126</v>
      </c>
      <c r="S65" s="109">
        <v>4</v>
      </c>
      <c r="T65" s="110">
        <v>30681</v>
      </c>
      <c r="U65" s="110">
        <v>44925</v>
      </c>
      <c r="V65"/>
      <c r="W65"/>
    </row>
    <row r="66" spans="1:23">
      <c r="A66" s="99">
        <v>48</v>
      </c>
      <c r="B66" s="100" t="s">
        <v>2174</v>
      </c>
      <c r="C66" s="101">
        <v>44902</v>
      </c>
      <c r="D66" s="102" t="s">
        <v>2232</v>
      </c>
      <c r="E66" s="100"/>
      <c r="F66" s="103"/>
      <c r="G66" s="102"/>
      <c r="H66" s="102" t="s">
        <v>2176</v>
      </c>
      <c r="I66" s="104" t="s">
        <v>2233</v>
      </c>
      <c r="J66" s="105">
        <v>1</v>
      </c>
      <c r="K66" s="106">
        <v>43.4</v>
      </c>
      <c r="L66" s="106">
        <v>38.1</v>
      </c>
      <c r="M66" s="107">
        <f>IFERROR(N66+P66+Q66,0)</f>
        <v>1289453.73</v>
      </c>
      <c r="N66" s="106">
        <v>1289453.73</v>
      </c>
      <c r="O66" s="106">
        <v>0</v>
      </c>
      <c r="P66" s="106">
        <v>0</v>
      </c>
      <c r="Q66" s="106">
        <v>0</v>
      </c>
      <c r="R66" s="108">
        <f>IFERROR(M66/K66,0)</f>
        <v>29710.915437788</v>
      </c>
      <c r="S66" s="109">
        <v>4</v>
      </c>
      <c r="T66" s="110">
        <v>24107</v>
      </c>
      <c r="U66" s="110">
        <v>44925</v>
      </c>
      <c r="V66"/>
      <c r="W66"/>
    </row>
    <row r="67" spans="1:23">
      <c r="A67" s="99">
        <v>49</v>
      </c>
      <c r="B67" s="100" t="s">
        <v>2174</v>
      </c>
      <c r="C67" s="101">
        <v>44902</v>
      </c>
      <c r="D67" s="102" t="s">
        <v>2234</v>
      </c>
      <c r="E67" s="100"/>
      <c r="F67" s="103"/>
      <c r="G67" s="102"/>
      <c r="H67" s="102" t="s">
        <v>2176</v>
      </c>
      <c r="I67" s="104" t="s">
        <v>2235</v>
      </c>
      <c r="J67" s="105">
        <v>1</v>
      </c>
      <c r="K67" s="106">
        <v>33.6</v>
      </c>
      <c r="L67" s="106">
        <v>39.5</v>
      </c>
      <c r="M67" s="107">
        <f>IFERROR(N67+P67+Q67,0)</f>
        <v>1083005.76</v>
      </c>
      <c r="N67" s="106">
        <v>281454.84</v>
      </c>
      <c r="O67" s="106">
        <v>0</v>
      </c>
      <c r="P67" s="106">
        <v>801550.92</v>
      </c>
      <c r="Q67" s="106">
        <v>0</v>
      </c>
      <c r="R67" s="108">
        <f>IFERROR(M67/K67,0)</f>
        <v>32232.314285714</v>
      </c>
      <c r="S67" s="109">
        <v>4</v>
      </c>
      <c r="T67" s="110">
        <v>42004</v>
      </c>
      <c r="U67" s="110">
        <v>44925</v>
      </c>
      <c r="V67"/>
      <c r="W67"/>
    </row>
    <row r="68" spans="1:23" customHeight="1" ht="30">
      <c r="A68" s="91"/>
      <c r="B68" s="92" t="s">
        <v>2236</v>
      </c>
      <c r="C68" s="92"/>
      <c r="D68" s="92"/>
      <c r="E68" s="92"/>
      <c r="F68" s="92"/>
      <c r="G68" s="92"/>
      <c r="H68" s="92"/>
      <c r="I68" s="92"/>
      <c r="J68" s="93">
        <f>sum(J69:J76)</f>
        <v>8</v>
      </c>
      <c r="K68" s="94">
        <f>sum(K69:K76)</f>
        <v>295.5</v>
      </c>
      <c r="L68" s="94">
        <f>sum(L69:L76)</f>
        <v>260.7</v>
      </c>
      <c r="M68" s="94">
        <f>sum(M69:M76)</f>
        <v>24424266.24</v>
      </c>
      <c r="N68" s="94">
        <f>sum(N69:N76)</f>
        <v>24424266.24</v>
      </c>
      <c r="O68" s="94">
        <f>sum(O69:O76)</f>
        <v>0</v>
      </c>
      <c r="P68" s="94">
        <f>sum(P69:P76)</f>
        <v>0</v>
      </c>
      <c r="Q68" s="94">
        <f>sum(Q69:Q76)</f>
        <v>0</v>
      </c>
      <c r="R68" s="95" t="s">
        <v>2172</v>
      </c>
      <c r="S68" s="95" t="s">
        <v>2172</v>
      </c>
      <c r="T68" s="95" t="s">
        <v>2172</v>
      </c>
      <c r="U68" s="95" t="s">
        <v>2172</v>
      </c>
      <c r="V68"/>
      <c r="W68"/>
    </row>
    <row r="69" spans="1:23">
      <c r="A69" s="99">
        <v>50</v>
      </c>
      <c r="B69" s="100" t="s">
        <v>2174</v>
      </c>
      <c r="C69" s="101">
        <v>44774</v>
      </c>
      <c r="D69" s="102" t="s">
        <v>2237</v>
      </c>
      <c r="E69" s="100"/>
      <c r="F69" s="103"/>
      <c r="G69" s="102"/>
      <c r="H69" s="102" t="s">
        <v>2238</v>
      </c>
      <c r="I69" s="104" t="s">
        <v>2239</v>
      </c>
      <c r="J69" s="105">
        <v>1</v>
      </c>
      <c r="K69" s="106">
        <v>59</v>
      </c>
      <c r="L69" s="106">
        <v>57.7</v>
      </c>
      <c r="M69" s="107">
        <f>IFERROR(N69+P69+Q69,0)</f>
        <v>3777106.74</v>
      </c>
      <c r="N69" s="106">
        <v>3777106.74</v>
      </c>
      <c r="O69" s="106">
        <v>0</v>
      </c>
      <c r="P69" s="106">
        <v>0</v>
      </c>
      <c r="Q69" s="106">
        <v>0</v>
      </c>
      <c r="R69" s="108">
        <f>IFERROR(M69/K69,0)</f>
        <v>64018.758305085</v>
      </c>
      <c r="S69" s="109">
        <v>4</v>
      </c>
      <c r="T69" s="110">
        <v>25934</v>
      </c>
      <c r="U69" s="110">
        <v>44851</v>
      </c>
      <c r="V69"/>
      <c r="W69"/>
    </row>
    <row r="70" spans="1:23">
      <c r="A70" s="99">
        <v>51</v>
      </c>
      <c r="B70" s="100" t="s">
        <v>2240</v>
      </c>
      <c r="C70" s="101">
        <v>44715</v>
      </c>
      <c r="D70" s="102" t="s">
        <v>2241</v>
      </c>
      <c r="E70" s="100"/>
      <c r="F70" s="103">
        <v>44496</v>
      </c>
      <c r="G70" s="102" t="s">
        <v>2242</v>
      </c>
      <c r="H70" s="102" t="s">
        <v>2238</v>
      </c>
      <c r="I70" s="104" t="s">
        <v>2243</v>
      </c>
      <c r="J70" s="105">
        <v>1</v>
      </c>
      <c r="K70" s="106">
        <v>34.3</v>
      </c>
      <c r="L70" s="106">
        <v>29.5</v>
      </c>
      <c r="M70" s="107">
        <f>IFERROR(N70+P70+Q70,0)</f>
        <v>2994492.9</v>
      </c>
      <c r="N70" s="106">
        <v>2994492.9</v>
      </c>
      <c r="O70" s="106">
        <v>0</v>
      </c>
      <c r="P70" s="106">
        <v>0</v>
      </c>
      <c r="Q70" s="106">
        <v>0</v>
      </c>
      <c r="R70" s="108">
        <f>IFERROR(M70/K70,0)</f>
        <v>87303</v>
      </c>
      <c r="S70" s="109">
        <v>4</v>
      </c>
      <c r="T70" s="110">
        <v>44907</v>
      </c>
      <c r="U70" s="110">
        <v>44936</v>
      </c>
      <c r="V70"/>
      <c r="W70"/>
    </row>
    <row r="71" spans="1:23">
      <c r="A71" s="99">
        <v>52</v>
      </c>
      <c r="B71" s="100" t="s">
        <v>2240</v>
      </c>
      <c r="C71" s="101">
        <v>44715</v>
      </c>
      <c r="D71" s="102" t="s">
        <v>2244</v>
      </c>
      <c r="E71" s="100"/>
      <c r="F71" s="103">
        <v>44496</v>
      </c>
      <c r="G71" s="102" t="s">
        <v>2242</v>
      </c>
      <c r="H71" s="102" t="s">
        <v>2238</v>
      </c>
      <c r="I71" s="104" t="s">
        <v>2243</v>
      </c>
      <c r="J71" s="105">
        <v>1</v>
      </c>
      <c r="K71" s="106">
        <v>34.4</v>
      </c>
      <c r="L71" s="106">
        <v>33.9</v>
      </c>
      <c r="M71" s="107">
        <f>IFERROR(N71+P71+Q71,0)</f>
        <v>3003223.2</v>
      </c>
      <c r="N71" s="106">
        <v>3003223.2</v>
      </c>
      <c r="O71" s="106">
        <v>0</v>
      </c>
      <c r="P71" s="106">
        <v>0</v>
      </c>
      <c r="Q71" s="106">
        <v>0</v>
      </c>
      <c r="R71" s="108">
        <f>IFERROR(M71/K71,0)</f>
        <v>87303</v>
      </c>
      <c r="S71" s="109">
        <v>4</v>
      </c>
      <c r="T71" s="110">
        <v>44907</v>
      </c>
      <c r="U71" s="110">
        <v>44936</v>
      </c>
      <c r="V71"/>
      <c r="W71"/>
    </row>
    <row r="72" spans="1:23">
      <c r="A72" s="99">
        <v>53</v>
      </c>
      <c r="B72" s="100" t="s">
        <v>2240</v>
      </c>
      <c r="C72" s="101">
        <v>44715</v>
      </c>
      <c r="D72" s="102" t="s">
        <v>2245</v>
      </c>
      <c r="E72" s="100"/>
      <c r="F72" s="103">
        <v>44496</v>
      </c>
      <c r="G72" s="102" t="s">
        <v>2242</v>
      </c>
      <c r="H72" s="102" t="s">
        <v>2238</v>
      </c>
      <c r="I72" s="104" t="s">
        <v>2243</v>
      </c>
      <c r="J72" s="105">
        <v>1</v>
      </c>
      <c r="K72" s="106">
        <v>28</v>
      </c>
      <c r="L72" s="106">
        <v>27.5</v>
      </c>
      <c r="M72" s="107">
        <f>IFERROR(N72+P72+Q72,0)</f>
        <v>2444484</v>
      </c>
      <c r="N72" s="106">
        <v>2444484</v>
      </c>
      <c r="O72" s="106">
        <v>0</v>
      </c>
      <c r="P72" s="106">
        <v>0</v>
      </c>
      <c r="Q72" s="106">
        <v>0</v>
      </c>
      <c r="R72" s="108">
        <f>IFERROR(M72/K72,0)</f>
        <v>87303</v>
      </c>
      <c r="S72" s="109">
        <v>4</v>
      </c>
      <c r="T72" s="110">
        <v>44907</v>
      </c>
      <c r="U72" s="110">
        <v>44925</v>
      </c>
      <c r="V72"/>
      <c r="W72"/>
    </row>
    <row r="73" spans="1:23">
      <c r="A73" s="99">
        <v>54</v>
      </c>
      <c r="B73" s="100" t="s">
        <v>2240</v>
      </c>
      <c r="C73" s="101">
        <v>44715</v>
      </c>
      <c r="D73" s="102" t="s">
        <v>2246</v>
      </c>
      <c r="E73" s="100"/>
      <c r="F73" s="103">
        <v>44496</v>
      </c>
      <c r="G73" s="102" t="s">
        <v>2242</v>
      </c>
      <c r="H73" s="102" t="s">
        <v>2238</v>
      </c>
      <c r="I73" s="104" t="s">
        <v>2243</v>
      </c>
      <c r="J73" s="105">
        <v>1</v>
      </c>
      <c r="K73" s="106">
        <v>28.8</v>
      </c>
      <c r="L73" s="106">
        <v>29.1</v>
      </c>
      <c r="M73" s="107">
        <f>IFERROR(N73+P73+Q73,0)</f>
        <v>2514326.4</v>
      </c>
      <c r="N73" s="106">
        <v>2514326.4</v>
      </c>
      <c r="O73" s="106">
        <v>0</v>
      </c>
      <c r="P73" s="106">
        <v>0</v>
      </c>
      <c r="Q73" s="106">
        <v>0</v>
      </c>
      <c r="R73" s="108">
        <f>IFERROR(M73/K73,0)</f>
        <v>87303</v>
      </c>
      <c r="S73" s="109">
        <v>4</v>
      </c>
      <c r="T73" s="110">
        <v>44907</v>
      </c>
      <c r="U73" s="110">
        <v>44924</v>
      </c>
      <c r="V73"/>
      <c r="W73"/>
    </row>
    <row r="74" spans="1:23">
      <c r="A74" s="99">
        <v>55</v>
      </c>
      <c r="B74" s="100" t="s">
        <v>2240</v>
      </c>
      <c r="C74" s="101">
        <v>44715</v>
      </c>
      <c r="D74" s="102" t="s">
        <v>2247</v>
      </c>
      <c r="E74" s="100"/>
      <c r="F74" s="103">
        <v>44496</v>
      </c>
      <c r="G74" s="102" t="s">
        <v>2242</v>
      </c>
      <c r="H74" s="102" t="s">
        <v>2238</v>
      </c>
      <c r="I74" s="104" t="s">
        <v>2243</v>
      </c>
      <c r="J74" s="105">
        <v>1</v>
      </c>
      <c r="K74" s="106">
        <v>34.3</v>
      </c>
      <c r="L74" s="106">
        <v>28.9</v>
      </c>
      <c r="M74" s="107">
        <f>IFERROR(N74+P74+Q74,0)</f>
        <v>2994492.9</v>
      </c>
      <c r="N74" s="106">
        <v>2994492.9</v>
      </c>
      <c r="O74" s="106">
        <v>0</v>
      </c>
      <c r="P74" s="106">
        <v>0</v>
      </c>
      <c r="Q74" s="106">
        <v>0</v>
      </c>
      <c r="R74" s="108">
        <f>IFERROR(M74/K74,0)</f>
        <v>87303</v>
      </c>
      <c r="S74" s="109">
        <v>4</v>
      </c>
      <c r="T74" s="110">
        <v>44907</v>
      </c>
      <c r="U74" s="110">
        <v>44924</v>
      </c>
      <c r="V74"/>
      <c r="W74"/>
    </row>
    <row r="75" spans="1:23">
      <c r="A75" s="99">
        <v>56</v>
      </c>
      <c r="B75" s="100" t="s">
        <v>2240</v>
      </c>
      <c r="C75" s="101">
        <v>44764</v>
      </c>
      <c r="D75" s="102" t="s">
        <v>2248</v>
      </c>
      <c r="E75" s="100"/>
      <c r="F75" s="103">
        <v>44496</v>
      </c>
      <c r="G75" s="102" t="s">
        <v>2242</v>
      </c>
      <c r="H75" s="102" t="s">
        <v>2238</v>
      </c>
      <c r="I75" s="104" t="s">
        <v>2243</v>
      </c>
      <c r="J75" s="105">
        <v>1</v>
      </c>
      <c r="K75" s="106">
        <v>49</v>
      </c>
      <c r="L75" s="106">
        <v>38.2</v>
      </c>
      <c r="M75" s="107">
        <f>IFERROR(N75+P75+Q75,0)</f>
        <v>4277847</v>
      </c>
      <c r="N75" s="106">
        <v>4277847</v>
      </c>
      <c r="O75" s="106">
        <v>0</v>
      </c>
      <c r="P75" s="106">
        <v>0</v>
      </c>
      <c r="Q75" s="106">
        <v>0</v>
      </c>
      <c r="R75" s="108">
        <f>IFERROR(M75/K75,0)</f>
        <v>87303</v>
      </c>
      <c r="S75" s="109">
        <v>4</v>
      </c>
      <c r="T75" s="110">
        <v>44907</v>
      </c>
      <c r="U75" s="110">
        <v>44959</v>
      </c>
      <c r="V75"/>
      <c r="W75"/>
    </row>
    <row r="76" spans="1:23">
      <c r="A76" s="99">
        <v>57</v>
      </c>
      <c r="B76" s="100" t="s">
        <v>2240</v>
      </c>
      <c r="C76" s="101">
        <v>44788</v>
      </c>
      <c r="D76" s="102" t="s">
        <v>2249</v>
      </c>
      <c r="E76" s="100"/>
      <c r="F76" s="103">
        <v>44496</v>
      </c>
      <c r="G76" s="102" t="s">
        <v>2242</v>
      </c>
      <c r="H76" s="102" t="s">
        <v>2238</v>
      </c>
      <c r="I76" s="104" t="s">
        <v>2243</v>
      </c>
      <c r="J76" s="105">
        <v>1</v>
      </c>
      <c r="K76" s="106">
        <v>27.7</v>
      </c>
      <c r="L76" s="106">
        <v>15.9</v>
      </c>
      <c r="M76" s="107">
        <f>IFERROR(N76+P76+Q76,0)</f>
        <v>2418293.1</v>
      </c>
      <c r="N76" s="106">
        <v>2418293.1</v>
      </c>
      <c r="O76" s="106">
        <v>0</v>
      </c>
      <c r="P76" s="106">
        <v>0</v>
      </c>
      <c r="Q76" s="106">
        <v>0</v>
      </c>
      <c r="R76" s="108">
        <f>IFERROR(M76/K76,0)</f>
        <v>87303</v>
      </c>
      <c r="S76" s="109">
        <v>4</v>
      </c>
      <c r="T76" s="110">
        <v>44907</v>
      </c>
      <c r="U76" s="110">
        <v>44924</v>
      </c>
      <c r="V76"/>
      <c r="W76"/>
    </row>
    <row r="77" spans="1:23" customHeight="1" ht="30">
      <c r="A77" s="91"/>
      <c r="B77" s="92" t="s">
        <v>2250</v>
      </c>
      <c r="C77" s="92"/>
      <c r="D77" s="92"/>
      <c r="E77" s="92"/>
      <c r="F77" s="92"/>
      <c r="G77" s="92"/>
      <c r="H77" s="92"/>
      <c r="I77" s="92"/>
      <c r="J77" s="93">
        <f>sum(J78:J79)</f>
        <v>112</v>
      </c>
      <c r="K77" s="94">
        <f>sum(K78:K79)</f>
        <v>4808.3</v>
      </c>
      <c r="L77" s="94">
        <f>sum(L78:L79)</f>
        <v>4501.6</v>
      </c>
      <c r="M77" s="94">
        <f>sum(M78:M79)</f>
        <v>210543903.36</v>
      </c>
      <c r="N77" s="94">
        <f>sum(N78:N79)</f>
        <v>171766201.11</v>
      </c>
      <c r="O77" s="94">
        <f>sum(O78:O79)</f>
        <v>0</v>
      </c>
      <c r="P77" s="94">
        <f>sum(P78:P79)</f>
        <v>38777702.25</v>
      </c>
      <c r="Q77" s="94">
        <f>sum(Q78:Q79)</f>
        <v>0</v>
      </c>
      <c r="R77" s="95" t="s">
        <v>2172</v>
      </c>
      <c r="S77" s="95" t="s">
        <v>2172</v>
      </c>
      <c r="T77" s="95" t="s">
        <v>2172</v>
      </c>
      <c r="U77" s="95" t="s">
        <v>2172</v>
      </c>
      <c r="V77"/>
      <c r="W77"/>
    </row>
    <row r="78" spans="1:23">
      <c r="A78" s="99">
        <v>58</v>
      </c>
      <c r="B78" s="100" t="s">
        <v>2251</v>
      </c>
      <c r="C78" s="101">
        <v>44714</v>
      </c>
      <c r="D78" s="102" t="s">
        <v>2252</v>
      </c>
      <c r="E78" s="100" t="s">
        <v>2253</v>
      </c>
      <c r="F78" s="103">
        <v>44526</v>
      </c>
      <c r="G78" s="102" t="s">
        <v>2254</v>
      </c>
      <c r="H78" s="102" t="s">
        <v>2255</v>
      </c>
      <c r="I78" s="104" t="s">
        <v>2256</v>
      </c>
      <c r="J78" s="105">
        <v>54</v>
      </c>
      <c r="K78" s="106">
        <v>2403.7</v>
      </c>
      <c r="L78" s="106">
        <v>2244.1</v>
      </c>
      <c r="M78" s="107">
        <f>IFERROR(N78+P78+Q78,0)</f>
        <v>104457124.3</v>
      </c>
      <c r="N78" s="106">
        <v>85218347.02</v>
      </c>
      <c r="O78" s="106">
        <v>0</v>
      </c>
      <c r="P78" s="106">
        <v>19238777.28</v>
      </c>
      <c r="Q78" s="106">
        <v>0</v>
      </c>
      <c r="R78" s="108">
        <f>IFERROR(M78/K78,0)</f>
        <v>43456.805882598</v>
      </c>
      <c r="S78" s="109">
        <v>4</v>
      </c>
      <c r="T78" s="110">
        <v>45076</v>
      </c>
      <c r="U78" s="110">
        <v>45132</v>
      </c>
      <c r="V78"/>
      <c r="W78"/>
    </row>
    <row r="79" spans="1:23">
      <c r="A79" s="99">
        <v>59</v>
      </c>
      <c r="B79" s="100" t="s">
        <v>2251</v>
      </c>
      <c r="C79" s="101">
        <v>44714</v>
      </c>
      <c r="D79" s="102" t="s">
        <v>2257</v>
      </c>
      <c r="E79" s="100" t="s">
        <v>2253</v>
      </c>
      <c r="F79" s="103">
        <v>44526</v>
      </c>
      <c r="G79" s="102" t="s">
        <v>2254</v>
      </c>
      <c r="H79" s="102" t="s">
        <v>2255</v>
      </c>
      <c r="I79" s="104" t="s">
        <v>2256</v>
      </c>
      <c r="J79" s="105">
        <v>58</v>
      </c>
      <c r="K79" s="106">
        <v>2404.6</v>
      </c>
      <c r="L79" s="106">
        <v>2257.5</v>
      </c>
      <c r="M79" s="107">
        <f>IFERROR(N79+P79+Q79,0)</f>
        <v>106086779.06</v>
      </c>
      <c r="N79" s="106">
        <v>86547854.09</v>
      </c>
      <c r="O79" s="106">
        <v>0</v>
      </c>
      <c r="P79" s="106">
        <v>19538924.97</v>
      </c>
      <c r="Q79" s="106">
        <v>0</v>
      </c>
      <c r="R79" s="108">
        <f>IFERROR(M79/K79,0)</f>
        <v>44118.264601181</v>
      </c>
      <c r="S79" s="109">
        <v>4</v>
      </c>
      <c r="T79" s="110">
        <v>45076</v>
      </c>
      <c r="U79" s="110">
        <v>45107</v>
      </c>
      <c r="V79"/>
      <c r="W79"/>
    </row>
    <row r="80" spans="1:23" customHeight="1" ht="30">
      <c r="A80" s="91"/>
      <c r="B80" s="92" t="s">
        <v>2258</v>
      </c>
      <c r="C80" s="92"/>
      <c r="D80" s="92"/>
      <c r="E80" s="92"/>
      <c r="F80" s="92"/>
      <c r="G80" s="92"/>
      <c r="H80" s="92"/>
      <c r="I80" s="92"/>
      <c r="J80" s="93">
        <f>sum(J81)</f>
        <v>1</v>
      </c>
      <c r="K80" s="94">
        <f>sum(K81)</f>
        <v>50.3</v>
      </c>
      <c r="L80" s="94">
        <f>sum(L81)</f>
        <v>48.5</v>
      </c>
      <c r="M80" s="94">
        <f>sum(M81)</f>
        <v>3266382.09</v>
      </c>
      <c r="N80" s="94">
        <f>sum(N81)</f>
        <v>1126929.57</v>
      </c>
      <c r="O80" s="94">
        <f>sum(O81)</f>
        <v>0</v>
      </c>
      <c r="P80" s="94">
        <f>sum(P81)</f>
        <v>2139452.52</v>
      </c>
      <c r="Q80" s="94">
        <f>sum(Q81)</f>
        <v>0</v>
      </c>
      <c r="R80" s="95" t="s">
        <v>2172</v>
      </c>
      <c r="S80" s="95" t="s">
        <v>2172</v>
      </c>
      <c r="T80" s="95" t="s">
        <v>2172</v>
      </c>
      <c r="U80" s="95" t="s">
        <v>2172</v>
      </c>
      <c r="V80"/>
      <c r="W80"/>
    </row>
    <row r="81" spans="1:23">
      <c r="A81" s="99">
        <v>60</v>
      </c>
      <c r="B81" s="100" t="s">
        <v>2174</v>
      </c>
      <c r="C81" s="101">
        <v>45609</v>
      </c>
      <c r="D81" s="102" t="s">
        <v>2259</v>
      </c>
      <c r="E81" s="100"/>
      <c r="F81" s="103"/>
      <c r="G81" s="102"/>
      <c r="H81" s="102" t="s">
        <v>2260</v>
      </c>
      <c r="I81" s="104" t="s">
        <v>2261</v>
      </c>
      <c r="J81" s="105">
        <v>1</v>
      </c>
      <c r="K81" s="106">
        <v>50.3</v>
      </c>
      <c r="L81" s="106">
        <v>48.5</v>
      </c>
      <c r="M81" s="107">
        <f>IFERROR(N81+P81+Q81,0)</f>
        <v>3266382.09</v>
      </c>
      <c r="N81" s="106">
        <v>1126929.57</v>
      </c>
      <c r="O81" s="106">
        <v>0</v>
      </c>
      <c r="P81" s="106">
        <v>2139452.52</v>
      </c>
      <c r="Q81" s="106">
        <v>0</v>
      </c>
      <c r="R81" s="108">
        <f>IFERROR(M81/K81,0)</f>
        <v>64938.013717694</v>
      </c>
      <c r="S81" s="109">
        <v>4</v>
      </c>
      <c r="T81" s="110">
        <v>31321</v>
      </c>
      <c r="U81" s="110">
        <v>45618</v>
      </c>
      <c r="V81"/>
      <c r="W81"/>
    </row>
    <row r="82" spans="1:23" customHeight="1" ht="30">
      <c r="A82" s="91"/>
      <c r="B82" s="92" t="s">
        <v>2262</v>
      </c>
      <c r="C82" s="92"/>
      <c r="D82" s="92"/>
      <c r="E82" s="92"/>
      <c r="F82" s="92"/>
      <c r="G82" s="92"/>
      <c r="H82" s="92"/>
      <c r="I82" s="92"/>
      <c r="J82" s="93">
        <f>sum(J83:J92)</f>
        <v>10</v>
      </c>
      <c r="K82" s="94">
        <f>sum(K83:K92)</f>
        <v>357.9</v>
      </c>
      <c r="L82" s="94">
        <f>sum(L83:L92)</f>
        <v>309.1</v>
      </c>
      <c r="M82" s="94">
        <f>sum(M83:M92)</f>
        <v>17564754.69</v>
      </c>
      <c r="N82" s="94">
        <f>sum(N83:N92)</f>
        <v>14669082.93</v>
      </c>
      <c r="O82" s="94">
        <f>sum(O83:O92)</f>
        <v>0</v>
      </c>
      <c r="P82" s="94">
        <f>sum(P83:P92)</f>
        <v>2895671.76</v>
      </c>
      <c r="Q82" s="94">
        <f>sum(Q83:Q92)</f>
        <v>0</v>
      </c>
      <c r="R82" s="95" t="s">
        <v>2172</v>
      </c>
      <c r="S82" s="95" t="s">
        <v>2172</v>
      </c>
      <c r="T82" s="95" t="s">
        <v>2172</v>
      </c>
      <c r="U82" s="95" t="s">
        <v>2172</v>
      </c>
      <c r="V82"/>
      <c r="W82"/>
    </row>
    <row r="83" spans="1:23">
      <c r="A83" s="99">
        <v>61</v>
      </c>
      <c r="B83" s="100" t="s">
        <v>2174</v>
      </c>
      <c r="C83" s="101">
        <v>45159</v>
      </c>
      <c r="D83" s="102" t="s">
        <v>2263</v>
      </c>
      <c r="E83" s="100"/>
      <c r="F83" s="103"/>
      <c r="G83" s="102"/>
      <c r="H83" s="102" t="s">
        <v>2264</v>
      </c>
      <c r="I83" s="104" t="s">
        <v>2265</v>
      </c>
      <c r="J83" s="105">
        <v>1</v>
      </c>
      <c r="K83" s="106">
        <v>32.8</v>
      </c>
      <c r="L83" s="106">
        <v>18.3</v>
      </c>
      <c r="M83" s="107">
        <f>IFERROR(N83+P83+Q83,0)</f>
        <v>1302956.97</v>
      </c>
      <c r="N83" s="106">
        <v>1302956.97</v>
      </c>
      <c r="O83" s="106">
        <v>0</v>
      </c>
      <c r="P83" s="106">
        <v>0</v>
      </c>
      <c r="Q83" s="106">
        <v>0</v>
      </c>
      <c r="R83" s="108">
        <f>IFERROR(M83/K83,0)</f>
        <v>39724.297865854</v>
      </c>
      <c r="S83" s="109">
        <v>4</v>
      </c>
      <c r="T83" s="110">
        <v>42370</v>
      </c>
      <c r="U83" s="110">
        <v>45190</v>
      </c>
      <c r="V83"/>
      <c r="W83"/>
    </row>
    <row r="84" spans="1:23">
      <c r="A84" s="99">
        <v>62</v>
      </c>
      <c r="B84" s="100" t="s">
        <v>2174</v>
      </c>
      <c r="C84" s="101">
        <v>45257</v>
      </c>
      <c r="D84" s="102" t="s">
        <v>2266</v>
      </c>
      <c r="E84" s="100"/>
      <c r="F84" s="103"/>
      <c r="G84" s="102"/>
      <c r="H84" s="102" t="s">
        <v>2267</v>
      </c>
      <c r="I84" s="104" t="s">
        <v>2268</v>
      </c>
      <c r="J84" s="105">
        <v>1</v>
      </c>
      <c r="K84" s="106">
        <v>30.6</v>
      </c>
      <c r="L84" s="106">
        <v>25.6</v>
      </c>
      <c r="M84" s="107">
        <f>IFERROR(N84+P84+Q84,0)</f>
        <v>310015.51</v>
      </c>
      <c r="N84" s="106">
        <v>310015.51</v>
      </c>
      <c r="O84" s="106">
        <v>0</v>
      </c>
      <c r="P84" s="106">
        <v>0</v>
      </c>
      <c r="Q84" s="106">
        <v>0</v>
      </c>
      <c r="R84" s="108">
        <f>IFERROR(M84/K84,0)</f>
        <v>10131.225816993</v>
      </c>
      <c r="S84" s="109">
        <v>4</v>
      </c>
      <c r="T84" s="110">
        <v>42853</v>
      </c>
      <c r="U84" s="110">
        <v>45274</v>
      </c>
      <c r="V84"/>
      <c r="W84"/>
    </row>
    <row r="85" spans="1:23">
      <c r="A85" s="99">
        <v>63</v>
      </c>
      <c r="B85" s="100" t="s">
        <v>2174</v>
      </c>
      <c r="C85" s="101">
        <v>45268</v>
      </c>
      <c r="D85" s="102" t="s">
        <v>2269</v>
      </c>
      <c r="E85" s="100"/>
      <c r="F85" s="103"/>
      <c r="G85" s="102"/>
      <c r="H85" s="102" t="s">
        <v>2267</v>
      </c>
      <c r="I85" s="104" t="s">
        <v>2270</v>
      </c>
      <c r="J85" s="105">
        <v>1</v>
      </c>
      <c r="K85" s="106">
        <v>28.5</v>
      </c>
      <c r="L85" s="106">
        <v>22.6</v>
      </c>
      <c r="M85" s="107">
        <f>IFERROR(N85+P85+Q85,0)</f>
        <v>2150000.26</v>
      </c>
      <c r="N85" s="106">
        <v>882130.52</v>
      </c>
      <c r="O85" s="106">
        <v>0</v>
      </c>
      <c r="P85" s="106">
        <v>1267869.74</v>
      </c>
      <c r="Q85" s="106">
        <v>0</v>
      </c>
      <c r="R85" s="108">
        <f>IFERROR(M85/K85,0)</f>
        <v>75438.605614035</v>
      </c>
      <c r="S85" s="109">
        <v>4</v>
      </c>
      <c r="T85" s="110">
        <v>36526</v>
      </c>
      <c r="U85" s="110">
        <v>45279</v>
      </c>
      <c r="V85"/>
      <c r="W85"/>
    </row>
    <row r="86" spans="1:23">
      <c r="A86" s="99">
        <v>64</v>
      </c>
      <c r="B86" s="100" t="s">
        <v>2174</v>
      </c>
      <c r="C86" s="101">
        <v>45271</v>
      </c>
      <c r="D86" s="102" t="s">
        <v>2271</v>
      </c>
      <c r="E86" s="100"/>
      <c r="F86" s="103"/>
      <c r="G86" s="102"/>
      <c r="H86" s="102" t="s">
        <v>2267</v>
      </c>
      <c r="I86" s="104" t="s">
        <v>2272</v>
      </c>
      <c r="J86" s="105">
        <v>1</v>
      </c>
      <c r="K86" s="106">
        <v>35.7</v>
      </c>
      <c r="L86" s="106">
        <v>24.7</v>
      </c>
      <c r="M86" s="107">
        <f>IFERROR(N86+P86+Q86,0)</f>
        <v>1627802.02</v>
      </c>
      <c r="N86" s="106">
        <v>0</v>
      </c>
      <c r="O86" s="106">
        <v>0</v>
      </c>
      <c r="P86" s="106">
        <v>1627802.02</v>
      </c>
      <c r="Q86" s="106">
        <v>0</v>
      </c>
      <c r="R86" s="108">
        <f>IFERROR(M86/K86,0)</f>
        <v>45596.695238095</v>
      </c>
      <c r="S86" s="109">
        <v>4</v>
      </c>
      <c r="T86" s="110">
        <v>42825</v>
      </c>
      <c r="U86" s="110">
        <v>45289</v>
      </c>
      <c r="V86"/>
      <c r="W86"/>
    </row>
    <row r="87" spans="1:23">
      <c r="A87" s="99">
        <v>65</v>
      </c>
      <c r="B87" s="100" t="s">
        <v>2273</v>
      </c>
      <c r="C87" s="101">
        <v>44844</v>
      </c>
      <c r="D87" s="102" t="s">
        <v>2274</v>
      </c>
      <c r="E87" s="100"/>
      <c r="F87" s="103">
        <v>44251</v>
      </c>
      <c r="G87" s="102" t="s">
        <v>2275</v>
      </c>
      <c r="H87" s="102" t="s">
        <v>2267</v>
      </c>
      <c r="I87" s="104" t="s">
        <v>2276</v>
      </c>
      <c r="J87" s="105">
        <v>1</v>
      </c>
      <c r="K87" s="106">
        <v>35.4</v>
      </c>
      <c r="L87" s="106">
        <v>34.6</v>
      </c>
      <c r="M87" s="107">
        <f>IFERROR(N87+P87+Q87,0)</f>
        <v>1934863.14</v>
      </c>
      <c r="N87" s="106">
        <v>1934863.14</v>
      </c>
      <c r="O87" s="106">
        <v>0</v>
      </c>
      <c r="P87" s="106">
        <v>0</v>
      </c>
      <c r="Q87" s="106">
        <v>0</v>
      </c>
      <c r="R87" s="108">
        <f>IFERROR(M87/K87,0)</f>
        <v>54657.150847458</v>
      </c>
      <c r="S87" s="109">
        <v>4</v>
      </c>
      <c r="T87" s="110">
        <v>44743</v>
      </c>
      <c r="U87" s="110">
        <v>44886</v>
      </c>
      <c r="V87"/>
      <c r="W87"/>
    </row>
    <row r="88" spans="1:23">
      <c r="A88" s="99">
        <v>66</v>
      </c>
      <c r="B88" s="100" t="s">
        <v>2273</v>
      </c>
      <c r="C88" s="101">
        <v>44844</v>
      </c>
      <c r="D88" s="102" t="s">
        <v>2277</v>
      </c>
      <c r="E88" s="100"/>
      <c r="F88" s="103">
        <v>44251</v>
      </c>
      <c r="G88" s="102" t="s">
        <v>2275</v>
      </c>
      <c r="H88" s="102" t="s">
        <v>2267</v>
      </c>
      <c r="I88" s="104" t="s">
        <v>2276</v>
      </c>
      <c r="J88" s="105">
        <v>1</v>
      </c>
      <c r="K88" s="106">
        <v>35.1</v>
      </c>
      <c r="L88" s="106">
        <v>31</v>
      </c>
      <c r="M88" s="107">
        <f>IFERROR(N88+P88+Q88,0)</f>
        <v>1733547.9</v>
      </c>
      <c r="N88" s="106">
        <v>1733547.9</v>
      </c>
      <c r="O88" s="106">
        <v>0</v>
      </c>
      <c r="P88" s="106">
        <v>0</v>
      </c>
      <c r="Q88" s="106">
        <v>0</v>
      </c>
      <c r="R88" s="108">
        <f>IFERROR(M88/K88,0)</f>
        <v>49388.829059829</v>
      </c>
      <c r="S88" s="109">
        <v>4</v>
      </c>
      <c r="T88" s="110">
        <v>44743</v>
      </c>
      <c r="U88" s="110">
        <v>44887</v>
      </c>
      <c r="V88"/>
      <c r="W88"/>
    </row>
    <row r="89" spans="1:23">
      <c r="A89" s="99">
        <v>67</v>
      </c>
      <c r="B89" s="100" t="s">
        <v>2273</v>
      </c>
      <c r="C89" s="101">
        <v>44844</v>
      </c>
      <c r="D89" s="102" t="s">
        <v>2278</v>
      </c>
      <c r="E89" s="100"/>
      <c r="F89" s="103">
        <v>44251</v>
      </c>
      <c r="G89" s="102" t="s">
        <v>2275</v>
      </c>
      <c r="H89" s="102" t="s">
        <v>2267</v>
      </c>
      <c r="I89" s="104" t="s">
        <v>2276</v>
      </c>
      <c r="J89" s="105">
        <v>1</v>
      </c>
      <c r="K89" s="106">
        <v>35.4</v>
      </c>
      <c r="L89" s="106">
        <v>35.3</v>
      </c>
      <c r="M89" s="107">
        <f>IFERROR(N89+P89+Q89,0)</f>
        <v>1974007.77</v>
      </c>
      <c r="N89" s="106">
        <v>1974007.77</v>
      </c>
      <c r="O89" s="106">
        <v>0</v>
      </c>
      <c r="P89" s="106">
        <v>0</v>
      </c>
      <c r="Q89" s="106">
        <v>0</v>
      </c>
      <c r="R89" s="108">
        <f>IFERROR(M89/K89,0)</f>
        <v>55762.931355932</v>
      </c>
      <c r="S89" s="109">
        <v>4</v>
      </c>
      <c r="T89" s="110">
        <v>44743</v>
      </c>
      <c r="U89" s="110">
        <v>45086</v>
      </c>
      <c r="V89"/>
      <c r="W89"/>
    </row>
    <row r="90" spans="1:23">
      <c r="A90" s="99">
        <v>68</v>
      </c>
      <c r="B90" s="100" t="s">
        <v>2273</v>
      </c>
      <c r="C90" s="101">
        <v>44844</v>
      </c>
      <c r="D90" s="102" t="s">
        <v>2279</v>
      </c>
      <c r="E90" s="100"/>
      <c r="F90" s="103">
        <v>44251</v>
      </c>
      <c r="G90" s="102" t="s">
        <v>2275</v>
      </c>
      <c r="H90" s="102" t="s">
        <v>2267</v>
      </c>
      <c r="I90" s="104" t="s">
        <v>2276</v>
      </c>
      <c r="J90" s="105">
        <v>1</v>
      </c>
      <c r="K90" s="106">
        <v>44.3</v>
      </c>
      <c r="L90" s="106">
        <v>40.9</v>
      </c>
      <c r="M90" s="107">
        <f>IFERROR(N90+P90+Q90,0)</f>
        <v>2287164.81</v>
      </c>
      <c r="N90" s="106">
        <v>2287164.81</v>
      </c>
      <c r="O90" s="106">
        <v>0</v>
      </c>
      <c r="P90" s="106">
        <v>0</v>
      </c>
      <c r="Q90" s="106">
        <v>0</v>
      </c>
      <c r="R90" s="108">
        <f>IFERROR(M90/K90,0)</f>
        <v>51629.00248307</v>
      </c>
      <c r="S90" s="109">
        <v>4</v>
      </c>
      <c r="T90" s="110">
        <v>44743</v>
      </c>
      <c r="U90" s="110">
        <v>44887</v>
      </c>
      <c r="V90"/>
      <c r="W90"/>
    </row>
    <row r="91" spans="1:23">
      <c r="A91" s="99">
        <v>69</v>
      </c>
      <c r="B91" s="100" t="s">
        <v>2273</v>
      </c>
      <c r="C91" s="101">
        <v>44844</v>
      </c>
      <c r="D91" s="102" t="s">
        <v>2280</v>
      </c>
      <c r="E91" s="100"/>
      <c r="F91" s="103">
        <v>44251</v>
      </c>
      <c r="G91" s="102" t="s">
        <v>2275</v>
      </c>
      <c r="H91" s="102" t="s">
        <v>2267</v>
      </c>
      <c r="I91" s="104" t="s">
        <v>2276</v>
      </c>
      <c r="J91" s="105">
        <v>1</v>
      </c>
      <c r="K91" s="106">
        <v>33</v>
      </c>
      <c r="L91" s="106">
        <v>28.8</v>
      </c>
      <c r="M91" s="107">
        <f>IFERROR(N91+P91+Q91,0)</f>
        <v>1610521.92</v>
      </c>
      <c r="N91" s="106">
        <v>1610521.92</v>
      </c>
      <c r="O91" s="106">
        <v>0</v>
      </c>
      <c r="P91" s="106">
        <v>0</v>
      </c>
      <c r="Q91" s="106">
        <v>0</v>
      </c>
      <c r="R91" s="108">
        <f>IFERROR(M91/K91,0)</f>
        <v>48803.694545455</v>
      </c>
      <c r="S91" s="109">
        <v>4</v>
      </c>
      <c r="T91" s="110">
        <v>44743</v>
      </c>
      <c r="U91" s="110">
        <v>44862</v>
      </c>
      <c r="V91"/>
      <c r="W91"/>
    </row>
    <row r="92" spans="1:23">
      <c r="A92" s="99">
        <v>70</v>
      </c>
      <c r="B92" s="100" t="s">
        <v>2273</v>
      </c>
      <c r="C92" s="101">
        <v>45048</v>
      </c>
      <c r="D92" s="102" t="s">
        <v>2281</v>
      </c>
      <c r="E92" s="100"/>
      <c r="F92" s="103">
        <v>44251</v>
      </c>
      <c r="G92" s="102" t="s">
        <v>2275</v>
      </c>
      <c r="H92" s="102" t="s">
        <v>2267</v>
      </c>
      <c r="I92" s="104" t="s">
        <v>2276</v>
      </c>
      <c r="J92" s="105">
        <v>1</v>
      </c>
      <c r="K92" s="106">
        <v>47.1</v>
      </c>
      <c r="L92" s="106">
        <v>47.3</v>
      </c>
      <c r="M92" s="107">
        <f>IFERROR(N92+P92+Q92,0)</f>
        <v>2633874.39</v>
      </c>
      <c r="N92" s="106">
        <v>2633874.39</v>
      </c>
      <c r="O92" s="106">
        <v>0</v>
      </c>
      <c r="P92" s="106">
        <v>0</v>
      </c>
      <c r="Q92" s="106">
        <v>0</v>
      </c>
      <c r="R92" s="108">
        <f>IFERROR(M92/K92,0)</f>
        <v>55920.9</v>
      </c>
      <c r="S92" s="109">
        <v>4</v>
      </c>
      <c r="T92" s="110">
        <v>44743</v>
      </c>
      <c r="U92" s="110">
        <v>45048</v>
      </c>
      <c r="V92"/>
      <c r="W92"/>
    </row>
    <row r="93" spans="1:23" customHeight="1" ht="30">
      <c r="A93" s="91"/>
      <c r="B93" s="92" t="s">
        <v>2282</v>
      </c>
      <c r="C93" s="92"/>
      <c r="D93" s="92"/>
      <c r="E93" s="92"/>
      <c r="F93" s="92"/>
      <c r="G93" s="92"/>
      <c r="H93" s="92"/>
      <c r="I93" s="92"/>
      <c r="J93" s="93">
        <f>sum(J94:J95)</f>
        <v>3</v>
      </c>
      <c r="K93" s="94">
        <f>sum(K94:K95)</f>
        <v>117.4</v>
      </c>
      <c r="L93" s="94">
        <f>sum(L94:L95)</f>
        <v>72.1</v>
      </c>
      <c r="M93" s="94">
        <f>sum(M94:M95)</f>
        <v>5214414.48</v>
      </c>
      <c r="N93" s="94">
        <f>sum(N94:N95)</f>
        <v>4779435.44</v>
      </c>
      <c r="O93" s="94">
        <f>sum(O94:O95)</f>
        <v>0</v>
      </c>
      <c r="P93" s="94">
        <f>sum(P94:P95)</f>
        <v>434979.04</v>
      </c>
      <c r="Q93" s="94">
        <f>sum(Q94:Q95)</f>
        <v>0</v>
      </c>
      <c r="R93" s="95" t="s">
        <v>2172</v>
      </c>
      <c r="S93" s="95" t="s">
        <v>2172</v>
      </c>
      <c r="T93" s="95" t="s">
        <v>2172</v>
      </c>
      <c r="U93" s="95" t="s">
        <v>2172</v>
      </c>
      <c r="V93"/>
      <c r="W93"/>
    </row>
    <row r="94" spans="1:23">
      <c r="A94" s="99">
        <v>71</v>
      </c>
      <c r="B94" s="100" t="s">
        <v>2174</v>
      </c>
      <c r="C94" s="101">
        <v>44732</v>
      </c>
      <c r="D94" s="102" t="s">
        <v>2283</v>
      </c>
      <c r="E94" s="100"/>
      <c r="F94" s="103"/>
      <c r="G94" s="102"/>
      <c r="H94" s="102" t="s">
        <v>2284</v>
      </c>
      <c r="I94" s="104" t="s">
        <v>2285</v>
      </c>
      <c r="J94" s="105">
        <v>1</v>
      </c>
      <c r="K94" s="106">
        <v>57.8</v>
      </c>
      <c r="L94" s="106">
        <v>38.3</v>
      </c>
      <c r="M94" s="107">
        <f>IFERROR(N94+P94+Q94,0)</f>
        <v>1166618</v>
      </c>
      <c r="N94" s="106">
        <v>1166618</v>
      </c>
      <c r="O94" s="106">
        <v>0</v>
      </c>
      <c r="P94" s="106">
        <v>0</v>
      </c>
      <c r="Q94" s="106">
        <v>0</v>
      </c>
      <c r="R94" s="108">
        <f>IFERROR(M94/K94,0)</f>
        <v>20183.702422145</v>
      </c>
      <c r="S94" s="109">
        <v>4</v>
      </c>
      <c r="T94" s="110">
        <v>32905</v>
      </c>
      <c r="U94" s="110">
        <v>44762</v>
      </c>
      <c r="V94"/>
      <c r="W94"/>
    </row>
    <row r="95" spans="1:23">
      <c r="A95" s="99">
        <v>72</v>
      </c>
      <c r="B95" s="100" t="s">
        <v>2174</v>
      </c>
      <c r="C95" s="101">
        <v>45267</v>
      </c>
      <c r="D95" s="102" t="s">
        <v>1594</v>
      </c>
      <c r="E95" s="100"/>
      <c r="F95" s="103"/>
      <c r="G95" s="102"/>
      <c r="H95" s="102" t="s">
        <v>2284</v>
      </c>
      <c r="I95" s="104" t="s">
        <v>2286</v>
      </c>
      <c r="J95" s="105">
        <v>2</v>
      </c>
      <c r="K95" s="106">
        <v>59.6</v>
      </c>
      <c r="L95" s="106">
        <v>33.8</v>
      </c>
      <c r="M95" s="107">
        <f>IFERROR(N95+P95+Q95,0)</f>
        <v>4047796.48</v>
      </c>
      <c r="N95" s="106">
        <v>3612817.44</v>
      </c>
      <c r="O95" s="106">
        <v>0</v>
      </c>
      <c r="P95" s="106">
        <v>434979.04</v>
      </c>
      <c r="Q95" s="106">
        <v>0</v>
      </c>
      <c r="R95" s="108">
        <f>IFERROR(M95/K95,0)</f>
        <v>67916.048322148</v>
      </c>
      <c r="S95" s="109">
        <v>4</v>
      </c>
      <c r="T95" s="110">
        <v>45252</v>
      </c>
      <c r="U95" s="110">
        <v>45282</v>
      </c>
      <c r="V95"/>
      <c r="W95"/>
    </row>
    <row r="96" spans="1:23" customHeight="1" ht="30">
      <c r="A96" s="91"/>
      <c r="B96" s="92" t="s">
        <v>2287</v>
      </c>
      <c r="C96" s="92"/>
      <c r="D96" s="92"/>
      <c r="E96" s="92"/>
      <c r="F96" s="92"/>
      <c r="G96" s="92"/>
      <c r="H96" s="92"/>
      <c r="I96" s="92"/>
      <c r="J96" s="93">
        <f>sum(J97:J107)</f>
        <v>79</v>
      </c>
      <c r="K96" s="94">
        <f>sum(K97:K107)</f>
        <v>3678.1</v>
      </c>
      <c r="L96" s="94">
        <f>sum(L97:L107)</f>
        <v>3513.51</v>
      </c>
      <c r="M96" s="94">
        <f>sum(M97:M107)</f>
        <v>253668746.61</v>
      </c>
      <c r="N96" s="94">
        <f>sum(N97:N107)</f>
        <v>215409762.87</v>
      </c>
      <c r="O96" s="94">
        <f>sum(O97:O107)</f>
        <v>0</v>
      </c>
      <c r="P96" s="94">
        <f>sum(P97:P107)</f>
        <v>38258983.74</v>
      </c>
      <c r="Q96" s="94">
        <f>sum(Q97:Q107)</f>
        <v>0</v>
      </c>
      <c r="R96" s="95" t="s">
        <v>2172</v>
      </c>
      <c r="S96" s="95" t="s">
        <v>2172</v>
      </c>
      <c r="T96" s="95" t="s">
        <v>2172</v>
      </c>
      <c r="U96" s="95" t="s">
        <v>2172</v>
      </c>
      <c r="V96"/>
      <c r="W96"/>
    </row>
    <row r="97" spans="1:23">
      <c r="A97" s="99">
        <v>73</v>
      </c>
      <c r="B97" s="100" t="s">
        <v>2251</v>
      </c>
      <c r="C97" s="101">
        <v>44732</v>
      </c>
      <c r="D97" s="102" t="s">
        <v>2288</v>
      </c>
      <c r="E97" s="100" t="s">
        <v>2253</v>
      </c>
      <c r="F97" s="103">
        <v>45260</v>
      </c>
      <c r="G97" s="102" t="s">
        <v>2289</v>
      </c>
      <c r="H97" s="102" t="s">
        <v>2290</v>
      </c>
      <c r="I97" s="104" t="s">
        <v>2291</v>
      </c>
      <c r="J97" s="105">
        <v>7</v>
      </c>
      <c r="K97" s="106">
        <v>336.6</v>
      </c>
      <c r="L97" s="106">
        <v>323.6</v>
      </c>
      <c r="M97" s="107">
        <f>IFERROR(N97+P97+Q97,0)</f>
        <v>23918140.28</v>
      </c>
      <c r="N97" s="106">
        <v>20165696.19</v>
      </c>
      <c r="O97" s="106">
        <v>0</v>
      </c>
      <c r="P97" s="106">
        <v>3752444.09</v>
      </c>
      <c r="Q97" s="106">
        <v>0</v>
      </c>
      <c r="R97" s="108">
        <f>IFERROR(M97/K97,0)</f>
        <v>71058.051931075</v>
      </c>
      <c r="S97" s="109">
        <v>4</v>
      </c>
      <c r="T97" s="110">
        <v>45370</v>
      </c>
      <c r="U97" s="110">
        <v>45449</v>
      </c>
      <c r="V97"/>
      <c r="W97"/>
    </row>
    <row r="98" spans="1:23">
      <c r="A98" s="99">
        <v>74</v>
      </c>
      <c r="B98" s="100" t="s">
        <v>2251</v>
      </c>
      <c r="C98" s="101">
        <v>44732</v>
      </c>
      <c r="D98" s="102" t="s">
        <v>2292</v>
      </c>
      <c r="E98" s="100" t="s">
        <v>2253</v>
      </c>
      <c r="F98" s="103">
        <v>45260</v>
      </c>
      <c r="G98" s="102" t="s">
        <v>2289</v>
      </c>
      <c r="H98" s="102" t="s">
        <v>2290</v>
      </c>
      <c r="I98" s="104" t="s">
        <v>2291</v>
      </c>
      <c r="J98" s="105">
        <v>12</v>
      </c>
      <c r="K98" s="106">
        <v>327.7</v>
      </c>
      <c r="L98" s="106">
        <v>283.1</v>
      </c>
      <c r="M98" s="107">
        <f>IFERROR(N98+P98+Q98,0)</f>
        <v>20614849.21</v>
      </c>
      <c r="N98" s="106">
        <v>16768157.86</v>
      </c>
      <c r="O98" s="106">
        <v>0</v>
      </c>
      <c r="P98" s="106">
        <v>3846691.35</v>
      </c>
      <c r="Q98" s="106">
        <v>0</v>
      </c>
      <c r="R98" s="108">
        <f>IFERROR(M98/K98,0)</f>
        <v>62907.687549588</v>
      </c>
      <c r="S98" s="109">
        <v>4</v>
      </c>
      <c r="T98" s="110">
        <v>45370</v>
      </c>
      <c r="U98" s="110">
        <v>45442</v>
      </c>
      <c r="V98"/>
      <c r="W98"/>
    </row>
    <row r="99" spans="1:23">
      <c r="A99" s="99">
        <v>75</v>
      </c>
      <c r="B99" s="100" t="s">
        <v>2251</v>
      </c>
      <c r="C99" s="101">
        <v>44732</v>
      </c>
      <c r="D99" s="102" t="s">
        <v>2293</v>
      </c>
      <c r="E99" s="100" t="s">
        <v>2253</v>
      </c>
      <c r="F99" s="103">
        <v>45260</v>
      </c>
      <c r="G99" s="102" t="s">
        <v>2289</v>
      </c>
      <c r="H99" s="102" t="s">
        <v>2290</v>
      </c>
      <c r="I99" s="104" t="s">
        <v>2291</v>
      </c>
      <c r="J99" s="105">
        <v>6</v>
      </c>
      <c r="K99" s="106">
        <v>354.7</v>
      </c>
      <c r="L99" s="106">
        <v>340.2</v>
      </c>
      <c r="M99" s="107">
        <f>IFERROR(N99+P99+Q99,0)</f>
        <v>24301235.3</v>
      </c>
      <c r="N99" s="106">
        <v>20587139.82</v>
      </c>
      <c r="O99" s="106">
        <v>0</v>
      </c>
      <c r="P99" s="106">
        <v>3714095.48</v>
      </c>
      <c r="Q99" s="106">
        <v>0</v>
      </c>
      <c r="R99" s="108">
        <f>IFERROR(M99/K99,0)</f>
        <v>68512.081477305</v>
      </c>
      <c r="S99" s="109">
        <v>4</v>
      </c>
      <c r="T99" s="110">
        <v>45370</v>
      </c>
      <c r="U99" s="110">
        <v>45449</v>
      </c>
      <c r="V99"/>
      <c r="W99"/>
    </row>
    <row r="100" spans="1:23">
      <c r="A100" s="99">
        <v>76</v>
      </c>
      <c r="B100" s="100" t="s">
        <v>2251</v>
      </c>
      <c r="C100" s="101">
        <v>44732</v>
      </c>
      <c r="D100" s="102" t="s">
        <v>2294</v>
      </c>
      <c r="E100" s="100" t="s">
        <v>2253</v>
      </c>
      <c r="F100" s="103">
        <v>45260</v>
      </c>
      <c r="G100" s="102" t="s">
        <v>2289</v>
      </c>
      <c r="H100" s="102" t="s">
        <v>2290</v>
      </c>
      <c r="I100" s="104" t="s">
        <v>2291</v>
      </c>
      <c r="J100" s="105">
        <v>7</v>
      </c>
      <c r="K100" s="106">
        <v>349.9</v>
      </c>
      <c r="L100" s="106">
        <v>338.34</v>
      </c>
      <c r="M100" s="107">
        <f>IFERROR(N100+P100+Q100,0)</f>
        <v>24431343.03</v>
      </c>
      <c r="N100" s="106">
        <v>20726017.55</v>
      </c>
      <c r="O100" s="106">
        <v>0</v>
      </c>
      <c r="P100" s="106">
        <v>3705325.48</v>
      </c>
      <c r="Q100" s="106">
        <v>0</v>
      </c>
      <c r="R100" s="108">
        <f>IFERROR(M100/K100,0)</f>
        <v>69823.786881966</v>
      </c>
      <c r="S100" s="109">
        <v>4</v>
      </c>
      <c r="T100" s="110">
        <v>45370</v>
      </c>
      <c r="U100" s="110">
        <v>45449</v>
      </c>
      <c r="V100"/>
      <c r="W100"/>
    </row>
    <row r="101" spans="1:23">
      <c r="A101" s="99">
        <v>77</v>
      </c>
      <c r="B101" s="100" t="s">
        <v>2251</v>
      </c>
      <c r="C101" s="101">
        <v>44732</v>
      </c>
      <c r="D101" s="102" t="s">
        <v>2295</v>
      </c>
      <c r="E101" s="100" t="s">
        <v>2253</v>
      </c>
      <c r="F101" s="103">
        <v>45260</v>
      </c>
      <c r="G101" s="102" t="s">
        <v>2289</v>
      </c>
      <c r="H101" s="102" t="s">
        <v>2290</v>
      </c>
      <c r="I101" s="104" t="s">
        <v>2291</v>
      </c>
      <c r="J101" s="105">
        <v>7</v>
      </c>
      <c r="K101" s="106">
        <v>334.6</v>
      </c>
      <c r="L101" s="106">
        <v>327.3</v>
      </c>
      <c r="M101" s="107">
        <f>IFERROR(N101+P101+Q101,0)</f>
        <v>23496735.76</v>
      </c>
      <c r="N101" s="106">
        <v>19463220.7</v>
      </c>
      <c r="O101" s="106">
        <v>0</v>
      </c>
      <c r="P101" s="106">
        <v>4033515.06</v>
      </c>
      <c r="Q101" s="106">
        <v>0</v>
      </c>
      <c r="R101" s="108">
        <f>IFERROR(M101/K101,0)</f>
        <v>70223.358517633</v>
      </c>
      <c r="S101" s="109">
        <v>4</v>
      </c>
      <c r="T101" s="110">
        <v>45370</v>
      </c>
      <c r="U101" s="110">
        <v>45446</v>
      </c>
      <c r="V101"/>
      <c r="W101"/>
    </row>
    <row r="102" spans="1:23">
      <c r="A102" s="99">
        <v>78</v>
      </c>
      <c r="B102" s="100" t="s">
        <v>2251</v>
      </c>
      <c r="C102" s="101">
        <v>44732</v>
      </c>
      <c r="D102" s="102" t="s">
        <v>2296</v>
      </c>
      <c r="E102" s="100" t="s">
        <v>2253</v>
      </c>
      <c r="F102" s="103">
        <v>45260</v>
      </c>
      <c r="G102" s="102" t="s">
        <v>2289</v>
      </c>
      <c r="H102" s="102" t="s">
        <v>2290</v>
      </c>
      <c r="I102" s="104" t="s">
        <v>2291</v>
      </c>
      <c r="J102" s="105">
        <v>7</v>
      </c>
      <c r="K102" s="106">
        <v>336.7</v>
      </c>
      <c r="L102" s="106">
        <v>333.87</v>
      </c>
      <c r="M102" s="107">
        <f>IFERROR(N102+P102+Q102,0)</f>
        <v>23831401.78</v>
      </c>
      <c r="N102" s="106">
        <v>20187466.31</v>
      </c>
      <c r="O102" s="106">
        <v>0</v>
      </c>
      <c r="P102" s="106">
        <v>3643935.47</v>
      </c>
      <c r="Q102" s="106">
        <v>0</v>
      </c>
      <c r="R102" s="108">
        <f>IFERROR(M102/K102,0)</f>
        <v>70779.334065934</v>
      </c>
      <c r="S102" s="109">
        <v>4</v>
      </c>
      <c r="T102" s="110">
        <v>45370</v>
      </c>
      <c r="U102" s="110">
        <v>45446</v>
      </c>
      <c r="V102"/>
      <c r="W102"/>
    </row>
    <row r="103" spans="1:23">
      <c r="A103" s="99">
        <v>79</v>
      </c>
      <c r="B103" s="100" t="s">
        <v>2251</v>
      </c>
      <c r="C103" s="101">
        <v>44732</v>
      </c>
      <c r="D103" s="102" t="s">
        <v>2297</v>
      </c>
      <c r="E103" s="100" t="s">
        <v>2253</v>
      </c>
      <c r="F103" s="103">
        <v>45260</v>
      </c>
      <c r="G103" s="102" t="s">
        <v>2289</v>
      </c>
      <c r="H103" s="102" t="s">
        <v>2290</v>
      </c>
      <c r="I103" s="104" t="s">
        <v>2291</v>
      </c>
      <c r="J103" s="105">
        <v>5</v>
      </c>
      <c r="K103" s="106">
        <v>334.7</v>
      </c>
      <c r="L103" s="106">
        <v>299</v>
      </c>
      <c r="M103" s="107">
        <f>IFERROR(N103+P103+Q103,0)</f>
        <v>21858100.99</v>
      </c>
      <c r="N103" s="106">
        <v>19579285.9</v>
      </c>
      <c r="O103" s="106">
        <v>0</v>
      </c>
      <c r="P103" s="106">
        <v>2278815.09</v>
      </c>
      <c r="Q103" s="106">
        <v>0</v>
      </c>
      <c r="R103" s="108">
        <f>IFERROR(M103/K103,0)</f>
        <v>65306.546130863</v>
      </c>
      <c r="S103" s="109">
        <v>4</v>
      </c>
      <c r="T103" s="110">
        <v>45370</v>
      </c>
      <c r="U103" s="110">
        <v>45450</v>
      </c>
      <c r="V103"/>
      <c r="W103"/>
    </row>
    <row r="104" spans="1:23">
      <c r="A104" s="99">
        <v>80</v>
      </c>
      <c r="B104" s="100" t="s">
        <v>2251</v>
      </c>
      <c r="C104" s="101">
        <v>44732</v>
      </c>
      <c r="D104" s="102" t="s">
        <v>2298</v>
      </c>
      <c r="E104" s="100" t="s">
        <v>2253</v>
      </c>
      <c r="F104" s="103">
        <v>45260</v>
      </c>
      <c r="G104" s="102" t="s">
        <v>2289</v>
      </c>
      <c r="H104" s="102" t="s">
        <v>2290</v>
      </c>
      <c r="I104" s="104" t="s">
        <v>2291</v>
      </c>
      <c r="J104" s="105">
        <v>7</v>
      </c>
      <c r="K104" s="106">
        <v>319.4</v>
      </c>
      <c r="L104" s="106">
        <v>307.1</v>
      </c>
      <c r="M104" s="107">
        <f>IFERROR(N104+P104+Q104,0)</f>
        <v>22071902.54</v>
      </c>
      <c r="N104" s="106">
        <v>20441158.7</v>
      </c>
      <c r="O104" s="106">
        <v>0</v>
      </c>
      <c r="P104" s="106">
        <v>1630743.84</v>
      </c>
      <c r="Q104" s="106">
        <v>0</v>
      </c>
      <c r="R104" s="108">
        <f>IFERROR(M104/K104,0)</f>
        <v>69104.26593613</v>
      </c>
      <c r="S104" s="109">
        <v>4</v>
      </c>
      <c r="T104" s="110">
        <v>45370</v>
      </c>
      <c r="U104" s="110">
        <v>45450</v>
      </c>
      <c r="V104"/>
      <c r="W104"/>
    </row>
    <row r="105" spans="1:23">
      <c r="A105" s="99">
        <v>81</v>
      </c>
      <c r="B105" s="100" t="s">
        <v>2251</v>
      </c>
      <c r="C105" s="101">
        <v>44732</v>
      </c>
      <c r="D105" s="102" t="s">
        <v>2299</v>
      </c>
      <c r="E105" s="100" t="s">
        <v>2253</v>
      </c>
      <c r="F105" s="103">
        <v>45260</v>
      </c>
      <c r="G105" s="102" t="s">
        <v>2289</v>
      </c>
      <c r="H105" s="102" t="s">
        <v>2290</v>
      </c>
      <c r="I105" s="104" t="s">
        <v>2291</v>
      </c>
      <c r="J105" s="105">
        <v>8</v>
      </c>
      <c r="K105" s="106">
        <v>338.5</v>
      </c>
      <c r="L105" s="106">
        <v>328.5</v>
      </c>
      <c r="M105" s="107">
        <f>IFERROR(N105+P105+Q105,0)</f>
        <v>23592870.9</v>
      </c>
      <c r="N105" s="106">
        <v>19583663.14</v>
      </c>
      <c r="O105" s="106">
        <v>0</v>
      </c>
      <c r="P105" s="106">
        <v>4009207.76</v>
      </c>
      <c r="Q105" s="106">
        <v>0</v>
      </c>
      <c r="R105" s="108">
        <f>IFERROR(M105/K105,0)</f>
        <v>69698.289217134</v>
      </c>
      <c r="S105" s="109">
        <v>4</v>
      </c>
      <c r="T105" s="110">
        <v>45370</v>
      </c>
      <c r="U105" s="110">
        <v>45447</v>
      </c>
      <c r="V105"/>
      <c r="W105"/>
    </row>
    <row r="106" spans="1:23">
      <c r="A106" s="99">
        <v>82</v>
      </c>
      <c r="B106" s="100" t="s">
        <v>2251</v>
      </c>
      <c r="C106" s="101">
        <v>44732</v>
      </c>
      <c r="D106" s="102" t="s">
        <v>2300</v>
      </c>
      <c r="E106" s="100" t="s">
        <v>2253</v>
      </c>
      <c r="F106" s="103">
        <v>45260</v>
      </c>
      <c r="G106" s="102" t="s">
        <v>2289</v>
      </c>
      <c r="H106" s="102" t="s">
        <v>2290</v>
      </c>
      <c r="I106" s="104" t="s">
        <v>2291</v>
      </c>
      <c r="J106" s="105">
        <v>6</v>
      </c>
      <c r="K106" s="106">
        <v>335.9</v>
      </c>
      <c r="L106" s="106">
        <v>319.8</v>
      </c>
      <c r="M106" s="107">
        <f>IFERROR(N106+P106+Q106,0)</f>
        <v>23780804.32</v>
      </c>
      <c r="N106" s="106">
        <v>19722474.84</v>
      </c>
      <c r="O106" s="106">
        <v>0</v>
      </c>
      <c r="P106" s="106">
        <v>4058329.48</v>
      </c>
      <c r="Q106" s="106">
        <v>0</v>
      </c>
      <c r="R106" s="108">
        <f>IFERROR(M106/K106,0)</f>
        <v>70797.273950581</v>
      </c>
      <c r="S106" s="109">
        <v>4</v>
      </c>
      <c r="T106" s="110">
        <v>45370</v>
      </c>
      <c r="U106" s="110">
        <v>45447</v>
      </c>
      <c r="V106"/>
      <c r="W106"/>
    </row>
    <row r="107" spans="1:23">
      <c r="A107" s="99">
        <v>83</v>
      </c>
      <c r="B107" s="100" t="s">
        <v>2251</v>
      </c>
      <c r="C107" s="101">
        <v>44732</v>
      </c>
      <c r="D107" s="102" t="s">
        <v>2301</v>
      </c>
      <c r="E107" s="100" t="s">
        <v>2253</v>
      </c>
      <c r="F107" s="103">
        <v>45260</v>
      </c>
      <c r="G107" s="102" t="s">
        <v>2289</v>
      </c>
      <c r="H107" s="102" t="s">
        <v>2290</v>
      </c>
      <c r="I107" s="104" t="s">
        <v>2291</v>
      </c>
      <c r="J107" s="105">
        <v>7</v>
      </c>
      <c r="K107" s="106">
        <v>309.4</v>
      </c>
      <c r="L107" s="106">
        <v>312.7</v>
      </c>
      <c r="M107" s="107">
        <f>IFERROR(N107+P107+Q107,0)</f>
        <v>21771362.5</v>
      </c>
      <c r="N107" s="106">
        <v>18185481.86</v>
      </c>
      <c r="O107" s="106">
        <v>0</v>
      </c>
      <c r="P107" s="106">
        <v>3585880.64</v>
      </c>
      <c r="Q107" s="106">
        <v>0</v>
      </c>
      <c r="R107" s="108">
        <f>IFERROR(M107/K107,0)</f>
        <v>70366.394634777</v>
      </c>
      <c r="S107" s="109">
        <v>4</v>
      </c>
      <c r="T107" s="110">
        <v>45370</v>
      </c>
      <c r="U107" s="110">
        <v>45449</v>
      </c>
      <c r="V107"/>
      <c r="W107"/>
    </row>
    <row r="108" spans="1:23" customHeight="1" ht="30">
      <c r="A108" s="91"/>
      <c r="B108" s="92" t="s">
        <v>2302</v>
      </c>
      <c r="C108" s="92"/>
      <c r="D108" s="92"/>
      <c r="E108" s="92"/>
      <c r="F108" s="92"/>
      <c r="G108" s="92"/>
      <c r="H108" s="92"/>
      <c r="I108" s="92"/>
      <c r="J108" s="93">
        <f>sum(J109:J121)</f>
        <v>13</v>
      </c>
      <c r="K108" s="94">
        <f>sum(K109:K121)</f>
        <v>651.4</v>
      </c>
      <c r="L108" s="94">
        <f>sum(L109:L121)</f>
        <v>635.76</v>
      </c>
      <c r="M108" s="94">
        <f>sum(M109:M121)</f>
        <v>20731680.1</v>
      </c>
      <c r="N108" s="94">
        <f>sum(N109:N121)</f>
        <v>18908894.37</v>
      </c>
      <c r="O108" s="94">
        <f>sum(O109:O121)</f>
        <v>0</v>
      </c>
      <c r="P108" s="94">
        <f>sum(P109:P121)</f>
        <v>1822785.73</v>
      </c>
      <c r="Q108" s="94">
        <f>sum(Q109:Q121)</f>
        <v>0</v>
      </c>
      <c r="R108" s="95" t="s">
        <v>2172</v>
      </c>
      <c r="S108" s="95" t="s">
        <v>2172</v>
      </c>
      <c r="T108" s="95" t="s">
        <v>2172</v>
      </c>
      <c r="U108" s="95" t="s">
        <v>2172</v>
      </c>
      <c r="V108"/>
      <c r="W108"/>
    </row>
    <row r="109" spans="1:23">
      <c r="A109" s="99">
        <v>84</v>
      </c>
      <c r="B109" s="100" t="s">
        <v>2174</v>
      </c>
      <c r="C109" s="101">
        <v>44956</v>
      </c>
      <c r="D109" s="102" t="s">
        <v>2303</v>
      </c>
      <c r="E109" s="100"/>
      <c r="F109" s="103">
        <v>42718</v>
      </c>
      <c r="G109" s="102" t="s">
        <v>2304</v>
      </c>
      <c r="H109" s="102" t="s">
        <v>2305</v>
      </c>
      <c r="I109" s="104" t="s">
        <v>2306</v>
      </c>
      <c r="J109" s="105">
        <v>1</v>
      </c>
      <c r="K109" s="106">
        <v>54.3</v>
      </c>
      <c r="L109" s="106">
        <v>53</v>
      </c>
      <c r="M109" s="107">
        <f>IFERROR(N109+P109+Q109,0)</f>
        <v>2954538</v>
      </c>
      <c r="N109" s="106">
        <v>2510470.94</v>
      </c>
      <c r="O109" s="106">
        <v>0</v>
      </c>
      <c r="P109" s="106">
        <v>444067.06</v>
      </c>
      <c r="Q109" s="106">
        <v>0</v>
      </c>
      <c r="R109" s="108">
        <f>IFERROR(M109/K109,0)</f>
        <v>54411.38121547</v>
      </c>
      <c r="S109" s="109">
        <v>4</v>
      </c>
      <c r="T109" s="110">
        <v>44281</v>
      </c>
      <c r="U109" s="110">
        <v>45022</v>
      </c>
      <c r="V109"/>
      <c r="W109"/>
    </row>
    <row r="110" spans="1:23">
      <c r="A110" s="99">
        <v>85</v>
      </c>
      <c r="B110" s="100" t="s">
        <v>2174</v>
      </c>
      <c r="C110" s="101">
        <v>45035</v>
      </c>
      <c r="D110" s="102" t="s">
        <v>2307</v>
      </c>
      <c r="E110" s="100"/>
      <c r="F110" s="103"/>
      <c r="G110" s="102"/>
      <c r="H110" s="102" t="s">
        <v>2308</v>
      </c>
      <c r="I110" s="104" t="s">
        <v>2309</v>
      </c>
      <c r="J110" s="105">
        <v>1</v>
      </c>
      <c r="K110" s="106">
        <v>33.4</v>
      </c>
      <c r="L110" s="106">
        <v>32.1</v>
      </c>
      <c r="M110" s="107">
        <f>IFERROR(N110+P110+Q110,0)</f>
        <v>964958.1</v>
      </c>
      <c r="N110" s="106">
        <v>819924.9</v>
      </c>
      <c r="O110" s="106">
        <v>0</v>
      </c>
      <c r="P110" s="106">
        <v>145033.2</v>
      </c>
      <c r="Q110" s="106">
        <v>0</v>
      </c>
      <c r="R110" s="108">
        <f>IFERROR(M110/K110,0)</f>
        <v>28890.961077844</v>
      </c>
      <c r="S110" s="109">
        <v>4</v>
      </c>
      <c r="T110" s="110">
        <v>45005</v>
      </c>
      <c r="U110" s="110">
        <v>45084</v>
      </c>
      <c r="V110"/>
      <c r="W110"/>
    </row>
    <row r="111" spans="1:23">
      <c r="A111" s="99">
        <v>86</v>
      </c>
      <c r="B111" s="100" t="s">
        <v>2174</v>
      </c>
      <c r="C111" s="101">
        <v>45036</v>
      </c>
      <c r="D111" s="102" t="s">
        <v>2310</v>
      </c>
      <c r="E111" s="100"/>
      <c r="F111" s="103"/>
      <c r="G111" s="102"/>
      <c r="H111" s="102" t="s">
        <v>2308</v>
      </c>
      <c r="I111" s="104" t="s">
        <v>2311</v>
      </c>
      <c r="J111" s="105">
        <v>1</v>
      </c>
      <c r="K111" s="106">
        <v>71.9</v>
      </c>
      <c r="L111" s="106">
        <v>70.1</v>
      </c>
      <c r="M111" s="107">
        <f>IFERROR(N111+P111+Q111,0)</f>
        <v>2107276.1</v>
      </c>
      <c r="N111" s="106">
        <v>1954189.74</v>
      </c>
      <c r="O111" s="106">
        <v>0</v>
      </c>
      <c r="P111" s="106">
        <v>153086.36</v>
      </c>
      <c r="Q111" s="106">
        <v>0</v>
      </c>
      <c r="R111" s="108">
        <f>IFERROR(M111/K111,0)</f>
        <v>29308.42976356</v>
      </c>
      <c r="S111" s="109">
        <v>4</v>
      </c>
      <c r="T111" s="110">
        <v>33823</v>
      </c>
      <c r="U111" s="110">
        <v>45194</v>
      </c>
      <c r="V111"/>
      <c r="W111"/>
    </row>
    <row r="112" spans="1:23">
      <c r="A112" s="99">
        <v>87</v>
      </c>
      <c r="B112" s="100" t="s">
        <v>2174</v>
      </c>
      <c r="C112" s="101">
        <v>45036</v>
      </c>
      <c r="D112" s="102" t="s">
        <v>2312</v>
      </c>
      <c r="E112" s="100"/>
      <c r="F112" s="103"/>
      <c r="G112" s="102"/>
      <c r="H112" s="102" t="s">
        <v>2308</v>
      </c>
      <c r="I112" s="104" t="s">
        <v>2311</v>
      </c>
      <c r="J112" s="105">
        <v>1</v>
      </c>
      <c r="K112" s="106">
        <v>72.2</v>
      </c>
      <c r="L112" s="106">
        <v>71.1</v>
      </c>
      <c r="M112" s="107">
        <f>IFERROR(N112+P112+Q112,0)</f>
        <v>2137337.1</v>
      </c>
      <c r="N112" s="106">
        <v>2137337.1</v>
      </c>
      <c r="O112" s="106">
        <v>0</v>
      </c>
      <c r="P112" s="106">
        <v>0</v>
      </c>
      <c r="Q112" s="106">
        <v>0</v>
      </c>
      <c r="R112" s="108">
        <f>IFERROR(M112/K112,0)</f>
        <v>29603.006925208</v>
      </c>
      <c r="S112" s="109">
        <v>4</v>
      </c>
      <c r="T112" s="110">
        <v>33823</v>
      </c>
      <c r="U112" s="110">
        <v>45194</v>
      </c>
      <c r="V112"/>
      <c r="W112"/>
    </row>
    <row r="113" spans="1:23">
      <c r="A113" s="99">
        <v>88</v>
      </c>
      <c r="B113" s="100" t="s">
        <v>2174</v>
      </c>
      <c r="C113" s="101">
        <v>45096</v>
      </c>
      <c r="D113" s="102" t="s">
        <v>2313</v>
      </c>
      <c r="E113" s="100"/>
      <c r="F113" s="103"/>
      <c r="G113" s="102"/>
      <c r="H113" s="102" t="s">
        <v>2308</v>
      </c>
      <c r="I113" s="104" t="s">
        <v>2314</v>
      </c>
      <c r="J113" s="105">
        <v>1</v>
      </c>
      <c r="K113" s="106">
        <v>34.9</v>
      </c>
      <c r="L113" s="106">
        <v>31.5</v>
      </c>
      <c r="M113" s="107">
        <f>IFERROR(N113+P113+Q113,0)</f>
        <v>946921.5</v>
      </c>
      <c r="N113" s="106">
        <v>863665.58</v>
      </c>
      <c r="O113" s="106">
        <v>0</v>
      </c>
      <c r="P113" s="106">
        <v>83255.92</v>
      </c>
      <c r="Q113" s="106">
        <v>0</v>
      </c>
      <c r="R113" s="108">
        <f>IFERROR(M113/K113,0)</f>
        <v>27132.421203438</v>
      </c>
      <c r="S113" s="109">
        <v>4</v>
      </c>
      <c r="T113" s="110">
        <v>26299</v>
      </c>
      <c r="U113" s="110">
        <v>45258</v>
      </c>
      <c r="V113"/>
      <c r="W113"/>
    </row>
    <row r="114" spans="1:23">
      <c r="A114" s="99">
        <v>89</v>
      </c>
      <c r="B114" s="100" t="s">
        <v>2174</v>
      </c>
      <c r="C114" s="101">
        <v>45096</v>
      </c>
      <c r="D114" s="102" t="s">
        <v>2315</v>
      </c>
      <c r="E114" s="100"/>
      <c r="F114" s="103"/>
      <c r="G114" s="102"/>
      <c r="H114" s="102" t="s">
        <v>2308</v>
      </c>
      <c r="I114" s="104" t="s">
        <v>2316</v>
      </c>
      <c r="J114" s="105">
        <v>1</v>
      </c>
      <c r="K114" s="106">
        <v>40.8</v>
      </c>
      <c r="L114" s="106">
        <v>40.7</v>
      </c>
      <c r="M114" s="107">
        <f>IFERROR(N114+P114+Q114,0)</f>
        <v>1223482.7</v>
      </c>
      <c r="N114" s="106">
        <v>1131454.03</v>
      </c>
      <c r="O114" s="106">
        <v>0</v>
      </c>
      <c r="P114" s="106">
        <v>92028.67</v>
      </c>
      <c r="Q114" s="106">
        <v>0</v>
      </c>
      <c r="R114" s="108">
        <f>IFERROR(M114/K114,0)</f>
        <v>29987.321078431</v>
      </c>
      <c r="S114" s="109">
        <v>4</v>
      </c>
      <c r="T114" s="110">
        <v>41963</v>
      </c>
      <c r="U114" s="110">
        <v>45258</v>
      </c>
      <c r="V114"/>
      <c r="W114"/>
    </row>
    <row r="115" spans="1:23">
      <c r="A115" s="99">
        <v>90</v>
      </c>
      <c r="B115" s="100" t="s">
        <v>2174</v>
      </c>
      <c r="C115" s="101">
        <v>45096</v>
      </c>
      <c r="D115" s="102" t="s">
        <v>2317</v>
      </c>
      <c r="E115" s="100"/>
      <c r="F115" s="103"/>
      <c r="G115" s="102"/>
      <c r="H115" s="102" t="s">
        <v>2308</v>
      </c>
      <c r="I115" s="104" t="s">
        <v>2318</v>
      </c>
      <c r="J115" s="105">
        <v>1</v>
      </c>
      <c r="K115" s="106">
        <v>45.6</v>
      </c>
      <c r="L115" s="106">
        <v>42.9</v>
      </c>
      <c r="M115" s="107">
        <f>IFERROR(N115+P115+Q115,0)</f>
        <v>1289616.9</v>
      </c>
      <c r="N115" s="106">
        <v>1176230.27</v>
      </c>
      <c r="O115" s="106">
        <v>0</v>
      </c>
      <c r="P115" s="106">
        <v>113386.63</v>
      </c>
      <c r="Q115" s="106">
        <v>0</v>
      </c>
      <c r="R115" s="108">
        <f>IFERROR(M115/K115,0)</f>
        <v>28281.072368421</v>
      </c>
      <c r="S115" s="109">
        <v>4</v>
      </c>
      <c r="T115" s="110">
        <v>28491</v>
      </c>
      <c r="U115" s="110">
        <v>45285</v>
      </c>
      <c r="V115"/>
      <c r="W115"/>
    </row>
    <row r="116" spans="1:23">
      <c r="A116" s="99">
        <v>91</v>
      </c>
      <c r="B116" s="100" t="s">
        <v>2174</v>
      </c>
      <c r="C116" s="101">
        <v>45096</v>
      </c>
      <c r="D116" s="102" t="s">
        <v>2319</v>
      </c>
      <c r="E116" s="100"/>
      <c r="F116" s="103"/>
      <c r="G116" s="102"/>
      <c r="H116" s="102" t="s">
        <v>2308</v>
      </c>
      <c r="I116" s="104" t="s">
        <v>2320</v>
      </c>
      <c r="J116" s="105">
        <v>1</v>
      </c>
      <c r="K116" s="106">
        <v>35.7</v>
      </c>
      <c r="L116" s="106">
        <v>35.2</v>
      </c>
      <c r="M116" s="107">
        <f>IFERROR(N116+P116+Q116,0)</f>
        <v>1058147.2</v>
      </c>
      <c r="N116" s="106">
        <v>965112.02</v>
      </c>
      <c r="O116" s="106">
        <v>0</v>
      </c>
      <c r="P116" s="106">
        <v>93035.18</v>
      </c>
      <c r="Q116" s="106">
        <v>0</v>
      </c>
      <c r="R116" s="108">
        <f>IFERROR(M116/K116,0)</f>
        <v>29639.977591036</v>
      </c>
      <c r="S116" s="109">
        <v>4</v>
      </c>
      <c r="T116" s="110">
        <v>42328</v>
      </c>
      <c r="U116" s="110">
        <v>45285</v>
      </c>
      <c r="V116"/>
      <c r="W116"/>
    </row>
    <row r="117" spans="1:23">
      <c r="A117" s="99">
        <v>92</v>
      </c>
      <c r="B117" s="100" t="s">
        <v>2174</v>
      </c>
      <c r="C117" s="101">
        <v>45096</v>
      </c>
      <c r="D117" s="102" t="s">
        <v>2321</v>
      </c>
      <c r="E117" s="100"/>
      <c r="F117" s="103"/>
      <c r="G117" s="102"/>
      <c r="H117" s="102" t="s">
        <v>2308</v>
      </c>
      <c r="I117" s="104" t="s">
        <v>2322</v>
      </c>
      <c r="J117" s="105">
        <v>1</v>
      </c>
      <c r="K117" s="106">
        <v>56.5</v>
      </c>
      <c r="L117" s="106">
        <v>46.1</v>
      </c>
      <c r="M117" s="107">
        <f>IFERROR(N117+P117+Q117,0)</f>
        <v>1385812.1</v>
      </c>
      <c r="N117" s="106">
        <v>1385812.1</v>
      </c>
      <c r="O117" s="106">
        <v>0</v>
      </c>
      <c r="P117" s="106">
        <v>0</v>
      </c>
      <c r="Q117" s="106">
        <v>0</v>
      </c>
      <c r="R117" s="108">
        <f>IFERROR(M117/K117,0)</f>
        <v>24527.647787611</v>
      </c>
      <c r="S117" s="109">
        <v>4</v>
      </c>
      <c r="T117" s="110">
        <v>32640</v>
      </c>
      <c r="U117" s="110">
        <v>45258</v>
      </c>
      <c r="V117"/>
      <c r="W117"/>
    </row>
    <row r="118" spans="1:23">
      <c r="A118" s="99">
        <v>93</v>
      </c>
      <c r="B118" s="100" t="s">
        <v>2174</v>
      </c>
      <c r="C118" s="101">
        <v>45110</v>
      </c>
      <c r="D118" s="102" t="s">
        <v>2323</v>
      </c>
      <c r="E118" s="100"/>
      <c r="F118" s="103"/>
      <c r="G118" s="102"/>
      <c r="H118" s="102" t="s">
        <v>2308</v>
      </c>
      <c r="I118" s="104" t="s">
        <v>2324</v>
      </c>
      <c r="J118" s="105">
        <v>1</v>
      </c>
      <c r="K118" s="106">
        <v>59.3</v>
      </c>
      <c r="L118" s="106">
        <v>47.3</v>
      </c>
      <c r="M118" s="107">
        <f>IFERROR(N118+P118+Q118,0)</f>
        <v>1421885.3</v>
      </c>
      <c r="N118" s="106">
        <v>1296869.27</v>
      </c>
      <c r="O118" s="106">
        <v>0</v>
      </c>
      <c r="P118" s="106">
        <v>125016.03</v>
      </c>
      <c r="Q118" s="106">
        <v>0</v>
      </c>
      <c r="R118" s="108">
        <f>IFERROR(M118/K118,0)</f>
        <v>23977.829679595</v>
      </c>
      <c r="S118" s="109">
        <v>4</v>
      </c>
      <c r="T118" s="110">
        <v>26665</v>
      </c>
      <c r="U118" s="110">
        <v>45285</v>
      </c>
      <c r="V118"/>
      <c r="W118"/>
    </row>
    <row r="119" spans="1:23">
      <c r="A119" s="99">
        <v>94</v>
      </c>
      <c r="B119" s="100" t="s">
        <v>2174</v>
      </c>
      <c r="C119" s="101">
        <v>45131</v>
      </c>
      <c r="D119" s="102" t="s">
        <v>2325</v>
      </c>
      <c r="E119" s="100"/>
      <c r="F119" s="103"/>
      <c r="G119" s="102"/>
      <c r="H119" s="102" t="s">
        <v>2305</v>
      </c>
      <c r="I119" s="104" t="s">
        <v>2326</v>
      </c>
      <c r="J119" s="105">
        <v>1</v>
      </c>
      <c r="K119" s="106">
        <v>32.6</v>
      </c>
      <c r="L119" s="106">
        <v>32.5</v>
      </c>
      <c r="M119" s="107">
        <f>IFERROR(N119+P119+Q119,0)</f>
        <v>1811745</v>
      </c>
      <c r="N119" s="106">
        <v>1539439.73</v>
      </c>
      <c r="O119" s="106">
        <v>0</v>
      </c>
      <c r="P119" s="106">
        <v>272305.27</v>
      </c>
      <c r="Q119" s="106">
        <v>0</v>
      </c>
      <c r="R119" s="108">
        <f>IFERROR(M119/K119,0)</f>
        <v>55575</v>
      </c>
      <c r="S119" s="109">
        <v>4</v>
      </c>
      <c r="T119" s="110">
        <v>42671</v>
      </c>
      <c r="U119" s="110">
        <v>45138</v>
      </c>
      <c r="V119"/>
      <c r="W119"/>
    </row>
    <row r="120" spans="1:23">
      <c r="A120" s="99">
        <v>95</v>
      </c>
      <c r="B120" s="100" t="s">
        <v>2174</v>
      </c>
      <c r="C120" s="101">
        <v>45159</v>
      </c>
      <c r="D120" s="102" t="s">
        <v>2327</v>
      </c>
      <c r="E120" s="100"/>
      <c r="F120" s="103"/>
      <c r="G120" s="102"/>
      <c r="H120" s="102" t="s">
        <v>2308</v>
      </c>
      <c r="I120" s="104" t="s">
        <v>2328</v>
      </c>
      <c r="J120" s="105">
        <v>1</v>
      </c>
      <c r="K120" s="106">
        <v>42.3</v>
      </c>
      <c r="L120" s="106">
        <v>42.2</v>
      </c>
      <c r="M120" s="107">
        <f>IFERROR(N120+P120+Q120,0)</f>
        <v>1268574.2</v>
      </c>
      <c r="N120" s="106">
        <v>1157037.7</v>
      </c>
      <c r="O120" s="106">
        <v>0</v>
      </c>
      <c r="P120" s="106">
        <v>111536.5</v>
      </c>
      <c r="Q120" s="106">
        <v>0</v>
      </c>
      <c r="R120" s="108">
        <f>IFERROR(M120/K120,0)</f>
        <v>29989.933806147</v>
      </c>
      <c r="S120" s="109">
        <v>4</v>
      </c>
      <c r="T120" s="110">
        <v>28246</v>
      </c>
      <c r="U120" s="110">
        <v>45286</v>
      </c>
      <c r="V120"/>
      <c r="W120"/>
    </row>
    <row r="121" spans="1:23">
      <c r="A121" s="99">
        <v>96</v>
      </c>
      <c r="B121" s="100" t="s">
        <v>2174</v>
      </c>
      <c r="C121" s="101">
        <v>45275</v>
      </c>
      <c r="D121" s="102" t="s">
        <v>2329</v>
      </c>
      <c r="E121" s="100"/>
      <c r="F121" s="103"/>
      <c r="G121" s="102"/>
      <c r="H121" s="102" t="s">
        <v>2308</v>
      </c>
      <c r="I121" s="104" t="s">
        <v>2311</v>
      </c>
      <c r="J121" s="105">
        <v>1</v>
      </c>
      <c r="K121" s="106">
        <v>71.9</v>
      </c>
      <c r="L121" s="106">
        <v>91.06</v>
      </c>
      <c r="M121" s="107">
        <f>IFERROR(N121+P121+Q121,0)</f>
        <v>2161385.9</v>
      </c>
      <c r="N121" s="106">
        <v>1971350.99</v>
      </c>
      <c r="O121" s="106">
        <v>0</v>
      </c>
      <c r="P121" s="106">
        <v>190034.91</v>
      </c>
      <c r="Q121" s="106">
        <v>0</v>
      </c>
      <c r="R121" s="108">
        <f>IFERROR(M121/K121,0)</f>
        <v>30061</v>
      </c>
      <c r="S121" s="109">
        <v>4</v>
      </c>
      <c r="T121" s="110">
        <v>33823</v>
      </c>
      <c r="U121" s="110">
        <v>45285</v>
      </c>
      <c r="V121"/>
      <c r="W121"/>
    </row>
    <row r="122" spans="1:23" customHeight="1" ht="30">
      <c r="A122" s="91"/>
      <c r="B122" s="92" t="s">
        <v>2330</v>
      </c>
      <c r="C122" s="92"/>
      <c r="D122" s="92"/>
      <c r="E122" s="92"/>
      <c r="F122" s="92"/>
      <c r="G122" s="92"/>
      <c r="H122" s="92"/>
      <c r="I122" s="92"/>
      <c r="J122" s="93">
        <f>sum(J123:J140)</f>
        <v>18</v>
      </c>
      <c r="K122" s="94">
        <f>sum(K123:K140)</f>
        <v>874.9</v>
      </c>
      <c r="L122" s="94">
        <f>sum(L123:L140)</f>
        <v>796.3</v>
      </c>
      <c r="M122" s="94">
        <f>sum(M123:M140)</f>
        <v>32673215.38</v>
      </c>
      <c r="N122" s="94">
        <f>sum(N123:N140)</f>
        <v>27644886.04</v>
      </c>
      <c r="O122" s="94">
        <f>sum(O123:O140)</f>
        <v>0</v>
      </c>
      <c r="P122" s="94">
        <f>sum(P123:P140)</f>
        <v>5028329.34</v>
      </c>
      <c r="Q122" s="94">
        <f>sum(Q123:Q140)</f>
        <v>0</v>
      </c>
      <c r="R122" s="95" t="s">
        <v>2172</v>
      </c>
      <c r="S122" s="95" t="s">
        <v>2172</v>
      </c>
      <c r="T122" s="95" t="s">
        <v>2172</v>
      </c>
      <c r="U122" s="95" t="s">
        <v>2172</v>
      </c>
      <c r="V122"/>
      <c r="W122"/>
    </row>
    <row r="123" spans="1:23">
      <c r="A123" s="99">
        <v>97</v>
      </c>
      <c r="B123" s="100" t="s">
        <v>2174</v>
      </c>
      <c r="C123" s="101">
        <v>44636</v>
      </c>
      <c r="D123" s="102" t="s">
        <v>2331</v>
      </c>
      <c r="E123" s="100"/>
      <c r="F123" s="103"/>
      <c r="G123" s="102"/>
      <c r="H123" s="102" t="s">
        <v>2332</v>
      </c>
      <c r="I123" s="104" t="s">
        <v>2333</v>
      </c>
      <c r="J123" s="105">
        <v>1</v>
      </c>
      <c r="K123" s="106">
        <v>28.9</v>
      </c>
      <c r="L123" s="106">
        <v>23.7</v>
      </c>
      <c r="M123" s="107">
        <f>IFERROR(N123+P123+Q123,0)</f>
        <v>804425.4</v>
      </c>
      <c r="N123" s="106">
        <v>804425.4</v>
      </c>
      <c r="O123" s="106">
        <v>0</v>
      </c>
      <c r="P123" s="106">
        <v>0</v>
      </c>
      <c r="Q123" s="106">
        <v>0</v>
      </c>
      <c r="R123" s="108">
        <f>IFERROR(M123/K123,0)</f>
        <v>27834.788927336</v>
      </c>
      <c r="S123" s="109">
        <v>4</v>
      </c>
      <c r="T123" s="110">
        <v>28004</v>
      </c>
      <c r="U123" s="110">
        <v>44782</v>
      </c>
      <c r="V123"/>
      <c r="W123"/>
    </row>
    <row r="124" spans="1:23">
      <c r="A124" s="99">
        <v>98</v>
      </c>
      <c r="B124" s="100" t="s">
        <v>2174</v>
      </c>
      <c r="C124" s="101">
        <v>44636</v>
      </c>
      <c r="D124" s="102" t="s">
        <v>2334</v>
      </c>
      <c r="E124" s="100"/>
      <c r="F124" s="103"/>
      <c r="G124" s="102"/>
      <c r="H124" s="102" t="s">
        <v>2332</v>
      </c>
      <c r="I124" s="104" t="s">
        <v>2335</v>
      </c>
      <c r="J124" s="105">
        <v>1</v>
      </c>
      <c r="K124" s="106">
        <v>68.4</v>
      </c>
      <c r="L124" s="106">
        <v>64</v>
      </c>
      <c r="M124" s="107">
        <f>IFERROR(N124+P124+Q124,0)</f>
        <v>2117980.8</v>
      </c>
      <c r="N124" s="106">
        <v>2117980.8</v>
      </c>
      <c r="O124" s="106">
        <v>0</v>
      </c>
      <c r="P124" s="106">
        <v>0</v>
      </c>
      <c r="Q124" s="106">
        <v>0</v>
      </c>
      <c r="R124" s="108">
        <f>IFERROR(M124/K124,0)</f>
        <v>30964.631578947</v>
      </c>
      <c r="S124" s="109">
        <v>4</v>
      </c>
      <c r="T124" s="110">
        <v>32599</v>
      </c>
      <c r="U124" s="110">
        <v>44768</v>
      </c>
      <c r="V124"/>
      <c r="W124"/>
    </row>
    <row r="125" spans="1:23">
      <c r="A125" s="99">
        <v>99</v>
      </c>
      <c r="B125" s="100" t="s">
        <v>2174</v>
      </c>
      <c r="C125" s="101">
        <v>44641</v>
      </c>
      <c r="D125" s="102" t="s">
        <v>2336</v>
      </c>
      <c r="E125" s="100"/>
      <c r="F125" s="103"/>
      <c r="G125" s="102"/>
      <c r="H125" s="102" t="s">
        <v>2332</v>
      </c>
      <c r="I125" s="104" t="s">
        <v>2337</v>
      </c>
      <c r="J125" s="105">
        <v>1</v>
      </c>
      <c r="K125" s="106">
        <v>81.8</v>
      </c>
      <c r="L125" s="106">
        <v>74.6</v>
      </c>
      <c r="M125" s="107">
        <f>IFERROR(N125+P125+Q125,0)</f>
        <v>2532073.2</v>
      </c>
      <c r="N125" s="106">
        <v>2532073.2</v>
      </c>
      <c r="O125" s="106">
        <v>0</v>
      </c>
      <c r="P125" s="106">
        <v>0</v>
      </c>
      <c r="Q125" s="106">
        <v>0</v>
      </c>
      <c r="R125" s="108">
        <f>IFERROR(M125/K125,0)</f>
        <v>30954.4400978</v>
      </c>
      <c r="S125" s="109">
        <v>4</v>
      </c>
      <c r="T125" s="110">
        <v>33239</v>
      </c>
      <c r="U125" s="110">
        <v>44707</v>
      </c>
      <c r="V125"/>
      <c r="W125"/>
    </row>
    <row r="126" spans="1:23">
      <c r="A126" s="99">
        <v>100</v>
      </c>
      <c r="B126" s="100" t="s">
        <v>2174</v>
      </c>
      <c r="C126" s="101">
        <v>44854</v>
      </c>
      <c r="D126" s="102" t="s">
        <v>2338</v>
      </c>
      <c r="E126" s="100"/>
      <c r="F126" s="103"/>
      <c r="G126" s="102"/>
      <c r="H126" s="102" t="s">
        <v>2332</v>
      </c>
      <c r="I126" s="104" t="s">
        <v>2339</v>
      </c>
      <c r="J126" s="105">
        <v>1</v>
      </c>
      <c r="K126" s="106">
        <v>49.5</v>
      </c>
      <c r="L126" s="106">
        <v>49.4</v>
      </c>
      <c r="M126" s="107">
        <f>IFERROR(N126+P126+Q126,0)</f>
        <v>1676734.8</v>
      </c>
      <c r="N126" s="106">
        <v>1433910.94</v>
      </c>
      <c r="O126" s="106">
        <v>0</v>
      </c>
      <c r="P126" s="106">
        <v>242823.86</v>
      </c>
      <c r="Q126" s="106">
        <v>0</v>
      </c>
      <c r="R126" s="108">
        <f>IFERROR(M126/K126,0)</f>
        <v>33873.43030303</v>
      </c>
      <c r="S126" s="109">
        <v>4</v>
      </c>
      <c r="T126" s="110">
        <v>30773</v>
      </c>
      <c r="U126" s="110">
        <v>44917</v>
      </c>
      <c r="V126"/>
      <c r="W126"/>
    </row>
    <row r="127" spans="1:23">
      <c r="A127" s="99">
        <v>101</v>
      </c>
      <c r="B127" s="100" t="s">
        <v>2174</v>
      </c>
      <c r="C127" s="101">
        <v>44854</v>
      </c>
      <c r="D127" s="102" t="s">
        <v>2340</v>
      </c>
      <c r="E127" s="100"/>
      <c r="F127" s="103"/>
      <c r="G127" s="102"/>
      <c r="H127" s="102" t="s">
        <v>2332</v>
      </c>
      <c r="I127" s="104" t="s">
        <v>2341</v>
      </c>
      <c r="J127" s="105">
        <v>1</v>
      </c>
      <c r="K127" s="106">
        <v>60.4</v>
      </c>
      <c r="L127" s="106">
        <v>50.7</v>
      </c>
      <c r="M127" s="107">
        <f>IFERROR(N127+P127+Q127,0)</f>
        <v>1655896.96</v>
      </c>
      <c r="N127" s="106">
        <v>1416090.83</v>
      </c>
      <c r="O127" s="106">
        <v>0</v>
      </c>
      <c r="P127" s="106">
        <v>239806.13</v>
      </c>
      <c r="Q127" s="106">
        <v>0</v>
      </c>
      <c r="R127" s="108">
        <f>IFERROR(M127/K127,0)</f>
        <v>27415.512582781</v>
      </c>
      <c r="S127" s="109">
        <v>4</v>
      </c>
      <c r="T127" s="110">
        <v>27395</v>
      </c>
      <c r="U127" s="110">
        <v>45034</v>
      </c>
      <c r="V127"/>
      <c r="W127"/>
    </row>
    <row r="128" spans="1:23">
      <c r="A128" s="99">
        <v>102</v>
      </c>
      <c r="B128" s="100" t="s">
        <v>2174</v>
      </c>
      <c r="C128" s="101">
        <v>44888</v>
      </c>
      <c r="D128" s="102" t="s">
        <v>2342</v>
      </c>
      <c r="E128" s="100"/>
      <c r="F128" s="103"/>
      <c r="G128" s="102"/>
      <c r="H128" s="102" t="s">
        <v>2332</v>
      </c>
      <c r="I128" s="104" t="s">
        <v>2343</v>
      </c>
      <c r="J128" s="105">
        <v>1</v>
      </c>
      <c r="K128" s="106">
        <v>46.2</v>
      </c>
      <c r="L128" s="106">
        <v>46.9</v>
      </c>
      <c r="M128" s="107">
        <f>IFERROR(N128+P128+Q128,0)</f>
        <v>1851561.57</v>
      </c>
      <c r="N128" s="106">
        <v>1583419.39</v>
      </c>
      <c r="O128" s="106">
        <v>0</v>
      </c>
      <c r="P128" s="106">
        <v>268142.18</v>
      </c>
      <c r="Q128" s="106">
        <v>0</v>
      </c>
      <c r="R128" s="108">
        <f>IFERROR(M128/K128,0)</f>
        <v>40077.09025974</v>
      </c>
      <c r="S128" s="109">
        <v>4</v>
      </c>
      <c r="T128" s="110">
        <v>30164</v>
      </c>
      <c r="U128" s="110">
        <v>44924</v>
      </c>
      <c r="V128"/>
      <c r="W128"/>
    </row>
    <row r="129" spans="1:23">
      <c r="A129" s="99">
        <v>103</v>
      </c>
      <c r="B129" s="100" t="s">
        <v>2174</v>
      </c>
      <c r="C129" s="101">
        <v>44889</v>
      </c>
      <c r="D129" s="102" t="s">
        <v>2344</v>
      </c>
      <c r="E129" s="100"/>
      <c r="F129" s="103"/>
      <c r="G129" s="102"/>
      <c r="H129" s="102" t="s">
        <v>2332</v>
      </c>
      <c r="I129" s="104" t="s">
        <v>2345</v>
      </c>
      <c r="J129" s="105">
        <v>1</v>
      </c>
      <c r="K129" s="106">
        <v>44</v>
      </c>
      <c r="L129" s="106">
        <v>40.7</v>
      </c>
      <c r="M129" s="107">
        <f>IFERROR(N129+P129+Q129,0)</f>
        <v>1823360</v>
      </c>
      <c r="N129" s="106">
        <v>1559301.96</v>
      </c>
      <c r="O129" s="106">
        <v>0</v>
      </c>
      <c r="P129" s="106">
        <v>264058.04</v>
      </c>
      <c r="Q129" s="106">
        <v>0</v>
      </c>
      <c r="R129" s="108">
        <f>IFERROR(M129/K129,0)</f>
        <v>41440</v>
      </c>
      <c r="S129" s="109">
        <v>4</v>
      </c>
      <c r="T129" s="110">
        <v>27760</v>
      </c>
      <c r="U129" s="110">
        <v>45076</v>
      </c>
      <c r="V129"/>
      <c r="W129"/>
    </row>
    <row r="130" spans="1:23">
      <c r="A130" s="99">
        <v>104</v>
      </c>
      <c r="B130" s="100" t="s">
        <v>2174</v>
      </c>
      <c r="C130" s="101">
        <v>44890</v>
      </c>
      <c r="D130" s="102" t="s">
        <v>2346</v>
      </c>
      <c r="E130" s="100"/>
      <c r="F130" s="103"/>
      <c r="G130" s="102"/>
      <c r="H130" s="102" t="s">
        <v>2332</v>
      </c>
      <c r="I130" s="104" t="s">
        <v>2347</v>
      </c>
      <c r="J130" s="105">
        <v>1</v>
      </c>
      <c r="K130" s="106">
        <v>59.9</v>
      </c>
      <c r="L130" s="106">
        <v>54.6</v>
      </c>
      <c r="M130" s="107">
        <f>IFERROR(N130+P130+Q130,0)</f>
        <v>1920172.8</v>
      </c>
      <c r="N130" s="106">
        <v>1642094.38</v>
      </c>
      <c r="O130" s="106">
        <v>0</v>
      </c>
      <c r="P130" s="106">
        <v>278078.42</v>
      </c>
      <c r="Q130" s="106">
        <v>0</v>
      </c>
      <c r="R130" s="108">
        <f>IFERROR(M130/K130,0)</f>
        <v>32056.307178631</v>
      </c>
      <c r="S130" s="109">
        <v>4</v>
      </c>
      <c r="T130" s="110">
        <v>32540</v>
      </c>
      <c r="U130" s="110">
        <v>44925</v>
      </c>
      <c r="V130"/>
      <c r="W130"/>
    </row>
    <row r="131" spans="1:23">
      <c r="A131" s="99">
        <v>105</v>
      </c>
      <c r="B131" s="100" t="s">
        <v>2174</v>
      </c>
      <c r="C131" s="101">
        <v>44897</v>
      </c>
      <c r="D131" s="102" t="s">
        <v>2348</v>
      </c>
      <c r="E131" s="100"/>
      <c r="F131" s="103"/>
      <c r="G131" s="102"/>
      <c r="H131" s="102" t="s">
        <v>2349</v>
      </c>
      <c r="I131" s="104" t="s">
        <v>2350</v>
      </c>
      <c r="J131" s="105">
        <v>1</v>
      </c>
      <c r="K131" s="106">
        <v>61.5</v>
      </c>
      <c r="L131" s="106">
        <v>52</v>
      </c>
      <c r="M131" s="107">
        <f>IFERROR(N131+P131+Q131,0)</f>
        <v>2218666.67</v>
      </c>
      <c r="N131" s="106">
        <v>1897360.52</v>
      </c>
      <c r="O131" s="106">
        <v>0</v>
      </c>
      <c r="P131" s="106">
        <v>321306.15</v>
      </c>
      <c r="Q131" s="106">
        <v>0</v>
      </c>
      <c r="R131" s="108">
        <f>IFERROR(M131/K131,0)</f>
        <v>36075.880813008</v>
      </c>
      <c r="S131" s="109">
        <v>4</v>
      </c>
      <c r="T131" s="110">
        <v>25569</v>
      </c>
      <c r="U131" s="110">
        <v>45083</v>
      </c>
      <c r="V131"/>
      <c r="W131"/>
    </row>
    <row r="132" spans="1:23">
      <c r="A132" s="99">
        <v>106</v>
      </c>
      <c r="B132" s="100" t="s">
        <v>2174</v>
      </c>
      <c r="C132" s="101">
        <v>44897</v>
      </c>
      <c r="D132" s="102" t="s">
        <v>2351</v>
      </c>
      <c r="E132" s="100"/>
      <c r="F132" s="103"/>
      <c r="G132" s="102"/>
      <c r="H132" s="102" t="s">
        <v>2349</v>
      </c>
      <c r="I132" s="104" t="s">
        <v>2350</v>
      </c>
      <c r="J132" s="105">
        <v>1</v>
      </c>
      <c r="K132" s="106">
        <v>60</v>
      </c>
      <c r="L132" s="106">
        <v>54.6</v>
      </c>
      <c r="M132" s="107">
        <f>IFERROR(N132+P132+Q132,0)</f>
        <v>2329600</v>
      </c>
      <c r="N132" s="106">
        <v>1992228.54</v>
      </c>
      <c r="O132" s="106">
        <v>0</v>
      </c>
      <c r="P132" s="106">
        <v>337371.46</v>
      </c>
      <c r="Q132" s="106">
        <v>0</v>
      </c>
      <c r="R132" s="108">
        <f>IFERROR(M132/K132,0)</f>
        <v>38826.666666667</v>
      </c>
      <c r="S132" s="109">
        <v>4</v>
      </c>
      <c r="T132" s="110">
        <v>25569</v>
      </c>
      <c r="U132" s="110">
        <v>45034</v>
      </c>
      <c r="V132"/>
      <c r="W132"/>
    </row>
    <row r="133" spans="1:23">
      <c r="A133" s="99">
        <v>107</v>
      </c>
      <c r="B133" s="100" t="s">
        <v>2174</v>
      </c>
      <c r="C133" s="101">
        <v>44900</v>
      </c>
      <c r="D133" s="102" t="s">
        <v>2352</v>
      </c>
      <c r="E133" s="100"/>
      <c r="F133" s="103"/>
      <c r="G133" s="102"/>
      <c r="H133" s="102" t="s">
        <v>2349</v>
      </c>
      <c r="I133" s="104" t="s">
        <v>2350</v>
      </c>
      <c r="J133" s="105">
        <v>1</v>
      </c>
      <c r="K133" s="106">
        <v>48.6</v>
      </c>
      <c r="L133" s="106">
        <v>46.7</v>
      </c>
      <c r="M133" s="107">
        <f>IFERROR(N133+P133+Q133,0)</f>
        <v>1942035.2</v>
      </c>
      <c r="N133" s="106">
        <v>1660790.71</v>
      </c>
      <c r="O133" s="106">
        <v>0</v>
      </c>
      <c r="P133" s="106">
        <v>281244.49</v>
      </c>
      <c r="Q133" s="106">
        <v>0</v>
      </c>
      <c r="R133" s="108">
        <f>IFERROR(M133/K133,0)</f>
        <v>39959.572016461</v>
      </c>
      <c r="S133" s="109">
        <v>4</v>
      </c>
      <c r="T133" s="110">
        <v>25569</v>
      </c>
      <c r="U133" s="110">
        <v>45026</v>
      </c>
      <c r="V133"/>
      <c r="W133"/>
    </row>
    <row r="134" spans="1:23">
      <c r="A134" s="99">
        <v>108</v>
      </c>
      <c r="B134" s="100" t="s">
        <v>2174</v>
      </c>
      <c r="C134" s="101">
        <v>44900</v>
      </c>
      <c r="D134" s="102" t="s">
        <v>2353</v>
      </c>
      <c r="E134" s="100"/>
      <c r="F134" s="103"/>
      <c r="G134" s="102"/>
      <c r="H134" s="102" t="s">
        <v>2354</v>
      </c>
      <c r="I134" s="104" t="s">
        <v>2355</v>
      </c>
      <c r="J134" s="105">
        <v>1</v>
      </c>
      <c r="K134" s="106">
        <v>60.4</v>
      </c>
      <c r="L134" s="106">
        <v>65.8</v>
      </c>
      <c r="M134" s="107">
        <f>IFERROR(N134+P134+Q134,0)</f>
        <v>2478000</v>
      </c>
      <c r="N134" s="106">
        <v>2119137.33</v>
      </c>
      <c r="O134" s="106">
        <v>0</v>
      </c>
      <c r="P134" s="106">
        <v>358862.67</v>
      </c>
      <c r="Q134" s="106">
        <v>0</v>
      </c>
      <c r="R134" s="108">
        <f>IFERROR(M134/K134,0)</f>
        <v>41026.490066225</v>
      </c>
      <c r="S134" s="109">
        <v>4</v>
      </c>
      <c r="T134" s="110">
        <v>33117</v>
      </c>
      <c r="U134" s="110">
        <v>44924</v>
      </c>
      <c r="V134"/>
      <c r="W134"/>
    </row>
    <row r="135" spans="1:23">
      <c r="A135" s="99">
        <v>109</v>
      </c>
      <c r="B135" s="100" t="s">
        <v>2174</v>
      </c>
      <c r="C135" s="101">
        <v>44924</v>
      </c>
      <c r="D135" s="102" t="s">
        <v>2356</v>
      </c>
      <c r="E135" s="100"/>
      <c r="F135" s="103"/>
      <c r="G135" s="102"/>
      <c r="H135" s="102" t="s">
        <v>2238</v>
      </c>
      <c r="I135" s="104" t="s">
        <v>2357</v>
      </c>
      <c r="J135" s="105">
        <v>1</v>
      </c>
      <c r="K135" s="106">
        <v>19</v>
      </c>
      <c r="L135" s="106">
        <v>17.4</v>
      </c>
      <c r="M135" s="107">
        <f>IFERROR(N135+P135+Q135,0)</f>
        <v>1148400</v>
      </c>
      <c r="N135" s="106">
        <v>982089.31</v>
      </c>
      <c r="O135" s="106">
        <v>0</v>
      </c>
      <c r="P135" s="106">
        <v>166310.69</v>
      </c>
      <c r="Q135" s="106">
        <v>0</v>
      </c>
      <c r="R135" s="108">
        <f>IFERROR(M135/K135,0)</f>
        <v>60442.105263158</v>
      </c>
      <c r="S135" s="109">
        <v>4</v>
      </c>
      <c r="T135" s="110">
        <v>40179</v>
      </c>
      <c r="U135" s="110">
        <v>45051</v>
      </c>
      <c r="V135"/>
      <c r="W135"/>
    </row>
    <row r="136" spans="1:23">
      <c r="A136" s="99">
        <v>110</v>
      </c>
      <c r="B136" s="100" t="s">
        <v>2174</v>
      </c>
      <c r="C136" s="101">
        <v>44924</v>
      </c>
      <c r="D136" s="102" t="s">
        <v>2358</v>
      </c>
      <c r="E136" s="100"/>
      <c r="F136" s="103"/>
      <c r="G136" s="102"/>
      <c r="H136" s="102" t="s">
        <v>2255</v>
      </c>
      <c r="I136" s="104" t="s">
        <v>2359</v>
      </c>
      <c r="J136" s="105">
        <v>1</v>
      </c>
      <c r="K136" s="106">
        <v>33.5</v>
      </c>
      <c r="L136" s="106">
        <v>28.5</v>
      </c>
      <c r="M136" s="107">
        <f>IFERROR(N136+P136+Q136,0)</f>
        <v>1296750</v>
      </c>
      <c r="N136" s="106">
        <v>1108955.34</v>
      </c>
      <c r="O136" s="106">
        <v>0</v>
      </c>
      <c r="P136" s="106">
        <v>187794.66</v>
      </c>
      <c r="Q136" s="106">
        <v>0</v>
      </c>
      <c r="R136" s="108">
        <f>IFERROR(M136/K136,0)</f>
        <v>38708.955223881</v>
      </c>
      <c r="S136" s="109">
        <v>4</v>
      </c>
      <c r="T136" s="110">
        <v>34700</v>
      </c>
      <c r="U136" s="110">
        <v>45061</v>
      </c>
      <c r="V136"/>
      <c r="W136"/>
    </row>
    <row r="137" spans="1:23">
      <c r="A137" s="99">
        <v>111</v>
      </c>
      <c r="B137" s="100" t="s">
        <v>2174</v>
      </c>
      <c r="C137" s="101">
        <v>44924</v>
      </c>
      <c r="D137" s="102" t="s">
        <v>2360</v>
      </c>
      <c r="E137" s="100"/>
      <c r="F137" s="103"/>
      <c r="G137" s="102"/>
      <c r="H137" s="102" t="s">
        <v>2332</v>
      </c>
      <c r="I137" s="104" t="s">
        <v>2361</v>
      </c>
      <c r="J137" s="105">
        <v>1</v>
      </c>
      <c r="K137" s="106">
        <v>32.4</v>
      </c>
      <c r="L137" s="106">
        <v>24</v>
      </c>
      <c r="M137" s="107">
        <f>IFERROR(N137+P137+Q137,0)</f>
        <v>1320000</v>
      </c>
      <c r="N137" s="106">
        <v>1128838.29</v>
      </c>
      <c r="O137" s="106">
        <v>0</v>
      </c>
      <c r="P137" s="106">
        <v>191161.71</v>
      </c>
      <c r="Q137" s="106">
        <v>0</v>
      </c>
      <c r="R137" s="108">
        <f>IFERROR(M137/K137,0)</f>
        <v>40740.740740741</v>
      </c>
      <c r="S137" s="109">
        <v>4</v>
      </c>
      <c r="T137" s="110">
        <v>33239</v>
      </c>
      <c r="U137" s="110">
        <v>45021</v>
      </c>
      <c r="V137"/>
      <c r="W137"/>
    </row>
    <row r="138" spans="1:23">
      <c r="A138" s="99">
        <v>112</v>
      </c>
      <c r="B138" s="100" t="s">
        <v>2174</v>
      </c>
      <c r="C138" s="101">
        <v>44926</v>
      </c>
      <c r="D138" s="102" t="s">
        <v>2362</v>
      </c>
      <c r="E138" s="100"/>
      <c r="F138" s="103"/>
      <c r="G138" s="102"/>
      <c r="H138" s="102" t="s">
        <v>2349</v>
      </c>
      <c r="I138" s="104" t="s">
        <v>2350</v>
      </c>
      <c r="J138" s="105">
        <v>1</v>
      </c>
      <c r="K138" s="106">
        <v>49.4</v>
      </c>
      <c r="L138" s="106">
        <v>35.8</v>
      </c>
      <c r="M138" s="107">
        <f>IFERROR(N138+P138+Q138,0)</f>
        <v>1590474.65</v>
      </c>
      <c r="N138" s="106">
        <v>1360142.94</v>
      </c>
      <c r="O138" s="106">
        <v>0</v>
      </c>
      <c r="P138" s="106">
        <v>230331.71</v>
      </c>
      <c r="Q138" s="106">
        <v>0</v>
      </c>
      <c r="R138" s="108">
        <f>IFERROR(M138/K138,0)</f>
        <v>32195.843117409</v>
      </c>
      <c r="S138" s="109">
        <v>4</v>
      </c>
      <c r="T138" s="110">
        <v>25569</v>
      </c>
      <c r="U138" s="110">
        <v>45083</v>
      </c>
      <c r="V138"/>
      <c r="W138"/>
    </row>
    <row r="139" spans="1:23">
      <c r="A139" s="99">
        <v>113</v>
      </c>
      <c r="B139" s="100" t="s">
        <v>2174</v>
      </c>
      <c r="C139" s="101">
        <v>44926</v>
      </c>
      <c r="D139" s="102" t="s">
        <v>2363</v>
      </c>
      <c r="E139" s="100"/>
      <c r="F139" s="103"/>
      <c r="G139" s="102"/>
      <c r="H139" s="102" t="s">
        <v>2332</v>
      </c>
      <c r="I139" s="104" t="s">
        <v>2364</v>
      </c>
      <c r="J139" s="105">
        <v>1</v>
      </c>
      <c r="K139" s="106">
        <v>33.7</v>
      </c>
      <c r="L139" s="106">
        <v>33.1</v>
      </c>
      <c r="M139" s="107">
        <f>IFERROR(N139+P139+Q139,0)</f>
        <v>1517083.33</v>
      </c>
      <c r="N139" s="106">
        <v>1297380.11</v>
      </c>
      <c r="O139" s="106">
        <v>0</v>
      </c>
      <c r="P139" s="106">
        <v>219703.22</v>
      </c>
      <c r="Q139" s="106">
        <v>0</v>
      </c>
      <c r="R139" s="108">
        <f>IFERROR(M139/K139,0)</f>
        <v>45017.309495549</v>
      </c>
      <c r="S139" s="109">
        <v>4</v>
      </c>
      <c r="T139" s="110">
        <v>33239</v>
      </c>
      <c r="U139" s="110">
        <v>44994</v>
      </c>
      <c r="V139"/>
      <c r="W139"/>
    </row>
    <row r="140" spans="1:23">
      <c r="A140" s="99">
        <v>114</v>
      </c>
      <c r="B140" s="100" t="s">
        <v>2174</v>
      </c>
      <c r="C140" s="101">
        <v>45189</v>
      </c>
      <c r="D140" s="102" t="s">
        <v>2365</v>
      </c>
      <c r="E140" s="100"/>
      <c r="F140" s="103"/>
      <c r="G140" s="102"/>
      <c r="H140" s="102" t="s">
        <v>2349</v>
      </c>
      <c r="I140" s="104" t="s">
        <v>2366</v>
      </c>
      <c r="J140" s="105">
        <v>1</v>
      </c>
      <c r="K140" s="106">
        <v>37.3</v>
      </c>
      <c r="L140" s="106">
        <v>33.8</v>
      </c>
      <c r="M140" s="107">
        <f>IFERROR(N140+P140+Q140,0)</f>
        <v>2450000</v>
      </c>
      <c r="N140" s="106">
        <v>1008666.05</v>
      </c>
      <c r="O140" s="106">
        <v>0</v>
      </c>
      <c r="P140" s="106">
        <v>1441333.95</v>
      </c>
      <c r="Q140" s="106">
        <v>0</v>
      </c>
      <c r="R140" s="108">
        <f>IFERROR(M140/K140,0)</f>
        <v>65683.646112601</v>
      </c>
      <c r="S140" s="109">
        <v>4</v>
      </c>
      <c r="T140" s="110">
        <v>26665</v>
      </c>
      <c r="U140" s="110">
        <v>45251</v>
      </c>
      <c r="V140"/>
      <c r="W140"/>
    </row>
    <row r="141" spans="1:23" customHeight="1" ht="30">
      <c r="A141" s="91"/>
      <c r="B141" s="92" t="s">
        <v>2367</v>
      </c>
      <c r="C141" s="92"/>
      <c r="D141" s="92"/>
      <c r="E141" s="92"/>
      <c r="F141" s="92"/>
      <c r="G141" s="92"/>
      <c r="H141" s="92"/>
      <c r="I141" s="92"/>
      <c r="J141" s="93">
        <f>sum(J142:J144)</f>
        <v>3</v>
      </c>
      <c r="K141" s="94">
        <f>sum(K142:K144)</f>
        <v>85</v>
      </c>
      <c r="L141" s="94">
        <f>sum(L142:L144)</f>
        <v>68.4</v>
      </c>
      <c r="M141" s="94">
        <f>sum(M142:M144)</f>
        <v>4944094.27</v>
      </c>
      <c r="N141" s="94">
        <f>sum(N142:N144)</f>
        <v>4202725.47</v>
      </c>
      <c r="O141" s="94">
        <f>sum(O142:O144)</f>
        <v>0</v>
      </c>
      <c r="P141" s="94">
        <f>sum(P142:P144)</f>
        <v>741368.8</v>
      </c>
      <c r="Q141" s="94">
        <f>sum(Q142:Q144)</f>
        <v>0</v>
      </c>
      <c r="R141" s="95" t="s">
        <v>2172</v>
      </c>
      <c r="S141" s="95" t="s">
        <v>2172</v>
      </c>
      <c r="T141" s="95" t="s">
        <v>2172</v>
      </c>
      <c r="U141" s="95" t="s">
        <v>2172</v>
      </c>
      <c r="V141"/>
      <c r="W141"/>
    </row>
    <row r="142" spans="1:23">
      <c r="A142" s="99">
        <v>115</v>
      </c>
      <c r="B142" s="100" t="s">
        <v>2251</v>
      </c>
      <c r="C142" s="101">
        <v>44734</v>
      </c>
      <c r="D142" s="102" t="s">
        <v>2368</v>
      </c>
      <c r="E142" s="100"/>
      <c r="F142" s="103"/>
      <c r="G142" s="102"/>
      <c r="H142" s="102" t="s">
        <v>2369</v>
      </c>
      <c r="I142" s="104" t="s">
        <v>2370</v>
      </c>
      <c r="J142" s="105">
        <v>1</v>
      </c>
      <c r="K142" s="106">
        <v>23.8</v>
      </c>
      <c r="L142" s="106">
        <v>13</v>
      </c>
      <c r="M142" s="107">
        <f>IFERROR(N142+P142+Q142,0)</f>
        <v>939667.04</v>
      </c>
      <c r="N142" s="106">
        <v>798763.61</v>
      </c>
      <c r="O142" s="106">
        <v>0</v>
      </c>
      <c r="P142" s="106">
        <v>140903.43</v>
      </c>
      <c r="Q142" s="106">
        <v>0</v>
      </c>
      <c r="R142" s="108">
        <f>IFERROR(M142/K142,0)</f>
        <v>39481.808403361</v>
      </c>
      <c r="S142" s="109">
        <v>4</v>
      </c>
      <c r="T142" s="110">
        <v>45154</v>
      </c>
      <c r="U142" s="110">
        <v>45224</v>
      </c>
      <c r="V142"/>
      <c r="W142"/>
    </row>
    <row r="143" spans="1:23">
      <c r="A143" s="99">
        <v>116</v>
      </c>
      <c r="B143" s="100" t="s">
        <v>2251</v>
      </c>
      <c r="C143" s="101">
        <v>44734</v>
      </c>
      <c r="D143" s="102" t="s">
        <v>2368</v>
      </c>
      <c r="E143" s="100"/>
      <c r="F143" s="103"/>
      <c r="G143" s="102"/>
      <c r="H143" s="102" t="s">
        <v>2369</v>
      </c>
      <c r="I143" s="104" t="s">
        <v>2371</v>
      </c>
      <c r="J143" s="105">
        <v>1</v>
      </c>
      <c r="K143" s="106">
        <v>37.4</v>
      </c>
      <c r="L143" s="106">
        <v>33.8</v>
      </c>
      <c r="M143" s="107">
        <f>IFERROR(N143+P143+Q143,0)</f>
        <v>2443134.3</v>
      </c>
      <c r="N143" s="106">
        <v>2076785.39</v>
      </c>
      <c r="O143" s="106">
        <v>0</v>
      </c>
      <c r="P143" s="106">
        <v>366348.91</v>
      </c>
      <c r="Q143" s="106">
        <v>0</v>
      </c>
      <c r="R143" s="108">
        <f>IFERROR(M143/K143,0)</f>
        <v>65324.446524064</v>
      </c>
      <c r="S143" s="109">
        <v>4</v>
      </c>
      <c r="T143" s="110">
        <v>45154</v>
      </c>
      <c r="U143" s="110">
        <v>45224</v>
      </c>
      <c r="V143"/>
      <c r="W143"/>
    </row>
    <row r="144" spans="1:23">
      <c r="A144" s="99">
        <v>117</v>
      </c>
      <c r="B144" s="100" t="s">
        <v>2251</v>
      </c>
      <c r="C144" s="101">
        <v>44734</v>
      </c>
      <c r="D144" s="102" t="s">
        <v>2368</v>
      </c>
      <c r="E144" s="100"/>
      <c r="F144" s="103"/>
      <c r="G144" s="102"/>
      <c r="H144" s="102" t="s">
        <v>2369</v>
      </c>
      <c r="I144" s="104" t="s">
        <v>2372</v>
      </c>
      <c r="J144" s="105">
        <v>1</v>
      </c>
      <c r="K144" s="106">
        <v>23.8</v>
      </c>
      <c r="L144" s="106">
        <v>21.6</v>
      </c>
      <c r="M144" s="107">
        <f>IFERROR(N144+P144+Q144,0)</f>
        <v>1561292.93</v>
      </c>
      <c r="N144" s="106">
        <v>1327176.47</v>
      </c>
      <c r="O144" s="106">
        <v>0</v>
      </c>
      <c r="P144" s="106">
        <v>234116.46</v>
      </c>
      <c r="Q144" s="106">
        <v>0</v>
      </c>
      <c r="R144" s="108">
        <f>IFERROR(M144/K144,0)</f>
        <v>65600.543277311</v>
      </c>
      <c r="S144" s="109">
        <v>4</v>
      </c>
      <c r="T144" s="110">
        <v>45154</v>
      </c>
      <c r="U144" s="110">
        <v>45224</v>
      </c>
      <c r="V144"/>
      <c r="W144"/>
    </row>
    <row r="145" spans="1:23" customHeight="1" ht="30">
      <c r="A145" s="91"/>
      <c r="B145" s="92" t="s">
        <v>2373</v>
      </c>
      <c r="C145" s="92"/>
      <c r="D145" s="92"/>
      <c r="E145" s="92"/>
      <c r="F145" s="92"/>
      <c r="G145" s="92"/>
      <c r="H145" s="92"/>
      <c r="I145" s="92"/>
      <c r="J145" s="93">
        <f>sum(J146:J148)</f>
        <v>3</v>
      </c>
      <c r="K145" s="94">
        <f>sum(K146:K148)</f>
        <v>127.9</v>
      </c>
      <c r="L145" s="94">
        <f>sum(L146:L148)</f>
        <v>122</v>
      </c>
      <c r="M145" s="94">
        <f>sum(M146:M148)</f>
        <v>4320000</v>
      </c>
      <c r="N145" s="94">
        <f>sum(N146:N148)</f>
        <v>4188833.33</v>
      </c>
      <c r="O145" s="94">
        <f>sum(O146:O148)</f>
        <v>0</v>
      </c>
      <c r="P145" s="94">
        <f>sum(P146:P148)</f>
        <v>131166.67</v>
      </c>
      <c r="Q145" s="94">
        <f>sum(Q146:Q148)</f>
        <v>0</v>
      </c>
      <c r="R145" s="95" t="s">
        <v>2172</v>
      </c>
      <c r="S145" s="95" t="s">
        <v>2172</v>
      </c>
      <c r="T145" s="95" t="s">
        <v>2172</v>
      </c>
      <c r="U145" s="95" t="s">
        <v>2172</v>
      </c>
      <c r="V145"/>
      <c r="W145"/>
    </row>
    <row r="146" spans="1:23">
      <c r="A146" s="99">
        <v>118</v>
      </c>
      <c r="B146" s="100" t="s">
        <v>2174</v>
      </c>
      <c r="C146" s="101">
        <v>44522</v>
      </c>
      <c r="D146" s="102" t="s">
        <v>2374</v>
      </c>
      <c r="E146" s="100"/>
      <c r="F146" s="103"/>
      <c r="G146" s="102"/>
      <c r="H146" s="102" t="s">
        <v>2375</v>
      </c>
      <c r="I146" s="104" t="s">
        <v>2376</v>
      </c>
      <c r="J146" s="105">
        <v>1</v>
      </c>
      <c r="K146" s="106">
        <v>50</v>
      </c>
      <c r="L146" s="106">
        <v>48.5</v>
      </c>
      <c r="M146" s="107">
        <f>IFERROR(N146+P146+Q146,0)</f>
        <v>1696666.67</v>
      </c>
      <c r="N146" s="106">
        <v>1696666.67</v>
      </c>
      <c r="O146" s="106">
        <v>0</v>
      </c>
      <c r="P146" s="106">
        <v>0</v>
      </c>
      <c r="Q146" s="106">
        <v>0</v>
      </c>
      <c r="R146" s="108">
        <f>IFERROR(M146/K146,0)</f>
        <v>33933.3334</v>
      </c>
      <c r="S146" s="109">
        <v>4</v>
      </c>
      <c r="T146" s="110">
        <v>35247</v>
      </c>
      <c r="U146" s="110">
        <v>44540</v>
      </c>
      <c r="V146"/>
      <c r="W146"/>
    </row>
    <row r="147" spans="1:23">
      <c r="A147" s="99">
        <v>119</v>
      </c>
      <c r="B147" s="100" t="s">
        <v>2174</v>
      </c>
      <c r="C147" s="101">
        <v>44571</v>
      </c>
      <c r="D147" s="102" t="s">
        <v>2377</v>
      </c>
      <c r="E147" s="100"/>
      <c r="F147" s="103"/>
      <c r="G147" s="102"/>
      <c r="H147" s="102" t="s">
        <v>2375</v>
      </c>
      <c r="I147" s="104" t="s">
        <v>2378</v>
      </c>
      <c r="J147" s="105">
        <v>1</v>
      </c>
      <c r="K147" s="106">
        <v>46.9</v>
      </c>
      <c r="L147" s="106">
        <v>42.5</v>
      </c>
      <c r="M147" s="107">
        <f>IFERROR(N147+P147+Q147,0)</f>
        <v>1523333.33</v>
      </c>
      <c r="N147" s="106">
        <v>1447166.66</v>
      </c>
      <c r="O147" s="106">
        <v>0</v>
      </c>
      <c r="P147" s="106">
        <v>76166.67</v>
      </c>
      <c r="Q147" s="106">
        <v>0</v>
      </c>
      <c r="R147" s="108">
        <f>IFERROR(M147/K147,0)</f>
        <v>32480.454797441</v>
      </c>
      <c r="S147" s="109">
        <v>4</v>
      </c>
      <c r="T147" s="110">
        <v>28727</v>
      </c>
      <c r="U147" s="110">
        <v>44610</v>
      </c>
      <c r="V147"/>
      <c r="W147"/>
    </row>
    <row r="148" spans="1:23">
      <c r="A148" s="99">
        <v>120</v>
      </c>
      <c r="B148" s="100" t="s">
        <v>2174</v>
      </c>
      <c r="C148" s="101">
        <v>44620</v>
      </c>
      <c r="D148" s="102" t="s">
        <v>2379</v>
      </c>
      <c r="E148" s="100"/>
      <c r="F148" s="103"/>
      <c r="G148" s="102"/>
      <c r="H148" s="102" t="s">
        <v>2375</v>
      </c>
      <c r="I148" s="104" t="s">
        <v>2380</v>
      </c>
      <c r="J148" s="105">
        <v>1</v>
      </c>
      <c r="K148" s="106">
        <v>31</v>
      </c>
      <c r="L148" s="106">
        <v>31</v>
      </c>
      <c r="M148" s="107">
        <f>IFERROR(N148+P148+Q148,0)</f>
        <v>1100000</v>
      </c>
      <c r="N148" s="106">
        <v>1045000</v>
      </c>
      <c r="O148" s="106">
        <v>0</v>
      </c>
      <c r="P148" s="106">
        <v>55000</v>
      </c>
      <c r="Q148" s="106">
        <v>0</v>
      </c>
      <c r="R148" s="108">
        <f>IFERROR(M148/K148,0)</f>
        <v>35483.870967742</v>
      </c>
      <c r="S148" s="109">
        <v>4</v>
      </c>
      <c r="T148" s="110">
        <v>29952</v>
      </c>
      <c r="U148" s="110">
        <v>44658</v>
      </c>
      <c r="V148"/>
      <c r="W148"/>
    </row>
    <row r="149" spans="1:23" customHeight="1" ht="30">
      <c r="A149" s="91"/>
      <c r="B149" s="92" t="s">
        <v>2381</v>
      </c>
      <c r="C149" s="92"/>
      <c r="D149" s="92"/>
      <c r="E149" s="92"/>
      <c r="F149" s="92"/>
      <c r="G149" s="92"/>
      <c r="H149" s="92"/>
      <c r="I149" s="92"/>
      <c r="J149" s="93">
        <f>sum(J150:J152)</f>
        <v>3</v>
      </c>
      <c r="K149" s="94">
        <f>sum(K150:K152)</f>
        <v>128.9</v>
      </c>
      <c r="L149" s="94">
        <f>sum(L150:L152)</f>
        <v>96</v>
      </c>
      <c r="M149" s="94">
        <f>sum(M150:M152)</f>
        <v>3272963.82</v>
      </c>
      <c r="N149" s="94">
        <f>sum(N150:N152)</f>
        <v>3208063.82</v>
      </c>
      <c r="O149" s="94">
        <f>sum(O150:O152)</f>
        <v>0</v>
      </c>
      <c r="P149" s="94">
        <f>sum(P150:P152)</f>
        <v>64900</v>
      </c>
      <c r="Q149" s="94">
        <f>sum(Q150:Q152)</f>
        <v>0</v>
      </c>
      <c r="R149" s="95" t="s">
        <v>2172</v>
      </c>
      <c r="S149" s="95" t="s">
        <v>2172</v>
      </c>
      <c r="T149" s="95" t="s">
        <v>2172</v>
      </c>
      <c r="U149" s="95" t="s">
        <v>2172</v>
      </c>
      <c r="V149"/>
      <c r="W149"/>
    </row>
    <row r="150" spans="1:23">
      <c r="A150" s="99">
        <v>121</v>
      </c>
      <c r="B150" s="100" t="s">
        <v>2174</v>
      </c>
      <c r="C150" s="101">
        <v>44692</v>
      </c>
      <c r="D150" s="102" t="s">
        <v>2382</v>
      </c>
      <c r="E150" s="100"/>
      <c r="F150" s="103"/>
      <c r="G150" s="102"/>
      <c r="H150" s="102" t="s">
        <v>2383</v>
      </c>
      <c r="I150" s="104" t="s">
        <v>2384</v>
      </c>
      <c r="J150" s="105">
        <v>1</v>
      </c>
      <c r="K150" s="106">
        <v>33.3</v>
      </c>
      <c r="L150" s="106">
        <v>27.5</v>
      </c>
      <c r="M150" s="107">
        <f>IFERROR(N150+P150+Q150,0)</f>
        <v>983904.08</v>
      </c>
      <c r="N150" s="106">
        <v>983904.08</v>
      </c>
      <c r="O150" s="106">
        <v>0</v>
      </c>
      <c r="P150" s="106">
        <v>0</v>
      </c>
      <c r="Q150" s="106">
        <v>0</v>
      </c>
      <c r="R150" s="108">
        <f>IFERROR(M150/K150,0)</f>
        <v>29546.669069069</v>
      </c>
      <c r="S150" s="109">
        <v>4</v>
      </c>
      <c r="T150" s="110">
        <v>42592</v>
      </c>
      <c r="U150" s="110">
        <v>44719</v>
      </c>
      <c r="V150"/>
      <c r="W150"/>
    </row>
    <row r="151" spans="1:23">
      <c r="A151" s="99">
        <v>122</v>
      </c>
      <c r="B151" s="100" t="s">
        <v>2174</v>
      </c>
      <c r="C151" s="101">
        <v>44692</v>
      </c>
      <c r="D151" s="102" t="s">
        <v>2385</v>
      </c>
      <c r="E151" s="100"/>
      <c r="F151" s="103"/>
      <c r="G151" s="102"/>
      <c r="H151" s="102" t="s">
        <v>2383</v>
      </c>
      <c r="I151" s="104" t="s">
        <v>2386</v>
      </c>
      <c r="J151" s="105">
        <v>1</v>
      </c>
      <c r="K151" s="106">
        <v>34.8</v>
      </c>
      <c r="L151" s="106">
        <v>27.7</v>
      </c>
      <c r="M151" s="107">
        <f>IFERROR(N151+P151+Q151,0)</f>
        <v>991059.74</v>
      </c>
      <c r="N151" s="106">
        <v>991059.74</v>
      </c>
      <c r="O151" s="106">
        <v>0</v>
      </c>
      <c r="P151" s="106">
        <v>0</v>
      </c>
      <c r="Q151" s="106">
        <v>0</v>
      </c>
      <c r="R151" s="108">
        <f>IFERROR(M151/K151,0)</f>
        <v>28478.72816092</v>
      </c>
      <c r="S151" s="109">
        <v>4</v>
      </c>
      <c r="T151" s="110">
        <v>31413</v>
      </c>
      <c r="U151" s="110">
        <v>44719</v>
      </c>
      <c r="V151"/>
      <c r="W151"/>
    </row>
    <row r="152" spans="1:23">
      <c r="A152" s="99">
        <v>123</v>
      </c>
      <c r="B152" s="100" t="s">
        <v>2174</v>
      </c>
      <c r="C152" s="101">
        <v>44935</v>
      </c>
      <c r="D152" s="102" t="s">
        <v>2387</v>
      </c>
      <c r="E152" s="100"/>
      <c r="F152" s="103"/>
      <c r="G152" s="102"/>
      <c r="H152" s="102" t="s">
        <v>2383</v>
      </c>
      <c r="I152" s="104" t="s">
        <v>2388</v>
      </c>
      <c r="J152" s="105">
        <v>1</v>
      </c>
      <c r="K152" s="106">
        <v>60.8</v>
      </c>
      <c r="L152" s="106">
        <v>40.8</v>
      </c>
      <c r="M152" s="107">
        <f>IFERROR(N152+P152+Q152,0)</f>
        <v>1298000</v>
      </c>
      <c r="N152" s="106">
        <v>1233100</v>
      </c>
      <c r="O152" s="106">
        <v>0</v>
      </c>
      <c r="P152" s="106">
        <v>64900</v>
      </c>
      <c r="Q152" s="106">
        <v>0</v>
      </c>
      <c r="R152" s="108">
        <f>IFERROR(M152/K152,0)</f>
        <v>21348.684210526</v>
      </c>
      <c r="S152" s="109">
        <v>4</v>
      </c>
      <c r="T152" s="110">
        <v>31778</v>
      </c>
      <c r="U152" s="110">
        <v>45065</v>
      </c>
      <c r="V152"/>
      <c r="W152"/>
    </row>
    <row r="153" spans="1:23" customHeight="1" ht="30">
      <c r="A153" s="91"/>
      <c r="B153" s="92" t="s">
        <v>2389</v>
      </c>
      <c r="C153" s="92"/>
      <c r="D153" s="92"/>
      <c r="E153" s="92"/>
      <c r="F153" s="92"/>
      <c r="G153" s="92"/>
      <c r="H153" s="92"/>
      <c r="I153" s="92"/>
      <c r="J153" s="93">
        <f>sum(J154:J188)</f>
        <v>35</v>
      </c>
      <c r="K153" s="94">
        <f>sum(K154:K188)</f>
        <v>1396.9</v>
      </c>
      <c r="L153" s="94">
        <f>sum(L154:L188)</f>
        <v>1181.8</v>
      </c>
      <c r="M153" s="94">
        <f>sum(M154:M188)</f>
        <v>66185734.68</v>
      </c>
      <c r="N153" s="94">
        <f>sum(N154:N188)</f>
        <v>57008299.45</v>
      </c>
      <c r="O153" s="94">
        <f>sum(O154:O188)</f>
        <v>0</v>
      </c>
      <c r="P153" s="94">
        <f>sum(P154:P188)</f>
        <v>9177435.23</v>
      </c>
      <c r="Q153" s="94">
        <f>sum(Q154:Q188)</f>
        <v>0</v>
      </c>
      <c r="R153" s="95" t="s">
        <v>2172</v>
      </c>
      <c r="S153" s="95" t="s">
        <v>2172</v>
      </c>
      <c r="T153" s="95" t="s">
        <v>2172</v>
      </c>
      <c r="U153" s="95" t="s">
        <v>2172</v>
      </c>
      <c r="V153"/>
      <c r="W153"/>
    </row>
    <row r="154" spans="1:23">
      <c r="A154" s="99">
        <v>124</v>
      </c>
      <c r="B154" s="100" t="s">
        <v>2174</v>
      </c>
      <c r="C154" s="101">
        <v>44656</v>
      </c>
      <c r="D154" s="102" t="s">
        <v>545</v>
      </c>
      <c r="E154" s="100"/>
      <c r="F154" s="103"/>
      <c r="G154" s="102"/>
      <c r="H154" s="102" t="s">
        <v>2390</v>
      </c>
      <c r="I154" s="104" t="s">
        <v>2391</v>
      </c>
      <c r="J154" s="105">
        <v>1</v>
      </c>
      <c r="K154" s="106">
        <v>36.3</v>
      </c>
      <c r="L154" s="106">
        <v>36.2</v>
      </c>
      <c r="M154" s="107">
        <f>IFERROR(N154+P154+Q154,0)</f>
        <v>1777420</v>
      </c>
      <c r="N154" s="106">
        <v>1777420</v>
      </c>
      <c r="O154" s="106">
        <v>0</v>
      </c>
      <c r="P154" s="106">
        <v>0</v>
      </c>
      <c r="Q154" s="106">
        <v>0</v>
      </c>
      <c r="R154" s="108">
        <f>IFERROR(M154/K154,0)</f>
        <v>48964.738292011</v>
      </c>
      <c r="S154" s="109">
        <v>4</v>
      </c>
      <c r="T154" s="110">
        <v>44530</v>
      </c>
      <c r="U154" s="110">
        <v>44726</v>
      </c>
      <c r="V154"/>
      <c r="W154"/>
    </row>
    <row r="155" spans="1:23">
      <c r="A155" s="99">
        <v>125</v>
      </c>
      <c r="B155" s="100" t="s">
        <v>2273</v>
      </c>
      <c r="C155" s="101">
        <v>44508</v>
      </c>
      <c r="D155" s="102" t="s">
        <v>545</v>
      </c>
      <c r="E155" s="100"/>
      <c r="F155" s="103"/>
      <c r="G155" s="102"/>
      <c r="H155" s="102" t="s">
        <v>2390</v>
      </c>
      <c r="I155" s="104" t="s">
        <v>2392</v>
      </c>
      <c r="J155" s="105">
        <v>1</v>
      </c>
      <c r="K155" s="106">
        <v>45.4</v>
      </c>
      <c r="L155" s="106">
        <v>38.8</v>
      </c>
      <c r="M155" s="107">
        <f>IFERROR(N155+P155+Q155,0)</f>
        <v>1590800</v>
      </c>
      <c r="N155" s="106">
        <v>1590800</v>
      </c>
      <c r="O155" s="106">
        <v>0</v>
      </c>
      <c r="P155" s="106">
        <v>0</v>
      </c>
      <c r="Q155" s="106">
        <v>0</v>
      </c>
      <c r="R155" s="108">
        <f>IFERROR(M155/K155,0)</f>
        <v>35039.647577093</v>
      </c>
      <c r="S155" s="109">
        <v>4</v>
      </c>
      <c r="T155" s="110">
        <v>44491</v>
      </c>
      <c r="U155" s="110">
        <v>44549</v>
      </c>
      <c r="V155"/>
      <c r="W155"/>
    </row>
    <row r="156" spans="1:23">
      <c r="A156" s="99">
        <v>126</v>
      </c>
      <c r="B156" s="100" t="s">
        <v>2273</v>
      </c>
      <c r="C156" s="101">
        <v>44547</v>
      </c>
      <c r="D156" s="102" t="s">
        <v>545</v>
      </c>
      <c r="E156" s="100"/>
      <c r="F156" s="103"/>
      <c r="G156" s="102"/>
      <c r="H156" s="102" t="s">
        <v>2390</v>
      </c>
      <c r="I156" s="104" t="s">
        <v>2393</v>
      </c>
      <c r="J156" s="105">
        <v>1</v>
      </c>
      <c r="K156" s="106">
        <v>38.6</v>
      </c>
      <c r="L156" s="106">
        <v>39.4</v>
      </c>
      <c r="M156" s="107">
        <f>IFERROR(N156+P156+Q156,0)</f>
        <v>1660174.4</v>
      </c>
      <c r="N156" s="106">
        <v>1660174.4</v>
      </c>
      <c r="O156" s="106">
        <v>0</v>
      </c>
      <c r="P156" s="106">
        <v>0</v>
      </c>
      <c r="Q156" s="106">
        <v>0</v>
      </c>
      <c r="R156" s="108">
        <f>IFERROR(M156/K156,0)</f>
        <v>43009.699481865</v>
      </c>
      <c r="S156" s="109">
        <v>4</v>
      </c>
      <c r="T156" s="110">
        <v>44525</v>
      </c>
      <c r="U156" s="110">
        <v>44554</v>
      </c>
      <c r="V156"/>
      <c r="W156"/>
    </row>
    <row r="157" spans="1:23">
      <c r="A157" s="99">
        <v>127</v>
      </c>
      <c r="B157" s="100" t="s">
        <v>2273</v>
      </c>
      <c r="C157" s="101">
        <v>44547</v>
      </c>
      <c r="D157" s="102" t="s">
        <v>545</v>
      </c>
      <c r="E157" s="100"/>
      <c r="F157" s="103"/>
      <c r="G157" s="102"/>
      <c r="H157" s="102" t="s">
        <v>2390</v>
      </c>
      <c r="I157" s="104" t="s">
        <v>2393</v>
      </c>
      <c r="J157" s="105">
        <v>1</v>
      </c>
      <c r="K157" s="106">
        <v>74.5</v>
      </c>
      <c r="L157" s="106">
        <v>72</v>
      </c>
      <c r="M157" s="107">
        <f>IFERROR(N157+P157+Q157,0)</f>
        <v>3096648</v>
      </c>
      <c r="N157" s="106">
        <v>3096648</v>
      </c>
      <c r="O157" s="106">
        <v>0</v>
      </c>
      <c r="P157" s="106">
        <v>0</v>
      </c>
      <c r="Q157" s="106">
        <v>0</v>
      </c>
      <c r="R157" s="108">
        <f>IFERROR(M157/K157,0)</f>
        <v>41565.744966443</v>
      </c>
      <c r="S157" s="109">
        <v>4</v>
      </c>
      <c r="T157" s="110">
        <v>44525</v>
      </c>
      <c r="U157" s="110">
        <v>44550</v>
      </c>
      <c r="V157"/>
      <c r="W157"/>
    </row>
    <row r="158" spans="1:23">
      <c r="A158" s="99">
        <v>128</v>
      </c>
      <c r="B158" s="100" t="s">
        <v>2273</v>
      </c>
      <c r="C158" s="101">
        <v>44547</v>
      </c>
      <c r="D158" s="102" t="s">
        <v>545</v>
      </c>
      <c r="E158" s="100"/>
      <c r="F158" s="103"/>
      <c r="G158" s="102"/>
      <c r="H158" s="102" t="s">
        <v>2390</v>
      </c>
      <c r="I158" s="104" t="s">
        <v>2394</v>
      </c>
      <c r="J158" s="105">
        <v>1</v>
      </c>
      <c r="K158" s="106">
        <v>40</v>
      </c>
      <c r="L158" s="106">
        <v>39.4</v>
      </c>
      <c r="M158" s="107">
        <f>IFERROR(N158+P158+Q158,0)</f>
        <v>1707457.3</v>
      </c>
      <c r="N158" s="106">
        <v>1707457.3</v>
      </c>
      <c r="O158" s="106">
        <v>0</v>
      </c>
      <c r="P158" s="106">
        <v>0</v>
      </c>
      <c r="Q158" s="106">
        <v>0</v>
      </c>
      <c r="R158" s="108">
        <f>IFERROR(M158/K158,0)</f>
        <v>42686.4325</v>
      </c>
      <c r="S158" s="109">
        <v>4</v>
      </c>
      <c r="T158" s="110">
        <v>44530</v>
      </c>
      <c r="U158" s="110">
        <v>44552</v>
      </c>
      <c r="V158"/>
      <c r="W158"/>
    </row>
    <row r="159" spans="1:23">
      <c r="A159" s="99">
        <v>129</v>
      </c>
      <c r="B159" s="100" t="s">
        <v>2273</v>
      </c>
      <c r="C159" s="101">
        <v>44547</v>
      </c>
      <c r="D159" s="102" t="s">
        <v>545</v>
      </c>
      <c r="E159" s="100"/>
      <c r="F159" s="103"/>
      <c r="G159" s="102"/>
      <c r="H159" s="102" t="s">
        <v>2390</v>
      </c>
      <c r="I159" s="104" t="s">
        <v>2395</v>
      </c>
      <c r="J159" s="105">
        <v>1</v>
      </c>
      <c r="K159" s="106">
        <v>60.7</v>
      </c>
      <c r="L159" s="106">
        <v>54</v>
      </c>
      <c r="M159" s="107">
        <f>IFERROR(N159+P159+Q159,0)</f>
        <v>2343990.5</v>
      </c>
      <c r="N159" s="106">
        <v>2343990.5</v>
      </c>
      <c r="O159" s="106">
        <v>0</v>
      </c>
      <c r="P159" s="106">
        <v>0</v>
      </c>
      <c r="Q159" s="106">
        <v>0</v>
      </c>
      <c r="R159" s="108">
        <f>IFERROR(M159/K159,0)</f>
        <v>38615.988467875</v>
      </c>
      <c r="S159" s="109">
        <v>4</v>
      </c>
      <c r="T159" s="110">
        <v>44524</v>
      </c>
      <c r="U159" s="110">
        <v>44552</v>
      </c>
      <c r="V159"/>
      <c r="W159"/>
    </row>
    <row r="160" spans="1:23">
      <c r="A160" s="99">
        <v>130</v>
      </c>
      <c r="B160" s="100" t="s">
        <v>2273</v>
      </c>
      <c r="C160" s="101">
        <v>44656</v>
      </c>
      <c r="D160" s="102" t="s">
        <v>545</v>
      </c>
      <c r="E160" s="100"/>
      <c r="F160" s="103"/>
      <c r="G160" s="102"/>
      <c r="H160" s="102" t="s">
        <v>2390</v>
      </c>
      <c r="I160" s="104" t="s">
        <v>2396</v>
      </c>
      <c r="J160" s="105">
        <v>1</v>
      </c>
      <c r="K160" s="106">
        <v>44.5</v>
      </c>
      <c r="L160" s="106">
        <v>42.4</v>
      </c>
      <c r="M160" s="107">
        <f>IFERROR(N160+P160+Q160,0)</f>
        <v>2081840</v>
      </c>
      <c r="N160" s="106">
        <v>2081840</v>
      </c>
      <c r="O160" s="106">
        <v>0</v>
      </c>
      <c r="P160" s="106">
        <v>0</v>
      </c>
      <c r="Q160" s="106">
        <v>0</v>
      </c>
      <c r="R160" s="108">
        <f>IFERROR(M160/K160,0)</f>
        <v>46782.921348315</v>
      </c>
      <c r="S160" s="109">
        <v>4</v>
      </c>
      <c r="T160" s="110">
        <v>44537</v>
      </c>
      <c r="U160" s="110">
        <v>44728</v>
      </c>
      <c r="V160"/>
      <c r="W160"/>
    </row>
    <row r="161" spans="1:23">
      <c r="A161" s="99">
        <v>131</v>
      </c>
      <c r="B161" s="100" t="s">
        <v>2273</v>
      </c>
      <c r="C161" s="101">
        <v>44656</v>
      </c>
      <c r="D161" s="102" t="s">
        <v>545</v>
      </c>
      <c r="E161" s="100"/>
      <c r="F161" s="103"/>
      <c r="G161" s="102"/>
      <c r="H161" s="102" t="s">
        <v>2390</v>
      </c>
      <c r="I161" s="104" t="s">
        <v>2396</v>
      </c>
      <c r="J161" s="105">
        <v>1</v>
      </c>
      <c r="K161" s="106">
        <v>44.5</v>
      </c>
      <c r="L161" s="106">
        <v>41.1</v>
      </c>
      <c r="M161" s="107">
        <f>IFERROR(N161+P161+Q161,0)</f>
        <v>2018010</v>
      </c>
      <c r="N161" s="106">
        <v>2018010</v>
      </c>
      <c r="O161" s="106">
        <v>0</v>
      </c>
      <c r="P161" s="106">
        <v>0</v>
      </c>
      <c r="Q161" s="106">
        <v>0</v>
      </c>
      <c r="R161" s="108">
        <f>IFERROR(M161/K161,0)</f>
        <v>45348.539325843</v>
      </c>
      <c r="S161" s="109">
        <v>4</v>
      </c>
      <c r="T161" s="110">
        <v>44537</v>
      </c>
      <c r="U161" s="110">
        <v>44727</v>
      </c>
      <c r="V161"/>
      <c r="W161"/>
    </row>
    <row r="162" spans="1:23">
      <c r="A162" s="99">
        <v>132</v>
      </c>
      <c r="B162" s="100" t="s">
        <v>2273</v>
      </c>
      <c r="C162" s="101">
        <v>44656</v>
      </c>
      <c r="D162" s="102" t="s">
        <v>545</v>
      </c>
      <c r="E162" s="100"/>
      <c r="F162" s="103"/>
      <c r="G162" s="102"/>
      <c r="H162" s="102" t="s">
        <v>2390</v>
      </c>
      <c r="I162" s="104" t="s">
        <v>2391</v>
      </c>
      <c r="J162" s="105">
        <v>1</v>
      </c>
      <c r="K162" s="106">
        <v>36.3</v>
      </c>
      <c r="L162" s="106">
        <v>34.4</v>
      </c>
      <c r="M162" s="107">
        <f>IFERROR(N162+P162+Q162,0)</f>
        <v>1689070</v>
      </c>
      <c r="N162" s="106">
        <v>1689070</v>
      </c>
      <c r="O162" s="106">
        <v>0</v>
      </c>
      <c r="P162" s="106">
        <v>0</v>
      </c>
      <c r="Q162" s="106">
        <v>0</v>
      </c>
      <c r="R162" s="108">
        <f>IFERROR(M162/K162,0)</f>
        <v>46530.85399449</v>
      </c>
      <c r="S162" s="109">
        <v>4</v>
      </c>
      <c r="T162" s="110">
        <v>44530</v>
      </c>
      <c r="U162" s="110">
        <v>44728</v>
      </c>
      <c r="V162"/>
      <c r="W162"/>
    </row>
    <row r="163" spans="1:23">
      <c r="A163" s="99">
        <v>133</v>
      </c>
      <c r="B163" s="100" t="s">
        <v>2273</v>
      </c>
      <c r="C163" s="101">
        <v>44718</v>
      </c>
      <c r="D163" s="102" t="s">
        <v>545</v>
      </c>
      <c r="E163" s="100"/>
      <c r="F163" s="103"/>
      <c r="G163" s="102"/>
      <c r="H163" s="102" t="s">
        <v>2390</v>
      </c>
      <c r="I163" s="104" t="s">
        <v>2397</v>
      </c>
      <c r="J163" s="105">
        <v>1</v>
      </c>
      <c r="K163" s="106">
        <v>36.3</v>
      </c>
      <c r="L163" s="106">
        <v>36.5</v>
      </c>
      <c r="M163" s="107">
        <f>IFERROR(N163+P163+Q163,0)</f>
        <v>1864005</v>
      </c>
      <c r="N163" s="106">
        <v>1864005</v>
      </c>
      <c r="O163" s="106">
        <v>0</v>
      </c>
      <c r="P163" s="106">
        <v>0</v>
      </c>
      <c r="Q163" s="106">
        <v>0</v>
      </c>
      <c r="R163" s="108">
        <f>IFERROR(M163/K163,0)</f>
        <v>51350</v>
      </c>
      <c r="S163" s="109">
        <v>4</v>
      </c>
      <c r="T163" s="110">
        <v>44614</v>
      </c>
      <c r="U163" s="110">
        <v>44831</v>
      </c>
      <c r="V163"/>
      <c r="W163"/>
    </row>
    <row r="164" spans="1:23">
      <c r="A164" s="99">
        <v>134</v>
      </c>
      <c r="B164" s="100" t="s">
        <v>2273</v>
      </c>
      <c r="C164" s="101">
        <v>44718</v>
      </c>
      <c r="D164" s="102" t="s">
        <v>545</v>
      </c>
      <c r="E164" s="100"/>
      <c r="F164" s="103"/>
      <c r="G164" s="102"/>
      <c r="H164" s="102" t="s">
        <v>2390</v>
      </c>
      <c r="I164" s="104" t="s">
        <v>2398</v>
      </c>
      <c r="J164" s="105">
        <v>1</v>
      </c>
      <c r="K164" s="106">
        <v>36.3</v>
      </c>
      <c r="L164" s="106">
        <v>36.5</v>
      </c>
      <c r="M164" s="107">
        <f>IFERROR(N164+P164+Q164,0)</f>
        <v>1864005</v>
      </c>
      <c r="N164" s="106">
        <v>1864005</v>
      </c>
      <c r="O164" s="106">
        <v>0</v>
      </c>
      <c r="P164" s="106">
        <v>0</v>
      </c>
      <c r="Q164" s="106">
        <v>0</v>
      </c>
      <c r="R164" s="108">
        <f>IFERROR(M164/K164,0)</f>
        <v>51350</v>
      </c>
      <c r="S164" s="109">
        <v>4</v>
      </c>
      <c r="T164" s="110">
        <v>44614</v>
      </c>
      <c r="U164" s="110">
        <v>44831</v>
      </c>
      <c r="V164"/>
      <c r="W164"/>
    </row>
    <row r="165" spans="1:23">
      <c r="A165" s="99">
        <v>135</v>
      </c>
      <c r="B165" s="100" t="s">
        <v>2273</v>
      </c>
      <c r="C165" s="101">
        <v>44718</v>
      </c>
      <c r="D165" s="102" t="s">
        <v>545</v>
      </c>
      <c r="E165" s="100"/>
      <c r="F165" s="103"/>
      <c r="G165" s="102"/>
      <c r="H165" s="102" t="s">
        <v>2390</v>
      </c>
      <c r="I165" s="104" t="s">
        <v>2397</v>
      </c>
      <c r="J165" s="105">
        <v>1</v>
      </c>
      <c r="K165" s="106">
        <v>36.3</v>
      </c>
      <c r="L165" s="106">
        <v>36.5</v>
      </c>
      <c r="M165" s="107">
        <f>IFERROR(N165+P165+Q165,0)</f>
        <v>1864005</v>
      </c>
      <c r="N165" s="106">
        <v>1864005</v>
      </c>
      <c r="O165" s="106">
        <v>0</v>
      </c>
      <c r="P165" s="106">
        <v>0</v>
      </c>
      <c r="Q165" s="106">
        <v>0</v>
      </c>
      <c r="R165" s="108">
        <f>IFERROR(M165/K165,0)</f>
        <v>51350</v>
      </c>
      <c r="S165" s="109">
        <v>4</v>
      </c>
      <c r="T165" s="110">
        <v>44614</v>
      </c>
      <c r="U165" s="110">
        <v>44826</v>
      </c>
      <c r="V165"/>
      <c r="W165"/>
    </row>
    <row r="166" spans="1:23">
      <c r="A166" s="99">
        <v>136</v>
      </c>
      <c r="B166" s="100" t="s">
        <v>2273</v>
      </c>
      <c r="C166" s="101">
        <v>44830</v>
      </c>
      <c r="D166" s="102" t="s">
        <v>545</v>
      </c>
      <c r="E166" s="100"/>
      <c r="F166" s="103"/>
      <c r="G166" s="102"/>
      <c r="H166" s="102" t="s">
        <v>2390</v>
      </c>
      <c r="I166" s="104" t="s">
        <v>2398</v>
      </c>
      <c r="J166" s="105">
        <v>1</v>
      </c>
      <c r="K166" s="106">
        <v>36.3</v>
      </c>
      <c r="L166" s="106">
        <v>37.3</v>
      </c>
      <c r="M166" s="107">
        <f>IFERROR(N166+P166+Q166,0)</f>
        <v>1923900</v>
      </c>
      <c r="N166" s="106">
        <v>1923900</v>
      </c>
      <c r="O166" s="106">
        <v>0</v>
      </c>
      <c r="P166" s="106">
        <v>0</v>
      </c>
      <c r="Q166" s="106">
        <v>0</v>
      </c>
      <c r="R166" s="108">
        <f>IFERROR(M166/K166,0)</f>
        <v>53000</v>
      </c>
      <c r="S166" s="109">
        <v>4</v>
      </c>
      <c r="T166" s="110">
        <v>44614</v>
      </c>
      <c r="U166" s="110">
        <v>44899</v>
      </c>
      <c r="V166"/>
      <c r="W166"/>
    </row>
    <row r="167" spans="1:23">
      <c r="A167" s="99">
        <v>137</v>
      </c>
      <c r="B167" s="100" t="s">
        <v>2251</v>
      </c>
      <c r="C167" s="101">
        <v>44508</v>
      </c>
      <c r="D167" s="102" t="s">
        <v>545</v>
      </c>
      <c r="E167" s="100"/>
      <c r="F167" s="103"/>
      <c r="G167" s="102"/>
      <c r="H167" s="102" t="s">
        <v>2390</v>
      </c>
      <c r="I167" s="104" t="s">
        <v>2399</v>
      </c>
      <c r="J167" s="105">
        <v>1</v>
      </c>
      <c r="K167" s="106">
        <v>41.7</v>
      </c>
      <c r="L167" s="106">
        <v>39.9</v>
      </c>
      <c r="M167" s="107">
        <f>IFERROR(N167+P167+Q167,0)</f>
        <v>1635900</v>
      </c>
      <c r="N167" s="106">
        <v>1635900</v>
      </c>
      <c r="O167" s="106">
        <v>0</v>
      </c>
      <c r="P167" s="106">
        <v>0</v>
      </c>
      <c r="Q167" s="106">
        <v>0</v>
      </c>
      <c r="R167" s="108">
        <f>IFERROR(M167/K167,0)</f>
        <v>39230.215827338</v>
      </c>
      <c r="S167" s="109">
        <v>4</v>
      </c>
      <c r="T167" s="110">
        <v>44516</v>
      </c>
      <c r="U167" s="110">
        <v>44550</v>
      </c>
      <c r="V167"/>
      <c r="W167"/>
    </row>
    <row r="168" spans="1:23">
      <c r="A168" s="99">
        <v>138</v>
      </c>
      <c r="B168" s="100" t="s">
        <v>2251</v>
      </c>
      <c r="C168" s="101">
        <v>44726</v>
      </c>
      <c r="D168" s="102" t="s">
        <v>545</v>
      </c>
      <c r="E168" s="100"/>
      <c r="F168" s="103"/>
      <c r="G168" s="102"/>
      <c r="H168" s="102" t="s">
        <v>2390</v>
      </c>
      <c r="I168" s="104" t="s">
        <v>2400</v>
      </c>
      <c r="J168" s="105">
        <v>1</v>
      </c>
      <c r="K168" s="106">
        <v>43</v>
      </c>
      <c r="L168" s="106">
        <v>40.5</v>
      </c>
      <c r="M168" s="107">
        <f>IFERROR(N168+P168+Q168,0)</f>
        <v>2147242.5</v>
      </c>
      <c r="N168" s="106">
        <v>2147242.5</v>
      </c>
      <c r="O168" s="106">
        <v>0</v>
      </c>
      <c r="P168" s="106">
        <v>0</v>
      </c>
      <c r="Q168" s="106">
        <v>0</v>
      </c>
      <c r="R168" s="108">
        <f>IFERROR(M168/K168,0)</f>
        <v>49935.872093023</v>
      </c>
      <c r="S168" s="109">
        <v>4</v>
      </c>
      <c r="T168" s="110">
        <v>44816</v>
      </c>
      <c r="U168" s="110">
        <v>44900</v>
      </c>
      <c r="V168"/>
      <c r="W168"/>
    </row>
    <row r="169" spans="1:23">
      <c r="A169" s="99">
        <v>139</v>
      </c>
      <c r="B169" s="100" t="s">
        <v>2251</v>
      </c>
      <c r="C169" s="101">
        <v>44726</v>
      </c>
      <c r="D169" s="102" t="s">
        <v>545</v>
      </c>
      <c r="E169" s="100"/>
      <c r="F169" s="103"/>
      <c r="G169" s="102"/>
      <c r="H169" s="102" t="s">
        <v>2390</v>
      </c>
      <c r="I169" s="104" t="s">
        <v>2401</v>
      </c>
      <c r="J169" s="105">
        <v>1</v>
      </c>
      <c r="K169" s="106">
        <v>45.4</v>
      </c>
      <c r="L169" s="106">
        <v>42.4</v>
      </c>
      <c r="M169" s="107">
        <f>IFERROR(N169+P169+Q169,0)</f>
        <v>2247977.33</v>
      </c>
      <c r="N169" s="106">
        <v>1463300.38</v>
      </c>
      <c r="O169" s="106">
        <v>0</v>
      </c>
      <c r="P169" s="106">
        <v>784676.95</v>
      </c>
      <c r="Q169" s="106">
        <v>0</v>
      </c>
      <c r="R169" s="108">
        <f>IFERROR(M169/K169,0)</f>
        <v>49514.919162996</v>
      </c>
      <c r="S169" s="109">
        <v>4</v>
      </c>
      <c r="T169" s="110">
        <v>44894</v>
      </c>
      <c r="U169" s="110">
        <v>44922</v>
      </c>
      <c r="V169"/>
      <c r="W169"/>
    </row>
    <row r="170" spans="1:23">
      <c r="A170" s="99">
        <v>140</v>
      </c>
      <c r="B170" s="100" t="s">
        <v>2251</v>
      </c>
      <c r="C170" s="101">
        <v>44726</v>
      </c>
      <c r="D170" s="102" t="s">
        <v>545</v>
      </c>
      <c r="E170" s="100"/>
      <c r="F170" s="103"/>
      <c r="G170" s="102"/>
      <c r="H170" s="102" t="s">
        <v>2390</v>
      </c>
      <c r="I170" s="104" t="s">
        <v>2402</v>
      </c>
      <c r="J170" s="105">
        <v>1</v>
      </c>
      <c r="K170" s="106">
        <v>42.1</v>
      </c>
      <c r="L170" s="106">
        <v>37.4</v>
      </c>
      <c r="M170" s="107">
        <f>IFERROR(N170+P170+Q170,0)</f>
        <v>1982885.67</v>
      </c>
      <c r="N170" s="106">
        <v>1982885.67</v>
      </c>
      <c r="O170" s="106">
        <v>0</v>
      </c>
      <c r="P170" s="106">
        <v>0</v>
      </c>
      <c r="Q170" s="106">
        <v>0</v>
      </c>
      <c r="R170" s="108">
        <f>IFERROR(M170/K170,0)</f>
        <v>47099.422090261</v>
      </c>
      <c r="S170" s="109">
        <v>4</v>
      </c>
      <c r="T170" s="110">
        <v>44894</v>
      </c>
      <c r="U170" s="110">
        <v>44935</v>
      </c>
      <c r="V170"/>
      <c r="W170"/>
    </row>
    <row r="171" spans="1:23">
      <c r="A171" s="99">
        <v>141</v>
      </c>
      <c r="B171" s="100" t="s">
        <v>2251</v>
      </c>
      <c r="C171" s="101">
        <v>44726</v>
      </c>
      <c r="D171" s="102" t="s">
        <v>545</v>
      </c>
      <c r="E171" s="100"/>
      <c r="F171" s="103"/>
      <c r="G171" s="102"/>
      <c r="H171" s="102" t="s">
        <v>2390</v>
      </c>
      <c r="I171" s="104" t="s">
        <v>2402</v>
      </c>
      <c r="J171" s="105">
        <v>1</v>
      </c>
      <c r="K171" s="106">
        <v>42.1</v>
      </c>
      <c r="L171" s="106">
        <v>37.3</v>
      </c>
      <c r="M171" s="107">
        <f>IFERROR(N171+P171+Q171,0)</f>
        <v>1977583.83</v>
      </c>
      <c r="N171" s="106">
        <v>1977583.83</v>
      </c>
      <c r="O171" s="106">
        <v>0</v>
      </c>
      <c r="P171" s="106">
        <v>0</v>
      </c>
      <c r="Q171" s="106">
        <v>0</v>
      </c>
      <c r="R171" s="108">
        <f>IFERROR(M171/K171,0)</f>
        <v>46973.487648456</v>
      </c>
      <c r="S171" s="109">
        <v>4</v>
      </c>
      <c r="T171" s="110">
        <v>44894</v>
      </c>
      <c r="U171" s="110">
        <v>44924</v>
      </c>
      <c r="V171"/>
      <c r="W171"/>
    </row>
    <row r="172" spans="1:23">
      <c r="A172" s="99">
        <v>142</v>
      </c>
      <c r="B172" s="100" t="s">
        <v>2251</v>
      </c>
      <c r="C172" s="101">
        <v>44726</v>
      </c>
      <c r="D172" s="102" t="s">
        <v>545</v>
      </c>
      <c r="E172" s="100"/>
      <c r="F172" s="103"/>
      <c r="G172" s="102"/>
      <c r="H172" s="102" t="s">
        <v>2390</v>
      </c>
      <c r="I172" s="104" t="s">
        <v>2403</v>
      </c>
      <c r="J172" s="105">
        <v>1</v>
      </c>
      <c r="K172" s="106">
        <v>40.7</v>
      </c>
      <c r="L172" s="106">
        <v>37.7</v>
      </c>
      <c r="M172" s="107">
        <f>IFERROR(N172+P172+Q172,0)</f>
        <v>1998791.17</v>
      </c>
      <c r="N172" s="106">
        <v>1998791.17</v>
      </c>
      <c r="O172" s="106">
        <v>0</v>
      </c>
      <c r="P172" s="106">
        <v>0</v>
      </c>
      <c r="Q172" s="106">
        <v>0</v>
      </c>
      <c r="R172" s="108">
        <f>IFERROR(M172/K172,0)</f>
        <v>49110.348157248</v>
      </c>
      <c r="S172" s="109">
        <v>4</v>
      </c>
      <c r="T172" s="110">
        <v>44816</v>
      </c>
      <c r="U172" s="110">
        <v>44900</v>
      </c>
      <c r="V172"/>
      <c r="W172"/>
    </row>
    <row r="173" spans="1:23">
      <c r="A173" s="99">
        <v>143</v>
      </c>
      <c r="B173" s="100" t="s">
        <v>2251</v>
      </c>
      <c r="C173" s="101">
        <v>44726</v>
      </c>
      <c r="D173" s="102" t="s">
        <v>545</v>
      </c>
      <c r="E173" s="100"/>
      <c r="F173" s="103"/>
      <c r="G173" s="102"/>
      <c r="H173" s="102" t="s">
        <v>2390</v>
      </c>
      <c r="I173" s="104" t="s">
        <v>2400</v>
      </c>
      <c r="J173" s="105">
        <v>1</v>
      </c>
      <c r="K173" s="106">
        <v>43</v>
      </c>
      <c r="L173" s="106">
        <v>40.5</v>
      </c>
      <c r="M173" s="107">
        <f>IFERROR(N173+P173+Q173,0)</f>
        <v>2147242.5</v>
      </c>
      <c r="N173" s="106">
        <v>2147242.5</v>
      </c>
      <c r="O173" s="106">
        <v>0</v>
      </c>
      <c r="P173" s="106">
        <v>0</v>
      </c>
      <c r="Q173" s="106">
        <v>0</v>
      </c>
      <c r="R173" s="108">
        <f>IFERROR(M173/K173,0)</f>
        <v>49935.872093023</v>
      </c>
      <c r="S173" s="109">
        <v>4</v>
      </c>
      <c r="T173" s="110">
        <v>44816</v>
      </c>
      <c r="U173" s="110">
        <v>44901</v>
      </c>
      <c r="V173"/>
      <c r="W173"/>
    </row>
    <row r="174" spans="1:23">
      <c r="A174" s="99">
        <v>144</v>
      </c>
      <c r="B174" s="100" t="s">
        <v>2251</v>
      </c>
      <c r="C174" s="101">
        <v>44726</v>
      </c>
      <c r="D174" s="102" t="s">
        <v>545</v>
      </c>
      <c r="E174" s="100"/>
      <c r="F174" s="103"/>
      <c r="G174" s="102"/>
      <c r="H174" s="102" t="s">
        <v>2390</v>
      </c>
      <c r="I174" s="104" t="s">
        <v>2401</v>
      </c>
      <c r="J174" s="105">
        <v>1</v>
      </c>
      <c r="K174" s="106">
        <v>44.7</v>
      </c>
      <c r="L174" s="106">
        <v>40.5</v>
      </c>
      <c r="M174" s="107">
        <f>IFERROR(N174+P174+Q174,0)</f>
        <v>2147242.5</v>
      </c>
      <c r="N174" s="106">
        <v>1836279.96</v>
      </c>
      <c r="O174" s="106">
        <v>0</v>
      </c>
      <c r="P174" s="106">
        <v>310962.54</v>
      </c>
      <c r="Q174" s="106">
        <v>0</v>
      </c>
      <c r="R174" s="108">
        <f>IFERROR(M174/K174,0)</f>
        <v>48036.744966443</v>
      </c>
      <c r="S174" s="109">
        <v>4</v>
      </c>
      <c r="T174" s="110">
        <v>44894</v>
      </c>
      <c r="U174" s="110">
        <v>44922</v>
      </c>
      <c r="V174"/>
      <c r="W174"/>
    </row>
    <row r="175" spans="1:23">
      <c r="A175" s="99">
        <v>145</v>
      </c>
      <c r="B175" s="100" t="s">
        <v>2251</v>
      </c>
      <c r="C175" s="101">
        <v>44726</v>
      </c>
      <c r="D175" s="102" t="s">
        <v>545</v>
      </c>
      <c r="E175" s="100"/>
      <c r="F175" s="103"/>
      <c r="G175" s="102"/>
      <c r="H175" s="102" t="s">
        <v>2390</v>
      </c>
      <c r="I175" s="104" t="s">
        <v>2404</v>
      </c>
      <c r="J175" s="105">
        <v>1</v>
      </c>
      <c r="K175" s="106">
        <v>40.9</v>
      </c>
      <c r="L175" s="106">
        <v>38.7</v>
      </c>
      <c r="M175" s="107">
        <f>IFERROR(N175+P175+Q175,0)</f>
        <v>2051809.5</v>
      </c>
      <c r="N175" s="106">
        <v>1754667.52</v>
      </c>
      <c r="O175" s="106">
        <v>0</v>
      </c>
      <c r="P175" s="106">
        <v>297141.98</v>
      </c>
      <c r="Q175" s="106">
        <v>0</v>
      </c>
      <c r="R175" s="108">
        <f>IFERROR(M175/K175,0)</f>
        <v>50166.491442543</v>
      </c>
      <c r="S175" s="109">
        <v>4</v>
      </c>
      <c r="T175" s="110">
        <v>44894</v>
      </c>
      <c r="U175" s="110">
        <v>44922</v>
      </c>
      <c r="V175"/>
      <c r="W175"/>
    </row>
    <row r="176" spans="1:23">
      <c r="A176" s="99">
        <v>146</v>
      </c>
      <c r="B176" s="100" t="s">
        <v>2251</v>
      </c>
      <c r="C176" s="101">
        <v>44726</v>
      </c>
      <c r="D176" s="102" t="s">
        <v>545</v>
      </c>
      <c r="E176" s="100"/>
      <c r="F176" s="103"/>
      <c r="G176" s="102"/>
      <c r="H176" s="102" t="s">
        <v>2390</v>
      </c>
      <c r="I176" s="104" t="s">
        <v>2403</v>
      </c>
      <c r="J176" s="105">
        <v>1</v>
      </c>
      <c r="K176" s="106">
        <v>40.3</v>
      </c>
      <c r="L176" s="106">
        <v>37.7</v>
      </c>
      <c r="M176" s="107">
        <f>IFERROR(N176+P176+Q176,0)</f>
        <v>1998791.17</v>
      </c>
      <c r="N176" s="106">
        <v>1998791.17</v>
      </c>
      <c r="O176" s="106">
        <v>0</v>
      </c>
      <c r="P176" s="106">
        <v>0</v>
      </c>
      <c r="Q176" s="106">
        <v>0</v>
      </c>
      <c r="R176" s="108">
        <f>IFERROR(M176/K176,0)</f>
        <v>49597.795781638</v>
      </c>
      <c r="S176" s="109">
        <v>4</v>
      </c>
      <c r="T176" s="110">
        <v>44816</v>
      </c>
      <c r="U176" s="110">
        <v>44895</v>
      </c>
      <c r="V176"/>
      <c r="W176"/>
    </row>
    <row r="177" spans="1:23">
      <c r="A177" s="99">
        <v>147</v>
      </c>
      <c r="B177" s="100" t="s">
        <v>2251</v>
      </c>
      <c r="C177" s="101">
        <v>44732</v>
      </c>
      <c r="D177" s="102" t="s">
        <v>545</v>
      </c>
      <c r="E177" s="100"/>
      <c r="F177" s="103"/>
      <c r="G177" s="102"/>
      <c r="H177" s="102" t="s">
        <v>2390</v>
      </c>
      <c r="I177" s="104" t="s">
        <v>2405</v>
      </c>
      <c r="J177" s="105">
        <v>1</v>
      </c>
      <c r="K177" s="106">
        <v>29.5</v>
      </c>
      <c r="L177" s="106">
        <v>10</v>
      </c>
      <c r="M177" s="107">
        <f>IFERROR(N177+P177+Q177,0)</f>
        <v>1484513.33</v>
      </c>
      <c r="N177" s="106">
        <v>1484513.33</v>
      </c>
      <c r="O177" s="106">
        <v>0</v>
      </c>
      <c r="P177" s="106">
        <v>0</v>
      </c>
      <c r="Q177" s="106">
        <v>0</v>
      </c>
      <c r="R177" s="108">
        <f>IFERROR(M177/K177,0)</f>
        <v>50322.485762712</v>
      </c>
      <c r="S177" s="109">
        <v>4</v>
      </c>
      <c r="T177" s="110">
        <v>44894</v>
      </c>
      <c r="U177" s="110">
        <v>44935</v>
      </c>
      <c r="V177"/>
      <c r="W177"/>
    </row>
    <row r="178" spans="1:23">
      <c r="A178" s="99">
        <v>148</v>
      </c>
      <c r="B178" s="100" t="s">
        <v>2251</v>
      </c>
      <c r="C178" s="101">
        <v>44732</v>
      </c>
      <c r="D178" s="102" t="s">
        <v>545</v>
      </c>
      <c r="E178" s="100"/>
      <c r="F178" s="103"/>
      <c r="G178" s="102"/>
      <c r="H178" s="102" t="s">
        <v>2390</v>
      </c>
      <c r="I178" s="104" t="s">
        <v>2405</v>
      </c>
      <c r="J178" s="105">
        <v>1</v>
      </c>
      <c r="K178" s="106">
        <v>29.5</v>
      </c>
      <c r="L178" s="106">
        <v>9.9</v>
      </c>
      <c r="M178" s="107">
        <f>IFERROR(N178+P178+Q178,0)</f>
        <v>1484513.33</v>
      </c>
      <c r="N178" s="106">
        <v>1484513.33</v>
      </c>
      <c r="O178" s="106">
        <v>0</v>
      </c>
      <c r="P178" s="106">
        <v>0</v>
      </c>
      <c r="Q178" s="106">
        <v>0</v>
      </c>
      <c r="R178" s="108">
        <f>IFERROR(M178/K178,0)</f>
        <v>50322.485762712</v>
      </c>
      <c r="S178" s="109">
        <v>4</v>
      </c>
      <c r="T178" s="110">
        <v>44894</v>
      </c>
      <c r="U178" s="110">
        <v>44925</v>
      </c>
      <c r="V178"/>
      <c r="W178"/>
    </row>
    <row r="179" spans="1:23">
      <c r="A179" s="99">
        <v>149</v>
      </c>
      <c r="B179" s="100" t="s">
        <v>2251</v>
      </c>
      <c r="C179" s="101">
        <v>44732</v>
      </c>
      <c r="D179" s="102" t="s">
        <v>545</v>
      </c>
      <c r="E179" s="100"/>
      <c r="F179" s="103"/>
      <c r="G179" s="102"/>
      <c r="H179" s="102" t="s">
        <v>2390</v>
      </c>
      <c r="I179" s="104" t="s">
        <v>2405</v>
      </c>
      <c r="J179" s="105">
        <v>1</v>
      </c>
      <c r="K179" s="106">
        <v>29.5</v>
      </c>
      <c r="L179" s="106">
        <v>9.9</v>
      </c>
      <c r="M179" s="107">
        <f>IFERROR(N179+P179+Q179,0)</f>
        <v>1484513.33</v>
      </c>
      <c r="N179" s="106">
        <v>1484513.33</v>
      </c>
      <c r="O179" s="106">
        <v>0</v>
      </c>
      <c r="P179" s="106">
        <v>0</v>
      </c>
      <c r="Q179" s="106">
        <v>0</v>
      </c>
      <c r="R179" s="108">
        <f>IFERROR(M179/K179,0)</f>
        <v>50322.485762712</v>
      </c>
      <c r="S179" s="109">
        <v>4</v>
      </c>
      <c r="T179" s="110">
        <v>44894</v>
      </c>
      <c r="U179" s="110">
        <v>44925</v>
      </c>
      <c r="V179"/>
      <c r="W179"/>
    </row>
    <row r="180" spans="1:23">
      <c r="A180" s="99">
        <v>150</v>
      </c>
      <c r="B180" s="100" t="s">
        <v>2251</v>
      </c>
      <c r="C180" s="101">
        <v>44732</v>
      </c>
      <c r="D180" s="102" t="s">
        <v>545</v>
      </c>
      <c r="E180" s="100"/>
      <c r="F180" s="103"/>
      <c r="G180" s="102"/>
      <c r="H180" s="102" t="s">
        <v>2390</v>
      </c>
      <c r="I180" s="104" t="s">
        <v>2405</v>
      </c>
      <c r="J180" s="105">
        <v>1</v>
      </c>
      <c r="K180" s="106">
        <v>29.5</v>
      </c>
      <c r="L180" s="106">
        <v>9.5</v>
      </c>
      <c r="M180" s="107">
        <f>IFERROR(N180+P180+Q180,0)</f>
        <v>1484513.33</v>
      </c>
      <c r="N180" s="106">
        <v>0</v>
      </c>
      <c r="O180" s="106">
        <v>0</v>
      </c>
      <c r="P180" s="106">
        <v>1484513.33</v>
      </c>
      <c r="Q180" s="106">
        <v>0</v>
      </c>
      <c r="R180" s="108">
        <f>IFERROR(M180/K180,0)</f>
        <v>50322.485762712</v>
      </c>
      <c r="S180" s="109">
        <v>4</v>
      </c>
      <c r="T180" s="110">
        <v>44894</v>
      </c>
      <c r="U180" s="110">
        <v>44924</v>
      </c>
      <c r="V180"/>
      <c r="W180"/>
    </row>
    <row r="181" spans="1:23">
      <c r="A181" s="99">
        <v>151</v>
      </c>
      <c r="B181" s="100" t="s">
        <v>2251</v>
      </c>
      <c r="C181" s="101">
        <v>44732</v>
      </c>
      <c r="D181" s="102" t="s">
        <v>545</v>
      </c>
      <c r="E181" s="100"/>
      <c r="F181" s="103"/>
      <c r="G181" s="102"/>
      <c r="H181" s="102" t="s">
        <v>2390</v>
      </c>
      <c r="I181" s="104" t="s">
        <v>2404</v>
      </c>
      <c r="J181" s="105">
        <v>1</v>
      </c>
      <c r="K181" s="106">
        <v>47.1</v>
      </c>
      <c r="L181" s="106">
        <v>45.2</v>
      </c>
      <c r="M181" s="107">
        <f>IFERROR(N181+P181+Q181,0)</f>
        <v>2396428.67</v>
      </c>
      <c r="N181" s="106">
        <v>0</v>
      </c>
      <c r="O181" s="106">
        <v>0</v>
      </c>
      <c r="P181" s="106">
        <v>2396428.67</v>
      </c>
      <c r="Q181" s="106">
        <v>0</v>
      </c>
      <c r="R181" s="108">
        <f>IFERROR(M181/K181,0)</f>
        <v>50879.589596603</v>
      </c>
      <c r="S181" s="109">
        <v>4</v>
      </c>
      <c r="T181" s="110">
        <v>44894</v>
      </c>
      <c r="U181" s="110">
        <v>44924</v>
      </c>
      <c r="V181"/>
      <c r="W181"/>
    </row>
    <row r="182" spans="1:23">
      <c r="A182" s="99">
        <v>152</v>
      </c>
      <c r="B182" s="100" t="s">
        <v>2251</v>
      </c>
      <c r="C182" s="101">
        <v>44732</v>
      </c>
      <c r="D182" s="102" t="s">
        <v>545</v>
      </c>
      <c r="E182" s="100"/>
      <c r="F182" s="103"/>
      <c r="G182" s="102"/>
      <c r="H182" s="102" t="s">
        <v>2390</v>
      </c>
      <c r="I182" s="104" t="s">
        <v>2406</v>
      </c>
      <c r="J182" s="105">
        <v>1</v>
      </c>
      <c r="K182" s="106">
        <v>29.6</v>
      </c>
      <c r="L182" s="106">
        <v>10.7</v>
      </c>
      <c r="M182" s="107">
        <f>IFERROR(N182+P182+Q182,0)</f>
        <v>1484513.33</v>
      </c>
      <c r="N182" s="106">
        <v>1064106.07</v>
      </c>
      <c r="O182" s="106">
        <v>0</v>
      </c>
      <c r="P182" s="106">
        <v>420407.26</v>
      </c>
      <c r="Q182" s="106">
        <v>0</v>
      </c>
      <c r="R182" s="108">
        <f>IFERROR(M182/K182,0)</f>
        <v>50152.477364865</v>
      </c>
      <c r="S182" s="109">
        <v>4</v>
      </c>
      <c r="T182" s="110">
        <v>44816</v>
      </c>
      <c r="U182" s="110">
        <v>44909</v>
      </c>
      <c r="V182"/>
      <c r="W182"/>
    </row>
    <row r="183" spans="1:23">
      <c r="A183" s="99">
        <v>153</v>
      </c>
      <c r="B183" s="100" t="s">
        <v>2251</v>
      </c>
      <c r="C183" s="101">
        <v>44732</v>
      </c>
      <c r="D183" s="102" t="s">
        <v>545</v>
      </c>
      <c r="E183" s="100"/>
      <c r="F183" s="103"/>
      <c r="G183" s="102"/>
      <c r="H183" s="102" t="s">
        <v>2390</v>
      </c>
      <c r="I183" s="104" t="s">
        <v>2406</v>
      </c>
      <c r="J183" s="105">
        <v>1</v>
      </c>
      <c r="K183" s="106">
        <v>29.6</v>
      </c>
      <c r="L183" s="106">
        <v>10</v>
      </c>
      <c r="M183" s="107">
        <f>IFERROR(N183+P183+Q183,0)</f>
        <v>1484513.33</v>
      </c>
      <c r="N183" s="106">
        <v>0</v>
      </c>
      <c r="O183" s="106">
        <v>0</v>
      </c>
      <c r="P183" s="106">
        <v>1484513.33</v>
      </c>
      <c r="Q183" s="106">
        <v>0</v>
      </c>
      <c r="R183" s="108">
        <f>IFERROR(M183/K183,0)</f>
        <v>50152.477364865</v>
      </c>
      <c r="S183" s="109">
        <v>4</v>
      </c>
      <c r="T183" s="110">
        <v>44816</v>
      </c>
      <c r="U183" s="110">
        <v>44914</v>
      </c>
      <c r="V183"/>
      <c r="W183"/>
    </row>
    <row r="184" spans="1:23">
      <c r="A184" s="99">
        <v>154</v>
      </c>
      <c r="B184" s="100" t="s">
        <v>2251</v>
      </c>
      <c r="C184" s="101">
        <v>44732</v>
      </c>
      <c r="D184" s="102" t="s">
        <v>545</v>
      </c>
      <c r="E184" s="100"/>
      <c r="F184" s="103"/>
      <c r="G184" s="102"/>
      <c r="H184" s="102" t="s">
        <v>2390</v>
      </c>
      <c r="I184" s="104" t="s">
        <v>2406</v>
      </c>
      <c r="J184" s="105">
        <v>1</v>
      </c>
      <c r="K184" s="106">
        <v>29.6</v>
      </c>
      <c r="L184" s="106">
        <v>10.1</v>
      </c>
      <c r="M184" s="107">
        <f>IFERROR(N184+P184+Q184,0)</f>
        <v>1484513.33</v>
      </c>
      <c r="N184" s="106">
        <v>1484513.33</v>
      </c>
      <c r="O184" s="106">
        <v>0</v>
      </c>
      <c r="P184" s="106">
        <v>0</v>
      </c>
      <c r="Q184" s="106">
        <v>0</v>
      </c>
      <c r="R184" s="108">
        <f>IFERROR(M184/K184,0)</f>
        <v>50152.477364865</v>
      </c>
      <c r="S184" s="109">
        <v>4</v>
      </c>
      <c r="T184" s="110">
        <v>44816</v>
      </c>
      <c r="U184" s="110">
        <v>44902</v>
      </c>
      <c r="V184"/>
      <c r="W184"/>
    </row>
    <row r="185" spans="1:23">
      <c r="A185" s="99">
        <v>155</v>
      </c>
      <c r="B185" s="100" t="s">
        <v>2251</v>
      </c>
      <c r="C185" s="101">
        <v>44732</v>
      </c>
      <c r="D185" s="102" t="s">
        <v>545</v>
      </c>
      <c r="E185" s="100"/>
      <c r="F185" s="103"/>
      <c r="G185" s="102"/>
      <c r="H185" s="102" t="s">
        <v>2390</v>
      </c>
      <c r="I185" s="104" t="s">
        <v>2406</v>
      </c>
      <c r="J185" s="105">
        <v>1</v>
      </c>
      <c r="K185" s="106">
        <v>29.6</v>
      </c>
      <c r="L185" s="106">
        <v>14.4</v>
      </c>
      <c r="M185" s="107">
        <f>IFERROR(N185+P185+Q185,0)</f>
        <v>1484513.33</v>
      </c>
      <c r="N185" s="106">
        <v>1484513.33</v>
      </c>
      <c r="O185" s="106">
        <v>0</v>
      </c>
      <c r="P185" s="106">
        <v>0</v>
      </c>
      <c r="Q185" s="106">
        <v>0</v>
      </c>
      <c r="R185" s="108">
        <f>IFERROR(M185/K185,0)</f>
        <v>50152.477364865</v>
      </c>
      <c r="S185" s="109">
        <v>4</v>
      </c>
      <c r="T185" s="110">
        <v>44816</v>
      </c>
      <c r="U185" s="110">
        <v>44910</v>
      </c>
      <c r="V185"/>
      <c r="W185"/>
    </row>
    <row r="186" spans="1:23">
      <c r="A186" s="99">
        <v>156</v>
      </c>
      <c r="B186" s="100" t="s">
        <v>2251</v>
      </c>
      <c r="C186" s="101">
        <v>44749</v>
      </c>
      <c r="D186" s="102" t="s">
        <v>545</v>
      </c>
      <c r="E186" s="100"/>
      <c r="F186" s="103"/>
      <c r="G186" s="102"/>
      <c r="H186" s="102" t="s">
        <v>2390</v>
      </c>
      <c r="I186" s="104" t="s">
        <v>2407</v>
      </c>
      <c r="J186" s="105">
        <v>1</v>
      </c>
      <c r="K186" s="106">
        <v>40.6</v>
      </c>
      <c r="L186" s="106">
        <v>37.7</v>
      </c>
      <c r="M186" s="107">
        <f>IFERROR(N186+P186+Q186,0)</f>
        <v>1998791.17</v>
      </c>
      <c r="N186" s="106">
        <v>0</v>
      </c>
      <c r="O186" s="106">
        <v>0</v>
      </c>
      <c r="P186" s="106">
        <v>1998791.17</v>
      </c>
      <c r="Q186" s="106">
        <v>0</v>
      </c>
      <c r="R186" s="108">
        <f>IFERROR(M186/K186,0)</f>
        <v>49231.309605911</v>
      </c>
      <c r="S186" s="109">
        <v>4</v>
      </c>
      <c r="T186" s="110">
        <v>44894</v>
      </c>
      <c r="U186" s="110">
        <v>44923</v>
      </c>
      <c r="V186"/>
      <c r="W186"/>
    </row>
    <row r="187" spans="1:23">
      <c r="A187" s="99">
        <v>157</v>
      </c>
      <c r="B187" s="100" t="s">
        <v>2251</v>
      </c>
      <c r="C187" s="101">
        <v>44749</v>
      </c>
      <c r="D187" s="102" t="s">
        <v>545</v>
      </c>
      <c r="E187" s="100"/>
      <c r="F187" s="103"/>
      <c r="G187" s="102"/>
      <c r="H187" s="102" t="s">
        <v>2390</v>
      </c>
      <c r="I187" s="104" t="s">
        <v>2407</v>
      </c>
      <c r="J187" s="105">
        <v>1</v>
      </c>
      <c r="K187" s="106">
        <v>41.1</v>
      </c>
      <c r="L187" s="106">
        <v>39.1</v>
      </c>
      <c r="M187" s="107">
        <f>IFERROR(N187+P187+Q187,0)</f>
        <v>2073016.83</v>
      </c>
      <c r="N187" s="106">
        <v>2073016.83</v>
      </c>
      <c r="O187" s="106">
        <v>0</v>
      </c>
      <c r="P187" s="106">
        <v>0</v>
      </c>
      <c r="Q187" s="106">
        <v>0</v>
      </c>
      <c r="R187" s="108">
        <f>IFERROR(M187/K187,0)</f>
        <v>50438.365693431</v>
      </c>
      <c r="S187" s="109">
        <v>4</v>
      </c>
      <c r="T187" s="110">
        <v>44894</v>
      </c>
      <c r="U187" s="110">
        <v>44924</v>
      </c>
      <c r="V187"/>
      <c r="W187"/>
    </row>
    <row r="188" spans="1:23">
      <c r="A188" s="99">
        <v>158</v>
      </c>
      <c r="B188" s="100" t="s">
        <v>2251</v>
      </c>
      <c r="C188" s="101">
        <v>44809</v>
      </c>
      <c r="D188" s="102" t="s">
        <v>545</v>
      </c>
      <c r="E188" s="100"/>
      <c r="F188" s="103"/>
      <c r="G188" s="102"/>
      <c r="H188" s="102" t="s">
        <v>2390</v>
      </c>
      <c r="I188" s="104" t="s">
        <v>2408</v>
      </c>
      <c r="J188" s="105">
        <v>1</v>
      </c>
      <c r="K188" s="106">
        <v>41.8</v>
      </c>
      <c r="L188" s="106">
        <v>38.2</v>
      </c>
      <c r="M188" s="107">
        <f>IFERROR(N188+P188+Q188,0)</f>
        <v>2024600</v>
      </c>
      <c r="N188" s="106">
        <v>2024600</v>
      </c>
      <c r="O188" s="106">
        <v>0</v>
      </c>
      <c r="P188" s="106">
        <v>0</v>
      </c>
      <c r="Q188" s="106">
        <v>0</v>
      </c>
      <c r="R188" s="108">
        <f>IFERROR(M188/K188,0)</f>
        <v>48435.406698565</v>
      </c>
      <c r="S188" s="109">
        <v>4</v>
      </c>
      <c r="T188" s="110">
        <v>44875</v>
      </c>
      <c r="U188" s="110">
        <v>44922</v>
      </c>
      <c r="V188"/>
      <c r="W188"/>
    </row>
    <row r="189" spans="1:23" customHeight="1" ht="30">
      <c r="A189" s="91"/>
      <c r="B189" s="92" t="s">
        <v>2409</v>
      </c>
      <c r="C189" s="92"/>
      <c r="D189" s="92"/>
      <c r="E189" s="92"/>
      <c r="F189" s="92"/>
      <c r="G189" s="92"/>
      <c r="H189" s="92"/>
      <c r="I189" s="92"/>
      <c r="J189" s="93">
        <f>sum(J190:J197)</f>
        <v>8</v>
      </c>
      <c r="K189" s="94">
        <f>sum(K190:K197)</f>
        <v>460.4</v>
      </c>
      <c r="L189" s="94">
        <f>sum(L190:L197)</f>
        <v>383.9</v>
      </c>
      <c r="M189" s="94">
        <f>sum(M190:M197)</f>
        <v>21468033.51</v>
      </c>
      <c r="N189" s="94">
        <f>sum(N190:N197)</f>
        <v>17307046.93</v>
      </c>
      <c r="O189" s="94">
        <f>sum(O190:O197)</f>
        <v>0</v>
      </c>
      <c r="P189" s="94">
        <f>sum(P190:P197)</f>
        <v>4160986.58</v>
      </c>
      <c r="Q189" s="94">
        <f>sum(Q190:Q197)</f>
        <v>0</v>
      </c>
      <c r="R189" s="95" t="s">
        <v>2172</v>
      </c>
      <c r="S189" s="95" t="s">
        <v>2172</v>
      </c>
      <c r="T189" s="95" t="s">
        <v>2172</v>
      </c>
      <c r="U189" s="95" t="s">
        <v>2172</v>
      </c>
      <c r="V189"/>
      <c r="W189"/>
    </row>
    <row r="190" spans="1:23">
      <c r="A190" s="99">
        <v>159</v>
      </c>
      <c r="B190" s="100" t="s">
        <v>2251</v>
      </c>
      <c r="C190" s="101">
        <v>44862</v>
      </c>
      <c r="D190" s="102" t="s">
        <v>609</v>
      </c>
      <c r="E190" s="100"/>
      <c r="F190" s="103"/>
      <c r="G190" s="102"/>
      <c r="H190" s="102" t="s">
        <v>2410</v>
      </c>
      <c r="I190" s="104" t="s">
        <v>2411</v>
      </c>
      <c r="J190" s="105">
        <v>1</v>
      </c>
      <c r="K190" s="106">
        <v>57.6</v>
      </c>
      <c r="L190" s="106">
        <v>53.7</v>
      </c>
      <c r="M190" s="107">
        <f>IFERROR(N190+P190+Q190,0)</f>
        <v>2854254.52</v>
      </c>
      <c r="N190" s="106">
        <v>2301035.95</v>
      </c>
      <c r="O190" s="106">
        <v>0</v>
      </c>
      <c r="P190" s="106">
        <v>553218.57</v>
      </c>
      <c r="Q190" s="106">
        <v>0</v>
      </c>
      <c r="R190" s="108">
        <f>IFERROR(M190/K190,0)</f>
        <v>49553.029861111</v>
      </c>
      <c r="S190" s="109">
        <v>4</v>
      </c>
      <c r="T190" s="110">
        <v>45134</v>
      </c>
      <c r="U190" s="110">
        <v>45223</v>
      </c>
      <c r="V190"/>
      <c r="W190"/>
    </row>
    <row r="191" spans="1:23">
      <c r="A191" s="99">
        <v>160</v>
      </c>
      <c r="B191" s="100" t="s">
        <v>2251</v>
      </c>
      <c r="C191" s="101">
        <v>44862</v>
      </c>
      <c r="D191" s="102" t="s">
        <v>609</v>
      </c>
      <c r="E191" s="100"/>
      <c r="F191" s="103"/>
      <c r="G191" s="102"/>
      <c r="H191" s="102" t="s">
        <v>2410</v>
      </c>
      <c r="I191" s="104" t="s">
        <v>2412</v>
      </c>
      <c r="J191" s="105">
        <v>1</v>
      </c>
      <c r="K191" s="106">
        <v>57.5</v>
      </c>
      <c r="L191" s="106">
        <v>54.2</v>
      </c>
      <c r="M191" s="107">
        <f>IFERROR(N191+P191+Q191,0)</f>
        <v>2880830.45</v>
      </c>
      <c r="N191" s="106">
        <v>2322460.87</v>
      </c>
      <c r="O191" s="106">
        <v>0</v>
      </c>
      <c r="P191" s="106">
        <v>558369.58</v>
      </c>
      <c r="Q191" s="106">
        <v>0</v>
      </c>
      <c r="R191" s="108">
        <f>IFERROR(M191/K191,0)</f>
        <v>50101.399130435</v>
      </c>
      <c r="S191" s="109">
        <v>4</v>
      </c>
      <c r="T191" s="110">
        <v>45134</v>
      </c>
      <c r="U191" s="110">
        <v>45219</v>
      </c>
      <c r="V191"/>
      <c r="W191"/>
    </row>
    <row r="192" spans="1:23">
      <c r="A192" s="99">
        <v>161</v>
      </c>
      <c r="B192" s="100" t="s">
        <v>2251</v>
      </c>
      <c r="C192" s="101">
        <v>44862</v>
      </c>
      <c r="D192" s="102" t="s">
        <v>609</v>
      </c>
      <c r="E192" s="100"/>
      <c r="F192" s="103"/>
      <c r="G192" s="102"/>
      <c r="H192" s="102" t="s">
        <v>2410</v>
      </c>
      <c r="I192" s="104" t="s">
        <v>2413</v>
      </c>
      <c r="J192" s="105">
        <v>1</v>
      </c>
      <c r="K192" s="106">
        <v>57.5</v>
      </c>
      <c r="L192" s="106">
        <v>50.9</v>
      </c>
      <c r="M192" s="107">
        <f>IFERROR(N192+P192+Q192,0)</f>
        <v>2705429.33</v>
      </c>
      <c r="N192" s="106">
        <v>2181056.42</v>
      </c>
      <c r="O192" s="106">
        <v>0</v>
      </c>
      <c r="P192" s="106">
        <v>524372.91</v>
      </c>
      <c r="Q192" s="106">
        <v>0</v>
      </c>
      <c r="R192" s="108">
        <f>IFERROR(M192/K192,0)</f>
        <v>47050.944869565</v>
      </c>
      <c r="S192" s="109">
        <v>4</v>
      </c>
      <c r="T192" s="110">
        <v>45134</v>
      </c>
      <c r="U192" s="110">
        <v>45223</v>
      </c>
      <c r="V192"/>
      <c r="W192"/>
    </row>
    <row r="193" spans="1:23">
      <c r="A193" s="99">
        <v>162</v>
      </c>
      <c r="B193" s="100" t="s">
        <v>2251</v>
      </c>
      <c r="C193" s="101">
        <v>44862</v>
      </c>
      <c r="D193" s="102" t="s">
        <v>609</v>
      </c>
      <c r="E193" s="100"/>
      <c r="F193" s="103"/>
      <c r="G193" s="102"/>
      <c r="H193" s="102" t="s">
        <v>2410</v>
      </c>
      <c r="I193" s="104" t="s">
        <v>2414</v>
      </c>
      <c r="J193" s="105">
        <v>1</v>
      </c>
      <c r="K193" s="106">
        <v>57.5</v>
      </c>
      <c r="L193" s="106">
        <v>36.8</v>
      </c>
      <c r="M193" s="107">
        <f>IFERROR(N193+P193+Q193,0)</f>
        <v>2487506.73</v>
      </c>
      <c r="N193" s="106">
        <v>2005372.11</v>
      </c>
      <c r="O193" s="106">
        <v>0</v>
      </c>
      <c r="P193" s="106">
        <v>482134.62</v>
      </c>
      <c r="Q193" s="106">
        <v>0</v>
      </c>
      <c r="R193" s="108">
        <f>IFERROR(M193/K193,0)</f>
        <v>43260.986608696</v>
      </c>
      <c r="S193" s="109">
        <v>4</v>
      </c>
      <c r="T193" s="110">
        <v>45134</v>
      </c>
      <c r="U193" s="110">
        <v>45223</v>
      </c>
      <c r="V193"/>
      <c r="W193"/>
    </row>
    <row r="194" spans="1:23">
      <c r="A194" s="99">
        <v>163</v>
      </c>
      <c r="B194" s="100" t="s">
        <v>2251</v>
      </c>
      <c r="C194" s="101">
        <v>44862</v>
      </c>
      <c r="D194" s="102" t="s">
        <v>609</v>
      </c>
      <c r="E194" s="100"/>
      <c r="F194" s="103"/>
      <c r="G194" s="102"/>
      <c r="H194" s="102" t="s">
        <v>2410</v>
      </c>
      <c r="I194" s="104" t="s">
        <v>2415</v>
      </c>
      <c r="J194" s="105">
        <v>1</v>
      </c>
      <c r="K194" s="106">
        <v>57.6</v>
      </c>
      <c r="L194" s="106">
        <v>44.7</v>
      </c>
      <c r="M194" s="107">
        <f>IFERROR(N194+P194+Q194,0)</f>
        <v>2375887.84</v>
      </c>
      <c r="N194" s="106">
        <v>1915387.47</v>
      </c>
      <c r="O194" s="106">
        <v>0</v>
      </c>
      <c r="P194" s="106">
        <v>460500.37</v>
      </c>
      <c r="Q194" s="106">
        <v>0</v>
      </c>
      <c r="R194" s="108">
        <f>IFERROR(M194/K194,0)</f>
        <v>41248.052777778</v>
      </c>
      <c r="S194" s="109">
        <v>4</v>
      </c>
      <c r="T194" s="110">
        <v>45134</v>
      </c>
      <c r="U194" s="110">
        <v>45223</v>
      </c>
      <c r="V194"/>
      <c r="W194"/>
    </row>
    <row r="195" spans="1:23">
      <c r="A195" s="99">
        <v>164</v>
      </c>
      <c r="B195" s="100" t="s">
        <v>2251</v>
      </c>
      <c r="C195" s="101">
        <v>44862</v>
      </c>
      <c r="D195" s="102" t="s">
        <v>609</v>
      </c>
      <c r="E195" s="100"/>
      <c r="F195" s="103"/>
      <c r="G195" s="102"/>
      <c r="H195" s="102" t="s">
        <v>2410</v>
      </c>
      <c r="I195" s="104" t="s">
        <v>2416</v>
      </c>
      <c r="J195" s="105">
        <v>1</v>
      </c>
      <c r="K195" s="106">
        <v>57.6</v>
      </c>
      <c r="L195" s="106">
        <v>51.3</v>
      </c>
      <c r="M195" s="107">
        <f>IFERROR(N195+P195+Q195,0)</f>
        <v>2726690.06</v>
      </c>
      <c r="N195" s="106">
        <v>2198196.35</v>
      </c>
      <c r="O195" s="106">
        <v>0</v>
      </c>
      <c r="P195" s="106">
        <v>528493.71</v>
      </c>
      <c r="Q195" s="106">
        <v>0</v>
      </c>
      <c r="R195" s="108">
        <f>IFERROR(M195/K195,0)</f>
        <v>47338.369097222</v>
      </c>
      <c r="S195" s="109">
        <v>4</v>
      </c>
      <c r="T195" s="110">
        <v>45134</v>
      </c>
      <c r="U195" s="110">
        <v>45223</v>
      </c>
      <c r="V195"/>
      <c r="W195"/>
    </row>
    <row r="196" spans="1:23">
      <c r="A196" s="99">
        <v>165</v>
      </c>
      <c r="B196" s="100" t="s">
        <v>2251</v>
      </c>
      <c r="C196" s="101">
        <v>44862</v>
      </c>
      <c r="D196" s="102" t="s">
        <v>609</v>
      </c>
      <c r="E196" s="100"/>
      <c r="F196" s="103"/>
      <c r="G196" s="102"/>
      <c r="H196" s="102" t="s">
        <v>2410</v>
      </c>
      <c r="I196" s="104" t="s">
        <v>2417</v>
      </c>
      <c r="J196" s="105">
        <v>1</v>
      </c>
      <c r="K196" s="106">
        <v>57.5</v>
      </c>
      <c r="L196" s="106">
        <v>37.5</v>
      </c>
      <c r="M196" s="107">
        <f>IFERROR(N196+P196+Q196,0)</f>
        <v>2524713.03</v>
      </c>
      <c r="N196" s="106">
        <v>2035367</v>
      </c>
      <c r="O196" s="106">
        <v>0</v>
      </c>
      <c r="P196" s="106">
        <v>489346.03</v>
      </c>
      <c r="Q196" s="106">
        <v>0</v>
      </c>
      <c r="R196" s="108">
        <f>IFERROR(M196/K196,0)</f>
        <v>43908.052695652</v>
      </c>
      <c r="S196" s="109">
        <v>4</v>
      </c>
      <c r="T196" s="110">
        <v>45134</v>
      </c>
      <c r="U196" s="110">
        <v>45223</v>
      </c>
      <c r="V196"/>
      <c r="W196"/>
    </row>
    <row r="197" spans="1:23">
      <c r="A197" s="99">
        <v>166</v>
      </c>
      <c r="B197" s="100" t="s">
        <v>2251</v>
      </c>
      <c r="C197" s="101">
        <v>44862</v>
      </c>
      <c r="D197" s="102" t="s">
        <v>609</v>
      </c>
      <c r="E197" s="100"/>
      <c r="F197" s="103"/>
      <c r="G197" s="102"/>
      <c r="H197" s="102" t="s">
        <v>2410</v>
      </c>
      <c r="I197" s="104" t="s">
        <v>2418</v>
      </c>
      <c r="J197" s="105">
        <v>1</v>
      </c>
      <c r="K197" s="106">
        <v>57.6</v>
      </c>
      <c r="L197" s="106">
        <v>54.8</v>
      </c>
      <c r="M197" s="107">
        <f>IFERROR(N197+P197+Q197,0)</f>
        <v>2912721.55</v>
      </c>
      <c r="N197" s="106">
        <v>2348170.76</v>
      </c>
      <c r="O197" s="106">
        <v>0</v>
      </c>
      <c r="P197" s="106">
        <v>564550.79</v>
      </c>
      <c r="Q197" s="106">
        <v>0</v>
      </c>
      <c r="R197" s="108">
        <f>IFERROR(M197/K197,0)</f>
        <v>50568.082465278</v>
      </c>
      <c r="S197" s="109">
        <v>4</v>
      </c>
      <c r="T197" s="110">
        <v>45134</v>
      </c>
      <c r="U197" s="110">
        <v>45223</v>
      </c>
      <c r="V197"/>
      <c r="W197"/>
    </row>
    <row r="198" spans="1:23" customHeight="1" ht="30">
      <c r="A198" s="91"/>
      <c r="B198" s="92" t="s">
        <v>2419</v>
      </c>
      <c r="C198" s="92"/>
      <c r="D198" s="92"/>
      <c r="E198" s="92"/>
      <c r="F198" s="92"/>
      <c r="G198" s="92"/>
      <c r="H198" s="92"/>
      <c r="I198" s="92"/>
      <c r="J198" s="93">
        <f>sum(J199:J211)</f>
        <v>73</v>
      </c>
      <c r="K198" s="94">
        <f>sum(K199:K211)</f>
        <v>4390.5</v>
      </c>
      <c r="L198" s="94">
        <f>sum(L199:L211)</f>
        <v>4167.4</v>
      </c>
      <c r="M198" s="94">
        <f>sum(M199:M211)</f>
        <v>281689347.63</v>
      </c>
      <c r="N198" s="94">
        <f>sum(N199:N211)</f>
        <v>246285311.49</v>
      </c>
      <c r="O198" s="94">
        <f>sum(O199:O211)</f>
        <v>0</v>
      </c>
      <c r="P198" s="94">
        <f>sum(P199:P211)</f>
        <v>35404036.14</v>
      </c>
      <c r="Q198" s="94">
        <f>sum(Q199:Q211)</f>
        <v>0</v>
      </c>
      <c r="R198" s="95" t="s">
        <v>2172</v>
      </c>
      <c r="S198" s="95" t="s">
        <v>2172</v>
      </c>
      <c r="T198" s="95" t="s">
        <v>2172</v>
      </c>
      <c r="U198" s="95" t="s">
        <v>2172</v>
      </c>
      <c r="V198"/>
      <c r="W198"/>
    </row>
    <row r="199" spans="1:23">
      <c r="A199" s="99">
        <v>167</v>
      </c>
      <c r="B199" s="100" t="s">
        <v>2251</v>
      </c>
      <c r="C199" s="101">
        <v>44701</v>
      </c>
      <c r="D199" s="102" t="s">
        <v>2420</v>
      </c>
      <c r="E199" s="100" t="s">
        <v>2253</v>
      </c>
      <c r="F199" s="103">
        <v>45281</v>
      </c>
      <c r="G199" s="102" t="s">
        <v>2421</v>
      </c>
      <c r="H199" s="102" t="s">
        <v>2422</v>
      </c>
      <c r="I199" s="104" t="s">
        <v>2423</v>
      </c>
      <c r="J199" s="105">
        <v>5</v>
      </c>
      <c r="K199" s="106">
        <v>335.9</v>
      </c>
      <c r="L199" s="106">
        <v>329.9</v>
      </c>
      <c r="M199" s="107">
        <f>IFERROR(N199+P199+Q199,0)</f>
        <v>20218468.48</v>
      </c>
      <c r="N199" s="106">
        <v>20218468.48</v>
      </c>
      <c r="O199" s="106">
        <v>0</v>
      </c>
      <c r="P199" s="106">
        <v>0</v>
      </c>
      <c r="Q199" s="106">
        <v>0</v>
      </c>
      <c r="R199" s="108">
        <f>IFERROR(M199/K199,0)</f>
        <v>60191.927597499</v>
      </c>
      <c r="S199" s="109">
        <v>4</v>
      </c>
      <c r="T199" s="110">
        <v>45370</v>
      </c>
      <c r="U199" s="110">
        <v>45381</v>
      </c>
      <c r="V199"/>
      <c r="W199"/>
    </row>
    <row r="200" spans="1:23">
      <c r="A200" s="99">
        <v>168</v>
      </c>
      <c r="B200" s="100" t="s">
        <v>2251</v>
      </c>
      <c r="C200" s="101">
        <v>44701</v>
      </c>
      <c r="D200" s="102" t="s">
        <v>2424</v>
      </c>
      <c r="E200" s="100" t="s">
        <v>2253</v>
      </c>
      <c r="F200" s="103">
        <v>45281</v>
      </c>
      <c r="G200" s="102" t="s">
        <v>2421</v>
      </c>
      <c r="H200" s="102" t="s">
        <v>2422</v>
      </c>
      <c r="I200" s="104" t="s">
        <v>2423</v>
      </c>
      <c r="J200" s="105">
        <v>5</v>
      </c>
      <c r="K200" s="106">
        <v>315</v>
      </c>
      <c r="L200" s="106">
        <v>296.4</v>
      </c>
      <c r="M200" s="107">
        <f>IFERROR(N200+P200+Q200,0)</f>
        <v>20476871.5</v>
      </c>
      <c r="N200" s="106">
        <v>11713194.5</v>
      </c>
      <c r="O200" s="106">
        <v>0</v>
      </c>
      <c r="P200" s="106">
        <v>8763677</v>
      </c>
      <c r="Q200" s="106">
        <v>0</v>
      </c>
      <c r="R200" s="108">
        <f>IFERROR(M200/K200,0)</f>
        <v>65005.941269841</v>
      </c>
      <c r="S200" s="109">
        <v>4</v>
      </c>
      <c r="T200" s="110">
        <v>45370</v>
      </c>
      <c r="U200" s="110">
        <v>45381</v>
      </c>
      <c r="V200"/>
      <c r="W200"/>
    </row>
    <row r="201" spans="1:23">
      <c r="A201" s="99">
        <v>169</v>
      </c>
      <c r="B201" s="100" t="s">
        <v>2251</v>
      </c>
      <c r="C201" s="101">
        <v>44701</v>
      </c>
      <c r="D201" s="102" t="s">
        <v>2425</v>
      </c>
      <c r="E201" s="100" t="s">
        <v>2253</v>
      </c>
      <c r="F201" s="103">
        <v>45281</v>
      </c>
      <c r="G201" s="102" t="s">
        <v>2421</v>
      </c>
      <c r="H201" s="102" t="s">
        <v>2422</v>
      </c>
      <c r="I201" s="104" t="s">
        <v>2423</v>
      </c>
      <c r="J201" s="105">
        <v>4</v>
      </c>
      <c r="K201" s="106">
        <v>311.2</v>
      </c>
      <c r="L201" s="106">
        <v>311.4</v>
      </c>
      <c r="M201" s="107">
        <f>IFERROR(N201+P201+Q201,0)</f>
        <v>20352610.7</v>
      </c>
      <c r="N201" s="106">
        <v>15242021.58</v>
      </c>
      <c r="O201" s="106">
        <v>0</v>
      </c>
      <c r="P201" s="106">
        <v>5110589.12</v>
      </c>
      <c r="Q201" s="106">
        <v>0</v>
      </c>
      <c r="R201" s="108">
        <f>IFERROR(M201/K201,0)</f>
        <v>65400.419987147</v>
      </c>
      <c r="S201" s="109">
        <v>4</v>
      </c>
      <c r="T201" s="110">
        <v>45370</v>
      </c>
      <c r="U201" s="110">
        <v>45381</v>
      </c>
      <c r="V201"/>
      <c r="W201"/>
    </row>
    <row r="202" spans="1:23">
      <c r="A202" s="99">
        <v>170</v>
      </c>
      <c r="B202" s="100" t="s">
        <v>2251</v>
      </c>
      <c r="C202" s="101">
        <v>44701</v>
      </c>
      <c r="D202" s="102" t="s">
        <v>2426</v>
      </c>
      <c r="E202" s="100" t="s">
        <v>2253</v>
      </c>
      <c r="F202" s="103">
        <v>45281</v>
      </c>
      <c r="G202" s="102" t="s">
        <v>2421</v>
      </c>
      <c r="H202" s="102" t="s">
        <v>2422</v>
      </c>
      <c r="I202" s="104" t="s">
        <v>2423</v>
      </c>
      <c r="J202" s="105">
        <v>5</v>
      </c>
      <c r="K202" s="106">
        <v>364.3</v>
      </c>
      <c r="L202" s="106">
        <v>351.5</v>
      </c>
      <c r="M202" s="107">
        <f>IFERROR(N202+P202+Q202,0)</f>
        <v>23374110.11</v>
      </c>
      <c r="N202" s="106">
        <v>17453192.51</v>
      </c>
      <c r="O202" s="106">
        <v>0</v>
      </c>
      <c r="P202" s="106">
        <v>5920917.6</v>
      </c>
      <c r="Q202" s="106">
        <v>0</v>
      </c>
      <c r="R202" s="108">
        <f>IFERROR(M202/K202,0)</f>
        <v>64161.707685973</v>
      </c>
      <c r="S202" s="109">
        <v>4</v>
      </c>
      <c r="T202" s="110">
        <v>45370</v>
      </c>
      <c r="U202" s="110">
        <v>45381</v>
      </c>
      <c r="V202"/>
      <c r="W202"/>
    </row>
    <row r="203" spans="1:23">
      <c r="A203" s="99">
        <v>171</v>
      </c>
      <c r="B203" s="100" t="s">
        <v>2251</v>
      </c>
      <c r="C203" s="101">
        <v>44701</v>
      </c>
      <c r="D203" s="102" t="s">
        <v>2427</v>
      </c>
      <c r="E203" s="100" t="s">
        <v>2253</v>
      </c>
      <c r="F203" s="103">
        <v>45281</v>
      </c>
      <c r="G203" s="102" t="s">
        <v>2421</v>
      </c>
      <c r="H203" s="102" t="s">
        <v>2422</v>
      </c>
      <c r="I203" s="104" t="s">
        <v>2423</v>
      </c>
      <c r="J203" s="105">
        <v>5</v>
      </c>
      <c r="K203" s="106">
        <v>346.8</v>
      </c>
      <c r="L203" s="106">
        <v>333.5</v>
      </c>
      <c r="M203" s="107">
        <f>IFERROR(N203+P203+Q203,0)</f>
        <v>22622005.28</v>
      </c>
      <c r="N203" s="106">
        <v>16650645.08</v>
      </c>
      <c r="O203" s="106">
        <v>0</v>
      </c>
      <c r="P203" s="106">
        <v>5971360.2</v>
      </c>
      <c r="Q203" s="106">
        <v>0</v>
      </c>
      <c r="R203" s="108">
        <f>IFERROR(M203/K203,0)</f>
        <v>65230.695732411</v>
      </c>
      <c r="S203" s="109">
        <v>4</v>
      </c>
      <c r="T203" s="110">
        <v>45370</v>
      </c>
      <c r="U203" s="110">
        <v>45381</v>
      </c>
      <c r="V203"/>
      <c r="W203"/>
    </row>
    <row r="204" spans="1:23">
      <c r="A204" s="99">
        <v>172</v>
      </c>
      <c r="B204" s="100" t="s">
        <v>2251</v>
      </c>
      <c r="C204" s="101">
        <v>44701</v>
      </c>
      <c r="D204" s="102" t="s">
        <v>2428</v>
      </c>
      <c r="E204" s="100" t="s">
        <v>2253</v>
      </c>
      <c r="F204" s="103">
        <v>45281</v>
      </c>
      <c r="G204" s="102" t="s">
        <v>2421</v>
      </c>
      <c r="H204" s="102" t="s">
        <v>2422</v>
      </c>
      <c r="I204" s="104" t="s">
        <v>2423</v>
      </c>
      <c r="J204" s="105">
        <v>5</v>
      </c>
      <c r="K204" s="106">
        <v>364.4</v>
      </c>
      <c r="L204" s="106">
        <v>330.1</v>
      </c>
      <c r="M204" s="107">
        <f>IFERROR(N204+P204+Q204,0)</f>
        <v>23027487.88</v>
      </c>
      <c r="N204" s="106">
        <v>17045691.28</v>
      </c>
      <c r="O204" s="106">
        <v>0</v>
      </c>
      <c r="P204" s="106">
        <v>5981796.6</v>
      </c>
      <c r="Q204" s="106">
        <v>0</v>
      </c>
      <c r="R204" s="108">
        <f>IFERROR(M204/K204,0)</f>
        <v>63192.886608123</v>
      </c>
      <c r="S204" s="109">
        <v>4</v>
      </c>
      <c r="T204" s="110">
        <v>45370</v>
      </c>
      <c r="U204" s="110">
        <v>45381</v>
      </c>
      <c r="V204"/>
      <c r="W204"/>
    </row>
    <row r="205" spans="1:23">
      <c r="A205" s="99">
        <v>173</v>
      </c>
      <c r="B205" s="100" t="s">
        <v>2251</v>
      </c>
      <c r="C205" s="101">
        <v>44701</v>
      </c>
      <c r="D205" s="102" t="s">
        <v>2429</v>
      </c>
      <c r="E205" s="100" t="s">
        <v>2253</v>
      </c>
      <c r="F205" s="103">
        <v>45281</v>
      </c>
      <c r="G205" s="102" t="s">
        <v>2421</v>
      </c>
      <c r="H205" s="102" t="s">
        <v>2422</v>
      </c>
      <c r="I205" s="104" t="s">
        <v>2423</v>
      </c>
      <c r="J205" s="105">
        <v>2</v>
      </c>
      <c r="K205" s="106">
        <v>163.4</v>
      </c>
      <c r="L205" s="106">
        <v>157.6</v>
      </c>
      <c r="M205" s="107">
        <f>IFERROR(N205+P205+Q205,0)</f>
        <v>10189385.44</v>
      </c>
      <c r="N205" s="106">
        <v>8982308.39</v>
      </c>
      <c r="O205" s="106">
        <v>0</v>
      </c>
      <c r="P205" s="106">
        <v>1207077.05</v>
      </c>
      <c r="Q205" s="106">
        <v>0</v>
      </c>
      <c r="R205" s="108">
        <f>IFERROR(M205/K205,0)</f>
        <v>62358.54002448</v>
      </c>
      <c r="S205" s="109">
        <v>4</v>
      </c>
      <c r="T205" s="110">
        <v>45370</v>
      </c>
      <c r="U205" s="110">
        <v>45381</v>
      </c>
      <c r="V205"/>
      <c r="W205"/>
    </row>
    <row r="206" spans="1:23">
      <c r="A206" s="99">
        <v>174</v>
      </c>
      <c r="B206" s="100" t="s">
        <v>2251</v>
      </c>
      <c r="C206" s="101">
        <v>44701</v>
      </c>
      <c r="D206" s="102" t="s">
        <v>2430</v>
      </c>
      <c r="E206" s="100" t="s">
        <v>2253</v>
      </c>
      <c r="F206" s="103">
        <v>45281</v>
      </c>
      <c r="G206" s="102" t="s">
        <v>2421</v>
      </c>
      <c r="H206" s="102" t="s">
        <v>2422</v>
      </c>
      <c r="I206" s="104" t="s">
        <v>2423</v>
      </c>
      <c r="J206" s="105">
        <v>5</v>
      </c>
      <c r="K206" s="106">
        <v>354.2</v>
      </c>
      <c r="L206" s="106">
        <v>367.1</v>
      </c>
      <c r="M206" s="107">
        <f>IFERROR(N206+P206+Q206,0)</f>
        <v>23164828.76</v>
      </c>
      <c r="N206" s="106">
        <v>20716210.19</v>
      </c>
      <c r="O206" s="106">
        <v>0</v>
      </c>
      <c r="P206" s="106">
        <v>2448618.57</v>
      </c>
      <c r="Q206" s="106">
        <v>0</v>
      </c>
      <c r="R206" s="108">
        <f>IFERROR(M206/K206,0)</f>
        <v>65400.419988707</v>
      </c>
      <c r="S206" s="109">
        <v>4</v>
      </c>
      <c r="T206" s="110">
        <v>45370</v>
      </c>
      <c r="U206" s="110">
        <v>45381</v>
      </c>
      <c r="V206"/>
      <c r="W206"/>
    </row>
    <row r="207" spans="1:23">
      <c r="A207" s="99">
        <v>175</v>
      </c>
      <c r="B207" s="100" t="s">
        <v>2251</v>
      </c>
      <c r="C207" s="101">
        <v>44701</v>
      </c>
      <c r="D207" s="102" t="s">
        <v>2431</v>
      </c>
      <c r="E207" s="100" t="s">
        <v>2253</v>
      </c>
      <c r="F207" s="103">
        <v>45281</v>
      </c>
      <c r="G207" s="102" t="s">
        <v>2421</v>
      </c>
      <c r="H207" s="102" t="s">
        <v>2422</v>
      </c>
      <c r="I207" s="104" t="s">
        <v>2423</v>
      </c>
      <c r="J207" s="105">
        <v>8</v>
      </c>
      <c r="K207" s="106">
        <v>364.1</v>
      </c>
      <c r="L207" s="106">
        <v>322.3</v>
      </c>
      <c r="M207" s="107">
        <f>IFERROR(N207+P207+Q207,0)</f>
        <v>23812292.92</v>
      </c>
      <c r="N207" s="106">
        <v>23812292.92</v>
      </c>
      <c r="O207" s="106">
        <v>0</v>
      </c>
      <c r="P207" s="106">
        <v>0</v>
      </c>
      <c r="Q207" s="106">
        <v>0</v>
      </c>
      <c r="R207" s="108">
        <f>IFERROR(M207/K207,0)</f>
        <v>65400.419994507</v>
      </c>
      <c r="S207" s="109">
        <v>4</v>
      </c>
      <c r="T207" s="110">
        <v>45370</v>
      </c>
      <c r="U207" s="110">
        <v>45381</v>
      </c>
      <c r="V207"/>
      <c r="W207"/>
    </row>
    <row r="208" spans="1:23">
      <c r="A208" s="99">
        <v>176</v>
      </c>
      <c r="B208" s="100" t="s">
        <v>2251</v>
      </c>
      <c r="C208" s="101">
        <v>44701</v>
      </c>
      <c r="D208" s="102" t="s">
        <v>2432</v>
      </c>
      <c r="E208" s="100" t="s">
        <v>2253</v>
      </c>
      <c r="F208" s="103">
        <v>45281</v>
      </c>
      <c r="G208" s="102" t="s">
        <v>2421</v>
      </c>
      <c r="H208" s="102" t="s">
        <v>2422</v>
      </c>
      <c r="I208" s="104" t="s">
        <v>2423</v>
      </c>
      <c r="J208" s="105">
        <v>8</v>
      </c>
      <c r="K208" s="106">
        <v>368.1</v>
      </c>
      <c r="L208" s="106">
        <v>342.9</v>
      </c>
      <c r="M208" s="107">
        <f>IFERROR(N208+P208+Q208,0)</f>
        <v>24073894.6</v>
      </c>
      <c r="N208" s="106">
        <v>24073894.6</v>
      </c>
      <c r="O208" s="106">
        <v>0</v>
      </c>
      <c r="P208" s="106">
        <v>0</v>
      </c>
      <c r="Q208" s="106">
        <v>0</v>
      </c>
      <c r="R208" s="108">
        <f>IFERROR(M208/K208,0)</f>
        <v>65400.419994567</v>
      </c>
      <c r="S208" s="109">
        <v>4</v>
      </c>
      <c r="T208" s="110">
        <v>45370</v>
      </c>
      <c r="U208" s="110">
        <v>45381</v>
      </c>
      <c r="V208"/>
      <c r="W208"/>
    </row>
    <row r="209" spans="1:23">
      <c r="A209" s="99">
        <v>177</v>
      </c>
      <c r="B209" s="100" t="s">
        <v>2251</v>
      </c>
      <c r="C209" s="101">
        <v>44701</v>
      </c>
      <c r="D209" s="102" t="s">
        <v>2433</v>
      </c>
      <c r="E209" s="100" t="s">
        <v>2253</v>
      </c>
      <c r="F209" s="103">
        <v>45281</v>
      </c>
      <c r="G209" s="102" t="s">
        <v>2421</v>
      </c>
      <c r="H209" s="102" t="s">
        <v>2422</v>
      </c>
      <c r="I209" s="104" t="s">
        <v>2423</v>
      </c>
      <c r="J209" s="105">
        <v>9</v>
      </c>
      <c r="K209" s="106">
        <v>383.3</v>
      </c>
      <c r="L209" s="106">
        <v>342.3</v>
      </c>
      <c r="M209" s="107">
        <f>IFERROR(N209+P209+Q209,0)</f>
        <v>24204695.44</v>
      </c>
      <c r="N209" s="106">
        <v>24204695.44</v>
      </c>
      <c r="O209" s="106">
        <v>0</v>
      </c>
      <c r="P209" s="106">
        <v>0</v>
      </c>
      <c r="Q209" s="106">
        <v>0</v>
      </c>
      <c r="R209" s="108">
        <f>IFERROR(M209/K209,0)</f>
        <v>63148.174902165</v>
      </c>
      <c r="S209" s="109">
        <v>4</v>
      </c>
      <c r="T209" s="110">
        <v>45370</v>
      </c>
      <c r="U209" s="110">
        <v>45381</v>
      </c>
      <c r="V209"/>
      <c r="W209"/>
    </row>
    <row r="210" spans="1:23">
      <c r="A210" s="99">
        <v>178</v>
      </c>
      <c r="B210" s="100" t="s">
        <v>2251</v>
      </c>
      <c r="C210" s="101">
        <v>44701</v>
      </c>
      <c r="D210" s="102" t="s">
        <v>2434</v>
      </c>
      <c r="E210" s="100" t="s">
        <v>2253</v>
      </c>
      <c r="F210" s="103">
        <v>45281</v>
      </c>
      <c r="G210" s="102" t="s">
        <v>2421</v>
      </c>
      <c r="H210" s="102" t="s">
        <v>2422</v>
      </c>
      <c r="I210" s="104" t="s">
        <v>2423</v>
      </c>
      <c r="J210" s="105">
        <v>6</v>
      </c>
      <c r="K210" s="106">
        <v>362.9</v>
      </c>
      <c r="L210" s="106">
        <v>354.1</v>
      </c>
      <c r="M210" s="107">
        <f>IFERROR(N210+P210+Q210,0)</f>
        <v>23517991.03</v>
      </c>
      <c r="N210" s="106">
        <v>23517991.03</v>
      </c>
      <c r="O210" s="106">
        <v>0</v>
      </c>
      <c r="P210" s="106">
        <v>0</v>
      </c>
      <c r="Q210" s="106">
        <v>0</v>
      </c>
      <c r="R210" s="108">
        <f>IFERROR(M210/K210,0)</f>
        <v>64805.70688895</v>
      </c>
      <c r="S210" s="109">
        <v>4</v>
      </c>
      <c r="T210" s="110">
        <v>45370</v>
      </c>
      <c r="U210" s="110">
        <v>45381</v>
      </c>
      <c r="V210"/>
      <c r="W210"/>
    </row>
    <row r="211" spans="1:23">
      <c r="A211" s="99">
        <v>179</v>
      </c>
      <c r="B211" s="100" t="s">
        <v>2251</v>
      </c>
      <c r="C211" s="101">
        <v>44701</v>
      </c>
      <c r="D211" s="102" t="s">
        <v>2435</v>
      </c>
      <c r="E211" s="100" t="s">
        <v>2253</v>
      </c>
      <c r="F211" s="103">
        <v>45281</v>
      </c>
      <c r="G211" s="102" t="s">
        <v>2421</v>
      </c>
      <c r="H211" s="102" t="s">
        <v>2422</v>
      </c>
      <c r="I211" s="104" t="s">
        <v>2423</v>
      </c>
      <c r="J211" s="105">
        <v>6</v>
      </c>
      <c r="K211" s="106">
        <v>356.9</v>
      </c>
      <c r="L211" s="106">
        <v>328.3</v>
      </c>
      <c r="M211" s="107">
        <f>IFERROR(N211+P211+Q211,0)</f>
        <v>22654705.49</v>
      </c>
      <c r="N211" s="106">
        <v>22654705.49</v>
      </c>
      <c r="O211" s="106">
        <v>0</v>
      </c>
      <c r="P211" s="106">
        <v>0</v>
      </c>
      <c r="Q211" s="106">
        <v>0</v>
      </c>
      <c r="R211" s="108">
        <f>IFERROR(M211/K211,0)</f>
        <v>63476.339282712</v>
      </c>
      <c r="S211" s="109">
        <v>4</v>
      </c>
      <c r="T211" s="110">
        <v>45370</v>
      </c>
      <c r="U211" s="110">
        <v>45381</v>
      </c>
      <c r="V211"/>
      <c r="W211"/>
    </row>
    <row r="212" spans="1:23" customHeight="1" ht="30">
      <c r="A212" s="91"/>
      <c r="B212" s="92" t="s">
        <v>2436</v>
      </c>
      <c r="C212" s="92"/>
      <c r="D212" s="92"/>
      <c r="E212" s="92"/>
      <c r="F212" s="92"/>
      <c r="G212" s="92"/>
      <c r="H212" s="92"/>
      <c r="I212" s="92"/>
      <c r="J212" s="93">
        <f>sum(J213:J229)</f>
        <v>56</v>
      </c>
      <c r="K212" s="94">
        <f>sum(K213:K229)</f>
        <v>2154.2</v>
      </c>
      <c r="L212" s="94">
        <f>sum(L213:L229)</f>
        <v>1662.9</v>
      </c>
      <c r="M212" s="94">
        <f>sum(M213:M229)</f>
        <v>109360610.05</v>
      </c>
      <c r="N212" s="94">
        <f>sum(N213:N229)</f>
        <v>91052288.32</v>
      </c>
      <c r="O212" s="94">
        <f>sum(O213:O229)</f>
        <v>0</v>
      </c>
      <c r="P212" s="94">
        <f>sum(P213:P229)</f>
        <v>18308321.73</v>
      </c>
      <c r="Q212" s="94">
        <f>sum(Q213:Q229)</f>
        <v>0</v>
      </c>
      <c r="R212" s="95" t="s">
        <v>2172</v>
      </c>
      <c r="S212" s="95" t="s">
        <v>2172</v>
      </c>
      <c r="T212" s="95" t="s">
        <v>2172</v>
      </c>
      <c r="U212" s="95" t="s">
        <v>2172</v>
      </c>
      <c r="V212"/>
      <c r="W212"/>
    </row>
    <row r="213" spans="1:23">
      <c r="A213" s="99">
        <v>180</v>
      </c>
      <c r="B213" s="100" t="s">
        <v>2174</v>
      </c>
      <c r="C213" s="101">
        <v>44789</v>
      </c>
      <c r="D213" s="102" t="s">
        <v>2437</v>
      </c>
      <c r="E213" s="100"/>
      <c r="F213" s="103"/>
      <c r="G213" s="102"/>
      <c r="H213" s="102" t="s">
        <v>2238</v>
      </c>
      <c r="I213" s="104" t="s">
        <v>2438</v>
      </c>
      <c r="J213" s="105">
        <v>1</v>
      </c>
      <c r="K213" s="106">
        <v>44.9</v>
      </c>
      <c r="L213" s="106">
        <v>40.8</v>
      </c>
      <c r="M213" s="107">
        <f>IFERROR(N213+P213+Q213,0)</f>
        <v>2600000</v>
      </c>
      <c r="N213" s="106">
        <v>2227314.61</v>
      </c>
      <c r="O213" s="106">
        <v>0</v>
      </c>
      <c r="P213" s="106">
        <v>372685.39</v>
      </c>
      <c r="Q213" s="106">
        <v>0</v>
      </c>
      <c r="R213" s="108">
        <f>IFERROR(M213/K213,0)</f>
        <v>57906.458797327</v>
      </c>
      <c r="S213" s="109">
        <v>4</v>
      </c>
      <c r="T213" s="110">
        <v>26908</v>
      </c>
      <c r="U213" s="110">
        <v>44918</v>
      </c>
      <c r="V213"/>
      <c r="W213"/>
    </row>
    <row r="214" spans="1:23">
      <c r="A214" s="99">
        <v>181</v>
      </c>
      <c r="B214" s="100" t="s">
        <v>2174</v>
      </c>
      <c r="C214" s="101">
        <v>45205</v>
      </c>
      <c r="D214" s="102">
        <v>1</v>
      </c>
      <c r="E214" s="100"/>
      <c r="F214" s="103"/>
      <c r="G214" s="102"/>
      <c r="H214" s="102" t="s">
        <v>2439</v>
      </c>
      <c r="I214" s="104" t="s">
        <v>2440</v>
      </c>
      <c r="J214" s="105">
        <v>1</v>
      </c>
      <c r="K214" s="106">
        <v>43.1</v>
      </c>
      <c r="L214" s="106">
        <v>37.3</v>
      </c>
      <c r="M214" s="107">
        <f>IFERROR(N214+P214+Q214,0)</f>
        <v>1765931.2</v>
      </c>
      <c r="N214" s="106">
        <v>1556491.76</v>
      </c>
      <c r="O214" s="106">
        <v>0</v>
      </c>
      <c r="P214" s="106">
        <v>209439.44</v>
      </c>
      <c r="Q214" s="106">
        <v>0</v>
      </c>
      <c r="R214" s="108">
        <f>IFERROR(M214/K214,0)</f>
        <v>40972.881670534</v>
      </c>
      <c r="S214" s="109">
        <v>4</v>
      </c>
      <c r="T214" s="110">
        <v>31778</v>
      </c>
      <c r="U214" s="110">
        <v>45224</v>
      </c>
      <c r="V214"/>
      <c r="W214"/>
    </row>
    <row r="215" spans="1:23">
      <c r="A215" s="99">
        <v>182</v>
      </c>
      <c r="B215" s="100" t="s">
        <v>2174</v>
      </c>
      <c r="C215" s="101">
        <v>45215</v>
      </c>
      <c r="D215" s="102" t="s">
        <v>2441</v>
      </c>
      <c r="E215" s="100"/>
      <c r="F215" s="103"/>
      <c r="G215" s="102"/>
      <c r="H215" s="102" t="s">
        <v>2442</v>
      </c>
      <c r="I215" s="104" t="s">
        <v>2443</v>
      </c>
      <c r="J215" s="105">
        <v>1</v>
      </c>
      <c r="K215" s="106">
        <v>35.1</v>
      </c>
      <c r="L215" s="106">
        <v>32.1</v>
      </c>
      <c r="M215" s="107">
        <f>IFERROR(N215+P215+Q215,0)</f>
        <v>851377.6</v>
      </c>
      <c r="N215" s="106">
        <v>0</v>
      </c>
      <c r="O215" s="106">
        <v>0</v>
      </c>
      <c r="P215" s="106">
        <v>851377.6</v>
      </c>
      <c r="Q215" s="106">
        <v>0</v>
      </c>
      <c r="R215" s="108">
        <f>IFERROR(M215/K215,0)</f>
        <v>24255.772079772</v>
      </c>
      <c r="S215" s="109">
        <v>4</v>
      </c>
      <c r="T215" s="110">
        <v>30682</v>
      </c>
      <c r="U215" s="110">
        <v>45279</v>
      </c>
      <c r="V215"/>
      <c r="W215"/>
    </row>
    <row r="216" spans="1:23">
      <c r="A216" s="99">
        <v>183</v>
      </c>
      <c r="B216" s="100" t="s">
        <v>2174</v>
      </c>
      <c r="C216" s="101">
        <v>45240</v>
      </c>
      <c r="D216" s="102" t="s">
        <v>2444</v>
      </c>
      <c r="E216" s="100"/>
      <c r="F216" s="103"/>
      <c r="G216" s="102"/>
      <c r="H216" s="102" t="s">
        <v>2439</v>
      </c>
      <c r="I216" s="104" t="s">
        <v>2445</v>
      </c>
      <c r="J216" s="105">
        <v>1</v>
      </c>
      <c r="K216" s="106">
        <v>44.8</v>
      </c>
      <c r="L216" s="106">
        <v>34.3</v>
      </c>
      <c r="M216" s="107">
        <f>IFERROR(N216+P216+Q216,0)</f>
        <v>1623899.2</v>
      </c>
      <c r="N216" s="106">
        <v>0</v>
      </c>
      <c r="O216" s="106">
        <v>0</v>
      </c>
      <c r="P216" s="106">
        <v>1623899.2</v>
      </c>
      <c r="Q216" s="106">
        <v>0</v>
      </c>
      <c r="R216" s="108">
        <f>IFERROR(M216/K216,0)</f>
        <v>36247.75</v>
      </c>
      <c r="S216" s="109">
        <v>4</v>
      </c>
      <c r="T216" s="110">
        <v>31778</v>
      </c>
      <c r="U216" s="110">
        <v>45259</v>
      </c>
      <c r="V216"/>
      <c r="W216"/>
    </row>
    <row r="217" spans="1:23">
      <c r="A217" s="99">
        <v>184</v>
      </c>
      <c r="B217" s="100" t="s">
        <v>2174</v>
      </c>
      <c r="C217" s="101">
        <v>45243</v>
      </c>
      <c r="D217" s="102" t="s">
        <v>2446</v>
      </c>
      <c r="E217" s="100"/>
      <c r="F217" s="103"/>
      <c r="G217" s="102"/>
      <c r="H217" s="102" t="s">
        <v>2439</v>
      </c>
      <c r="I217" s="104" t="s">
        <v>2447</v>
      </c>
      <c r="J217" s="105">
        <v>1</v>
      </c>
      <c r="K217" s="106">
        <v>44.3</v>
      </c>
      <c r="L217" s="106">
        <v>34.3</v>
      </c>
      <c r="M217" s="107">
        <f>IFERROR(N217+P217+Q217,0)</f>
        <v>1623899.2</v>
      </c>
      <c r="N217" s="106">
        <v>0</v>
      </c>
      <c r="O217" s="106">
        <v>0</v>
      </c>
      <c r="P217" s="106">
        <v>1623899.2</v>
      </c>
      <c r="Q217" s="106">
        <v>0</v>
      </c>
      <c r="R217" s="108">
        <f>IFERROR(M217/K217,0)</f>
        <v>36656.866817156</v>
      </c>
      <c r="S217" s="109">
        <v>4</v>
      </c>
      <c r="T217" s="110">
        <v>29587</v>
      </c>
      <c r="U217" s="110">
        <v>45264</v>
      </c>
      <c r="V217"/>
      <c r="W217"/>
    </row>
    <row r="218" spans="1:23">
      <c r="A218" s="99">
        <v>185</v>
      </c>
      <c r="B218" s="100" t="s">
        <v>2174</v>
      </c>
      <c r="C218" s="101">
        <v>45243</v>
      </c>
      <c r="D218" s="102" t="s">
        <v>2448</v>
      </c>
      <c r="E218" s="100"/>
      <c r="F218" s="103"/>
      <c r="G218" s="102"/>
      <c r="H218" s="102" t="s">
        <v>2449</v>
      </c>
      <c r="I218" s="104" t="s">
        <v>2450</v>
      </c>
      <c r="J218" s="105">
        <v>1</v>
      </c>
      <c r="K218" s="106">
        <v>41.5</v>
      </c>
      <c r="L218" s="106">
        <v>11.2</v>
      </c>
      <c r="M218" s="107">
        <f>IFERROR(N218+P218+Q218,0)</f>
        <v>530252.8</v>
      </c>
      <c r="N218" s="106">
        <v>0</v>
      </c>
      <c r="O218" s="106">
        <v>0</v>
      </c>
      <c r="P218" s="106">
        <v>530252.8</v>
      </c>
      <c r="Q218" s="106">
        <v>0</v>
      </c>
      <c r="R218" s="108">
        <f>IFERROR(M218/K218,0)</f>
        <v>12777.175903614</v>
      </c>
      <c r="S218" s="109">
        <v>4</v>
      </c>
      <c r="T218" s="110">
        <v>39448</v>
      </c>
      <c r="U218" s="110">
        <v>45274</v>
      </c>
      <c r="V218"/>
      <c r="W218"/>
    </row>
    <row r="219" spans="1:23">
      <c r="A219" s="99">
        <v>186</v>
      </c>
      <c r="B219" s="100" t="s">
        <v>2174</v>
      </c>
      <c r="C219" s="101">
        <v>45250</v>
      </c>
      <c r="D219" s="102" t="s">
        <v>2451</v>
      </c>
      <c r="E219" s="100"/>
      <c r="F219" s="103"/>
      <c r="G219" s="102"/>
      <c r="H219" s="102" t="s">
        <v>2449</v>
      </c>
      <c r="I219" s="104" t="s">
        <v>2452</v>
      </c>
      <c r="J219" s="105">
        <v>1</v>
      </c>
      <c r="K219" s="106">
        <v>23.4</v>
      </c>
      <c r="L219" s="106">
        <v>14.3</v>
      </c>
      <c r="M219" s="107">
        <f>IFERROR(N219+P219+Q219,0)</f>
        <v>677019.2</v>
      </c>
      <c r="N219" s="106">
        <v>0</v>
      </c>
      <c r="O219" s="106">
        <v>0</v>
      </c>
      <c r="P219" s="106">
        <v>677019.2</v>
      </c>
      <c r="Q219" s="106">
        <v>0</v>
      </c>
      <c r="R219" s="108">
        <f>IFERROR(M219/K219,0)</f>
        <v>28932.444444444</v>
      </c>
      <c r="S219" s="109">
        <v>4</v>
      </c>
      <c r="T219" s="110">
        <v>42736</v>
      </c>
      <c r="U219" s="110">
        <v>45274</v>
      </c>
      <c r="V219"/>
      <c r="W219"/>
    </row>
    <row r="220" spans="1:23">
      <c r="A220" s="99">
        <v>187</v>
      </c>
      <c r="B220" s="100" t="s">
        <v>2174</v>
      </c>
      <c r="C220" s="101">
        <v>45250</v>
      </c>
      <c r="D220" s="102" t="s">
        <v>2453</v>
      </c>
      <c r="E220" s="100"/>
      <c r="F220" s="103"/>
      <c r="G220" s="102"/>
      <c r="H220" s="102" t="s">
        <v>2449</v>
      </c>
      <c r="I220" s="104" t="s">
        <v>2454</v>
      </c>
      <c r="J220" s="105">
        <v>1</v>
      </c>
      <c r="K220" s="106">
        <v>23.4</v>
      </c>
      <c r="L220" s="106">
        <v>14.3</v>
      </c>
      <c r="M220" s="107">
        <f>IFERROR(N220+P220+Q220,0)</f>
        <v>677019.2</v>
      </c>
      <c r="N220" s="106">
        <v>0</v>
      </c>
      <c r="O220" s="106">
        <v>0</v>
      </c>
      <c r="P220" s="106">
        <v>677019.2</v>
      </c>
      <c r="Q220" s="106">
        <v>0</v>
      </c>
      <c r="R220" s="108">
        <f>IFERROR(M220/K220,0)</f>
        <v>28932.444444444</v>
      </c>
      <c r="S220" s="109">
        <v>4</v>
      </c>
      <c r="T220" s="110">
        <v>43101</v>
      </c>
      <c r="U220" s="110">
        <v>45272</v>
      </c>
      <c r="V220"/>
      <c r="W220"/>
    </row>
    <row r="221" spans="1:23">
      <c r="A221" s="99">
        <v>188</v>
      </c>
      <c r="B221" s="100" t="s">
        <v>2273</v>
      </c>
      <c r="C221" s="101">
        <v>45128</v>
      </c>
      <c r="D221" s="102" t="s">
        <v>2455</v>
      </c>
      <c r="E221" s="100"/>
      <c r="F221" s="103"/>
      <c r="G221" s="102"/>
      <c r="H221" s="102" t="s">
        <v>2456</v>
      </c>
      <c r="I221" s="104" t="s">
        <v>2457</v>
      </c>
      <c r="J221" s="105">
        <v>1</v>
      </c>
      <c r="K221" s="106">
        <v>40</v>
      </c>
      <c r="L221" s="106">
        <v>19.7</v>
      </c>
      <c r="M221" s="107">
        <f>IFERROR(N221+P221+Q221,0)</f>
        <v>1101641.73</v>
      </c>
      <c r="N221" s="106">
        <v>970987.02</v>
      </c>
      <c r="O221" s="106">
        <v>0</v>
      </c>
      <c r="P221" s="106">
        <v>130654.71</v>
      </c>
      <c r="Q221" s="106">
        <v>0</v>
      </c>
      <c r="R221" s="108">
        <f>IFERROR(M221/K221,0)</f>
        <v>27541.04325</v>
      </c>
      <c r="S221" s="109">
        <v>4</v>
      </c>
      <c r="T221" s="110">
        <v>44858</v>
      </c>
      <c r="U221" s="110">
        <v>45163</v>
      </c>
      <c r="V221"/>
      <c r="W221"/>
    </row>
    <row r="222" spans="1:23">
      <c r="A222" s="99">
        <v>189</v>
      </c>
      <c r="B222" s="100" t="s">
        <v>2273</v>
      </c>
      <c r="C222" s="101">
        <v>45128</v>
      </c>
      <c r="D222" s="102" t="s">
        <v>2458</v>
      </c>
      <c r="E222" s="100"/>
      <c r="F222" s="103"/>
      <c r="G222" s="102"/>
      <c r="H222" s="102" t="s">
        <v>2456</v>
      </c>
      <c r="I222" s="104" t="s">
        <v>2457</v>
      </c>
      <c r="J222" s="105">
        <v>1</v>
      </c>
      <c r="K222" s="106">
        <v>33.6</v>
      </c>
      <c r="L222" s="106">
        <v>26.6</v>
      </c>
      <c r="M222" s="107">
        <f>IFERROR(N222+P222+Q222,0)</f>
        <v>1487495.94</v>
      </c>
      <c r="N222" s="106">
        <v>1311078.92</v>
      </c>
      <c r="O222" s="106">
        <v>0</v>
      </c>
      <c r="P222" s="106">
        <v>176417.02</v>
      </c>
      <c r="Q222" s="106">
        <v>0</v>
      </c>
      <c r="R222" s="108">
        <f>IFERROR(M222/K222,0)</f>
        <v>44270.7125</v>
      </c>
      <c r="S222" s="109">
        <v>4</v>
      </c>
      <c r="T222" s="110">
        <v>44858</v>
      </c>
      <c r="U222" s="110">
        <v>45163</v>
      </c>
      <c r="V222"/>
      <c r="W222"/>
    </row>
    <row r="223" spans="1:23">
      <c r="A223" s="99">
        <v>190</v>
      </c>
      <c r="B223" s="100" t="s">
        <v>2273</v>
      </c>
      <c r="C223" s="101">
        <v>45128</v>
      </c>
      <c r="D223" s="102" t="s">
        <v>2459</v>
      </c>
      <c r="E223" s="100"/>
      <c r="F223" s="103"/>
      <c r="G223" s="102"/>
      <c r="H223" s="102" t="s">
        <v>2456</v>
      </c>
      <c r="I223" s="104" t="s">
        <v>2457</v>
      </c>
      <c r="J223" s="105">
        <v>1</v>
      </c>
      <c r="K223" s="106">
        <v>40</v>
      </c>
      <c r="L223" s="106">
        <v>19.4</v>
      </c>
      <c r="M223" s="107">
        <f>IFERROR(N223+P223+Q223,0)</f>
        <v>1084865.46</v>
      </c>
      <c r="N223" s="106">
        <v>956200.42</v>
      </c>
      <c r="O223" s="106">
        <v>0</v>
      </c>
      <c r="P223" s="106">
        <v>128665.04</v>
      </c>
      <c r="Q223" s="106">
        <v>0</v>
      </c>
      <c r="R223" s="108">
        <f>IFERROR(M223/K223,0)</f>
        <v>27121.6365</v>
      </c>
      <c r="S223" s="109">
        <v>4</v>
      </c>
      <c r="T223" s="110">
        <v>44858</v>
      </c>
      <c r="U223" s="110">
        <v>45163</v>
      </c>
      <c r="V223"/>
      <c r="W223"/>
    </row>
    <row r="224" spans="1:23">
      <c r="A224" s="99">
        <v>191</v>
      </c>
      <c r="B224" s="100" t="s">
        <v>2251</v>
      </c>
      <c r="C224" s="101">
        <v>44876</v>
      </c>
      <c r="D224" s="102" t="s">
        <v>2460</v>
      </c>
      <c r="E224" s="100" t="s">
        <v>2253</v>
      </c>
      <c r="F224" s="103">
        <v>45287</v>
      </c>
      <c r="G224" s="102" t="s">
        <v>2461</v>
      </c>
      <c r="H224" s="102" t="s">
        <v>2462</v>
      </c>
      <c r="I224" s="104" t="s">
        <v>2463</v>
      </c>
      <c r="J224" s="105">
        <v>10</v>
      </c>
      <c r="K224" s="106">
        <v>309</v>
      </c>
      <c r="L224" s="106">
        <v>225.6</v>
      </c>
      <c r="M224" s="107">
        <f>IFERROR(N224+P224+Q224,0)</f>
        <v>17771455.36</v>
      </c>
      <c r="N224" s="106">
        <v>15669781.63</v>
      </c>
      <c r="O224" s="106">
        <v>0</v>
      </c>
      <c r="P224" s="106">
        <v>2101673.73</v>
      </c>
      <c r="Q224" s="106">
        <v>0</v>
      </c>
      <c r="R224" s="108">
        <f>IFERROR(M224/K224,0)</f>
        <v>57512.800517799</v>
      </c>
      <c r="S224" s="109">
        <v>4</v>
      </c>
      <c r="T224" s="110">
        <v>45443</v>
      </c>
      <c r="U224" s="110">
        <v>45471</v>
      </c>
      <c r="V224"/>
      <c r="W224"/>
    </row>
    <row r="225" spans="1:23">
      <c r="A225" s="99">
        <v>192</v>
      </c>
      <c r="B225" s="100" t="s">
        <v>2251</v>
      </c>
      <c r="C225" s="101">
        <v>44876</v>
      </c>
      <c r="D225" s="102" t="s">
        <v>2464</v>
      </c>
      <c r="E225" s="100" t="s">
        <v>2253</v>
      </c>
      <c r="F225" s="103">
        <v>45287</v>
      </c>
      <c r="G225" s="102" t="s">
        <v>2461</v>
      </c>
      <c r="H225" s="102" t="s">
        <v>2462</v>
      </c>
      <c r="I225" s="104" t="s">
        <v>2463</v>
      </c>
      <c r="J225" s="105">
        <v>6</v>
      </c>
      <c r="K225" s="106">
        <v>330.5</v>
      </c>
      <c r="L225" s="106">
        <v>274.8</v>
      </c>
      <c r="M225" s="107">
        <f>IFERROR(N225+P225+Q225,0)</f>
        <v>16080111.47</v>
      </c>
      <c r="N225" s="106">
        <v>14178458.1</v>
      </c>
      <c r="O225" s="106">
        <v>0</v>
      </c>
      <c r="P225" s="106">
        <v>1901653.37</v>
      </c>
      <c r="Q225" s="106">
        <v>0</v>
      </c>
      <c r="R225" s="108">
        <f>IFERROR(M225/K225,0)</f>
        <v>48653.892496218</v>
      </c>
      <c r="S225" s="109">
        <v>4</v>
      </c>
      <c r="T225" s="110">
        <v>45443</v>
      </c>
      <c r="U225" s="110">
        <v>45471</v>
      </c>
      <c r="V225"/>
      <c r="W225"/>
    </row>
    <row r="226" spans="1:23">
      <c r="A226" s="99">
        <v>193</v>
      </c>
      <c r="B226" s="100" t="s">
        <v>2251</v>
      </c>
      <c r="C226" s="101">
        <v>44876</v>
      </c>
      <c r="D226" s="102" t="s">
        <v>2465</v>
      </c>
      <c r="E226" s="100" t="s">
        <v>2253</v>
      </c>
      <c r="F226" s="103">
        <v>45287</v>
      </c>
      <c r="G226" s="102" t="s">
        <v>2461</v>
      </c>
      <c r="H226" s="102" t="s">
        <v>2462</v>
      </c>
      <c r="I226" s="104" t="s">
        <v>2463</v>
      </c>
      <c r="J226" s="105">
        <v>11</v>
      </c>
      <c r="K226" s="106">
        <v>327.8</v>
      </c>
      <c r="L226" s="106">
        <v>216.1</v>
      </c>
      <c r="M226" s="107">
        <f>IFERROR(N226+P226+Q226,0)</f>
        <v>17901083.63</v>
      </c>
      <c r="N226" s="106">
        <v>15784079.87</v>
      </c>
      <c r="O226" s="106">
        <v>0</v>
      </c>
      <c r="P226" s="106">
        <v>2117003.76</v>
      </c>
      <c r="Q226" s="106">
        <v>0</v>
      </c>
      <c r="R226" s="108">
        <f>IFERROR(M226/K226,0)</f>
        <v>54609.773123856</v>
      </c>
      <c r="S226" s="109">
        <v>4</v>
      </c>
      <c r="T226" s="110">
        <v>45443</v>
      </c>
      <c r="U226" s="110">
        <v>45471</v>
      </c>
      <c r="V226"/>
      <c r="W226"/>
    </row>
    <row r="227" spans="1:23">
      <c r="A227" s="99">
        <v>194</v>
      </c>
      <c r="B227" s="100" t="s">
        <v>2251</v>
      </c>
      <c r="C227" s="101">
        <v>44876</v>
      </c>
      <c r="D227" s="102" t="s">
        <v>2466</v>
      </c>
      <c r="E227" s="100" t="s">
        <v>2253</v>
      </c>
      <c r="F227" s="103">
        <v>45287</v>
      </c>
      <c r="G227" s="102" t="s">
        <v>2461</v>
      </c>
      <c r="H227" s="102" t="s">
        <v>2462</v>
      </c>
      <c r="I227" s="104" t="s">
        <v>2463</v>
      </c>
      <c r="J227" s="105">
        <v>5</v>
      </c>
      <c r="K227" s="106">
        <v>298.4</v>
      </c>
      <c r="L227" s="106">
        <v>237.2</v>
      </c>
      <c r="M227" s="107">
        <f>IFERROR(N227+P227+Q227,0)</f>
        <v>17752936.91</v>
      </c>
      <c r="N227" s="106">
        <v>15653453.18</v>
      </c>
      <c r="O227" s="106">
        <v>0</v>
      </c>
      <c r="P227" s="106">
        <v>2099483.73</v>
      </c>
      <c r="Q227" s="106">
        <v>0</v>
      </c>
      <c r="R227" s="108">
        <f>IFERROR(M227/K227,0)</f>
        <v>59493.756400804</v>
      </c>
      <c r="S227" s="109">
        <v>4</v>
      </c>
      <c r="T227" s="110">
        <v>45443</v>
      </c>
      <c r="U227" s="110">
        <v>45472</v>
      </c>
      <c r="V227"/>
      <c r="W227"/>
    </row>
    <row r="228" spans="1:23">
      <c r="A228" s="99">
        <v>195</v>
      </c>
      <c r="B228" s="100" t="s">
        <v>2251</v>
      </c>
      <c r="C228" s="101">
        <v>44876</v>
      </c>
      <c r="D228" s="102" t="s">
        <v>2467</v>
      </c>
      <c r="E228" s="100" t="s">
        <v>2253</v>
      </c>
      <c r="F228" s="103">
        <v>45287</v>
      </c>
      <c r="G228" s="102" t="s">
        <v>2461</v>
      </c>
      <c r="H228" s="102" t="s">
        <v>2462</v>
      </c>
      <c r="I228" s="104" t="s">
        <v>2463</v>
      </c>
      <c r="J228" s="105">
        <v>8</v>
      </c>
      <c r="K228" s="106">
        <v>258.5</v>
      </c>
      <c r="L228" s="106">
        <v>232.8</v>
      </c>
      <c r="M228" s="107">
        <f>IFERROR(N228+P228+Q228,0)</f>
        <v>13314702.75</v>
      </c>
      <c r="N228" s="106">
        <v>11740089.96</v>
      </c>
      <c r="O228" s="106">
        <v>0</v>
      </c>
      <c r="P228" s="106">
        <v>1574612.79</v>
      </c>
      <c r="Q228" s="106">
        <v>0</v>
      </c>
      <c r="R228" s="108">
        <f>IFERROR(M228/K228,0)</f>
        <v>51507.554158607</v>
      </c>
      <c r="S228" s="109">
        <v>4</v>
      </c>
      <c r="T228" s="110">
        <v>45443</v>
      </c>
      <c r="U228" s="110">
        <v>45472</v>
      </c>
      <c r="V228"/>
      <c r="W228"/>
    </row>
    <row r="229" spans="1:23">
      <c r="A229" s="99">
        <v>196</v>
      </c>
      <c r="B229" s="100" t="s">
        <v>2251</v>
      </c>
      <c r="C229" s="101">
        <v>44876</v>
      </c>
      <c r="D229" s="102" t="s">
        <v>2468</v>
      </c>
      <c r="E229" s="100" t="s">
        <v>2253</v>
      </c>
      <c r="F229" s="103">
        <v>45287</v>
      </c>
      <c r="G229" s="102" t="s">
        <v>2461</v>
      </c>
      <c r="H229" s="102" t="s">
        <v>2462</v>
      </c>
      <c r="I229" s="104" t="s">
        <v>2463</v>
      </c>
      <c r="J229" s="105">
        <v>5</v>
      </c>
      <c r="K229" s="106">
        <v>215.9</v>
      </c>
      <c r="L229" s="106">
        <v>192.1</v>
      </c>
      <c r="M229" s="107">
        <f>IFERROR(N229+P229+Q229,0)</f>
        <v>12516918.4</v>
      </c>
      <c r="N229" s="106">
        <v>11004352.85</v>
      </c>
      <c r="O229" s="106">
        <v>0</v>
      </c>
      <c r="P229" s="106">
        <v>1512565.55</v>
      </c>
      <c r="Q229" s="106">
        <v>0</v>
      </c>
      <c r="R229" s="108">
        <f>IFERROR(M229/K229,0)</f>
        <v>57975.536822603</v>
      </c>
      <c r="S229" s="109">
        <v>4</v>
      </c>
      <c r="T229" s="110">
        <v>45443</v>
      </c>
      <c r="U229" s="110">
        <v>45472</v>
      </c>
      <c r="V229"/>
      <c r="W229"/>
    </row>
    <row r="230" spans="1:23" customHeight="1" ht="30">
      <c r="A230" s="91"/>
      <c r="B230" s="92" t="s">
        <v>745</v>
      </c>
      <c r="C230" s="92"/>
      <c r="D230" s="92"/>
      <c r="E230" s="92"/>
      <c r="F230" s="92"/>
      <c r="G230" s="92"/>
      <c r="H230" s="92"/>
      <c r="I230" s="92"/>
      <c r="J230" s="93">
        <f>sum(J232)</f>
        <v>1992</v>
      </c>
      <c r="K230" s="94">
        <f>sum(K232)</f>
        <v>81327.68</v>
      </c>
      <c r="L230" s="94">
        <f>sum(L232)</f>
        <v>73957.81</v>
      </c>
      <c r="M230" s="94">
        <f>sum(M232)</f>
        <v>6107380638.7</v>
      </c>
      <c r="N230" s="94">
        <f>sum(N232)</f>
        <v>5349233723.13</v>
      </c>
      <c r="O230" s="94">
        <f>sum(O232)</f>
        <v>0</v>
      </c>
      <c r="P230" s="94">
        <f>sum(P232)</f>
        <v>758146915.57</v>
      </c>
      <c r="Q230" s="94">
        <f>sum(Q232)</f>
        <v>0</v>
      </c>
      <c r="R230" s="95" t="s">
        <v>2172</v>
      </c>
      <c r="S230" s="95" t="s">
        <v>2172</v>
      </c>
      <c r="T230" s="95" t="s">
        <v>2172</v>
      </c>
      <c r="U230" s="95" t="s">
        <v>2172</v>
      </c>
      <c r="V230"/>
      <c r="W230"/>
    </row>
    <row r="231" spans="1:23" customHeight="1" ht="24.95">
      <c r="A231" s="96" t="s">
        <v>35</v>
      </c>
      <c r="B231" s="97"/>
      <c r="C231" s="97"/>
      <c r="D231" s="97"/>
      <c r="E231" s="97"/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8"/>
      <c r="V231"/>
      <c r="W231"/>
    </row>
    <row r="232" spans="1:23" customHeight="1" ht="30">
      <c r="A232" s="91"/>
      <c r="B232" s="92" t="s">
        <v>67</v>
      </c>
      <c r="C232" s="92"/>
      <c r="D232" s="92"/>
      <c r="E232" s="92"/>
      <c r="F232" s="92"/>
      <c r="G232" s="92"/>
      <c r="H232" s="92"/>
      <c r="I232" s="92"/>
      <c r="J232" s="93">
        <f>sum(J233,J266,J277,J288,J296,J314,J316,J339,J344,J348,J359,J372)</f>
        <v>1992</v>
      </c>
      <c r="K232" s="94">
        <f>sum(K233,K266,K277,K288,K296,K314,K316,K339,K344,K348,K359,K372)</f>
        <v>81327.68</v>
      </c>
      <c r="L232" s="94">
        <f>sum(L233,L266,L277,L288,L296,L314,L316,L339,L344,L348,L359,L372)</f>
        <v>73957.81</v>
      </c>
      <c r="M232" s="94">
        <f>sum(M233,M266,M277,M288,M296,M314,M316,M339,M344,M348,M359,M372)</f>
        <v>6107380638.7</v>
      </c>
      <c r="N232" s="94">
        <f>sum(N233,N266,N277,N288,N296,N314,N316,N339,N344,N348,N359,N372)</f>
        <v>5349233723.13</v>
      </c>
      <c r="O232" s="94">
        <f>sum(O233,O266,O277,O288,O296,O314,O316,O339,O344,O348,O359,O372)</f>
        <v>0</v>
      </c>
      <c r="P232" s="94">
        <f>sum(P233,P266,P277,P288,P296,P314,P316,P339,P344,P348,P359,P372)</f>
        <v>758146915.57</v>
      </c>
      <c r="Q232" s="94">
        <f>sum(Q233,Q266,Q277,Q288,Q296,Q314,Q316,Q339,Q344,Q348,Q359,Q372)</f>
        <v>0</v>
      </c>
      <c r="R232" s="95" t="s">
        <v>2172</v>
      </c>
      <c r="S232" s="95" t="s">
        <v>2172</v>
      </c>
      <c r="T232" s="96" t="s">
        <v>2172</v>
      </c>
      <c r="U232" s="95" t="s">
        <v>2172</v>
      </c>
      <c r="V232"/>
      <c r="W232"/>
    </row>
    <row r="233" spans="1:23" customHeight="1" ht="30">
      <c r="A233" s="91"/>
      <c r="B233" s="92" t="s">
        <v>2236</v>
      </c>
      <c r="C233" s="92"/>
      <c r="D233" s="92"/>
      <c r="E233" s="92"/>
      <c r="F233" s="92"/>
      <c r="G233" s="92"/>
      <c r="H233" s="92"/>
      <c r="I233" s="92"/>
      <c r="J233" s="93">
        <f>sum(J234:J265)</f>
        <v>821</v>
      </c>
      <c r="K233" s="94">
        <f>sum(K234:K265)</f>
        <v>32238.65</v>
      </c>
      <c r="L233" s="94">
        <f>sum(L234:L265)</f>
        <v>27527.83</v>
      </c>
      <c r="M233" s="94">
        <f>sum(M234:M265)</f>
        <v>2619763633.36</v>
      </c>
      <c r="N233" s="94">
        <f>sum(N234:N265)</f>
        <v>2259871881.43</v>
      </c>
      <c r="O233" s="94">
        <f>sum(O234:O265)</f>
        <v>0</v>
      </c>
      <c r="P233" s="94">
        <f>sum(P234:P265)</f>
        <v>359891751.93</v>
      </c>
      <c r="Q233" s="94">
        <f>sum(Q234:Q265)</f>
        <v>0</v>
      </c>
      <c r="R233" s="95" t="s">
        <v>2172</v>
      </c>
      <c r="S233" s="95" t="s">
        <v>2172</v>
      </c>
      <c r="T233" s="95" t="s">
        <v>2172</v>
      </c>
      <c r="U233" s="95" t="s">
        <v>2172</v>
      </c>
      <c r="V233"/>
      <c r="W233"/>
    </row>
    <row r="234" spans="1:23">
      <c r="A234" s="99">
        <v>1</v>
      </c>
      <c r="B234" s="100" t="s">
        <v>2174</v>
      </c>
      <c r="C234" s="101">
        <v>44693</v>
      </c>
      <c r="D234" s="102" t="s">
        <v>2469</v>
      </c>
      <c r="E234" s="100"/>
      <c r="F234" s="103"/>
      <c r="G234" s="102"/>
      <c r="H234" s="102" t="s">
        <v>2238</v>
      </c>
      <c r="I234" s="104" t="s">
        <v>2470</v>
      </c>
      <c r="J234" s="105">
        <v>1</v>
      </c>
      <c r="K234" s="106">
        <v>45.7</v>
      </c>
      <c r="L234" s="106">
        <v>38.7</v>
      </c>
      <c r="M234" s="107">
        <f>IFERROR(N234+P234+Q234,0)</f>
        <v>3989747.1</v>
      </c>
      <c r="N234" s="106">
        <v>3989747.1</v>
      </c>
      <c r="O234" s="106">
        <v>0</v>
      </c>
      <c r="P234" s="106">
        <v>0</v>
      </c>
      <c r="Q234" s="106">
        <v>0</v>
      </c>
      <c r="R234" s="108">
        <f>IFERROR(M234/K234,0)</f>
        <v>87303</v>
      </c>
      <c r="S234" s="109">
        <v>4</v>
      </c>
      <c r="T234" s="110">
        <v>33239</v>
      </c>
      <c r="U234" s="110">
        <v>44740</v>
      </c>
      <c r="V234"/>
      <c r="W234"/>
    </row>
    <row r="235" spans="1:23">
      <c r="A235" s="99">
        <v>2</v>
      </c>
      <c r="B235" s="100" t="s">
        <v>2174</v>
      </c>
      <c r="C235" s="101">
        <v>44761</v>
      </c>
      <c r="D235" s="102" t="s">
        <v>2471</v>
      </c>
      <c r="E235" s="100"/>
      <c r="F235" s="103"/>
      <c r="G235" s="102"/>
      <c r="H235" s="102" t="s">
        <v>2238</v>
      </c>
      <c r="I235" s="104" t="s">
        <v>2472</v>
      </c>
      <c r="J235" s="105">
        <v>1</v>
      </c>
      <c r="K235" s="106">
        <v>58.6</v>
      </c>
      <c r="L235" s="106">
        <v>53.2</v>
      </c>
      <c r="M235" s="107">
        <f>IFERROR(N235+P235+Q235,0)</f>
        <v>4682103.54</v>
      </c>
      <c r="N235" s="106">
        <v>4682103.54</v>
      </c>
      <c r="O235" s="106">
        <v>0</v>
      </c>
      <c r="P235" s="106">
        <v>0</v>
      </c>
      <c r="Q235" s="106">
        <v>0</v>
      </c>
      <c r="R235" s="108">
        <f>IFERROR(M235/K235,0)</f>
        <v>79899.3778157</v>
      </c>
      <c r="S235" s="109">
        <v>4</v>
      </c>
      <c r="T235" s="110">
        <v>27395</v>
      </c>
      <c r="U235" s="110">
        <v>44859</v>
      </c>
      <c r="V235"/>
      <c r="W235"/>
    </row>
    <row r="236" spans="1:23">
      <c r="A236" s="99">
        <v>3</v>
      </c>
      <c r="B236" s="100" t="s">
        <v>2174</v>
      </c>
      <c r="C236" s="101">
        <v>44761</v>
      </c>
      <c r="D236" s="102" t="s">
        <v>2473</v>
      </c>
      <c r="E236" s="100"/>
      <c r="F236" s="103">
        <v>43654</v>
      </c>
      <c r="G236" s="102" t="s">
        <v>2474</v>
      </c>
      <c r="H236" s="102" t="s">
        <v>2238</v>
      </c>
      <c r="I236" s="104" t="s">
        <v>2475</v>
      </c>
      <c r="J236" s="105">
        <v>1</v>
      </c>
      <c r="K236" s="106">
        <v>65.5</v>
      </c>
      <c r="L236" s="106">
        <v>53.1</v>
      </c>
      <c r="M236" s="107">
        <f>IFERROR(N236+P236+Q236,0)</f>
        <v>3659741.76</v>
      </c>
      <c r="N236" s="106">
        <v>3659741.76</v>
      </c>
      <c r="O236" s="106">
        <v>0</v>
      </c>
      <c r="P236" s="106">
        <v>0</v>
      </c>
      <c r="Q236" s="106">
        <v>0</v>
      </c>
      <c r="R236" s="108">
        <f>IFERROR(M236/K236,0)</f>
        <v>55873.92</v>
      </c>
      <c r="S236" s="109">
        <v>4</v>
      </c>
      <c r="T236" s="110">
        <v>44070</v>
      </c>
      <c r="U236" s="110">
        <v>44823</v>
      </c>
      <c r="V236"/>
      <c r="W236"/>
    </row>
    <row r="237" spans="1:23">
      <c r="A237" s="99">
        <v>4</v>
      </c>
      <c r="B237" s="100" t="s">
        <v>2174</v>
      </c>
      <c r="C237" s="101">
        <v>44764</v>
      </c>
      <c r="D237" s="102" t="s">
        <v>2476</v>
      </c>
      <c r="E237" s="100"/>
      <c r="F237" s="103"/>
      <c r="G237" s="102"/>
      <c r="H237" s="102" t="s">
        <v>2238</v>
      </c>
      <c r="I237" s="104" t="s">
        <v>2477</v>
      </c>
      <c r="J237" s="105">
        <v>1</v>
      </c>
      <c r="K237" s="106">
        <v>47.2</v>
      </c>
      <c r="L237" s="106">
        <v>37.1</v>
      </c>
      <c r="M237" s="107">
        <f>IFERROR(N237+P237+Q237,0)</f>
        <v>4061008.17</v>
      </c>
      <c r="N237" s="106">
        <v>4061008.17</v>
      </c>
      <c r="O237" s="106">
        <v>0</v>
      </c>
      <c r="P237" s="106">
        <v>0</v>
      </c>
      <c r="Q237" s="106">
        <v>0</v>
      </c>
      <c r="R237" s="108">
        <f>IFERROR(M237/K237,0)</f>
        <v>86038.308686441</v>
      </c>
      <c r="S237" s="109">
        <v>4</v>
      </c>
      <c r="T237" s="110">
        <v>29373</v>
      </c>
      <c r="U237" s="110">
        <v>44862</v>
      </c>
      <c r="V237"/>
      <c r="W237"/>
    </row>
    <row r="238" spans="1:23">
      <c r="A238" s="99">
        <v>5</v>
      </c>
      <c r="B238" s="100" t="s">
        <v>2174</v>
      </c>
      <c r="C238" s="101">
        <v>44788</v>
      </c>
      <c r="D238" s="102" t="s">
        <v>2478</v>
      </c>
      <c r="E238" s="100"/>
      <c r="F238" s="103"/>
      <c r="G238" s="102"/>
      <c r="H238" s="102" t="s">
        <v>2238</v>
      </c>
      <c r="I238" s="104" t="s">
        <v>2479</v>
      </c>
      <c r="J238" s="105">
        <v>1</v>
      </c>
      <c r="K238" s="106">
        <v>47.4</v>
      </c>
      <c r="L238" s="106">
        <v>39.7</v>
      </c>
      <c r="M238" s="107">
        <f>IFERROR(N238+P238+Q238,0)</f>
        <v>3269148.14</v>
      </c>
      <c r="N238" s="106">
        <v>3269148.14</v>
      </c>
      <c r="O238" s="106">
        <v>0</v>
      </c>
      <c r="P238" s="106">
        <v>0</v>
      </c>
      <c r="Q238" s="106">
        <v>0</v>
      </c>
      <c r="R238" s="108">
        <f>IFERROR(M238/K238,0)</f>
        <v>68969.370042194</v>
      </c>
      <c r="S238" s="109">
        <v>4</v>
      </c>
      <c r="T238" s="110">
        <v>26085</v>
      </c>
      <c r="U238" s="110">
        <v>44859</v>
      </c>
      <c r="V238"/>
      <c r="W238"/>
    </row>
    <row r="239" spans="1:23">
      <c r="A239" s="99">
        <v>6</v>
      </c>
      <c r="B239" s="100" t="s">
        <v>2174</v>
      </c>
      <c r="C239" s="101">
        <v>45254</v>
      </c>
      <c r="D239" s="102" t="s">
        <v>2480</v>
      </c>
      <c r="E239" s="100"/>
      <c r="F239" s="103"/>
      <c r="G239" s="102"/>
      <c r="H239" s="102" t="s">
        <v>2238</v>
      </c>
      <c r="I239" s="104" t="s">
        <v>2481</v>
      </c>
      <c r="J239" s="105">
        <v>1</v>
      </c>
      <c r="K239" s="106">
        <v>37.9</v>
      </c>
      <c r="L239" s="106">
        <v>35.5</v>
      </c>
      <c r="M239" s="107">
        <f>IFERROR(N239+P239+Q239,0)</f>
        <v>3266686.82</v>
      </c>
      <c r="N239" s="106">
        <v>3266686.82</v>
      </c>
      <c r="O239" s="106">
        <v>0</v>
      </c>
      <c r="P239" s="106">
        <v>0</v>
      </c>
      <c r="Q239" s="106">
        <v>0</v>
      </c>
      <c r="R239" s="108">
        <f>IFERROR(M239/K239,0)</f>
        <v>86192.264379947</v>
      </c>
      <c r="S239" s="109">
        <v>4</v>
      </c>
      <c r="T239" s="110">
        <v>40405</v>
      </c>
      <c r="U239" s="110">
        <v>45285</v>
      </c>
      <c r="V239"/>
      <c r="W239"/>
    </row>
    <row r="240" spans="1:23">
      <c r="A240" s="99">
        <v>7</v>
      </c>
      <c r="B240" s="100" t="s">
        <v>2174</v>
      </c>
      <c r="C240" s="101">
        <v>45254</v>
      </c>
      <c r="D240" s="102" t="s">
        <v>2482</v>
      </c>
      <c r="E240" s="100"/>
      <c r="F240" s="103"/>
      <c r="G240" s="102"/>
      <c r="H240" s="102" t="s">
        <v>2238</v>
      </c>
      <c r="I240" s="104" t="s">
        <v>2483</v>
      </c>
      <c r="J240" s="105">
        <v>1</v>
      </c>
      <c r="K240" s="106">
        <v>37.9</v>
      </c>
      <c r="L240" s="106">
        <v>30.5</v>
      </c>
      <c r="M240" s="107">
        <f>IFERROR(N240+P240+Q240,0)</f>
        <v>3299851.16</v>
      </c>
      <c r="N240" s="106">
        <v>3299851.16</v>
      </c>
      <c r="O240" s="106">
        <v>0</v>
      </c>
      <c r="P240" s="106">
        <v>0</v>
      </c>
      <c r="Q240" s="106">
        <v>0</v>
      </c>
      <c r="R240" s="108">
        <f>IFERROR(M240/K240,0)</f>
        <v>87067.31292876</v>
      </c>
      <c r="S240" s="109">
        <v>4</v>
      </c>
      <c r="T240" s="110">
        <v>29221</v>
      </c>
      <c r="U240" s="110">
        <v>45282</v>
      </c>
      <c r="V240"/>
      <c r="W240"/>
    </row>
    <row r="241" spans="1:23">
      <c r="A241" s="99">
        <v>8</v>
      </c>
      <c r="B241" s="100" t="s">
        <v>2174</v>
      </c>
      <c r="C241" s="101">
        <v>45254</v>
      </c>
      <c r="D241" s="102" t="s">
        <v>2484</v>
      </c>
      <c r="E241" s="100"/>
      <c r="F241" s="103"/>
      <c r="G241" s="102"/>
      <c r="H241" s="102" t="s">
        <v>2238</v>
      </c>
      <c r="I241" s="104" t="s">
        <v>2357</v>
      </c>
      <c r="J241" s="105">
        <v>3</v>
      </c>
      <c r="K241" s="106">
        <v>79.7</v>
      </c>
      <c r="L241" s="106">
        <v>71.2</v>
      </c>
      <c r="M241" s="107">
        <f>IFERROR(N241+P241+Q241,0)</f>
        <v>4584756.91</v>
      </c>
      <c r="N241" s="106">
        <v>4584756.91</v>
      </c>
      <c r="O241" s="106">
        <v>0</v>
      </c>
      <c r="P241" s="106">
        <v>0</v>
      </c>
      <c r="Q241" s="106">
        <v>0</v>
      </c>
      <c r="R241" s="108">
        <f>IFERROR(M241/K241,0)</f>
        <v>57525.180803011</v>
      </c>
      <c r="S241" s="109">
        <v>4</v>
      </c>
      <c r="T241" s="110">
        <v>40253</v>
      </c>
      <c r="U241" s="110">
        <v>45286</v>
      </c>
      <c r="V241"/>
      <c r="W241"/>
    </row>
    <row r="242" spans="1:23">
      <c r="A242" s="99">
        <v>9</v>
      </c>
      <c r="B242" s="100" t="s">
        <v>2174</v>
      </c>
      <c r="C242" s="101">
        <v>45254</v>
      </c>
      <c r="D242" s="102" t="s">
        <v>2485</v>
      </c>
      <c r="E242" s="100"/>
      <c r="F242" s="103"/>
      <c r="G242" s="102"/>
      <c r="H242" s="102" t="s">
        <v>2238</v>
      </c>
      <c r="I242" s="104" t="s">
        <v>2486</v>
      </c>
      <c r="J242" s="105">
        <v>1</v>
      </c>
      <c r="K242" s="106">
        <v>60.6</v>
      </c>
      <c r="L242" s="106">
        <v>54.4</v>
      </c>
      <c r="M242" s="107">
        <f>IFERROR(N242+P242+Q242,0)</f>
        <v>4785998.78</v>
      </c>
      <c r="N242" s="106">
        <v>4785998.78</v>
      </c>
      <c r="O242" s="106">
        <v>0</v>
      </c>
      <c r="P242" s="106">
        <v>0</v>
      </c>
      <c r="Q242" s="106">
        <v>0</v>
      </c>
      <c r="R242" s="108">
        <f>IFERROR(M242/K242,0)</f>
        <v>78976.877557756</v>
      </c>
      <c r="S242" s="109">
        <v>4</v>
      </c>
      <c r="T242" s="110">
        <v>29860</v>
      </c>
      <c r="U242" s="110">
        <v>45287</v>
      </c>
      <c r="V242"/>
      <c r="W242"/>
    </row>
    <row r="243" spans="1:23">
      <c r="A243" s="99">
        <v>10</v>
      </c>
      <c r="B243" s="100" t="s">
        <v>2174</v>
      </c>
      <c r="C243" s="101">
        <v>45254</v>
      </c>
      <c r="D243" s="102" t="s">
        <v>2487</v>
      </c>
      <c r="E243" s="100"/>
      <c r="F243" s="103"/>
      <c r="G243" s="102"/>
      <c r="H243" s="102" t="s">
        <v>2238</v>
      </c>
      <c r="I243" s="104" t="s">
        <v>2488</v>
      </c>
      <c r="J243" s="105">
        <v>1</v>
      </c>
      <c r="K243" s="106">
        <v>60.3</v>
      </c>
      <c r="L243" s="106">
        <v>51</v>
      </c>
      <c r="M243" s="107">
        <f>IFERROR(N243+P243+Q243,0)</f>
        <v>4785998.78</v>
      </c>
      <c r="N243" s="106">
        <v>4785998.78</v>
      </c>
      <c r="O243" s="106">
        <v>0</v>
      </c>
      <c r="P243" s="106">
        <v>0</v>
      </c>
      <c r="Q243" s="106">
        <v>0</v>
      </c>
      <c r="R243" s="108">
        <f>IFERROR(M243/K243,0)</f>
        <v>79369.7973466</v>
      </c>
      <c r="S243" s="109">
        <v>4</v>
      </c>
      <c r="T243" s="110">
        <v>32021</v>
      </c>
      <c r="U243" s="110">
        <v>45282</v>
      </c>
      <c r="V243"/>
      <c r="W243"/>
    </row>
    <row r="244" spans="1:23">
      <c r="A244" s="99">
        <v>11</v>
      </c>
      <c r="B244" s="100" t="s">
        <v>2174</v>
      </c>
      <c r="C244" s="101">
        <v>45254</v>
      </c>
      <c r="D244" s="102" t="s">
        <v>2489</v>
      </c>
      <c r="E244" s="100"/>
      <c r="F244" s="103"/>
      <c r="G244" s="102"/>
      <c r="H244" s="102" t="s">
        <v>2238</v>
      </c>
      <c r="I244" s="104" t="s">
        <v>2483</v>
      </c>
      <c r="J244" s="105">
        <v>1</v>
      </c>
      <c r="K244" s="106">
        <v>37.8</v>
      </c>
      <c r="L244" s="106">
        <v>29.8</v>
      </c>
      <c r="M244" s="107">
        <f>IFERROR(N244+P244+Q244,0)</f>
        <v>3299851.16</v>
      </c>
      <c r="N244" s="106">
        <v>3299851.16</v>
      </c>
      <c r="O244" s="106">
        <v>0</v>
      </c>
      <c r="P244" s="106">
        <v>0</v>
      </c>
      <c r="Q244" s="106">
        <v>0</v>
      </c>
      <c r="R244" s="108">
        <f>IFERROR(M244/K244,0)</f>
        <v>87297.64973545</v>
      </c>
      <c r="S244" s="109">
        <v>4</v>
      </c>
      <c r="T244" s="110">
        <v>29221</v>
      </c>
      <c r="U244" s="110">
        <v>45287</v>
      </c>
      <c r="V244"/>
      <c r="W244"/>
    </row>
    <row r="245" spans="1:23">
      <c r="A245" s="99">
        <v>12</v>
      </c>
      <c r="B245" s="100" t="s">
        <v>2174</v>
      </c>
      <c r="C245" s="101">
        <v>45254</v>
      </c>
      <c r="D245" s="102" t="s">
        <v>2490</v>
      </c>
      <c r="E245" s="100"/>
      <c r="F245" s="103"/>
      <c r="G245" s="102"/>
      <c r="H245" s="102" t="s">
        <v>2238</v>
      </c>
      <c r="I245" s="104" t="s">
        <v>2491</v>
      </c>
      <c r="J245" s="105">
        <v>1</v>
      </c>
      <c r="K245" s="106">
        <v>37.1</v>
      </c>
      <c r="L245" s="106">
        <v>28.7</v>
      </c>
      <c r="M245" s="107">
        <f>IFERROR(N245+P245+Q245,0)</f>
        <v>3299851.16</v>
      </c>
      <c r="N245" s="106">
        <v>3299851.16</v>
      </c>
      <c r="O245" s="106">
        <v>0</v>
      </c>
      <c r="P245" s="106">
        <v>0</v>
      </c>
      <c r="Q245" s="106">
        <v>0</v>
      </c>
      <c r="R245" s="108">
        <f>IFERROR(M245/K245,0)</f>
        <v>88944.775202156</v>
      </c>
      <c r="S245" s="109">
        <v>4</v>
      </c>
      <c r="T245" s="110">
        <v>29342</v>
      </c>
      <c r="U245" s="110">
        <v>45287</v>
      </c>
      <c r="V245"/>
      <c r="W245"/>
    </row>
    <row r="246" spans="1:23">
      <c r="A246" s="99">
        <v>13</v>
      </c>
      <c r="B246" s="100" t="s">
        <v>2174</v>
      </c>
      <c r="C246" s="101">
        <v>45257</v>
      </c>
      <c r="D246" s="102" t="s">
        <v>2492</v>
      </c>
      <c r="E246" s="100"/>
      <c r="F246" s="103"/>
      <c r="G246" s="102"/>
      <c r="H246" s="102" t="s">
        <v>2238</v>
      </c>
      <c r="I246" s="104" t="s">
        <v>2493</v>
      </c>
      <c r="J246" s="105">
        <v>3</v>
      </c>
      <c r="K246" s="106">
        <v>81.6</v>
      </c>
      <c r="L246" s="106">
        <v>55.6</v>
      </c>
      <c r="M246" s="107">
        <f>IFERROR(N246+P246+Q246,0)</f>
        <v>5437083.07</v>
      </c>
      <c r="N246" s="106">
        <v>5437083.07</v>
      </c>
      <c r="O246" s="106">
        <v>0</v>
      </c>
      <c r="P246" s="106">
        <v>0</v>
      </c>
      <c r="Q246" s="106">
        <v>0</v>
      </c>
      <c r="R246" s="108">
        <f>IFERROR(M246/K246,0)</f>
        <v>66630.91997549</v>
      </c>
      <c r="S246" s="109">
        <v>4</v>
      </c>
      <c r="T246" s="110">
        <v>29342</v>
      </c>
      <c r="U246" s="110">
        <v>45282</v>
      </c>
      <c r="V246"/>
      <c r="W246"/>
    </row>
    <row r="247" spans="1:23">
      <c r="A247" s="99">
        <v>14</v>
      </c>
      <c r="B247" s="100" t="s">
        <v>2174</v>
      </c>
      <c r="C247" s="101">
        <v>45257</v>
      </c>
      <c r="D247" s="102" t="s">
        <v>2494</v>
      </c>
      <c r="E247" s="100"/>
      <c r="F247" s="103"/>
      <c r="G247" s="102"/>
      <c r="H247" s="102" t="s">
        <v>2238</v>
      </c>
      <c r="I247" s="104" t="s">
        <v>2495</v>
      </c>
      <c r="J247" s="105">
        <v>1</v>
      </c>
      <c r="K247" s="106">
        <v>62.1</v>
      </c>
      <c r="L247" s="106">
        <v>59.5</v>
      </c>
      <c r="M247" s="107">
        <f>IFERROR(N247+P247+Q247,0)</f>
        <v>5437422.27</v>
      </c>
      <c r="N247" s="106">
        <v>5437422.27</v>
      </c>
      <c r="O247" s="106">
        <v>0</v>
      </c>
      <c r="P247" s="106">
        <v>0</v>
      </c>
      <c r="Q247" s="106">
        <v>0</v>
      </c>
      <c r="R247" s="108">
        <f>IFERROR(M247/K247,0)</f>
        <v>87559.134782609</v>
      </c>
      <c r="S247" s="109">
        <v>4</v>
      </c>
      <c r="T247" s="110">
        <v>45047</v>
      </c>
      <c r="U247" s="110">
        <v>45287</v>
      </c>
      <c r="V247"/>
      <c r="W247"/>
    </row>
    <row r="248" spans="1:23">
      <c r="A248" s="99">
        <v>15</v>
      </c>
      <c r="B248" s="100" t="s">
        <v>2174</v>
      </c>
      <c r="C248" s="101">
        <v>45257</v>
      </c>
      <c r="D248" s="102" t="s">
        <v>2496</v>
      </c>
      <c r="E248" s="100"/>
      <c r="F248" s="103"/>
      <c r="G248" s="102"/>
      <c r="H248" s="102" t="s">
        <v>2238</v>
      </c>
      <c r="I248" s="104" t="s">
        <v>2497</v>
      </c>
      <c r="J248" s="105">
        <v>1</v>
      </c>
      <c r="K248" s="106">
        <v>61.2</v>
      </c>
      <c r="L248" s="106">
        <v>60.5</v>
      </c>
      <c r="M248" s="107">
        <f>IFERROR(N248+P248+Q248,0)</f>
        <v>4563062.91</v>
      </c>
      <c r="N248" s="106">
        <v>4563062.91</v>
      </c>
      <c r="O248" s="106">
        <v>0</v>
      </c>
      <c r="P248" s="106">
        <v>0</v>
      </c>
      <c r="Q248" s="106">
        <v>0</v>
      </c>
      <c r="R248" s="108">
        <f>IFERROR(M248/K248,0)</f>
        <v>74559.851470588</v>
      </c>
      <c r="S248" s="109">
        <v>4</v>
      </c>
      <c r="T248" s="110">
        <v>27395</v>
      </c>
      <c r="U248" s="110">
        <v>45282</v>
      </c>
      <c r="V248"/>
      <c r="W248"/>
    </row>
    <row r="249" spans="1:23">
      <c r="A249" s="99">
        <v>16</v>
      </c>
      <c r="B249" s="100" t="s">
        <v>2174</v>
      </c>
      <c r="C249" s="101">
        <v>45257</v>
      </c>
      <c r="D249" s="102" t="s">
        <v>2498</v>
      </c>
      <c r="E249" s="100"/>
      <c r="F249" s="103"/>
      <c r="G249" s="102"/>
      <c r="H249" s="102" t="s">
        <v>2238</v>
      </c>
      <c r="I249" s="104" t="s">
        <v>2499</v>
      </c>
      <c r="J249" s="105">
        <v>1</v>
      </c>
      <c r="K249" s="106">
        <v>68.1</v>
      </c>
      <c r="L249" s="106">
        <v>62.9</v>
      </c>
      <c r="M249" s="107">
        <f>IFERROR(N249+P249+Q249,0)</f>
        <v>4785998.78</v>
      </c>
      <c r="N249" s="106">
        <v>4785998.78</v>
      </c>
      <c r="O249" s="106">
        <v>0</v>
      </c>
      <c r="P249" s="106">
        <v>0</v>
      </c>
      <c r="Q249" s="106">
        <v>0</v>
      </c>
      <c r="R249" s="108">
        <f>IFERROR(M249/K249,0)</f>
        <v>70278.983553598</v>
      </c>
      <c r="S249" s="109">
        <v>4</v>
      </c>
      <c r="T249" s="110">
        <v>33239</v>
      </c>
      <c r="U249" s="110">
        <v>45287</v>
      </c>
      <c r="V249"/>
      <c r="W249"/>
    </row>
    <row r="250" spans="1:23">
      <c r="A250" s="99">
        <v>17</v>
      </c>
      <c r="B250" s="100" t="s">
        <v>2174</v>
      </c>
      <c r="C250" s="101">
        <v>45257</v>
      </c>
      <c r="D250" s="102" t="s">
        <v>2500</v>
      </c>
      <c r="E250" s="100"/>
      <c r="F250" s="103">
        <v>43654</v>
      </c>
      <c r="G250" s="102" t="s">
        <v>2474</v>
      </c>
      <c r="H250" s="102" t="s">
        <v>2238</v>
      </c>
      <c r="I250" s="104" t="s">
        <v>2475</v>
      </c>
      <c r="J250" s="105">
        <v>3</v>
      </c>
      <c r="K250" s="106">
        <v>69.3</v>
      </c>
      <c r="L250" s="106">
        <v>56.7</v>
      </c>
      <c r="M250" s="107">
        <f>IFERROR(N250+P250+Q250,0)</f>
        <v>4765734.13</v>
      </c>
      <c r="N250" s="106">
        <v>4765734.13</v>
      </c>
      <c r="O250" s="106">
        <v>0</v>
      </c>
      <c r="P250" s="106">
        <v>0</v>
      </c>
      <c r="Q250" s="106">
        <v>0</v>
      </c>
      <c r="R250" s="108">
        <f>IFERROR(M250/K250,0)</f>
        <v>68769.612265512</v>
      </c>
      <c r="S250" s="109">
        <v>4</v>
      </c>
      <c r="T250" s="110">
        <v>44070</v>
      </c>
      <c r="U250" s="110">
        <v>45457</v>
      </c>
      <c r="V250"/>
      <c r="W250"/>
    </row>
    <row r="251" spans="1:23">
      <c r="A251" s="99">
        <v>18</v>
      </c>
      <c r="B251" s="100" t="s">
        <v>2174</v>
      </c>
      <c r="C251" s="101">
        <v>45257</v>
      </c>
      <c r="D251" s="102" t="s">
        <v>2501</v>
      </c>
      <c r="E251" s="100"/>
      <c r="F251" s="103"/>
      <c r="G251" s="102"/>
      <c r="H251" s="102" t="s">
        <v>2238</v>
      </c>
      <c r="I251" s="104" t="s">
        <v>2502</v>
      </c>
      <c r="J251" s="105">
        <v>1</v>
      </c>
      <c r="K251" s="106">
        <v>66.9</v>
      </c>
      <c r="L251" s="106">
        <v>63.2</v>
      </c>
      <c r="M251" s="107">
        <f>IFERROR(N251+P251+Q251,0)</f>
        <v>4540266.84</v>
      </c>
      <c r="N251" s="106">
        <v>4540266.84</v>
      </c>
      <c r="O251" s="106">
        <v>0</v>
      </c>
      <c r="P251" s="106">
        <v>0</v>
      </c>
      <c r="Q251" s="106">
        <v>0</v>
      </c>
      <c r="R251" s="108">
        <f>IFERROR(M251/K251,0)</f>
        <v>67866.469955157</v>
      </c>
      <c r="S251" s="109">
        <v>4</v>
      </c>
      <c r="T251" s="110">
        <v>30682</v>
      </c>
      <c r="U251" s="110">
        <v>45287</v>
      </c>
      <c r="V251"/>
      <c r="W251"/>
    </row>
    <row r="252" spans="1:23">
      <c r="A252" s="99">
        <v>19</v>
      </c>
      <c r="B252" s="100" t="s">
        <v>2174</v>
      </c>
      <c r="C252" s="101">
        <v>45257</v>
      </c>
      <c r="D252" s="102" t="s">
        <v>2503</v>
      </c>
      <c r="E252" s="100"/>
      <c r="F252" s="103"/>
      <c r="G252" s="102"/>
      <c r="H252" s="102" t="s">
        <v>2238</v>
      </c>
      <c r="I252" s="104" t="s">
        <v>2504</v>
      </c>
      <c r="J252" s="105">
        <v>1</v>
      </c>
      <c r="K252" s="106">
        <v>68.4</v>
      </c>
      <c r="L252" s="106">
        <v>65</v>
      </c>
      <c r="M252" s="107">
        <f>IFERROR(N252+P252+Q252,0)</f>
        <v>4611171.71</v>
      </c>
      <c r="N252" s="106">
        <v>4611171.71</v>
      </c>
      <c r="O252" s="106">
        <v>0</v>
      </c>
      <c r="P252" s="106">
        <v>0</v>
      </c>
      <c r="Q252" s="106">
        <v>0</v>
      </c>
      <c r="R252" s="108">
        <f>IFERROR(M252/K252,0)</f>
        <v>67414.791081871</v>
      </c>
      <c r="S252" s="109">
        <v>4</v>
      </c>
      <c r="T252" s="110">
        <v>36892</v>
      </c>
      <c r="U252" s="110">
        <v>45271</v>
      </c>
      <c r="V252"/>
      <c r="W252"/>
    </row>
    <row r="253" spans="1:23">
      <c r="A253" s="99">
        <v>20</v>
      </c>
      <c r="B253" s="100" t="s">
        <v>2174</v>
      </c>
      <c r="C253" s="101">
        <v>45257</v>
      </c>
      <c r="D253" s="102" t="s">
        <v>2505</v>
      </c>
      <c r="E253" s="100"/>
      <c r="F253" s="103"/>
      <c r="G253" s="102"/>
      <c r="H253" s="102" t="s">
        <v>2238</v>
      </c>
      <c r="I253" s="104" t="s">
        <v>2506</v>
      </c>
      <c r="J253" s="105">
        <v>3</v>
      </c>
      <c r="K253" s="106">
        <v>85.4</v>
      </c>
      <c r="L253" s="106">
        <v>67.6</v>
      </c>
      <c r="M253" s="107">
        <f>IFERROR(N253+P253+Q253,0)</f>
        <v>5658196.38</v>
      </c>
      <c r="N253" s="106">
        <v>5658196.38</v>
      </c>
      <c r="O253" s="106">
        <v>0</v>
      </c>
      <c r="P253" s="106">
        <v>0</v>
      </c>
      <c r="Q253" s="106">
        <v>0</v>
      </c>
      <c r="R253" s="108">
        <f>IFERROR(M253/K253,0)</f>
        <v>66255.226932084</v>
      </c>
      <c r="S253" s="109">
        <v>4</v>
      </c>
      <c r="T253" s="110">
        <v>32874</v>
      </c>
      <c r="U253" s="110">
        <v>45287</v>
      </c>
      <c r="V253"/>
      <c r="W253"/>
    </row>
    <row r="254" spans="1:23">
      <c r="A254" s="99">
        <v>21</v>
      </c>
      <c r="B254" s="100" t="s">
        <v>2240</v>
      </c>
      <c r="C254" s="101">
        <v>44715</v>
      </c>
      <c r="D254" s="102" t="s">
        <v>2507</v>
      </c>
      <c r="E254" s="100"/>
      <c r="F254" s="103">
        <v>44496</v>
      </c>
      <c r="G254" s="102" t="s">
        <v>2242</v>
      </c>
      <c r="H254" s="102" t="s">
        <v>2238</v>
      </c>
      <c r="I254" s="104" t="s">
        <v>2243</v>
      </c>
      <c r="J254" s="105">
        <v>1</v>
      </c>
      <c r="K254" s="106">
        <v>27.9</v>
      </c>
      <c r="L254" s="106">
        <v>23.7</v>
      </c>
      <c r="M254" s="107">
        <f>IFERROR(N254+P254+Q254,0)</f>
        <v>2435753.7</v>
      </c>
      <c r="N254" s="106">
        <v>2435753.7</v>
      </c>
      <c r="O254" s="106">
        <v>0</v>
      </c>
      <c r="P254" s="106">
        <v>0</v>
      </c>
      <c r="Q254" s="106">
        <v>0</v>
      </c>
      <c r="R254" s="108">
        <f>IFERROR(M254/K254,0)</f>
        <v>87303</v>
      </c>
      <c r="S254" s="109">
        <v>4</v>
      </c>
      <c r="T254" s="110">
        <v>44907</v>
      </c>
      <c r="U254" s="110">
        <v>44925</v>
      </c>
      <c r="V254"/>
      <c r="W254"/>
    </row>
    <row r="255" spans="1:23">
      <c r="A255" s="99">
        <v>22</v>
      </c>
      <c r="B255" s="100" t="s">
        <v>2240</v>
      </c>
      <c r="C255" s="101">
        <v>44715</v>
      </c>
      <c r="D255" s="102" t="s">
        <v>2508</v>
      </c>
      <c r="E255" s="100"/>
      <c r="F255" s="103">
        <v>44496</v>
      </c>
      <c r="G255" s="102" t="s">
        <v>2242</v>
      </c>
      <c r="H255" s="102" t="s">
        <v>2238</v>
      </c>
      <c r="I255" s="104" t="s">
        <v>2243</v>
      </c>
      <c r="J255" s="105">
        <v>1</v>
      </c>
      <c r="K255" s="106">
        <v>28.5</v>
      </c>
      <c r="L255" s="106">
        <v>22.8</v>
      </c>
      <c r="M255" s="107">
        <f>IFERROR(N255+P255+Q255,0)</f>
        <v>2488135.5</v>
      </c>
      <c r="N255" s="106">
        <v>2488135.5</v>
      </c>
      <c r="O255" s="106">
        <v>0</v>
      </c>
      <c r="P255" s="106">
        <v>0</v>
      </c>
      <c r="Q255" s="106">
        <v>0</v>
      </c>
      <c r="R255" s="108">
        <f>IFERROR(M255/K255,0)</f>
        <v>87303</v>
      </c>
      <c r="S255" s="109">
        <v>4</v>
      </c>
      <c r="T255" s="110">
        <v>44907</v>
      </c>
      <c r="U255" s="110">
        <v>44924</v>
      </c>
      <c r="V255"/>
      <c r="W255"/>
    </row>
    <row r="256" spans="1:23">
      <c r="A256" s="99">
        <v>23</v>
      </c>
      <c r="B256" s="100" t="s">
        <v>2240</v>
      </c>
      <c r="C256" s="101">
        <v>44715</v>
      </c>
      <c r="D256" s="102" t="s">
        <v>2509</v>
      </c>
      <c r="E256" s="100"/>
      <c r="F256" s="103">
        <v>44496</v>
      </c>
      <c r="G256" s="102" t="s">
        <v>2242</v>
      </c>
      <c r="H256" s="102" t="s">
        <v>2238</v>
      </c>
      <c r="I256" s="104" t="s">
        <v>2243</v>
      </c>
      <c r="J256" s="105">
        <v>1</v>
      </c>
      <c r="K256" s="106">
        <v>49.3</v>
      </c>
      <c r="L256" s="106">
        <v>46.8</v>
      </c>
      <c r="M256" s="107">
        <f>IFERROR(N256+P256+Q256,0)</f>
        <v>4304037.9</v>
      </c>
      <c r="N256" s="106">
        <v>4304037.9</v>
      </c>
      <c r="O256" s="106">
        <v>0</v>
      </c>
      <c r="P256" s="106">
        <v>0</v>
      </c>
      <c r="Q256" s="106">
        <v>0</v>
      </c>
      <c r="R256" s="108">
        <f>IFERROR(M256/K256,0)</f>
        <v>87303</v>
      </c>
      <c r="S256" s="109">
        <v>4</v>
      </c>
      <c r="T256" s="110">
        <v>44907</v>
      </c>
      <c r="U256" s="110">
        <v>44924</v>
      </c>
      <c r="V256"/>
      <c r="W256"/>
    </row>
    <row r="257" spans="1:23">
      <c r="A257" s="99">
        <v>24</v>
      </c>
      <c r="B257" s="100" t="s">
        <v>2240</v>
      </c>
      <c r="C257" s="101">
        <v>44715</v>
      </c>
      <c r="D257" s="102" t="s">
        <v>2510</v>
      </c>
      <c r="E257" s="100"/>
      <c r="F257" s="103">
        <v>44496</v>
      </c>
      <c r="G257" s="102" t="s">
        <v>2242</v>
      </c>
      <c r="H257" s="102" t="s">
        <v>2238</v>
      </c>
      <c r="I257" s="104" t="s">
        <v>2243</v>
      </c>
      <c r="J257" s="105">
        <v>1</v>
      </c>
      <c r="K257" s="106">
        <v>27.7</v>
      </c>
      <c r="L257" s="106">
        <v>21.2</v>
      </c>
      <c r="M257" s="107">
        <f>IFERROR(N257+P257+Q257,0)</f>
        <v>2418293.1</v>
      </c>
      <c r="N257" s="106">
        <v>2418293.1</v>
      </c>
      <c r="O257" s="106">
        <v>0</v>
      </c>
      <c r="P257" s="106">
        <v>0</v>
      </c>
      <c r="Q257" s="106">
        <v>0</v>
      </c>
      <c r="R257" s="108">
        <f>IFERROR(M257/K257,0)</f>
        <v>87303</v>
      </c>
      <c r="S257" s="109">
        <v>4</v>
      </c>
      <c r="T257" s="110">
        <v>44907</v>
      </c>
      <c r="U257" s="110">
        <v>44924</v>
      </c>
      <c r="V257"/>
      <c r="W257"/>
    </row>
    <row r="258" spans="1:23">
      <c r="A258" s="99">
        <v>25</v>
      </c>
      <c r="B258" s="100" t="s">
        <v>2240</v>
      </c>
      <c r="C258" s="101">
        <v>44715</v>
      </c>
      <c r="D258" s="102" t="s">
        <v>2511</v>
      </c>
      <c r="E258" s="100"/>
      <c r="F258" s="103">
        <v>44496</v>
      </c>
      <c r="G258" s="102" t="s">
        <v>2242</v>
      </c>
      <c r="H258" s="102" t="s">
        <v>2238</v>
      </c>
      <c r="I258" s="104" t="s">
        <v>2243</v>
      </c>
      <c r="J258" s="105">
        <v>1</v>
      </c>
      <c r="K258" s="106">
        <v>27.8</v>
      </c>
      <c r="L258" s="106">
        <v>20.7</v>
      </c>
      <c r="M258" s="107">
        <f>IFERROR(N258+P258+Q258,0)</f>
        <v>2427023.4</v>
      </c>
      <c r="N258" s="106">
        <v>2427023.4</v>
      </c>
      <c r="O258" s="106">
        <v>0</v>
      </c>
      <c r="P258" s="106">
        <v>0</v>
      </c>
      <c r="Q258" s="106">
        <v>0</v>
      </c>
      <c r="R258" s="108">
        <f>IFERROR(M258/K258,0)</f>
        <v>87303</v>
      </c>
      <c r="S258" s="109">
        <v>4</v>
      </c>
      <c r="T258" s="110">
        <v>44907</v>
      </c>
      <c r="U258" s="110">
        <v>44924</v>
      </c>
      <c r="V258"/>
      <c r="W258"/>
    </row>
    <row r="259" spans="1:23">
      <c r="A259" s="99">
        <v>26</v>
      </c>
      <c r="B259" s="100" t="s">
        <v>2240</v>
      </c>
      <c r="C259" s="101">
        <v>44715</v>
      </c>
      <c r="D259" s="102" t="s">
        <v>2512</v>
      </c>
      <c r="E259" s="100"/>
      <c r="F259" s="103">
        <v>44496</v>
      </c>
      <c r="G259" s="102" t="s">
        <v>2242</v>
      </c>
      <c r="H259" s="102" t="s">
        <v>2238</v>
      </c>
      <c r="I259" s="104" t="s">
        <v>2243</v>
      </c>
      <c r="J259" s="105">
        <v>1</v>
      </c>
      <c r="K259" s="106">
        <v>28</v>
      </c>
      <c r="L259" s="106">
        <v>18.6</v>
      </c>
      <c r="M259" s="107">
        <f>IFERROR(N259+P259+Q259,0)</f>
        <v>2444484</v>
      </c>
      <c r="N259" s="106">
        <v>2444484</v>
      </c>
      <c r="O259" s="106">
        <v>0</v>
      </c>
      <c r="P259" s="106">
        <v>0</v>
      </c>
      <c r="Q259" s="106">
        <v>0</v>
      </c>
      <c r="R259" s="108">
        <f>IFERROR(M259/K259,0)</f>
        <v>87303</v>
      </c>
      <c r="S259" s="109">
        <v>4</v>
      </c>
      <c r="T259" s="110">
        <v>44907</v>
      </c>
      <c r="U259" s="110">
        <v>44924</v>
      </c>
      <c r="V259"/>
      <c r="W259"/>
    </row>
    <row r="260" spans="1:23">
      <c r="A260" s="99">
        <v>27</v>
      </c>
      <c r="B260" s="100" t="s">
        <v>2240</v>
      </c>
      <c r="C260" s="101">
        <v>44715</v>
      </c>
      <c r="D260" s="102" t="s">
        <v>2513</v>
      </c>
      <c r="E260" s="100"/>
      <c r="F260" s="103">
        <v>44496</v>
      </c>
      <c r="G260" s="102" t="s">
        <v>2242</v>
      </c>
      <c r="H260" s="102" t="s">
        <v>2238</v>
      </c>
      <c r="I260" s="104" t="s">
        <v>2243</v>
      </c>
      <c r="J260" s="105">
        <v>1</v>
      </c>
      <c r="K260" s="106">
        <v>28.5</v>
      </c>
      <c r="L260" s="106">
        <v>23.5</v>
      </c>
      <c r="M260" s="107">
        <f>IFERROR(N260+P260+Q260,0)</f>
        <v>2488135.5</v>
      </c>
      <c r="N260" s="106">
        <v>2488135.5</v>
      </c>
      <c r="O260" s="106">
        <v>0</v>
      </c>
      <c r="P260" s="106">
        <v>0</v>
      </c>
      <c r="Q260" s="106">
        <v>0</v>
      </c>
      <c r="R260" s="108">
        <f>IFERROR(M260/K260,0)</f>
        <v>87303</v>
      </c>
      <c r="S260" s="109">
        <v>4</v>
      </c>
      <c r="T260" s="110">
        <v>44907</v>
      </c>
      <c r="U260" s="110">
        <v>44924</v>
      </c>
      <c r="V260"/>
      <c r="W260"/>
    </row>
    <row r="261" spans="1:23">
      <c r="A261" s="99">
        <v>28</v>
      </c>
      <c r="B261" s="100" t="s">
        <v>2240</v>
      </c>
      <c r="C261" s="101">
        <v>44764</v>
      </c>
      <c r="D261" s="102" t="s">
        <v>2514</v>
      </c>
      <c r="E261" s="100"/>
      <c r="F261" s="103">
        <v>44496</v>
      </c>
      <c r="G261" s="102" t="s">
        <v>2242</v>
      </c>
      <c r="H261" s="102" t="s">
        <v>2238</v>
      </c>
      <c r="I261" s="104" t="s">
        <v>2243</v>
      </c>
      <c r="J261" s="105">
        <v>1</v>
      </c>
      <c r="K261" s="106">
        <v>49</v>
      </c>
      <c r="L261" s="106">
        <v>46.9</v>
      </c>
      <c r="M261" s="107">
        <f>IFERROR(N261+P261+Q261,0)</f>
        <v>4277847</v>
      </c>
      <c r="N261" s="106">
        <v>4277847</v>
      </c>
      <c r="O261" s="106">
        <v>0</v>
      </c>
      <c r="P261" s="106">
        <v>0</v>
      </c>
      <c r="Q261" s="106">
        <v>0</v>
      </c>
      <c r="R261" s="108">
        <f>IFERROR(M261/K261,0)</f>
        <v>87303</v>
      </c>
      <c r="S261" s="109">
        <v>4</v>
      </c>
      <c r="T261" s="110">
        <v>44907</v>
      </c>
      <c r="U261" s="110">
        <v>44924</v>
      </c>
      <c r="V261"/>
      <c r="W261"/>
    </row>
    <row r="262" spans="1:23">
      <c r="A262" s="99">
        <v>29</v>
      </c>
      <c r="B262" s="100" t="s">
        <v>2240</v>
      </c>
      <c r="C262" s="101">
        <v>44764</v>
      </c>
      <c r="D262" s="102" t="s">
        <v>2515</v>
      </c>
      <c r="E262" s="100"/>
      <c r="F262" s="103">
        <v>44496</v>
      </c>
      <c r="G262" s="102" t="s">
        <v>2242</v>
      </c>
      <c r="H262" s="102" t="s">
        <v>2238</v>
      </c>
      <c r="I262" s="104" t="s">
        <v>2243</v>
      </c>
      <c r="J262" s="105">
        <v>1</v>
      </c>
      <c r="K262" s="106">
        <v>34.3</v>
      </c>
      <c r="L262" s="106">
        <v>34.1</v>
      </c>
      <c r="M262" s="107">
        <f>IFERROR(N262+P262+Q262,0)</f>
        <v>2994492.9</v>
      </c>
      <c r="N262" s="106">
        <v>2994492.9</v>
      </c>
      <c r="O262" s="106">
        <v>0</v>
      </c>
      <c r="P262" s="106">
        <v>0</v>
      </c>
      <c r="Q262" s="106">
        <v>0</v>
      </c>
      <c r="R262" s="108">
        <f>IFERROR(M262/K262,0)</f>
        <v>87303</v>
      </c>
      <c r="S262" s="109">
        <v>4</v>
      </c>
      <c r="T262" s="110">
        <v>44907</v>
      </c>
      <c r="U262" s="110">
        <v>44924</v>
      </c>
      <c r="V262"/>
      <c r="W262"/>
    </row>
    <row r="263" spans="1:23">
      <c r="A263" s="99">
        <v>30</v>
      </c>
      <c r="B263" s="100" t="s">
        <v>2516</v>
      </c>
      <c r="C263" s="101">
        <v>44537</v>
      </c>
      <c r="D263" s="102" t="s">
        <v>2517</v>
      </c>
      <c r="E263" s="100" t="s">
        <v>2253</v>
      </c>
      <c r="F263" s="103">
        <v>44771</v>
      </c>
      <c r="G263" s="102" t="s">
        <v>2518</v>
      </c>
      <c r="H263" s="102" t="s">
        <v>2238</v>
      </c>
      <c r="I263" s="104" t="s">
        <v>2519</v>
      </c>
      <c r="J263" s="105">
        <v>264</v>
      </c>
      <c r="K263" s="106">
        <v>10918.85</v>
      </c>
      <c r="L263" s="106">
        <v>9513.7</v>
      </c>
      <c r="M263" s="107">
        <f>IFERROR(N263+P263+Q263,0)</f>
        <v>813232599</v>
      </c>
      <c r="N263" s="106">
        <v>813232599</v>
      </c>
      <c r="O263" s="106">
        <v>0</v>
      </c>
      <c r="P263" s="106">
        <v>0</v>
      </c>
      <c r="Q263" s="106">
        <v>0</v>
      </c>
      <c r="R263" s="108">
        <f>IFERROR(M263/K263,0)</f>
        <v>74479.693282718</v>
      </c>
      <c r="S263" s="109">
        <v>4</v>
      </c>
      <c r="T263" s="110">
        <v>45271</v>
      </c>
      <c r="U263" s="110">
        <v>45274</v>
      </c>
      <c r="V263"/>
      <c r="W263"/>
    </row>
    <row r="264" spans="1:23">
      <c r="A264" s="99">
        <v>31</v>
      </c>
      <c r="B264" s="100" t="s">
        <v>2516</v>
      </c>
      <c r="C264" s="101">
        <v>44582</v>
      </c>
      <c r="D264" s="102" t="s">
        <v>2520</v>
      </c>
      <c r="E264" s="100" t="s">
        <v>2253</v>
      </c>
      <c r="F264" s="103">
        <v>44987</v>
      </c>
      <c r="G264" s="102" t="s">
        <v>2521</v>
      </c>
      <c r="H264" s="102" t="s">
        <v>2238</v>
      </c>
      <c r="I264" s="104" t="s">
        <v>2522</v>
      </c>
      <c r="J264" s="105">
        <v>257</v>
      </c>
      <c r="K264" s="106">
        <v>9929.7</v>
      </c>
      <c r="L264" s="106">
        <v>8405.5</v>
      </c>
      <c r="M264" s="107">
        <f>IFERROR(N264+P264+Q264,0)</f>
        <v>839511976.84</v>
      </c>
      <c r="N264" s="106">
        <v>669446448.77</v>
      </c>
      <c r="O264" s="106">
        <v>0</v>
      </c>
      <c r="P264" s="106">
        <v>170065528.07</v>
      </c>
      <c r="Q264" s="106">
        <v>0</v>
      </c>
      <c r="R264" s="108">
        <f>IFERROR(M264/K264,0)</f>
        <v>84545.552921035</v>
      </c>
      <c r="S264" s="109">
        <v>4</v>
      </c>
      <c r="T264" s="110">
        <v>45607</v>
      </c>
      <c r="U264" s="110">
        <v>45610</v>
      </c>
      <c r="V264"/>
      <c r="W264"/>
    </row>
    <row r="265" spans="1:23">
      <c r="A265" s="99">
        <v>32</v>
      </c>
      <c r="B265" s="100" t="s">
        <v>2516</v>
      </c>
      <c r="C265" s="101">
        <v>44596</v>
      </c>
      <c r="D265" s="102" t="s">
        <v>2523</v>
      </c>
      <c r="E265" s="100" t="s">
        <v>2253</v>
      </c>
      <c r="F265" s="103">
        <v>44988</v>
      </c>
      <c r="G265" s="102" t="s">
        <v>2524</v>
      </c>
      <c r="H265" s="102" t="s">
        <v>2238</v>
      </c>
      <c r="I265" s="104" t="s">
        <v>2525</v>
      </c>
      <c r="J265" s="105">
        <v>263</v>
      </c>
      <c r="K265" s="106">
        <v>9910.4</v>
      </c>
      <c r="L265" s="106">
        <v>8336.43</v>
      </c>
      <c r="M265" s="107">
        <f>IFERROR(N265+P265+Q265,0)</f>
        <v>853957174.95</v>
      </c>
      <c r="N265" s="106">
        <v>664130951.09</v>
      </c>
      <c r="O265" s="106">
        <v>0</v>
      </c>
      <c r="P265" s="106">
        <v>189826223.86</v>
      </c>
      <c r="Q265" s="106">
        <v>0</v>
      </c>
      <c r="R265" s="108">
        <f>IFERROR(M265/K265,0)</f>
        <v>86167.780811067</v>
      </c>
      <c r="S265" s="109">
        <v>4</v>
      </c>
      <c r="T265" s="110">
        <v>45610</v>
      </c>
      <c r="U265" s="110">
        <v>45615</v>
      </c>
      <c r="V265"/>
      <c r="W265"/>
    </row>
    <row r="266" spans="1:23" customHeight="1" ht="30">
      <c r="A266" s="91"/>
      <c r="B266" s="92" t="s">
        <v>2526</v>
      </c>
      <c r="C266" s="92"/>
      <c r="D266" s="92"/>
      <c r="E266" s="92"/>
      <c r="F266" s="92"/>
      <c r="G266" s="92"/>
      <c r="H266" s="92"/>
      <c r="I266" s="92"/>
      <c r="J266" s="93">
        <f>sum(J267:J276)</f>
        <v>78</v>
      </c>
      <c r="K266" s="94">
        <f>sum(K267:K276)</f>
        <v>4457.5</v>
      </c>
      <c r="L266" s="94">
        <f>sum(L267:L276)</f>
        <v>4110.3</v>
      </c>
      <c r="M266" s="94">
        <f>sum(M267:M276)</f>
        <v>301886344.55</v>
      </c>
      <c r="N266" s="94">
        <f>sum(N267:N276)</f>
        <v>267738474</v>
      </c>
      <c r="O266" s="94">
        <f>sum(O267:O276)</f>
        <v>0</v>
      </c>
      <c r="P266" s="94">
        <f>sum(P267:P276)</f>
        <v>34147870.55</v>
      </c>
      <c r="Q266" s="94">
        <f>sum(Q267:Q276)</f>
        <v>0</v>
      </c>
      <c r="R266" s="95" t="s">
        <v>2172</v>
      </c>
      <c r="S266" s="95" t="s">
        <v>2172</v>
      </c>
      <c r="T266" s="95" t="s">
        <v>2172</v>
      </c>
      <c r="U266" s="95" t="s">
        <v>2172</v>
      </c>
      <c r="V266"/>
      <c r="W266"/>
    </row>
    <row r="267" spans="1:23">
      <c r="A267" s="99">
        <v>33</v>
      </c>
      <c r="B267" s="100" t="s">
        <v>2273</v>
      </c>
      <c r="C267" s="101">
        <v>44774</v>
      </c>
      <c r="D267" s="102" t="s">
        <v>2527</v>
      </c>
      <c r="E267" s="100"/>
      <c r="F267" s="103">
        <v>42289</v>
      </c>
      <c r="G267" s="102" t="s">
        <v>2528</v>
      </c>
      <c r="H267" s="102" t="s">
        <v>2305</v>
      </c>
      <c r="I267" s="104" t="s">
        <v>2529</v>
      </c>
      <c r="J267" s="105">
        <v>1</v>
      </c>
      <c r="K267" s="106">
        <v>69.7</v>
      </c>
      <c r="L267" s="106">
        <v>62.1</v>
      </c>
      <c r="M267" s="107">
        <f>IFERROR(N267+P267+Q267,0)</f>
        <v>3697682.4</v>
      </c>
      <c r="N267" s="106">
        <v>3697682.4</v>
      </c>
      <c r="O267" s="106">
        <v>0</v>
      </c>
      <c r="P267" s="106">
        <v>0</v>
      </c>
      <c r="Q267" s="106">
        <v>0</v>
      </c>
      <c r="R267" s="108">
        <f>IFERROR(M267/K267,0)</f>
        <v>53051.397417504</v>
      </c>
      <c r="S267" s="109">
        <v>4</v>
      </c>
      <c r="T267" s="110">
        <v>43101</v>
      </c>
      <c r="U267" s="110">
        <v>44811</v>
      </c>
      <c r="V267"/>
      <c r="W267"/>
    </row>
    <row r="268" spans="1:23">
      <c r="A268" s="99">
        <v>34</v>
      </c>
      <c r="B268" s="100" t="s">
        <v>2273</v>
      </c>
      <c r="C268" s="101">
        <v>44774</v>
      </c>
      <c r="D268" s="102" t="s">
        <v>2527</v>
      </c>
      <c r="E268" s="100"/>
      <c r="F268" s="103">
        <v>44231</v>
      </c>
      <c r="G268" s="102" t="s">
        <v>2530</v>
      </c>
      <c r="H268" s="102" t="s">
        <v>2305</v>
      </c>
      <c r="I268" s="104" t="s">
        <v>2531</v>
      </c>
      <c r="J268" s="105">
        <v>2</v>
      </c>
      <c r="K268" s="106">
        <v>100.7</v>
      </c>
      <c r="L268" s="106">
        <v>94</v>
      </c>
      <c r="M268" s="107">
        <f>IFERROR(N268+P268+Q268,0)</f>
        <v>5597136</v>
      </c>
      <c r="N268" s="106">
        <v>5597136</v>
      </c>
      <c r="O268" s="106">
        <v>0</v>
      </c>
      <c r="P268" s="106">
        <v>0</v>
      </c>
      <c r="Q268" s="106">
        <v>0</v>
      </c>
      <c r="R268" s="108">
        <f>IFERROR(M268/K268,0)</f>
        <v>55582.284011917</v>
      </c>
      <c r="S268" s="109">
        <v>4</v>
      </c>
      <c r="T268" s="110">
        <v>44623</v>
      </c>
      <c r="U268" s="110">
        <v>44812</v>
      </c>
      <c r="V268"/>
      <c r="W268"/>
    </row>
    <row r="269" spans="1:23">
      <c r="A269" s="99">
        <v>35</v>
      </c>
      <c r="B269" s="100" t="s">
        <v>2273</v>
      </c>
      <c r="C269" s="101">
        <v>44774</v>
      </c>
      <c r="D269" s="102" t="s">
        <v>2527</v>
      </c>
      <c r="E269" s="100"/>
      <c r="F269" s="103">
        <v>42828</v>
      </c>
      <c r="G269" s="102" t="s">
        <v>2532</v>
      </c>
      <c r="H269" s="102" t="s">
        <v>2305</v>
      </c>
      <c r="I269" s="104" t="s">
        <v>2533</v>
      </c>
      <c r="J269" s="105">
        <v>2</v>
      </c>
      <c r="K269" s="106">
        <v>138.6</v>
      </c>
      <c r="L269" s="106">
        <v>129.6</v>
      </c>
      <c r="M269" s="107">
        <f>IFERROR(N269+P269+Q269,0)</f>
        <v>7716902.4</v>
      </c>
      <c r="N269" s="106">
        <v>7716902.4</v>
      </c>
      <c r="O269" s="106">
        <v>0</v>
      </c>
      <c r="P269" s="106">
        <v>0</v>
      </c>
      <c r="Q269" s="106">
        <v>0</v>
      </c>
      <c r="R269" s="108">
        <f>IFERROR(M269/K269,0)</f>
        <v>55677.506493507</v>
      </c>
      <c r="S269" s="109">
        <v>4</v>
      </c>
      <c r="T269" s="110">
        <v>44213</v>
      </c>
      <c r="U269" s="110">
        <v>44811</v>
      </c>
      <c r="V269"/>
      <c r="W269"/>
    </row>
    <row r="270" spans="1:23">
      <c r="A270" s="99">
        <v>36</v>
      </c>
      <c r="B270" s="100" t="s">
        <v>2273</v>
      </c>
      <c r="C270" s="101">
        <v>44774</v>
      </c>
      <c r="D270" s="102" t="s">
        <v>2527</v>
      </c>
      <c r="E270" s="100"/>
      <c r="F270" s="103"/>
      <c r="G270" s="102"/>
      <c r="H270" s="102" t="s">
        <v>2305</v>
      </c>
      <c r="I270" s="104" t="s">
        <v>2534</v>
      </c>
      <c r="J270" s="105">
        <v>1</v>
      </c>
      <c r="K270" s="106">
        <v>65.1</v>
      </c>
      <c r="L270" s="106">
        <v>61.7</v>
      </c>
      <c r="M270" s="107">
        <f>IFERROR(N270+P270+Q270,0)</f>
        <v>3673864.8</v>
      </c>
      <c r="N270" s="106">
        <v>3673864.8</v>
      </c>
      <c r="O270" s="106">
        <v>0</v>
      </c>
      <c r="P270" s="106">
        <v>0</v>
      </c>
      <c r="Q270" s="106">
        <v>0</v>
      </c>
      <c r="R270" s="108">
        <f>IFERROR(M270/K270,0)</f>
        <v>56434.175115207</v>
      </c>
      <c r="S270" s="109">
        <v>4</v>
      </c>
      <c r="T270" s="110">
        <v>42542</v>
      </c>
      <c r="U270" s="110">
        <v>44811</v>
      </c>
      <c r="V270"/>
      <c r="W270"/>
    </row>
    <row r="271" spans="1:23">
      <c r="A271" s="99">
        <v>37</v>
      </c>
      <c r="B271" s="100" t="s">
        <v>2273</v>
      </c>
      <c r="C271" s="101">
        <v>44774</v>
      </c>
      <c r="D271" s="102" t="s">
        <v>2527</v>
      </c>
      <c r="E271" s="100"/>
      <c r="F271" s="103">
        <v>42718</v>
      </c>
      <c r="G271" s="102" t="s">
        <v>2304</v>
      </c>
      <c r="H271" s="102" t="s">
        <v>2305</v>
      </c>
      <c r="I271" s="104" t="s">
        <v>2306</v>
      </c>
      <c r="J271" s="105">
        <v>2</v>
      </c>
      <c r="K271" s="106">
        <v>139.3</v>
      </c>
      <c r="L271" s="106">
        <v>131.3</v>
      </c>
      <c r="M271" s="107">
        <f>IFERROR(N271+P271+Q271,0)</f>
        <v>7818127.2</v>
      </c>
      <c r="N271" s="106">
        <v>7818127.2</v>
      </c>
      <c r="O271" s="106">
        <v>0</v>
      </c>
      <c r="P271" s="106">
        <v>0</v>
      </c>
      <c r="Q271" s="106">
        <v>0</v>
      </c>
      <c r="R271" s="108">
        <f>IFERROR(M271/K271,0)</f>
        <v>56124.387652548</v>
      </c>
      <c r="S271" s="109">
        <v>4</v>
      </c>
      <c r="T271" s="110">
        <v>44281</v>
      </c>
      <c r="U271" s="110">
        <v>44815</v>
      </c>
      <c r="V271"/>
      <c r="W271"/>
    </row>
    <row r="272" spans="1:23">
      <c r="A272" s="99">
        <v>38</v>
      </c>
      <c r="B272" s="100" t="s">
        <v>2273</v>
      </c>
      <c r="C272" s="101">
        <v>44774</v>
      </c>
      <c r="D272" s="102" t="s">
        <v>2527</v>
      </c>
      <c r="E272" s="100"/>
      <c r="F272" s="103">
        <v>44231</v>
      </c>
      <c r="G272" s="102" t="s">
        <v>2535</v>
      </c>
      <c r="H272" s="102" t="s">
        <v>2305</v>
      </c>
      <c r="I272" s="104" t="s">
        <v>2536</v>
      </c>
      <c r="J272" s="105">
        <v>2</v>
      </c>
      <c r="K272" s="106">
        <v>143.7</v>
      </c>
      <c r="L272" s="106">
        <v>126.2</v>
      </c>
      <c r="M272" s="107">
        <f>IFERROR(N272+P272+Q272,0)</f>
        <v>7514452.8</v>
      </c>
      <c r="N272" s="106">
        <v>7514452.8</v>
      </c>
      <c r="O272" s="106">
        <v>0</v>
      </c>
      <c r="P272" s="106">
        <v>0</v>
      </c>
      <c r="Q272" s="106">
        <v>0</v>
      </c>
      <c r="R272" s="108">
        <f>IFERROR(M272/K272,0)</f>
        <v>52292.643006263</v>
      </c>
      <c r="S272" s="109">
        <v>4</v>
      </c>
      <c r="T272" s="110">
        <v>44309</v>
      </c>
      <c r="U272" s="110">
        <v>44811</v>
      </c>
      <c r="V272"/>
      <c r="W272"/>
    </row>
    <row r="273" spans="1:23">
      <c r="A273" s="99">
        <v>39</v>
      </c>
      <c r="B273" s="100" t="s">
        <v>2273</v>
      </c>
      <c r="C273" s="101">
        <v>44774</v>
      </c>
      <c r="D273" s="102" t="s">
        <v>2527</v>
      </c>
      <c r="E273" s="100"/>
      <c r="F273" s="103"/>
      <c r="G273" s="102"/>
      <c r="H273" s="102" t="s">
        <v>2305</v>
      </c>
      <c r="I273" s="104" t="s">
        <v>2537</v>
      </c>
      <c r="J273" s="105">
        <v>1</v>
      </c>
      <c r="K273" s="106">
        <v>42.3</v>
      </c>
      <c r="L273" s="106">
        <v>35.8</v>
      </c>
      <c r="M273" s="107">
        <f>IFERROR(N273+P273+Q273,0)</f>
        <v>2131675.2</v>
      </c>
      <c r="N273" s="106">
        <v>2131675.2</v>
      </c>
      <c r="O273" s="106">
        <v>0</v>
      </c>
      <c r="P273" s="106">
        <v>0</v>
      </c>
      <c r="Q273" s="106">
        <v>0</v>
      </c>
      <c r="R273" s="108">
        <f>IFERROR(M273/K273,0)</f>
        <v>50394.212765957</v>
      </c>
      <c r="S273" s="109">
        <v>4</v>
      </c>
      <c r="T273" s="110">
        <v>43039</v>
      </c>
      <c r="U273" s="110">
        <v>44813</v>
      </c>
      <c r="V273"/>
      <c r="W273"/>
    </row>
    <row r="274" spans="1:23">
      <c r="A274" s="99">
        <v>40</v>
      </c>
      <c r="B274" s="100" t="s">
        <v>2273</v>
      </c>
      <c r="C274" s="101">
        <v>44774</v>
      </c>
      <c r="D274" s="102" t="s">
        <v>2527</v>
      </c>
      <c r="E274" s="100"/>
      <c r="F274" s="103">
        <v>42289</v>
      </c>
      <c r="G274" s="102" t="s">
        <v>2538</v>
      </c>
      <c r="H274" s="102" t="s">
        <v>2305</v>
      </c>
      <c r="I274" s="104" t="s">
        <v>2539</v>
      </c>
      <c r="J274" s="105">
        <v>1</v>
      </c>
      <c r="K274" s="106">
        <v>42.6</v>
      </c>
      <c r="L274" s="106">
        <v>35.9</v>
      </c>
      <c r="M274" s="107">
        <f>IFERROR(N274+P274+Q274,0)</f>
        <v>2137629.6</v>
      </c>
      <c r="N274" s="106">
        <v>2137629.6</v>
      </c>
      <c r="O274" s="106">
        <v>0</v>
      </c>
      <c r="P274" s="106">
        <v>0</v>
      </c>
      <c r="Q274" s="106">
        <v>0</v>
      </c>
      <c r="R274" s="108">
        <f>IFERROR(M274/K274,0)</f>
        <v>50179.098591549</v>
      </c>
      <c r="S274" s="109">
        <v>4</v>
      </c>
      <c r="T274" s="110">
        <v>43558</v>
      </c>
      <c r="U274" s="110">
        <v>44812</v>
      </c>
      <c r="V274"/>
      <c r="W274"/>
    </row>
    <row r="275" spans="1:23">
      <c r="A275" s="99">
        <v>41</v>
      </c>
      <c r="B275" s="100" t="s">
        <v>2273</v>
      </c>
      <c r="C275" s="101">
        <v>44774</v>
      </c>
      <c r="D275" s="102" t="s">
        <v>2527</v>
      </c>
      <c r="E275" s="100"/>
      <c r="F275" s="103">
        <v>42828</v>
      </c>
      <c r="G275" s="102" t="s">
        <v>2532</v>
      </c>
      <c r="H275" s="102" t="s">
        <v>2305</v>
      </c>
      <c r="I275" s="104" t="s">
        <v>2540</v>
      </c>
      <c r="J275" s="105">
        <v>1</v>
      </c>
      <c r="K275" s="106">
        <v>71</v>
      </c>
      <c r="L275" s="106">
        <v>68.7</v>
      </c>
      <c r="M275" s="107">
        <f>IFERROR(N275+P275+Q275,0)</f>
        <v>4090672.8</v>
      </c>
      <c r="N275" s="106">
        <v>4090672.8</v>
      </c>
      <c r="O275" s="106">
        <v>0</v>
      </c>
      <c r="P275" s="106">
        <v>0</v>
      </c>
      <c r="Q275" s="106">
        <v>0</v>
      </c>
      <c r="R275" s="108">
        <f>IFERROR(M275/K275,0)</f>
        <v>57615.109859155</v>
      </c>
      <c r="S275" s="109">
        <v>4</v>
      </c>
      <c r="T275" s="110">
        <v>44557</v>
      </c>
      <c r="U275" s="110">
        <v>44813</v>
      </c>
      <c r="V275"/>
      <c r="W275"/>
    </row>
    <row r="276" spans="1:23">
      <c r="A276" s="99">
        <v>42</v>
      </c>
      <c r="B276" s="100" t="s">
        <v>2516</v>
      </c>
      <c r="C276" s="101">
        <v>44781</v>
      </c>
      <c r="D276" s="102" t="s">
        <v>2541</v>
      </c>
      <c r="E276" s="100" t="s">
        <v>2253</v>
      </c>
      <c r="F276" s="103">
        <v>45043</v>
      </c>
      <c r="G276" s="102" t="s">
        <v>2542</v>
      </c>
      <c r="H276" s="102" t="s">
        <v>2543</v>
      </c>
      <c r="I276" s="104" t="s">
        <v>2544</v>
      </c>
      <c r="J276" s="105">
        <v>65</v>
      </c>
      <c r="K276" s="106">
        <v>3644.5</v>
      </c>
      <c r="L276" s="106">
        <v>3365</v>
      </c>
      <c r="M276" s="107">
        <f>IFERROR(N276+P276+Q276,0)</f>
        <v>257508201.35</v>
      </c>
      <c r="N276" s="106">
        <v>223360330.8</v>
      </c>
      <c r="O276" s="106">
        <v>0</v>
      </c>
      <c r="P276" s="106">
        <v>34147870.55</v>
      </c>
      <c r="Q276" s="106">
        <v>0</v>
      </c>
      <c r="R276" s="108">
        <f>IFERROR(M276/K276,0)</f>
        <v>70656.661092057</v>
      </c>
      <c r="S276" s="109">
        <v>4</v>
      </c>
      <c r="T276" s="110">
        <v>45470</v>
      </c>
      <c r="U276" s="110">
        <v>45516</v>
      </c>
      <c r="V276"/>
      <c r="W276"/>
    </row>
    <row r="277" spans="1:23" customHeight="1" ht="30">
      <c r="A277" s="91"/>
      <c r="B277" s="92" t="s">
        <v>2250</v>
      </c>
      <c r="C277" s="92"/>
      <c r="D277" s="92"/>
      <c r="E277" s="92"/>
      <c r="F277" s="92"/>
      <c r="G277" s="92"/>
      <c r="H277" s="92"/>
      <c r="I277" s="92"/>
      <c r="J277" s="93">
        <f>sum(J278:J287)</f>
        <v>10</v>
      </c>
      <c r="K277" s="94">
        <f>sum(K278:K287)</f>
        <v>480.8</v>
      </c>
      <c r="L277" s="94">
        <f>sum(L278:L287)</f>
        <v>470.3</v>
      </c>
      <c r="M277" s="94">
        <f>sum(M278:M287)</f>
        <v>31476791.66</v>
      </c>
      <c r="N277" s="94">
        <f>sum(N278:N287)</f>
        <v>31476791.66</v>
      </c>
      <c r="O277" s="94">
        <f>sum(O278:O287)</f>
        <v>0</v>
      </c>
      <c r="P277" s="94">
        <f>sum(P278:P287)</f>
        <v>0</v>
      </c>
      <c r="Q277" s="94">
        <f>sum(Q278:Q287)</f>
        <v>0</v>
      </c>
      <c r="R277" s="95" t="s">
        <v>2172</v>
      </c>
      <c r="S277" s="95" t="s">
        <v>2172</v>
      </c>
      <c r="T277" s="95" t="s">
        <v>2172</v>
      </c>
      <c r="U277" s="95" t="s">
        <v>2172</v>
      </c>
      <c r="V277"/>
      <c r="W277"/>
    </row>
    <row r="278" spans="1:23">
      <c r="A278" s="99">
        <v>43</v>
      </c>
      <c r="B278" s="100" t="s">
        <v>2174</v>
      </c>
      <c r="C278" s="101">
        <v>45111</v>
      </c>
      <c r="D278" s="102" t="s">
        <v>2545</v>
      </c>
      <c r="E278" s="100"/>
      <c r="F278" s="103"/>
      <c r="G278" s="102"/>
      <c r="H278" s="102" t="s">
        <v>2255</v>
      </c>
      <c r="I278" s="104" t="s">
        <v>2546</v>
      </c>
      <c r="J278" s="105">
        <v>1</v>
      </c>
      <c r="K278" s="106">
        <v>38.4</v>
      </c>
      <c r="L278" s="106">
        <v>38.1</v>
      </c>
      <c r="M278" s="107">
        <f>IFERROR(N278+P278+Q278,0)</f>
        <v>2619273.27</v>
      </c>
      <c r="N278" s="106">
        <v>2619273.27</v>
      </c>
      <c r="O278" s="106">
        <v>0</v>
      </c>
      <c r="P278" s="106">
        <v>0</v>
      </c>
      <c r="Q278" s="106">
        <v>0</v>
      </c>
      <c r="R278" s="108">
        <f>IFERROR(M278/K278,0)</f>
        <v>68210.24140625</v>
      </c>
      <c r="S278" s="109">
        <v>4</v>
      </c>
      <c r="T278" s="110">
        <v>29587</v>
      </c>
      <c r="U278" s="110">
        <v>45169</v>
      </c>
      <c r="V278"/>
      <c r="W278"/>
    </row>
    <row r="279" spans="1:23">
      <c r="A279" s="99">
        <v>44</v>
      </c>
      <c r="B279" s="100" t="s">
        <v>2174</v>
      </c>
      <c r="C279" s="101">
        <v>45111</v>
      </c>
      <c r="D279" s="102" t="s">
        <v>2547</v>
      </c>
      <c r="E279" s="100"/>
      <c r="F279" s="103"/>
      <c r="G279" s="102"/>
      <c r="H279" s="102" t="s">
        <v>2255</v>
      </c>
      <c r="I279" s="104" t="s">
        <v>2548</v>
      </c>
      <c r="J279" s="105">
        <v>1</v>
      </c>
      <c r="K279" s="106">
        <v>43.3</v>
      </c>
      <c r="L279" s="106">
        <v>38.6</v>
      </c>
      <c r="M279" s="107">
        <f>IFERROR(N279+P279+Q279,0)</f>
        <v>2665600.2</v>
      </c>
      <c r="N279" s="106">
        <v>2665600.2</v>
      </c>
      <c r="O279" s="106">
        <v>0</v>
      </c>
      <c r="P279" s="106">
        <v>0</v>
      </c>
      <c r="Q279" s="106">
        <v>0</v>
      </c>
      <c r="R279" s="108">
        <f>IFERROR(M279/K279,0)</f>
        <v>61561.205542725</v>
      </c>
      <c r="S279" s="109">
        <v>4</v>
      </c>
      <c r="T279" s="110">
        <v>24108</v>
      </c>
      <c r="U279" s="110">
        <v>45254</v>
      </c>
      <c r="V279"/>
      <c r="W279"/>
    </row>
    <row r="280" spans="1:23">
      <c r="A280" s="99">
        <v>45</v>
      </c>
      <c r="B280" s="100" t="s">
        <v>2174</v>
      </c>
      <c r="C280" s="101">
        <v>45111</v>
      </c>
      <c r="D280" s="102" t="s">
        <v>2549</v>
      </c>
      <c r="E280" s="100"/>
      <c r="F280" s="103"/>
      <c r="G280" s="102"/>
      <c r="H280" s="102" t="s">
        <v>2255</v>
      </c>
      <c r="I280" s="104" t="s">
        <v>2550</v>
      </c>
      <c r="J280" s="105">
        <v>1</v>
      </c>
      <c r="K280" s="106">
        <v>38.4</v>
      </c>
      <c r="L280" s="106">
        <v>38.4</v>
      </c>
      <c r="M280" s="107">
        <f>IFERROR(N280+P280+Q280,0)</f>
        <v>2662528.13</v>
      </c>
      <c r="N280" s="106">
        <v>2662528.13</v>
      </c>
      <c r="O280" s="106">
        <v>0</v>
      </c>
      <c r="P280" s="106">
        <v>0</v>
      </c>
      <c r="Q280" s="106">
        <v>0</v>
      </c>
      <c r="R280" s="108">
        <f>IFERROR(M280/K280,0)</f>
        <v>69336.670052083</v>
      </c>
      <c r="S280" s="109">
        <v>4</v>
      </c>
      <c r="T280" s="110">
        <v>33970</v>
      </c>
      <c r="U280" s="110">
        <v>45168</v>
      </c>
      <c r="V280"/>
      <c r="W280"/>
    </row>
    <row r="281" spans="1:23">
      <c r="A281" s="99">
        <v>46</v>
      </c>
      <c r="B281" s="100" t="s">
        <v>2174</v>
      </c>
      <c r="C281" s="101">
        <v>45111</v>
      </c>
      <c r="D281" s="102" t="s">
        <v>2551</v>
      </c>
      <c r="E281" s="100"/>
      <c r="F281" s="103"/>
      <c r="G281" s="102"/>
      <c r="H281" s="102" t="s">
        <v>2255</v>
      </c>
      <c r="I281" s="104" t="s">
        <v>2552</v>
      </c>
      <c r="J281" s="105">
        <v>1</v>
      </c>
      <c r="K281" s="106">
        <v>59.3</v>
      </c>
      <c r="L281" s="106">
        <v>55.3</v>
      </c>
      <c r="M281" s="107">
        <f>IFERROR(N281+P281+Q281,0)</f>
        <v>3569395.06</v>
      </c>
      <c r="N281" s="106">
        <v>3569395.06</v>
      </c>
      <c r="O281" s="106">
        <v>0</v>
      </c>
      <c r="P281" s="106">
        <v>0</v>
      </c>
      <c r="Q281" s="106">
        <v>0</v>
      </c>
      <c r="R281" s="108">
        <f>IFERROR(M281/K281,0)</f>
        <v>60192.159527825</v>
      </c>
      <c r="S281" s="109">
        <v>4</v>
      </c>
      <c r="T281" s="110">
        <v>33683</v>
      </c>
      <c r="U281" s="110">
        <v>45168</v>
      </c>
      <c r="V281"/>
      <c r="W281"/>
    </row>
    <row r="282" spans="1:23">
      <c r="A282" s="99">
        <v>47</v>
      </c>
      <c r="B282" s="100" t="s">
        <v>2174</v>
      </c>
      <c r="C282" s="101">
        <v>45111</v>
      </c>
      <c r="D282" s="102" t="s">
        <v>2553</v>
      </c>
      <c r="E282" s="100"/>
      <c r="F282" s="103"/>
      <c r="G282" s="102"/>
      <c r="H282" s="102" t="s">
        <v>2255</v>
      </c>
      <c r="I282" s="104" t="s">
        <v>2554</v>
      </c>
      <c r="J282" s="105">
        <v>1</v>
      </c>
      <c r="K282" s="106">
        <v>49.7</v>
      </c>
      <c r="L282" s="106">
        <v>49</v>
      </c>
      <c r="M282" s="107">
        <f>IFERROR(N282+P282+Q282,0)</f>
        <v>2993246.46</v>
      </c>
      <c r="N282" s="106">
        <v>2993246.46</v>
      </c>
      <c r="O282" s="106">
        <v>0</v>
      </c>
      <c r="P282" s="106">
        <v>0</v>
      </c>
      <c r="Q282" s="106">
        <v>0</v>
      </c>
      <c r="R282" s="108">
        <f>IFERROR(M282/K282,0)</f>
        <v>60226.286921529</v>
      </c>
      <c r="S282" s="109">
        <v>4</v>
      </c>
      <c r="T282" s="110">
        <v>33239</v>
      </c>
      <c r="U282" s="110">
        <v>45175</v>
      </c>
      <c r="V282"/>
      <c r="W282"/>
    </row>
    <row r="283" spans="1:23">
      <c r="A283" s="99">
        <v>48</v>
      </c>
      <c r="B283" s="100" t="s">
        <v>2174</v>
      </c>
      <c r="C283" s="101">
        <v>45111</v>
      </c>
      <c r="D283" s="102" t="s">
        <v>2555</v>
      </c>
      <c r="E283" s="100"/>
      <c r="F283" s="103"/>
      <c r="G283" s="102"/>
      <c r="H283" s="102" t="s">
        <v>2255</v>
      </c>
      <c r="I283" s="104" t="s">
        <v>2556</v>
      </c>
      <c r="J283" s="105">
        <v>1</v>
      </c>
      <c r="K283" s="106">
        <v>55.6</v>
      </c>
      <c r="L283" s="106">
        <v>53.6</v>
      </c>
      <c r="M283" s="107">
        <f>IFERROR(N283+P283+Q283,0)</f>
        <v>3504277.06</v>
      </c>
      <c r="N283" s="106">
        <v>3504277.06</v>
      </c>
      <c r="O283" s="106">
        <v>0</v>
      </c>
      <c r="P283" s="106">
        <v>0</v>
      </c>
      <c r="Q283" s="106">
        <v>0</v>
      </c>
      <c r="R283" s="108">
        <f>IFERROR(M283/K283,0)</f>
        <v>63026.565827338</v>
      </c>
      <c r="S283" s="109">
        <v>4</v>
      </c>
      <c r="T283" s="110">
        <v>22647</v>
      </c>
      <c r="U283" s="110">
        <v>45254</v>
      </c>
      <c r="V283"/>
      <c r="W283"/>
    </row>
    <row r="284" spans="1:23">
      <c r="A284" s="99">
        <v>49</v>
      </c>
      <c r="B284" s="100" t="s">
        <v>2174</v>
      </c>
      <c r="C284" s="101">
        <v>45111</v>
      </c>
      <c r="D284" s="102" t="s">
        <v>2557</v>
      </c>
      <c r="E284" s="100"/>
      <c r="F284" s="103"/>
      <c r="G284" s="102"/>
      <c r="H284" s="102" t="s">
        <v>2255</v>
      </c>
      <c r="I284" s="104" t="s">
        <v>2558</v>
      </c>
      <c r="J284" s="105">
        <v>1</v>
      </c>
      <c r="K284" s="106">
        <v>31.8</v>
      </c>
      <c r="L284" s="106">
        <v>31.7</v>
      </c>
      <c r="M284" s="107">
        <f>IFERROR(N284+P284+Q284,0)</f>
        <v>2180579.65</v>
      </c>
      <c r="N284" s="106">
        <v>2180579.65</v>
      </c>
      <c r="O284" s="106">
        <v>0</v>
      </c>
      <c r="P284" s="106">
        <v>0</v>
      </c>
      <c r="Q284" s="106">
        <v>0</v>
      </c>
      <c r="R284" s="108">
        <f>IFERROR(M284/K284,0)</f>
        <v>68571.687106918</v>
      </c>
      <c r="S284" s="109">
        <v>4</v>
      </c>
      <c r="T284" s="110">
        <v>30590</v>
      </c>
      <c r="U284" s="110">
        <v>45218</v>
      </c>
      <c r="V284"/>
      <c r="W284"/>
    </row>
    <row r="285" spans="1:23">
      <c r="A285" s="99">
        <v>50</v>
      </c>
      <c r="B285" s="100" t="s">
        <v>2174</v>
      </c>
      <c r="C285" s="101">
        <v>45184</v>
      </c>
      <c r="D285" s="102" t="s">
        <v>2559</v>
      </c>
      <c r="E285" s="100"/>
      <c r="F285" s="103"/>
      <c r="G285" s="102"/>
      <c r="H285" s="102" t="s">
        <v>2255</v>
      </c>
      <c r="I285" s="104" t="s">
        <v>2560</v>
      </c>
      <c r="J285" s="105">
        <v>1</v>
      </c>
      <c r="K285" s="106">
        <v>51.3</v>
      </c>
      <c r="L285" s="106">
        <v>51.2</v>
      </c>
      <c r="M285" s="107">
        <f>IFERROR(N285+P285+Q285,0)</f>
        <v>3521232.46</v>
      </c>
      <c r="N285" s="106">
        <v>3521232.46</v>
      </c>
      <c r="O285" s="106">
        <v>0</v>
      </c>
      <c r="P285" s="106">
        <v>0</v>
      </c>
      <c r="Q285" s="106">
        <v>0</v>
      </c>
      <c r="R285" s="108">
        <f>IFERROR(M285/K285,0)</f>
        <v>68640.008966862</v>
      </c>
      <c r="S285" s="109">
        <v>4</v>
      </c>
      <c r="T285" s="110">
        <v>26665</v>
      </c>
      <c r="U285" s="110">
        <v>45253</v>
      </c>
      <c r="V285"/>
      <c r="W285"/>
    </row>
    <row r="286" spans="1:23">
      <c r="A286" s="99">
        <v>51</v>
      </c>
      <c r="B286" s="100" t="s">
        <v>2174</v>
      </c>
      <c r="C286" s="101">
        <v>45188</v>
      </c>
      <c r="D286" s="102" t="s">
        <v>2561</v>
      </c>
      <c r="E286" s="100"/>
      <c r="F286" s="103"/>
      <c r="G286" s="102"/>
      <c r="H286" s="102" t="s">
        <v>2255</v>
      </c>
      <c r="I286" s="104" t="s">
        <v>2562</v>
      </c>
      <c r="J286" s="105">
        <v>1</v>
      </c>
      <c r="K286" s="106">
        <v>52.2</v>
      </c>
      <c r="L286" s="106">
        <v>52.2</v>
      </c>
      <c r="M286" s="107">
        <f>IFERROR(N286+P286+Q286,0)</f>
        <v>3601939.37</v>
      </c>
      <c r="N286" s="106">
        <v>3601939.37</v>
      </c>
      <c r="O286" s="106">
        <v>0</v>
      </c>
      <c r="P286" s="106">
        <v>0</v>
      </c>
      <c r="Q286" s="106">
        <v>0</v>
      </c>
      <c r="R286" s="108">
        <f>IFERROR(M286/K286,0)</f>
        <v>69002.669923372</v>
      </c>
      <c r="S286" s="109">
        <v>4</v>
      </c>
      <c r="T286" s="110">
        <v>32874</v>
      </c>
      <c r="U286" s="110">
        <v>45215</v>
      </c>
      <c r="V286"/>
      <c r="W286"/>
    </row>
    <row r="287" spans="1:23">
      <c r="A287" s="99">
        <v>52</v>
      </c>
      <c r="B287" s="100" t="s">
        <v>2174</v>
      </c>
      <c r="C287" s="101">
        <v>45230</v>
      </c>
      <c r="D287" s="102" t="s">
        <v>2563</v>
      </c>
      <c r="E287" s="100"/>
      <c r="F287" s="103"/>
      <c r="G287" s="102"/>
      <c r="H287" s="102" t="s">
        <v>2255</v>
      </c>
      <c r="I287" s="104" t="s">
        <v>2564</v>
      </c>
      <c r="J287" s="105">
        <v>1</v>
      </c>
      <c r="K287" s="106">
        <v>60.8</v>
      </c>
      <c r="L287" s="106">
        <v>62.2</v>
      </c>
      <c r="M287" s="107">
        <f>IFERROR(N287+P287+Q287,0)</f>
        <v>4158720</v>
      </c>
      <c r="N287" s="106">
        <v>4158720</v>
      </c>
      <c r="O287" s="106">
        <v>0</v>
      </c>
      <c r="P287" s="106">
        <v>0</v>
      </c>
      <c r="Q287" s="106">
        <v>0</v>
      </c>
      <c r="R287" s="108">
        <f>IFERROR(M287/K287,0)</f>
        <v>68400</v>
      </c>
      <c r="S287" s="109">
        <v>4</v>
      </c>
      <c r="T287" s="110">
        <v>29221</v>
      </c>
      <c r="U287" s="110">
        <v>45250</v>
      </c>
      <c r="V287"/>
      <c r="W287"/>
    </row>
    <row r="288" spans="1:23" customHeight="1" ht="30">
      <c r="A288" s="91"/>
      <c r="B288" s="92" t="s">
        <v>2258</v>
      </c>
      <c r="C288" s="92"/>
      <c r="D288" s="92"/>
      <c r="E288" s="92"/>
      <c r="F288" s="92"/>
      <c r="G288" s="92"/>
      <c r="H288" s="92"/>
      <c r="I288" s="92"/>
      <c r="J288" s="93">
        <f>sum(J289:J295)</f>
        <v>293</v>
      </c>
      <c r="K288" s="94">
        <f>sum(K289:K295)</f>
        <v>10493.8</v>
      </c>
      <c r="L288" s="94">
        <f>sum(L289:L295)</f>
        <v>10210.9</v>
      </c>
      <c r="M288" s="94">
        <f>sum(M289:M295)</f>
        <v>723263109.53</v>
      </c>
      <c r="N288" s="94">
        <f>sum(N289:N295)</f>
        <v>633600516.52</v>
      </c>
      <c r="O288" s="94">
        <f>sum(O289:O295)</f>
        <v>0</v>
      </c>
      <c r="P288" s="94">
        <f>sum(P289:P295)</f>
        <v>89662593.01</v>
      </c>
      <c r="Q288" s="94">
        <f>sum(Q289:Q295)</f>
        <v>0</v>
      </c>
      <c r="R288" s="95" t="s">
        <v>2172</v>
      </c>
      <c r="S288" s="95" t="s">
        <v>2172</v>
      </c>
      <c r="T288" s="95" t="s">
        <v>2172</v>
      </c>
      <c r="U288" s="95" t="s">
        <v>2172</v>
      </c>
      <c r="V288"/>
      <c r="W288"/>
    </row>
    <row r="289" spans="1:23">
      <c r="A289" s="99">
        <v>53</v>
      </c>
      <c r="B289" s="100" t="s">
        <v>2174</v>
      </c>
      <c r="C289" s="101">
        <v>45404</v>
      </c>
      <c r="D289" s="102" t="s">
        <v>2565</v>
      </c>
      <c r="E289" s="100"/>
      <c r="F289" s="103"/>
      <c r="G289" s="102"/>
      <c r="H289" s="102" t="s">
        <v>2260</v>
      </c>
      <c r="I289" s="104" t="s">
        <v>2566</v>
      </c>
      <c r="J289" s="105">
        <v>1</v>
      </c>
      <c r="K289" s="106">
        <v>100</v>
      </c>
      <c r="L289" s="106">
        <v>72.2</v>
      </c>
      <c r="M289" s="107">
        <f>IFERROR(N289+P289+Q289,0)</f>
        <v>5467166.57</v>
      </c>
      <c r="N289" s="106">
        <v>0</v>
      </c>
      <c r="O289" s="106">
        <v>0</v>
      </c>
      <c r="P289" s="106">
        <v>5467166.57</v>
      </c>
      <c r="Q289" s="106">
        <v>0</v>
      </c>
      <c r="R289" s="108">
        <f>IFERROR(M289/K289,0)</f>
        <v>54671.6657</v>
      </c>
      <c r="S289" s="109">
        <v>4</v>
      </c>
      <c r="T289" s="110">
        <v>36800</v>
      </c>
      <c r="U289" s="110">
        <v>45441</v>
      </c>
      <c r="V289"/>
      <c r="W289"/>
    </row>
    <row r="290" spans="1:23">
      <c r="A290" s="99">
        <v>54</v>
      </c>
      <c r="B290" s="100" t="s">
        <v>2251</v>
      </c>
      <c r="C290" s="101">
        <v>44718</v>
      </c>
      <c r="D290" s="102" t="s">
        <v>2567</v>
      </c>
      <c r="E290" s="100"/>
      <c r="F290" s="103"/>
      <c r="G290" s="102"/>
      <c r="H290" s="102" t="s">
        <v>2260</v>
      </c>
      <c r="I290" s="104" t="s">
        <v>2568</v>
      </c>
      <c r="J290" s="105">
        <v>13</v>
      </c>
      <c r="K290" s="106">
        <v>636.2</v>
      </c>
      <c r="L290" s="106">
        <v>629.1</v>
      </c>
      <c r="M290" s="107">
        <f>IFERROR(N290+P290+Q290,0)</f>
        <v>42527160</v>
      </c>
      <c r="N290" s="106">
        <v>42527160</v>
      </c>
      <c r="O290" s="106">
        <v>0</v>
      </c>
      <c r="P290" s="106">
        <v>0</v>
      </c>
      <c r="Q290" s="106">
        <v>0</v>
      </c>
      <c r="R290" s="108">
        <f>IFERROR(M290/K290,0)</f>
        <v>66845.583149953</v>
      </c>
      <c r="S290" s="109">
        <v>4</v>
      </c>
      <c r="T290" s="110">
        <v>45272</v>
      </c>
      <c r="U290" s="110">
        <v>45281</v>
      </c>
      <c r="V290"/>
      <c r="W290"/>
    </row>
    <row r="291" spans="1:23">
      <c r="A291" s="99">
        <v>55</v>
      </c>
      <c r="B291" s="100" t="s">
        <v>2251</v>
      </c>
      <c r="C291" s="101">
        <v>44718</v>
      </c>
      <c r="D291" s="102" t="s">
        <v>2569</v>
      </c>
      <c r="E291" s="100"/>
      <c r="F291" s="103"/>
      <c r="G291" s="102"/>
      <c r="H291" s="102" t="s">
        <v>2260</v>
      </c>
      <c r="I291" s="104" t="s">
        <v>2570</v>
      </c>
      <c r="J291" s="105">
        <v>18</v>
      </c>
      <c r="K291" s="106">
        <v>966.9</v>
      </c>
      <c r="L291" s="106">
        <v>963.6</v>
      </c>
      <c r="M291" s="107">
        <f>IFERROR(N291+P291+Q291,0)</f>
        <v>65139360</v>
      </c>
      <c r="N291" s="106">
        <v>65000000</v>
      </c>
      <c r="O291" s="106">
        <v>0</v>
      </c>
      <c r="P291" s="106">
        <v>139360</v>
      </c>
      <c r="Q291" s="106">
        <v>0</v>
      </c>
      <c r="R291" s="108">
        <f>IFERROR(M291/K291,0)</f>
        <v>67369.283276451</v>
      </c>
      <c r="S291" s="109">
        <v>4</v>
      </c>
      <c r="T291" s="110">
        <v>45443</v>
      </c>
      <c r="U291" s="110">
        <v>45461</v>
      </c>
      <c r="V291"/>
      <c r="W291"/>
    </row>
    <row r="292" spans="1:23">
      <c r="A292" s="99">
        <v>56</v>
      </c>
      <c r="B292" s="100" t="s">
        <v>2251</v>
      </c>
      <c r="C292" s="101">
        <v>44719</v>
      </c>
      <c r="D292" s="102" t="s">
        <v>2571</v>
      </c>
      <c r="E292" s="100" t="s">
        <v>2253</v>
      </c>
      <c r="F292" s="103">
        <v>45713</v>
      </c>
      <c r="G292" s="102" t="s">
        <v>2572</v>
      </c>
      <c r="H292" s="102" t="s">
        <v>2260</v>
      </c>
      <c r="I292" s="104" t="s">
        <v>2573</v>
      </c>
      <c r="J292" s="105">
        <v>76</v>
      </c>
      <c r="K292" s="106">
        <v>2511.1</v>
      </c>
      <c r="L292" s="106">
        <v>2453</v>
      </c>
      <c r="M292" s="107">
        <f>IFERROR(N292+P292+Q292,0)</f>
        <v>174948015.84</v>
      </c>
      <c r="N292" s="106">
        <v>159291394.14</v>
      </c>
      <c r="O292" s="106">
        <v>0</v>
      </c>
      <c r="P292" s="106">
        <v>15656621.7</v>
      </c>
      <c r="Q292" s="106">
        <v>0</v>
      </c>
      <c r="R292" s="108">
        <f>IFERROR(M292/K292,0)</f>
        <v>69669.872103859</v>
      </c>
      <c r="S292" s="109">
        <v>4</v>
      </c>
      <c r="T292" s="110">
        <v>45714</v>
      </c>
      <c r="U292" s="110">
        <v>45854</v>
      </c>
      <c r="V292"/>
      <c r="W292"/>
    </row>
    <row r="293" spans="1:23">
      <c r="A293" s="99">
        <v>57</v>
      </c>
      <c r="B293" s="100" t="s">
        <v>2251</v>
      </c>
      <c r="C293" s="101">
        <v>44719</v>
      </c>
      <c r="D293" s="102" t="s">
        <v>2574</v>
      </c>
      <c r="E293" s="100" t="s">
        <v>2253</v>
      </c>
      <c r="F293" s="103">
        <v>45713</v>
      </c>
      <c r="G293" s="102" t="s">
        <v>2572</v>
      </c>
      <c r="H293" s="102" t="s">
        <v>2260</v>
      </c>
      <c r="I293" s="104" t="s">
        <v>2573</v>
      </c>
      <c r="J293" s="105">
        <v>65</v>
      </c>
      <c r="K293" s="106">
        <v>2121</v>
      </c>
      <c r="L293" s="106">
        <v>2075.87</v>
      </c>
      <c r="M293" s="107">
        <f>IFERROR(N293+P293+Q293,0)</f>
        <v>147990765.13</v>
      </c>
      <c r="N293" s="106">
        <v>130993599.82</v>
      </c>
      <c r="O293" s="106">
        <v>0</v>
      </c>
      <c r="P293" s="106">
        <v>16997165.31</v>
      </c>
      <c r="Q293" s="106">
        <v>0</v>
      </c>
      <c r="R293" s="108">
        <f>IFERROR(M293/K293,0)</f>
        <v>69774.052395097</v>
      </c>
      <c r="S293" s="109">
        <v>4</v>
      </c>
      <c r="T293" s="110">
        <v>45714</v>
      </c>
      <c r="U293" s="110">
        <v>45852</v>
      </c>
      <c r="V293"/>
      <c r="W293"/>
    </row>
    <row r="294" spans="1:23">
      <c r="A294" s="99">
        <v>58</v>
      </c>
      <c r="B294" s="100" t="s">
        <v>2251</v>
      </c>
      <c r="C294" s="101">
        <v>44719</v>
      </c>
      <c r="D294" s="102" t="s">
        <v>2575</v>
      </c>
      <c r="E294" s="100" t="s">
        <v>2253</v>
      </c>
      <c r="F294" s="103">
        <v>45713</v>
      </c>
      <c r="G294" s="102" t="s">
        <v>2572</v>
      </c>
      <c r="H294" s="102" t="s">
        <v>2260</v>
      </c>
      <c r="I294" s="104" t="s">
        <v>2573</v>
      </c>
      <c r="J294" s="105">
        <v>71</v>
      </c>
      <c r="K294" s="106">
        <v>2215.9</v>
      </c>
      <c r="L294" s="106">
        <v>2158.4</v>
      </c>
      <c r="M294" s="107">
        <f>IFERROR(N294+P294+Q294,0)</f>
        <v>154765545.06</v>
      </c>
      <c r="N294" s="106">
        <v>119639608.94</v>
      </c>
      <c r="O294" s="106">
        <v>0</v>
      </c>
      <c r="P294" s="106">
        <v>35125936.12</v>
      </c>
      <c r="Q294" s="106">
        <v>0</v>
      </c>
      <c r="R294" s="108">
        <f>IFERROR(M294/K294,0)</f>
        <v>69843.199178663</v>
      </c>
      <c r="S294" s="109">
        <v>4</v>
      </c>
      <c r="T294" s="110">
        <v>45714</v>
      </c>
      <c r="U294" s="110">
        <v>45768</v>
      </c>
      <c r="V294"/>
      <c r="W294"/>
    </row>
    <row r="295" spans="1:23">
      <c r="A295" s="99">
        <v>59</v>
      </c>
      <c r="B295" s="100" t="s">
        <v>2251</v>
      </c>
      <c r="C295" s="101">
        <v>44719</v>
      </c>
      <c r="D295" s="102" t="s">
        <v>2576</v>
      </c>
      <c r="E295" s="100" t="s">
        <v>2253</v>
      </c>
      <c r="F295" s="103">
        <v>45713</v>
      </c>
      <c r="G295" s="102" t="s">
        <v>2572</v>
      </c>
      <c r="H295" s="102" t="s">
        <v>2260</v>
      </c>
      <c r="I295" s="104" t="s">
        <v>2573</v>
      </c>
      <c r="J295" s="105">
        <v>49</v>
      </c>
      <c r="K295" s="106">
        <v>1942.7</v>
      </c>
      <c r="L295" s="106">
        <v>1858.73</v>
      </c>
      <c r="M295" s="107">
        <f>IFERROR(N295+P295+Q295,0)</f>
        <v>132425096.93</v>
      </c>
      <c r="N295" s="106">
        <v>116148753.62</v>
      </c>
      <c r="O295" s="106">
        <v>0</v>
      </c>
      <c r="P295" s="106">
        <v>16276343.31</v>
      </c>
      <c r="Q295" s="106">
        <v>0</v>
      </c>
      <c r="R295" s="108">
        <f>IFERROR(M295/K295,0)</f>
        <v>68165.489746229</v>
      </c>
      <c r="S295" s="109">
        <v>4</v>
      </c>
      <c r="T295" s="110">
        <v>45714</v>
      </c>
      <c r="U295" s="110">
        <v>45750</v>
      </c>
      <c r="V295"/>
      <c r="W295"/>
    </row>
    <row r="296" spans="1:23" customHeight="1" ht="30">
      <c r="A296" s="91"/>
      <c r="B296" s="92" t="s">
        <v>2262</v>
      </c>
      <c r="C296" s="92"/>
      <c r="D296" s="92"/>
      <c r="E296" s="92"/>
      <c r="F296" s="92"/>
      <c r="G296" s="92"/>
      <c r="H296" s="92"/>
      <c r="I296" s="92"/>
      <c r="J296" s="93">
        <f>sum(J297:J313)</f>
        <v>17</v>
      </c>
      <c r="K296" s="94">
        <f>sum(K297:K313)</f>
        <v>678.2</v>
      </c>
      <c r="L296" s="94">
        <f>sum(L297:L313)</f>
        <v>660.5</v>
      </c>
      <c r="M296" s="94">
        <f>sum(M297:M313)</f>
        <v>38149240.63</v>
      </c>
      <c r="N296" s="94">
        <f>sum(N297:N313)</f>
        <v>38149240.63</v>
      </c>
      <c r="O296" s="94">
        <f>sum(O297:O313)</f>
        <v>0</v>
      </c>
      <c r="P296" s="94">
        <f>sum(P297:P313)</f>
        <v>0</v>
      </c>
      <c r="Q296" s="94">
        <f>sum(Q297:Q313)</f>
        <v>0</v>
      </c>
      <c r="R296" s="95" t="s">
        <v>2172</v>
      </c>
      <c r="S296" s="95" t="s">
        <v>2172</v>
      </c>
      <c r="T296" s="95" t="s">
        <v>2172</v>
      </c>
      <c r="U296" s="95" t="s">
        <v>2172</v>
      </c>
      <c r="V296"/>
      <c r="W296"/>
    </row>
    <row r="297" spans="1:23">
      <c r="A297" s="99">
        <v>60</v>
      </c>
      <c r="B297" s="100" t="s">
        <v>2174</v>
      </c>
      <c r="C297" s="101">
        <v>45271</v>
      </c>
      <c r="D297" s="102" t="s">
        <v>2577</v>
      </c>
      <c r="E297" s="100"/>
      <c r="F297" s="103"/>
      <c r="G297" s="102"/>
      <c r="H297" s="102" t="s">
        <v>2267</v>
      </c>
      <c r="I297" s="104" t="s">
        <v>2578</v>
      </c>
      <c r="J297" s="105">
        <v>1</v>
      </c>
      <c r="K297" s="106">
        <v>70.6</v>
      </c>
      <c r="L297" s="106">
        <v>65.8</v>
      </c>
      <c r="M297" s="107">
        <f>IFERROR(N297+P297+Q297,0)</f>
        <v>4849262.16</v>
      </c>
      <c r="N297" s="106">
        <v>4849262.16</v>
      </c>
      <c r="O297" s="106">
        <v>0</v>
      </c>
      <c r="P297" s="106">
        <v>0</v>
      </c>
      <c r="Q297" s="106">
        <v>0</v>
      </c>
      <c r="R297" s="108">
        <f>IFERROR(M297/K297,0)</f>
        <v>68686.43286119</v>
      </c>
      <c r="S297" s="109">
        <v>4</v>
      </c>
      <c r="T297" s="110">
        <v>42853</v>
      </c>
      <c r="U297" s="110">
        <v>45286</v>
      </c>
      <c r="V297"/>
      <c r="W297"/>
    </row>
    <row r="298" spans="1:23">
      <c r="A298" s="99">
        <v>61</v>
      </c>
      <c r="B298" s="100" t="s">
        <v>2174</v>
      </c>
      <c r="C298" s="101">
        <v>45285</v>
      </c>
      <c r="D298" s="102" t="s">
        <v>2579</v>
      </c>
      <c r="E298" s="100"/>
      <c r="F298" s="103"/>
      <c r="G298" s="102"/>
      <c r="H298" s="102" t="s">
        <v>2267</v>
      </c>
      <c r="I298" s="104" t="s">
        <v>2580</v>
      </c>
      <c r="J298" s="105">
        <v>1</v>
      </c>
      <c r="K298" s="106">
        <v>32.6</v>
      </c>
      <c r="L298" s="106">
        <v>24.3</v>
      </c>
      <c r="M298" s="107">
        <f>IFERROR(N298+P298+Q298,0)</f>
        <v>2282427.81</v>
      </c>
      <c r="N298" s="106">
        <v>2282427.81</v>
      </c>
      <c r="O298" s="106">
        <v>0</v>
      </c>
      <c r="P298" s="106">
        <v>0</v>
      </c>
      <c r="Q298" s="106">
        <v>0</v>
      </c>
      <c r="R298" s="108">
        <f>IFERROR(M298/K298,0)</f>
        <v>70013.123006135</v>
      </c>
      <c r="S298" s="109">
        <v>4</v>
      </c>
      <c r="T298" s="110">
        <v>42611</v>
      </c>
      <c r="U298" s="110">
        <v>45288</v>
      </c>
      <c r="V298"/>
      <c r="W298"/>
    </row>
    <row r="299" spans="1:23">
      <c r="A299" s="99">
        <v>62</v>
      </c>
      <c r="B299" s="100" t="s">
        <v>2174</v>
      </c>
      <c r="C299" s="101">
        <v>45286</v>
      </c>
      <c r="D299" s="102" t="s">
        <v>2581</v>
      </c>
      <c r="E299" s="100"/>
      <c r="F299" s="103"/>
      <c r="G299" s="102"/>
      <c r="H299" s="102" t="s">
        <v>2267</v>
      </c>
      <c r="I299" s="104" t="s">
        <v>2582</v>
      </c>
      <c r="J299" s="105">
        <v>1</v>
      </c>
      <c r="K299" s="106">
        <v>47.4</v>
      </c>
      <c r="L299" s="106">
        <v>44.5</v>
      </c>
      <c r="M299" s="107">
        <f>IFERROR(N299+P299+Q299,0)</f>
        <v>1977827.29</v>
      </c>
      <c r="N299" s="106">
        <v>1977827.29</v>
      </c>
      <c r="O299" s="106">
        <v>0</v>
      </c>
      <c r="P299" s="106">
        <v>0</v>
      </c>
      <c r="Q299" s="106">
        <v>0</v>
      </c>
      <c r="R299" s="108">
        <f>IFERROR(M299/K299,0)</f>
        <v>41726.314135021</v>
      </c>
      <c r="S299" s="109">
        <v>4</v>
      </c>
      <c r="T299" s="110">
        <v>41262</v>
      </c>
      <c r="U299" s="110">
        <v>45377</v>
      </c>
      <c r="V299"/>
      <c r="W299"/>
    </row>
    <row r="300" spans="1:23">
      <c r="A300" s="99">
        <v>63</v>
      </c>
      <c r="B300" s="100" t="s">
        <v>2273</v>
      </c>
      <c r="C300" s="101">
        <v>44851</v>
      </c>
      <c r="D300" s="102" t="s">
        <v>2583</v>
      </c>
      <c r="E300" s="100"/>
      <c r="F300" s="103">
        <v>44251</v>
      </c>
      <c r="G300" s="102" t="s">
        <v>2275</v>
      </c>
      <c r="H300" s="102" t="s">
        <v>2267</v>
      </c>
      <c r="I300" s="104" t="s">
        <v>2276</v>
      </c>
      <c r="J300" s="105">
        <v>1</v>
      </c>
      <c r="K300" s="106">
        <v>33.4</v>
      </c>
      <c r="L300" s="106">
        <v>33.4</v>
      </c>
      <c r="M300" s="107">
        <f>IFERROR(N300+P300+Q300,0)</f>
        <v>1867758.06</v>
      </c>
      <c r="N300" s="106">
        <v>1867758.06</v>
      </c>
      <c r="O300" s="106">
        <v>0</v>
      </c>
      <c r="P300" s="106">
        <v>0</v>
      </c>
      <c r="Q300" s="106">
        <v>0</v>
      </c>
      <c r="R300" s="108">
        <f>IFERROR(M300/K300,0)</f>
        <v>55920.9</v>
      </c>
      <c r="S300" s="109">
        <v>4</v>
      </c>
      <c r="T300" s="110">
        <v>44743</v>
      </c>
      <c r="U300" s="110">
        <v>44902</v>
      </c>
      <c r="V300"/>
      <c r="W300"/>
    </row>
    <row r="301" spans="1:23">
      <c r="A301" s="99">
        <v>64</v>
      </c>
      <c r="B301" s="100" t="s">
        <v>2273</v>
      </c>
      <c r="C301" s="101">
        <v>44851</v>
      </c>
      <c r="D301" s="102" t="s">
        <v>2584</v>
      </c>
      <c r="E301" s="100"/>
      <c r="F301" s="103">
        <v>44251</v>
      </c>
      <c r="G301" s="102" t="s">
        <v>2275</v>
      </c>
      <c r="H301" s="102" t="s">
        <v>2267</v>
      </c>
      <c r="I301" s="104" t="s">
        <v>2276</v>
      </c>
      <c r="J301" s="105">
        <v>1</v>
      </c>
      <c r="K301" s="106">
        <v>43</v>
      </c>
      <c r="L301" s="106">
        <v>44.1</v>
      </c>
      <c r="M301" s="107">
        <f>IFERROR(N301+P301+Q301,0)</f>
        <v>2404598.7</v>
      </c>
      <c r="N301" s="106">
        <v>2404598.7</v>
      </c>
      <c r="O301" s="106">
        <v>0</v>
      </c>
      <c r="P301" s="106">
        <v>0</v>
      </c>
      <c r="Q301" s="106">
        <v>0</v>
      </c>
      <c r="R301" s="108">
        <f>IFERROR(M301/K301,0)</f>
        <v>55920.9</v>
      </c>
      <c r="S301" s="109">
        <v>4</v>
      </c>
      <c r="T301" s="110">
        <v>44743</v>
      </c>
      <c r="U301" s="110">
        <v>44902</v>
      </c>
      <c r="V301"/>
      <c r="W301"/>
    </row>
    <row r="302" spans="1:23">
      <c r="A302" s="99">
        <v>65</v>
      </c>
      <c r="B302" s="100" t="s">
        <v>2273</v>
      </c>
      <c r="C302" s="101">
        <v>44851</v>
      </c>
      <c r="D302" s="102" t="s">
        <v>2585</v>
      </c>
      <c r="E302" s="100"/>
      <c r="F302" s="103">
        <v>44251</v>
      </c>
      <c r="G302" s="102" t="s">
        <v>2275</v>
      </c>
      <c r="H302" s="102" t="s">
        <v>2267</v>
      </c>
      <c r="I302" s="104" t="s">
        <v>2276</v>
      </c>
      <c r="J302" s="105">
        <v>1</v>
      </c>
      <c r="K302" s="106">
        <v>31.9</v>
      </c>
      <c r="L302" s="106">
        <v>31.9</v>
      </c>
      <c r="M302" s="107">
        <f>IFERROR(N302+P302+Q302,0)</f>
        <v>1783876.71</v>
      </c>
      <c r="N302" s="106">
        <v>1783876.71</v>
      </c>
      <c r="O302" s="106">
        <v>0</v>
      </c>
      <c r="P302" s="106">
        <v>0</v>
      </c>
      <c r="Q302" s="106">
        <v>0</v>
      </c>
      <c r="R302" s="108">
        <f>IFERROR(M302/K302,0)</f>
        <v>55920.9</v>
      </c>
      <c r="S302" s="109">
        <v>4</v>
      </c>
      <c r="T302" s="110">
        <v>44743</v>
      </c>
      <c r="U302" s="110">
        <v>44902</v>
      </c>
      <c r="V302"/>
      <c r="W302"/>
    </row>
    <row r="303" spans="1:23">
      <c r="A303" s="99">
        <v>66</v>
      </c>
      <c r="B303" s="100" t="s">
        <v>2273</v>
      </c>
      <c r="C303" s="101">
        <v>44851</v>
      </c>
      <c r="D303" s="102" t="s">
        <v>2586</v>
      </c>
      <c r="E303" s="100"/>
      <c r="F303" s="103">
        <v>44251</v>
      </c>
      <c r="G303" s="102" t="s">
        <v>2275</v>
      </c>
      <c r="H303" s="102" t="s">
        <v>2267</v>
      </c>
      <c r="I303" s="104" t="s">
        <v>2276</v>
      </c>
      <c r="J303" s="105">
        <v>1</v>
      </c>
      <c r="K303" s="106">
        <v>32.8</v>
      </c>
      <c r="L303" s="106">
        <v>32.8</v>
      </c>
      <c r="M303" s="107">
        <f>IFERROR(N303+P303+Q303,0)</f>
        <v>1834205.52</v>
      </c>
      <c r="N303" s="106">
        <v>1834205.52</v>
      </c>
      <c r="O303" s="106">
        <v>0</v>
      </c>
      <c r="P303" s="106">
        <v>0</v>
      </c>
      <c r="Q303" s="106">
        <v>0</v>
      </c>
      <c r="R303" s="108">
        <f>IFERROR(M303/K303,0)</f>
        <v>55920.9</v>
      </c>
      <c r="S303" s="109">
        <v>4</v>
      </c>
      <c r="T303" s="110">
        <v>44743</v>
      </c>
      <c r="U303" s="110">
        <v>44914</v>
      </c>
      <c r="V303"/>
      <c r="W303"/>
    </row>
    <row r="304" spans="1:23">
      <c r="A304" s="99">
        <v>67</v>
      </c>
      <c r="B304" s="100" t="s">
        <v>2273</v>
      </c>
      <c r="C304" s="101">
        <v>44851</v>
      </c>
      <c r="D304" s="102" t="s">
        <v>2587</v>
      </c>
      <c r="E304" s="100"/>
      <c r="F304" s="103">
        <v>44251</v>
      </c>
      <c r="G304" s="102" t="s">
        <v>2275</v>
      </c>
      <c r="H304" s="102" t="s">
        <v>2267</v>
      </c>
      <c r="I304" s="104" t="s">
        <v>2276</v>
      </c>
      <c r="J304" s="105">
        <v>1</v>
      </c>
      <c r="K304" s="106">
        <v>44.5</v>
      </c>
      <c r="L304" s="106">
        <v>44.5</v>
      </c>
      <c r="M304" s="107">
        <f>IFERROR(N304+P304+Q304,0)</f>
        <v>2488480.05</v>
      </c>
      <c r="N304" s="106">
        <v>2488480.05</v>
      </c>
      <c r="O304" s="106">
        <v>0</v>
      </c>
      <c r="P304" s="106">
        <v>0</v>
      </c>
      <c r="Q304" s="106">
        <v>0</v>
      </c>
      <c r="R304" s="108">
        <f>IFERROR(M304/K304,0)</f>
        <v>55920.9</v>
      </c>
      <c r="S304" s="109">
        <v>4</v>
      </c>
      <c r="T304" s="110">
        <v>44743</v>
      </c>
      <c r="U304" s="110">
        <v>44938</v>
      </c>
      <c r="V304"/>
      <c r="W304"/>
    </row>
    <row r="305" spans="1:23">
      <c r="A305" s="99">
        <v>68</v>
      </c>
      <c r="B305" s="100" t="s">
        <v>2273</v>
      </c>
      <c r="C305" s="101">
        <v>44919</v>
      </c>
      <c r="D305" s="102" t="s">
        <v>2588</v>
      </c>
      <c r="E305" s="100"/>
      <c r="F305" s="103">
        <v>44251</v>
      </c>
      <c r="G305" s="102" t="s">
        <v>2275</v>
      </c>
      <c r="H305" s="102" t="s">
        <v>2267</v>
      </c>
      <c r="I305" s="104" t="s">
        <v>2276</v>
      </c>
      <c r="J305" s="105">
        <v>1</v>
      </c>
      <c r="K305" s="106">
        <v>44.2</v>
      </c>
      <c r="L305" s="106">
        <v>42.3</v>
      </c>
      <c r="M305" s="107">
        <f>IFERROR(N305+P305+Q305,0)</f>
        <v>2365454.07</v>
      </c>
      <c r="N305" s="106">
        <v>2365454.07</v>
      </c>
      <c r="O305" s="106">
        <v>0</v>
      </c>
      <c r="P305" s="106">
        <v>0</v>
      </c>
      <c r="Q305" s="106">
        <v>0</v>
      </c>
      <c r="R305" s="108">
        <f>IFERROR(M305/K305,0)</f>
        <v>53517.06040724</v>
      </c>
      <c r="S305" s="109">
        <v>4</v>
      </c>
      <c r="T305" s="110">
        <v>44743</v>
      </c>
      <c r="U305" s="110">
        <v>44924</v>
      </c>
      <c r="V305"/>
      <c r="W305"/>
    </row>
    <row r="306" spans="1:23">
      <c r="A306" s="99">
        <v>69</v>
      </c>
      <c r="B306" s="100" t="s">
        <v>2273</v>
      </c>
      <c r="C306" s="101">
        <v>44919</v>
      </c>
      <c r="D306" s="102" t="s">
        <v>2589</v>
      </c>
      <c r="E306" s="100"/>
      <c r="F306" s="103">
        <v>44251</v>
      </c>
      <c r="G306" s="102" t="s">
        <v>2275</v>
      </c>
      <c r="H306" s="102" t="s">
        <v>2267</v>
      </c>
      <c r="I306" s="104" t="s">
        <v>2276</v>
      </c>
      <c r="J306" s="105">
        <v>1</v>
      </c>
      <c r="K306" s="106">
        <v>35.6</v>
      </c>
      <c r="L306" s="106">
        <v>35.5</v>
      </c>
      <c r="M306" s="107">
        <f>IFERROR(N306+P306+Q306,0)</f>
        <v>1985191.95</v>
      </c>
      <c r="N306" s="106">
        <v>1985191.95</v>
      </c>
      <c r="O306" s="106">
        <v>0</v>
      </c>
      <c r="P306" s="106">
        <v>0</v>
      </c>
      <c r="Q306" s="106">
        <v>0</v>
      </c>
      <c r="R306" s="108">
        <f>IFERROR(M306/K306,0)</f>
        <v>55763.818820225</v>
      </c>
      <c r="S306" s="109">
        <v>4</v>
      </c>
      <c r="T306" s="110">
        <v>44743</v>
      </c>
      <c r="U306" s="110">
        <v>44922</v>
      </c>
      <c r="V306"/>
      <c r="W306"/>
    </row>
    <row r="307" spans="1:23">
      <c r="A307" s="99">
        <v>70</v>
      </c>
      <c r="B307" s="100" t="s">
        <v>2273</v>
      </c>
      <c r="C307" s="101">
        <v>44919</v>
      </c>
      <c r="D307" s="102" t="s">
        <v>2590</v>
      </c>
      <c r="E307" s="100"/>
      <c r="F307" s="103">
        <v>44251</v>
      </c>
      <c r="G307" s="102" t="s">
        <v>2275</v>
      </c>
      <c r="H307" s="102" t="s">
        <v>2267</v>
      </c>
      <c r="I307" s="104" t="s">
        <v>2276</v>
      </c>
      <c r="J307" s="105">
        <v>1</v>
      </c>
      <c r="K307" s="106">
        <v>35.3</v>
      </c>
      <c r="L307" s="106">
        <v>33.3</v>
      </c>
      <c r="M307" s="107">
        <f>IFERROR(N307+P307+Q307,0)</f>
        <v>1862165.97</v>
      </c>
      <c r="N307" s="106">
        <v>1862165.97</v>
      </c>
      <c r="O307" s="106">
        <v>0</v>
      </c>
      <c r="P307" s="106">
        <v>0</v>
      </c>
      <c r="Q307" s="106">
        <v>0</v>
      </c>
      <c r="R307" s="108">
        <f>IFERROR(M307/K307,0)</f>
        <v>52752.577053824</v>
      </c>
      <c r="S307" s="109">
        <v>4</v>
      </c>
      <c r="T307" s="110">
        <v>44743</v>
      </c>
      <c r="U307" s="110">
        <v>45040</v>
      </c>
      <c r="V307"/>
      <c r="W307"/>
    </row>
    <row r="308" spans="1:23">
      <c r="A308" s="99">
        <v>71</v>
      </c>
      <c r="B308" s="100" t="s">
        <v>2273</v>
      </c>
      <c r="C308" s="101">
        <v>44921</v>
      </c>
      <c r="D308" s="102" t="s">
        <v>2591</v>
      </c>
      <c r="E308" s="100"/>
      <c r="F308" s="103">
        <v>44251</v>
      </c>
      <c r="G308" s="102" t="s">
        <v>2275</v>
      </c>
      <c r="H308" s="102" t="s">
        <v>2267</v>
      </c>
      <c r="I308" s="104" t="s">
        <v>2276</v>
      </c>
      <c r="J308" s="105">
        <v>1</v>
      </c>
      <c r="K308" s="106">
        <v>47.2</v>
      </c>
      <c r="L308" s="106">
        <v>45.8</v>
      </c>
      <c r="M308" s="107">
        <f>IFERROR(N308+P308+Q308,0)</f>
        <v>2561177.22</v>
      </c>
      <c r="N308" s="106">
        <v>2561177.22</v>
      </c>
      <c r="O308" s="106">
        <v>0</v>
      </c>
      <c r="P308" s="106">
        <v>0</v>
      </c>
      <c r="Q308" s="106">
        <v>0</v>
      </c>
      <c r="R308" s="108">
        <f>IFERROR(M308/K308,0)</f>
        <v>54262.229237288</v>
      </c>
      <c r="S308" s="109">
        <v>4</v>
      </c>
      <c r="T308" s="110">
        <v>44743</v>
      </c>
      <c r="U308" s="110">
        <v>44923</v>
      </c>
      <c r="V308"/>
      <c r="W308"/>
    </row>
    <row r="309" spans="1:23">
      <c r="A309" s="99">
        <v>72</v>
      </c>
      <c r="B309" s="100" t="s">
        <v>2251</v>
      </c>
      <c r="C309" s="101">
        <v>44936</v>
      </c>
      <c r="D309" s="102" t="s">
        <v>2592</v>
      </c>
      <c r="E309" s="100" t="s">
        <v>2593</v>
      </c>
      <c r="F309" s="103">
        <v>45184</v>
      </c>
      <c r="G309" s="102" t="s">
        <v>2594</v>
      </c>
      <c r="H309" s="102" t="s">
        <v>2267</v>
      </c>
      <c r="I309" s="104" t="s">
        <v>2595</v>
      </c>
      <c r="J309" s="105">
        <v>1</v>
      </c>
      <c r="K309" s="106">
        <v>27</v>
      </c>
      <c r="L309" s="106">
        <v>26.8</v>
      </c>
      <c r="M309" s="107">
        <f>IFERROR(N309+P309+Q309,0)</f>
        <v>1498680.12</v>
      </c>
      <c r="N309" s="106">
        <v>1498680.12</v>
      </c>
      <c r="O309" s="106">
        <v>0</v>
      </c>
      <c r="P309" s="106">
        <v>0</v>
      </c>
      <c r="Q309" s="106">
        <v>0</v>
      </c>
      <c r="R309" s="108">
        <f>IFERROR(M309/K309,0)</f>
        <v>55506.671111111</v>
      </c>
      <c r="S309" s="109">
        <v>4</v>
      </c>
      <c r="T309" s="110">
        <v>45288</v>
      </c>
      <c r="U309" s="110">
        <v>45302</v>
      </c>
      <c r="V309"/>
      <c r="W309"/>
    </row>
    <row r="310" spans="1:23">
      <c r="A310" s="99">
        <v>73</v>
      </c>
      <c r="B310" s="100" t="s">
        <v>2251</v>
      </c>
      <c r="C310" s="101">
        <v>44936</v>
      </c>
      <c r="D310" s="102" t="s">
        <v>2596</v>
      </c>
      <c r="E310" s="100" t="s">
        <v>2593</v>
      </c>
      <c r="F310" s="103">
        <v>45184</v>
      </c>
      <c r="G310" s="102" t="s">
        <v>2594</v>
      </c>
      <c r="H310" s="102" t="s">
        <v>2267</v>
      </c>
      <c r="I310" s="104" t="s">
        <v>2595</v>
      </c>
      <c r="J310" s="105">
        <v>1</v>
      </c>
      <c r="K310" s="106">
        <v>38</v>
      </c>
      <c r="L310" s="106">
        <v>43</v>
      </c>
      <c r="M310" s="107">
        <f>IFERROR(N310+P310+Q310,0)</f>
        <v>2113810.02</v>
      </c>
      <c r="N310" s="106">
        <v>2113810.02</v>
      </c>
      <c r="O310" s="106">
        <v>0</v>
      </c>
      <c r="P310" s="106">
        <v>0</v>
      </c>
      <c r="Q310" s="106">
        <v>0</v>
      </c>
      <c r="R310" s="108">
        <f>IFERROR(M310/K310,0)</f>
        <v>55626.579473684</v>
      </c>
      <c r="S310" s="109">
        <v>4</v>
      </c>
      <c r="T310" s="110">
        <v>45288</v>
      </c>
      <c r="U310" s="110">
        <v>45302</v>
      </c>
      <c r="V310"/>
      <c r="W310"/>
    </row>
    <row r="311" spans="1:23">
      <c r="A311" s="99">
        <v>74</v>
      </c>
      <c r="B311" s="100" t="s">
        <v>2251</v>
      </c>
      <c r="C311" s="101">
        <v>44936</v>
      </c>
      <c r="D311" s="102" t="s">
        <v>2597</v>
      </c>
      <c r="E311" s="100" t="s">
        <v>2593</v>
      </c>
      <c r="F311" s="103">
        <v>45184</v>
      </c>
      <c r="G311" s="102" t="s">
        <v>2594</v>
      </c>
      <c r="H311" s="102" t="s">
        <v>2267</v>
      </c>
      <c r="I311" s="104" t="s">
        <v>2595</v>
      </c>
      <c r="J311" s="105">
        <v>1</v>
      </c>
      <c r="K311" s="106">
        <v>38.6</v>
      </c>
      <c r="L311" s="106">
        <v>38.8</v>
      </c>
      <c r="M311" s="107">
        <f>IFERROR(N311+P311+Q311,0)</f>
        <v>2152954.65</v>
      </c>
      <c r="N311" s="106">
        <v>2152954.65</v>
      </c>
      <c r="O311" s="106">
        <v>0</v>
      </c>
      <c r="P311" s="106">
        <v>0</v>
      </c>
      <c r="Q311" s="106">
        <v>0</v>
      </c>
      <c r="R311" s="108">
        <f>IFERROR(M311/K311,0)</f>
        <v>55776.027202073</v>
      </c>
      <c r="S311" s="109">
        <v>4</v>
      </c>
      <c r="T311" s="110">
        <v>45288</v>
      </c>
      <c r="U311" s="110">
        <v>45301</v>
      </c>
      <c r="V311"/>
      <c r="W311"/>
    </row>
    <row r="312" spans="1:23">
      <c r="A312" s="99">
        <v>75</v>
      </c>
      <c r="B312" s="100" t="s">
        <v>2251</v>
      </c>
      <c r="C312" s="101">
        <v>44936</v>
      </c>
      <c r="D312" s="102" t="s">
        <v>2598</v>
      </c>
      <c r="E312" s="100" t="s">
        <v>2593</v>
      </c>
      <c r="F312" s="103">
        <v>45184</v>
      </c>
      <c r="G312" s="102" t="s">
        <v>2594</v>
      </c>
      <c r="H312" s="102" t="s">
        <v>2267</v>
      </c>
      <c r="I312" s="104" t="s">
        <v>2595</v>
      </c>
      <c r="J312" s="105">
        <v>1</v>
      </c>
      <c r="K312" s="106">
        <v>31.7</v>
      </c>
      <c r="L312" s="106">
        <v>31.1</v>
      </c>
      <c r="M312" s="107">
        <f>IFERROR(N312+P312+Q312,0)</f>
        <v>1739139.99</v>
      </c>
      <c r="N312" s="106">
        <v>1739139.99</v>
      </c>
      <c r="O312" s="106">
        <v>0</v>
      </c>
      <c r="P312" s="106">
        <v>0</v>
      </c>
      <c r="Q312" s="106">
        <v>0</v>
      </c>
      <c r="R312" s="108">
        <f>IFERROR(M312/K312,0)</f>
        <v>54862.460252366</v>
      </c>
      <c r="S312" s="109">
        <v>4</v>
      </c>
      <c r="T312" s="110">
        <v>45288</v>
      </c>
      <c r="U312" s="110">
        <v>45302</v>
      </c>
      <c r="V312"/>
      <c r="W312"/>
    </row>
    <row r="313" spans="1:23">
      <c r="A313" s="99">
        <v>76</v>
      </c>
      <c r="B313" s="100" t="s">
        <v>2251</v>
      </c>
      <c r="C313" s="101">
        <v>44936</v>
      </c>
      <c r="D313" s="102" t="s">
        <v>2599</v>
      </c>
      <c r="E313" s="100" t="s">
        <v>2593</v>
      </c>
      <c r="F313" s="103">
        <v>45184</v>
      </c>
      <c r="G313" s="102" t="s">
        <v>2594</v>
      </c>
      <c r="H313" s="102" t="s">
        <v>2267</v>
      </c>
      <c r="I313" s="104" t="s">
        <v>2595</v>
      </c>
      <c r="J313" s="105">
        <v>1</v>
      </c>
      <c r="K313" s="106">
        <v>44.4</v>
      </c>
      <c r="L313" s="106">
        <v>42.6</v>
      </c>
      <c r="M313" s="107">
        <f>IFERROR(N313+P313+Q313,0)</f>
        <v>2382230.34</v>
      </c>
      <c r="N313" s="106">
        <v>2382230.34</v>
      </c>
      <c r="O313" s="106">
        <v>0</v>
      </c>
      <c r="P313" s="106">
        <v>0</v>
      </c>
      <c r="Q313" s="106">
        <v>0</v>
      </c>
      <c r="R313" s="108">
        <f>IFERROR(M313/K313,0)</f>
        <v>53653.836486486</v>
      </c>
      <c r="S313" s="109">
        <v>4</v>
      </c>
      <c r="T313" s="110">
        <v>45288</v>
      </c>
      <c r="U313" s="110">
        <v>45306</v>
      </c>
      <c r="V313"/>
      <c r="W313"/>
    </row>
    <row r="314" spans="1:23" customHeight="1" ht="30">
      <c r="A314" s="91"/>
      <c r="B314" s="92" t="s">
        <v>2282</v>
      </c>
      <c r="C314" s="92"/>
      <c r="D314" s="92"/>
      <c r="E314" s="92"/>
      <c r="F314" s="92"/>
      <c r="G314" s="92"/>
      <c r="H314" s="92"/>
      <c r="I314" s="92"/>
      <c r="J314" s="93">
        <f>sum(J315)</f>
        <v>1</v>
      </c>
      <c r="K314" s="94">
        <f>sum(K315)</f>
        <v>41.2</v>
      </c>
      <c r="L314" s="94">
        <f>sum(L315)</f>
        <v>36.3</v>
      </c>
      <c r="M314" s="94">
        <f>sum(M315)</f>
        <v>2000000</v>
      </c>
      <c r="N314" s="94">
        <f>sum(N315)</f>
        <v>1764513.67</v>
      </c>
      <c r="O314" s="94">
        <f>sum(O315)</f>
        <v>0</v>
      </c>
      <c r="P314" s="94">
        <f>sum(P315)</f>
        <v>235486.33</v>
      </c>
      <c r="Q314" s="94">
        <f>sum(Q315)</f>
        <v>0</v>
      </c>
      <c r="R314" s="95" t="s">
        <v>2172</v>
      </c>
      <c r="S314" s="95" t="s">
        <v>2172</v>
      </c>
      <c r="T314" s="95" t="s">
        <v>2172</v>
      </c>
      <c r="U314" s="95" t="s">
        <v>2172</v>
      </c>
      <c r="V314"/>
      <c r="W314"/>
    </row>
    <row r="315" spans="1:23">
      <c r="A315" s="99">
        <v>77</v>
      </c>
      <c r="B315" s="100" t="s">
        <v>2174</v>
      </c>
      <c r="C315" s="101">
        <v>45558</v>
      </c>
      <c r="D315" s="102" t="s">
        <v>2600</v>
      </c>
      <c r="E315" s="100"/>
      <c r="F315" s="103"/>
      <c r="G315" s="102"/>
      <c r="H315" s="102" t="s">
        <v>2284</v>
      </c>
      <c r="I315" s="104" t="s">
        <v>2601</v>
      </c>
      <c r="J315" s="105">
        <v>1</v>
      </c>
      <c r="K315" s="106">
        <v>41.2</v>
      </c>
      <c r="L315" s="106">
        <v>36.3</v>
      </c>
      <c r="M315" s="107">
        <f>IFERROR(N315+P315+Q315,0)</f>
        <v>2000000</v>
      </c>
      <c r="N315" s="106">
        <v>1764513.67</v>
      </c>
      <c r="O315" s="106">
        <v>0</v>
      </c>
      <c r="P315" s="106">
        <v>235486.33</v>
      </c>
      <c r="Q315" s="106">
        <v>0</v>
      </c>
      <c r="R315" s="108">
        <f>IFERROR(M315/K315,0)</f>
        <v>48543.689320388</v>
      </c>
      <c r="S315" s="109">
        <v>4</v>
      </c>
      <c r="T315" s="110">
        <v>26938</v>
      </c>
      <c r="U315" s="110">
        <v>45569</v>
      </c>
      <c r="V315"/>
      <c r="W315"/>
    </row>
    <row r="316" spans="1:23" customHeight="1" ht="30">
      <c r="A316" s="91"/>
      <c r="B316" s="92" t="s">
        <v>2602</v>
      </c>
      <c r="C316" s="92"/>
      <c r="D316" s="92"/>
      <c r="E316" s="92"/>
      <c r="F316" s="92"/>
      <c r="G316" s="92"/>
      <c r="H316" s="92"/>
      <c r="I316" s="92"/>
      <c r="J316" s="93">
        <f>sum(J317:J338)</f>
        <v>88</v>
      </c>
      <c r="K316" s="94">
        <f>sum(K317:K338)</f>
        <v>3699.8</v>
      </c>
      <c r="L316" s="94">
        <f>sum(L317:L338)</f>
        <v>3572.03</v>
      </c>
      <c r="M316" s="94">
        <f>sum(M317:M338)</f>
        <v>242837358.83</v>
      </c>
      <c r="N316" s="94">
        <f>sum(N317:N338)</f>
        <v>218835809.64</v>
      </c>
      <c r="O316" s="94">
        <f>sum(O317:O338)</f>
        <v>0</v>
      </c>
      <c r="P316" s="94">
        <f>sum(P317:P338)</f>
        <v>24001549.19</v>
      </c>
      <c r="Q316" s="94">
        <f>sum(Q317:Q338)</f>
        <v>0</v>
      </c>
      <c r="R316" s="95" t="s">
        <v>2172</v>
      </c>
      <c r="S316" s="95" t="s">
        <v>2172</v>
      </c>
      <c r="T316" s="95" t="s">
        <v>2172</v>
      </c>
      <c r="U316" s="95" t="s">
        <v>2172</v>
      </c>
      <c r="V316"/>
      <c r="W316"/>
    </row>
    <row r="317" spans="1:23">
      <c r="A317" s="99">
        <v>78</v>
      </c>
      <c r="B317" s="100" t="s">
        <v>2251</v>
      </c>
      <c r="C317" s="101">
        <v>44733</v>
      </c>
      <c r="D317" s="102" t="s">
        <v>2603</v>
      </c>
      <c r="E317" s="100" t="s">
        <v>2253</v>
      </c>
      <c r="F317" s="103">
        <v>45191</v>
      </c>
      <c r="G317" s="102" t="s">
        <v>2604</v>
      </c>
      <c r="H317" s="102" t="s">
        <v>2605</v>
      </c>
      <c r="I317" s="104" t="s">
        <v>2606</v>
      </c>
      <c r="J317" s="105">
        <v>2</v>
      </c>
      <c r="K317" s="106">
        <v>63.5</v>
      </c>
      <c r="L317" s="106">
        <v>60.4</v>
      </c>
      <c r="M317" s="107">
        <f>IFERROR(N317+P317+Q317,0)</f>
        <v>4086724.4</v>
      </c>
      <c r="N317" s="106">
        <v>3645347.66</v>
      </c>
      <c r="O317" s="106">
        <v>0</v>
      </c>
      <c r="P317" s="106">
        <v>441376.74</v>
      </c>
      <c r="Q317" s="106">
        <v>0</v>
      </c>
      <c r="R317" s="108">
        <f>IFERROR(M317/K317,0)</f>
        <v>64357.864566929</v>
      </c>
      <c r="S317" s="109">
        <v>4</v>
      </c>
      <c r="T317" s="110">
        <v>45593</v>
      </c>
      <c r="U317" s="110">
        <v>45603</v>
      </c>
      <c r="V317"/>
      <c r="W317"/>
    </row>
    <row r="318" spans="1:23">
      <c r="A318" s="99">
        <v>79</v>
      </c>
      <c r="B318" s="100" t="s">
        <v>2251</v>
      </c>
      <c r="C318" s="101">
        <v>44733</v>
      </c>
      <c r="D318" s="102" t="s">
        <v>2603</v>
      </c>
      <c r="E318" s="100" t="s">
        <v>2253</v>
      </c>
      <c r="F318" s="103">
        <v>45191</v>
      </c>
      <c r="G318" s="102" t="s">
        <v>2604</v>
      </c>
      <c r="H318" s="102" t="s">
        <v>2605</v>
      </c>
      <c r="I318" s="104" t="s">
        <v>2607</v>
      </c>
      <c r="J318" s="105">
        <v>6</v>
      </c>
      <c r="K318" s="106">
        <v>239.9</v>
      </c>
      <c r="L318" s="106">
        <v>234.5</v>
      </c>
      <c r="M318" s="107">
        <f>IFERROR(N318+P318+Q318,0)</f>
        <v>15866504.5</v>
      </c>
      <c r="N318" s="106">
        <v>13486528.83</v>
      </c>
      <c r="O318" s="106">
        <v>0</v>
      </c>
      <c r="P318" s="106">
        <v>2379975.67</v>
      </c>
      <c r="Q318" s="106">
        <v>0</v>
      </c>
      <c r="R318" s="108">
        <f>IFERROR(M318/K318,0)</f>
        <v>66137.992913714</v>
      </c>
      <c r="S318" s="109">
        <v>4</v>
      </c>
      <c r="T318" s="110">
        <v>45637</v>
      </c>
      <c r="U318" s="110">
        <v>45643</v>
      </c>
      <c r="V318"/>
      <c r="W318"/>
    </row>
    <row r="319" spans="1:23">
      <c r="A319" s="99">
        <v>80</v>
      </c>
      <c r="B319" s="100" t="s">
        <v>2251</v>
      </c>
      <c r="C319" s="101">
        <v>44733</v>
      </c>
      <c r="D319" s="102" t="s">
        <v>2608</v>
      </c>
      <c r="E319" s="100" t="s">
        <v>2253</v>
      </c>
      <c r="F319" s="103">
        <v>45191</v>
      </c>
      <c r="G319" s="102" t="s">
        <v>2604</v>
      </c>
      <c r="H319" s="102" t="s">
        <v>2605</v>
      </c>
      <c r="I319" s="104" t="s">
        <v>2606</v>
      </c>
      <c r="J319" s="105">
        <v>2</v>
      </c>
      <c r="K319" s="106">
        <v>67.4</v>
      </c>
      <c r="L319" s="106">
        <v>66.23</v>
      </c>
      <c r="M319" s="107">
        <f>IFERROR(N319+P319+Q319,0)</f>
        <v>4481188.03</v>
      </c>
      <c r="N319" s="106">
        <v>3809009.83</v>
      </c>
      <c r="O319" s="106">
        <v>0</v>
      </c>
      <c r="P319" s="106">
        <v>672178.2</v>
      </c>
      <c r="Q319" s="106">
        <v>0</v>
      </c>
      <c r="R319" s="108">
        <f>IFERROR(M319/K319,0)</f>
        <v>66486.469287834</v>
      </c>
      <c r="S319" s="109">
        <v>4</v>
      </c>
      <c r="T319" s="110">
        <v>45593</v>
      </c>
      <c r="U319" s="110">
        <v>45602</v>
      </c>
      <c r="V319"/>
      <c r="W319"/>
    </row>
    <row r="320" spans="1:23">
      <c r="A320" s="99">
        <v>81</v>
      </c>
      <c r="B320" s="100" t="s">
        <v>2251</v>
      </c>
      <c r="C320" s="101">
        <v>44733</v>
      </c>
      <c r="D320" s="102" t="s">
        <v>2608</v>
      </c>
      <c r="E320" s="100" t="s">
        <v>2253</v>
      </c>
      <c r="F320" s="103">
        <v>45191</v>
      </c>
      <c r="G320" s="102" t="s">
        <v>2604</v>
      </c>
      <c r="H320" s="102" t="s">
        <v>2605</v>
      </c>
      <c r="I320" s="104" t="s">
        <v>2607</v>
      </c>
      <c r="J320" s="105">
        <v>6</v>
      </c>
      <c r="K320" s="106">
        <v>234</v>
      </c>
      <c r="L320" s="106">
        <v>224.9</v>
      </c>
      <c r="M320" s="107">
        <f>IFERROR(N320+P320+Q320,0)</f>
        <v>15216958.9</v>
      </c>
      <c r="N320" s="106">
        <v>12934415.07</v>
      </c>
      <c r="O320" s="106">
        <v>0</v>
      </c>
      <c r="P320" s="106">
        <v>2282543.83</v>
      </c>
      <c r="Q320" s="106">
        <v>0</v>
      </c>
      <c r="R320" s="108">
        <f>IFERROR(M320/K320,0)</f>
        <v>65029.738888889</v>
      </c>
      <c r="S320" s="109">
        <v>4</v>
      </c>
      <c r="T320" s="110">
        <v>45637</v>
      </c>
      <c r="U320" s="110">
        <v>45646</v>
      </c>
      <c r="V320"/>
      <c r="W320"/>
    </row>
    <row r="321" spans="1:23">
      <c r="A321" s="99">
        <v>82</v>
      </c>
      <c r="B321" s="100" t="s">
        <v>2251</v>
      </c>
      <c r="C321" s="101">
        <v>44737</v>
      </c>
      <c r="D321" s="102" t="s">
        <v>2609</v>
      </c>
      <c r="E321" s="100" t="s">
        <v>2253</v>
      </c>
      <c r="F321" s="103">
        <v>45191</v>
      </c>
      <c r="G321" s="102" t="s">
        <v>2604</v>
      </c>
      <c r="H321" s="102" t="s">
        <v>2605</v>
      </c>
      <c r="I321" s="104" t="s">
        <v>2606</v>
      </c>
      <c r="J321" s="105">
        <v>3</v>
      </c>
      <c r="K321" s="106">
        <v>134.6</v>
      </c>
      <c r="L321" s="106">
        <v>131.9</v>
      </c>
      <c r="M321" s="107">
        <f>IFERROR(N321+P321+Q321,0)</f>
        <v>8924485.9</v>
      </c>
      <c r="N321" s="106">
        <v>7960632.78</v>
      </c>
      <c r="O321" s="106">
        <v>0</v>
      </c>
      <c r="P321" s="106">
        <v>963853.12</v>
      </c>
      <c r="Q321" s="106">
        <v>0</v>
      </c>
      <c r="R321" s="108">
        <f>IFERROR(M321/K321,0)</f>
        <v>66303.758543834</v>
      </c>
      <c r="S321" s="109">
        <v>4</v>
      </c>
      <c r="T321" s="110">
        <v>45593</v>
      </c>
      <c r="U321" s="110">
        <v>45603</v>
      </c>
      <c r="V321"/>
      <c r="W321"/>
    </row>
    <row r="322" spans="1:23">
      <c r="A322" s="99">
        <v>83</v>
      </c>
      <c r="B322" s="100" t="s">
        <v>2251</v>
      </c>
      <c r="C322" s="101">
        <v>44737</v>
      </c>
      <c r="D322" s="102" t="s">
        <v>2610</v>
      </c>
      <c r="E322" s="100" t="s">
        <v>2253</v>
      </c>
      <c r="F322" s="103">
        <v>45191</v>
      </c>
      <c r="G322" s="102" t="s">
        <v>2604</v>
      </c>
      <c r="H322" s="102" t="s">
        <v>2605</v>
      </c>
      <c r="I322" s="104" t="s">
        <v>2606</v>
      </c>
      <c r="J322" s="105">
        <v>6</v>
      </c>
      <c r="K322" s="106">
        <v>331.2</v>
      </c>
      <c r="L322" s="106">
        <v>324.9</v>
      </c>
      <c r="M322" s="107">
        <f>IFERROR(N322+P322+Q322,0)</f>
        <v>21983058.9</v>
      </c>
      <c r="N322" s="106">
        <v>21264668.48</v>
      </c>
      <c r="O322" s="106">
        <v>0</v>
      </c>
      <c r="P322" s="106">
        <v>718390.42</v>
      </c>
      <c r="Q322" s="106">
        <v>0</v>
      </c>
      <c r="R322" s="108">
        <f>IFERROR(M322/K322,0)</f>
        <v>66373.970108696</v>
      </c>
      <c r="S322" s="109">
        <v>4</v>
      </c>
      <c r="T322" s="110">
        <v>45593</v>
      </c>
      <c r="U322" s="110">
        <v>45603</v>
      </c>
      <c r="V322"/>
      <c r="W322"/>
    </row>
    <row r="323" spans="1:23">
      <c r="A323" s="99">
        <v>84</v>
      </c>
      <c r="B323" s="100" t="s">
        <v>2251</v>
      </c>
      <c r="C323" s="101">
        <v>44737</v>
      </c>
      <c r="D323" s="102" t="s">
        <v>2611</v>
      </c>
      <c r="E323" s="100" t="s">
        <v>2253</v>
      </c>
      <c r="F323" s="103">
        <v>45191</v>
      </c>
      <c r="G323" s="102" t="s">
        <v>2604</v>
      </c>
      <c r="H323" s="102" t="s">
        <v>2605</v>
      </c>
      <c r="I323" s="104" t="s">
        <v>2606</v>
      </c>
      <c r="J323" s="105">
        <v>6</v>
      </c>
      <c r="K323" s="106">
        <v>356.9</v>
      </c>
      <c r="L323" s="106">
        <v>343.7</v>
      </c>
      <c r="M323" s="107">
        <f>IFERROR(N323+P323+Q323,0)</f>
        <v>23255085.7</v>
      </c>
      <c r="N323" s="106">
        <v>22494726.38</v>
      </c>
      <c r="O323" s="106">
        <v>0</v>
      </c>
      <c r="P323" s="106">
        <v>760359.32</v>
      </c>
      <c r="Q323" s="106">
        <v>0</v>
      </c>
      <c r="R323" s="108">
        <f>IFERROR(M323/K323,0)</f>
        <v>65158.547772485</v>
      </c>
      <c r="S323" s="109">
        <v>4</v>
      </c>
      <c r="T323" s="110">
        <v>45593</v>
      </c>
      <c r="U323" s="110">
        <v>45609</v>
      </c>
      <c r="V323"/>
      <c r="W323"/>
    </row>
    <row r="324" spans="1:23">
      <c r="A324" s="99">
        <v>85</v>
      </c>
      <c r="B324" s="100" t="s">
        <v>2251</v>
      </c>
      <c r="C324" s="101">
        <v>44737</v>
      </c>
      <c r="D324" s="102" t="s">
        <v>2612</v>
      </c>
      <c r="E324" s="100" t="s">
        <v>2253</v>
      </c>
      <c r="F324" s="103">
        <v>45191</v>
      </c>
      <c r="G324" s="102" t="s">
        <v>2604</v>
      </c>
      <c r="H324" s="102" t="s">
        <v>2605</v>
      </c>
      <c r="I324" s="104" t="s">
        <v>2606</v>
      </c>
      <c r="J324" s="105">
        <v>9</v>
      </c>
      <c r="K324" s="106">
        <v>342.8</v>
      </c>
      <c r="L324" s="106">
        <v>329.5</v>
      </c>
      <c r="M324" s="107">
        <f>IFERROR(N324+P324+Q324,0)</f>
        <v>22632604.5</v>
      </c>
      <c r="N324" s="106">
        <v>21892903.36</v>
      </c>
      <c r="O324" s="106">
        <v>0</v>
      </c>
      <c r="P324" s="106">
        <v>739701.14</v>
      </c>
      <c r="Q324" s="106">
        <v>0</v>
      </c>
      <c r="R324" s="108">
        <f>IFERROR(M324/K324,0)</f>
        <v>66022.766919487</v>
      </c>
      <c r="S324" s="109">
        <v>4</v>
      </c>
      <c r="T324" s="110">
        <v>45593</v>
      </c>
      <c r="U324" s="110">
        <v>45603</v>
      </c>
      <c r="V324"/>
      <c r="W324"/>
    </row>
    <row r="325" spans="1:23">
      <c r="A325" s="99">
        <v>86</v>
      </c>
      <c r="B325" s="100" t="s">
        <v>2251</v>
      </c>
      <c r="C325" s="101">
        <v>44737</v>
      </c>
      <c r="D325" s="102" t="s">
        <v>2613</v>
      </c>
      <c r="E325" s="100" t="s">
        <v>2253</v>
      </c>
      <c r="F325" s="103">
        <v>45191</v>
      </c>
      <c r="G325" s="102" t="s">
        <v>2604</v>
      </c>
      <c r="H325" s="102" t="s">
        <v>2605</v>
      </c>
      <c r="I325" s="104" t="s">
        <v>2607</v>
      </c>
      <c r="J325" s="105">
        <v>6</v>
      </c>
      <c r="K325" s="106">
        <v>259</v>
      </c>
      <c r="L325" s="106">
        <v>250</v>
      </c>
      <c r="M325" s="107">
        <f>IFERROR(N325+P325+Q325,0)</f>
        <v>16915250</v>
      </c>
      <c r="N325" s="106">
        <v>14377962.5</v>
      </c>
      <c r="O325" s="106">
        <v>0</v>
      </c>
      <c r="P325" s="106">
        <v>2537287.5</v>
      </c>
      <c r="Q325" s="106">
        <v>0</v>
      </c>
      <c r="R325" s="108">
        <f>IFERROR(M325/K325,0)</f>
        <v>65309.845559846</v>
      </c>
      <c r="S325" s="109">
        <v>4</v>
      </c>
      <c r="T325" s="110">
        <v>45637</v>
      </c>
      <c r="U325" s="110">
        <v>45643</v>
      </c>
      <c r="V325"/>
      <c r="W325"/>
    </row>
    <row r="326" spans="1:23">
      <c r="A326" s="99">
        <v>87</v>
      </c>
      <c r="B326" s="100" t="s">
        <v>2251</v>
      </c>
      <c r="C326" s="101">
        <v>44737</v>
      </c>
      <c r="D326" s="102" t="s">
        <v>2613</v>
      </c>
      <c r="E326" s="100" t="s">
        <v>2253</v>
      </c>
      <c r="F326" s="103">
        <v>45191</v>
      </c>
      <c r="G326" s="102" t="s">
        <v>2604</v>
      </c>
      <c r="H326" s="102" t="s">
        <v>2605</v>
      </c>
      <c r="I326" s="104" t="s">
        <v>2606</v>
      </c>
      <c r="J326" s="105">
        <v>1</v>
      </c>
      <c r="K326" s="106">
        <v>42.3</v>
      </c>
      <c r="L326" s="106">
        <v>41.4</v>
      </c>
      <c r="M326" s="107">
        <f>IFERROR(N326+P326+Q326,0)</f>
        <v>2801165.4</v>
      </c>
      <c r="N326" s="106">
        <v>2484424.77</v>
      </c>
      <c r="O326" s="106">
        <v>0</v>
      </c>
      <c r="P326" s="106">
        <v>316740.63</v>
      </c>
      <c r="Q326" s="106">
        <v>0</v>
      </c>
      <c r="R326" s="108">
        <f>IFERROR(M326/K326,0)</f>
        <v>66221.404255319</v>
      </c>
      <c r="S326" s="109">
        <v>4</v>
      </c>
      <c r="T326" s="110">
        <v>45593</v>
      </c>
      <c r="U326" s="110">
        <v>45602</v>
      </c>
      <c r="V326"/>
      <c r="W326"/>
    </row>
    <row r="327" spans="1:23">
      <c r="A327" s="99">
        <v>88</v>
      </c>
      <c r="B327" s="100" t="s">
        <v>2251</v>
      </c>
      <c r="C327" s="101">
        <v>44737</v>
      </c>
      <c r="D327" s="102" t="s">
        <v>2614</v>
      </c>
      <c r="E327" s="100" t="s">
        <v>2253</v>
      </c>
      <c r="F327" s="103">
        <v>45191</v>
      </c>
      <c r="G327" s="102" t="s">
        <v>2604</v>
      </c>
      <c r="H327" s="102" t="s">
        <v>2605</v>
      </c>
      <c r="I327" s="104" t="s">
        <v>2607</v>
      </c>
      <c r="J327" s="105">
        <v>2</v>
      </c>
      <c r="K327" s="106">
        <v>89.6</v>
      </c>
      <c r="L327" s="106">
        <v>86.9</v>
      </c>
      <c r="M327" s="107">
        <f>IFERROR(N327+P327+Q327,0)</f>
        <v>5879740.9</v>
      </c>
      <c r="N327" s="106">
        <v>4997779.76</v>
      </c>
      <c r="O327" s="106">
        <v>0</v>
      </c>
      <c r="P327" s="106">
        <v>881961.14</v>
      </c>
      <c r="Q327" s="106">
        <v>0</v>
      </c>
      <c r="R327" s="108">
        <f>IFERROR(M327/K327,0)</f>
        <v>65622.108258929</v>
      </c>
      <c r="S327" s="109">
        <v>4</v>
      </c>
      <c r="T327" s="110">
        <v>45637</v>
      </c>
      <c r="U327" s="110">
        <v>45643</v>
      </c>
      <c r="V327"/>
      <c r="W327"/>
    </row>
    <row r="328" spans="1:23">
      <c r="A328" s="99">
        <v>89</v>
      </c>
      <c r="B328" s="100" t="s">
        <v>2251</v>
      </c>
      <c r="C328" s="101">
        <v>44737</v>
      </c>
      <c r="D328" s="102" t="s">
        <v>2609</v>
      </c>
      <c r="E328" s="100" t="s">
        <v>2253</v>
      </c>
      <c r="F328" s="103">
        <v>45191</v>
      </c>
      <c r="G328" s="102" t="s">
        <v>2604</v>
      </c>
      <c r="H328" s="102" t="s">
        <v>2605</v>
      </c>
      <c r="I328" s="104" t="s">
        <v>2607</v>
      </c>
      <c r="J328" s="105">
        <v>4</v>
      </c>
      <c r="K328" s="106">
        <v>162.5</v>
      </c>
      <c r="L328" s="106">
        <v>157.9</v>
      </c>
      <c r="M328" s="107">
        <f>IFERROR(N328+P328+Q328,0)</f>
        <v>10683671.9</v>
      </c>
      <c r="N328" s="106">
        <v>9081121.12</v>
      </c>
      <c r="O328" s="106">
        <v>0</v>
      </c>
      <c r="P328" s="106">
        <v>1602550.78</v>
      </c>
      <c r="Q328" s="106">
        <v>0</v>
      </c>
      <c r="R328" s="108">
        <f>IFERROR(M328/K328,0)</f>
        <v>65745.673230769</v>
      </c>
      <c r="S328" s="109">
        <v>4</v>
      </c>
      <c r="T328" s="110">
        <v>45637</v>
      </c>
      <c r="U328" s="110">
        <v>45643</v>
      </c>
      <c r="V328"/>
      <c r="W328"/>
    </row>
    <row r="329" spans="1:23">
      <c r="A329" s="99">
        <v>90</v>
      </c>
      <c r="B329" s="100" t="s">
        <v>2251</v>
      </c>
      <c r="C329" s="101">
        <v>44737</v>
      </c>
      <c r="D329" s="102" t="s">
        <v>2615</v>
      </c>
      <c r="E329" s="100" t="s">
        <v>2253</v>
      </c>
      <c r="F329" s="103">
        <v>45191</v>
      </c>
      <c r="G329" s="102" t="s">
        <v>2604</v>
      </c>
      <c r="H329" s="102" t="s">
        <v>2605</v>
      </c>
      <c r="I329" s="104" t="s">
        <v>2607</v>
      </c>
      <c r="J329" s="105">
        <v>3</v>
      </c>
      <c r="K329" s="106">
        <v>125.2</v>
      </c>
      <c r="L329" s="106">
        <v>123.6</v>
      </c>
      <c r="M329" s="107">
        <f>IFERROR(N329+P329+Q329,0)</f>
        <v>8362899.6</v>
      </c>
      <c r="N329" s="106">
        <v>7108464.66</v>
      </c>
      <c r="O329" s="106">
        <v>0</v>
      </c>
      <c r="P329" s="106">
        <v>1254434.94</v>
      </c>
      <c r="Q329" s="106">
        <v>0</v>
      </c>
      <c r="R329" s="108">
        <f>IFERROR(M329/K329,0)</f>
        <v>66796.322683706</v>
      </c>
      <c r="S329" s="109">
        <v>4</v>
      </c>
      <c r="T329" s="110">
        <v>45637</v>
      </c>
      <c r="U329" s="110">
        <v>45643</v>
      </c>
      <c r="V329"/>
      <c r="W329"/>
    </row>
    <row r="330" spans="1:23">
      <c r="A330" s="99">
        <v>91</v>
      </c>
      <c r="B330" s="100" t="s">
        <v>2251</v>
      </c>
      <c r="C330" s="101">
        <v>44737</v>
      </c>
      <c r="D330" s="102" t="s">
        <v>2615</v>
      </c>
      <c r="E330" s="100" t="s">
        <v>2253</v>
      </c>
      <c r="F330" s="103">
        <v>45191</v>
      </c>
      <c r="G330" s="102" t="s">
        <v>2604</v>
      </c>
      <c r="H330" s="102" t="s">
        <v>2605</v>
      </c>
      <c r="I330" s="104" t="s">
        <v>2606</v>
      </c>
      <c r="J330" s="105">
        <v>4</v>
      </c>
      <c r="K330" s="106">
        <v>162.7</v>
      </c>
      <c r="L330" s="106">
        <v>159.7</v>
      </c>
      <c r="M330" s="107">
        <f>IFERROR(N330+P330+Q330,0)</f>
        <v>10805461.7</v>
      </c>
      <c r="N330" s="106">
        <v>10546644.9</v>
      </c>
      <c r="O330" s="106">
        <v>0</v>
      </c>
      <c r="P330" s="106">
        <v>258816.8</v>
      </c>
      <c r="Q330" s="106">
        <v>0</v>
      </c>
      <c r="R330" s="108">
        <f>IFERROR(M330/K330,0)</f>
        <v>66413.409342348</v>
      </c>
      <c r="S330" s="109">
        <v>4</v>
      </c>
      <c r="T330" s="110">
        <v>45593</v>
      </c>
      <c r="U330" s="110">
        <v>45602</v>
      </c>
      <c r="V330"/>
      <c r="W330"/>
    </row>
    <row r="331" spans="1:23">
      <c r="A331" s="99">
        <v>92</v>
      </c>
      <c r="B331" s="100" t="s">
        <v>2251</v>
      </c>
      <c r="C331" s="101">
        <v>44737</v>
      </c>
      <c r="D331" s="102" t="s">
        <v>2616</v>
      </c>
      <c r="E331" s="100" t="s">
        <v>2253</v>
      </c>
      <c r="F331" s="103">
        <v>45191</v>
      </c>
      <c r="G331" s="102" t="s">
        <v>2604</v>
      </c>
      <c r="H331" s="102" t="s">
        <v>2605</v>
      </c>
      <c r="I331" s="104" t="s">
        <v>2607</v>
      </c>
      <c r="J331" s="105">
        <v>4</v>
      </c>
      <c r="K331" s="106">
        <v>167.5</v>
      </c>
      <c r="L331" s="106">
        <v>162.7</v>
      </c>
      <c r="M331" s="107">
        <f>IFERROR(N331+P331+Q331,0)</f>
        <v>11008444.7</v>
      </c>
      <c r="N331" s="106">
        <v>9357178</v>
      </c>
      <c r="O331" s="106">
        <v>0</v>
      </c>
      <c r="P331" s="106">
        <v>1651266.7</v>
      </c>
      <c r="Q331" s="106">
        <v>0</v>
      </c>
      <c r="R331" s="108">
        <f>IFERROR(M331/K331,0)</f>
        <v>65722.057910448</v>
      </c>
      <c r="S331" s="109">
        <v>4</v>
      </c>
      <c r="T331" s="110">
        <v>45637</v>
      </c>
      <c r="U331" s="110">
        <v>45644</v>
      </c>
      <c r="V331"/>
      <c r="W331"/>
    </row>
    <row r="332" spans="1:23">
      <c r="A332" s="99">
        <v>93</v>
      </c>
      <c r="B332" s="100" t="s">
        <v>2251</v>
      </c>
      <c r="C332" s="101">
        <v>44737</v>
      </c>
      <c r="D332" s="102" t="s">
        <v>2616</v>
      </c>
      <c r="E332" s="100" t="s">
        <v>2253</v>
      </c>
      <c r="F332" s="103">
        <v>45191</v>
      </c>
      <c r="G332" s="102" t="s">
        <v>2604</v>
      </c>
      <c r="H332" s="102" t="s">
        <v>2605</v>
      </c>
      <c r="I332" s="104" t="s">
        <v>2606</v>
      </c>
      <c r="J332" s="105">
        <v>4</v>
      </c>
      <c r="K332" s="106">
        <v>129.6</v>
      </c>
      <c r="L332" s="106">
        <v>110.4</v>
      </c>
      <c r="M332" s="107">
        <f>IFERROR(N332+P332+Q332,0)</f>
        <v>8281706.4</v>
      </c>
      <c r="N332" s="106">
        <v>7039450.44</v>
      </c>
      <c r="O332" s="106">
        <v>0</v>
      </c>
      <c r="P332" s="106">
        <v>1242255.96</v>
      </c>
      <c r="Q332" s="106">
        <v>0</v>
      </c>
      <c r="R332" s="108">
        <f>IFERROR(M332/K332,0)</f>
        <v>63902.055555556</v>
      </c>
      <c r="S332" s="109">
        <v>4</v>
      </c>
      <c r="T332" s="110">
        <v>45593</v>
      </c>
      <c r="U332" s="110">
        <v>45602</v>
      </c>
      <c r="V332"/>
      <c r="W332"/>
    </row>
    <row r="333" spans="1:23">
      <c r="A333" s="99">
        <v>94</v>
      </c>
      <c r="B333" s="100" t="s">
        <v>2251</v>
      </c>
      <c r="C333" s="101">
        <v>44737</v>
      </c>
      <c r="D333" s="102" t="s">
        <v>2617</v>
      </c>
      <c r="E333" s="100" t="s">
        <v>2253</v>
      </c>
      <c r="F333" s="103">
        <v>45191</v>
      </c>
      <c r="G333" s="102" t="s">
        <v>2604</v>
      </c>
      <c r="H333" s="102" t="s">
        <v>2605</v>
      </c>
      <c r="I333" s="104" t="s">
        <v>2607</v>
      </c>
      <c r="J333" s="105">
        <v>4</v>
      </c>
      <c r="K333" s="106">
        <v>196.2</v>
      </c>
      <c r="L333" s="106">
        <v>189.9</v>
      </c>
      <c r="M333" s="107">
        <f>IFERROR(N333+P333+Q333,0)</f>
        <v>12848823.9</v>
      </c>
      <c r="N333" s="106">
        <v>12848823.9</v>
      </c>
      <c r="O333" s="106">
        <v>0</v>
      </c>
      <c r="P333" s="106">
        <v>0</v>
      </c>
      <c r="Q333" s="106">
        <v>0</v>
      </c>
      <c r="R333" s="108">
        <f>IFERROR(M333/K333,0)</f>
        <v>65488.399082569</v>
      </c>
      <c r="S333" s="109">
        <v>4</v>
      </c>
      <c r="T333" s="110">
        <v>45637</v>
      </c>
      <c r="U333" s="110">
        <v>45643</v>
      </c>
      <c r="V333"/>
      <c r="W333"/>
    </row>
    <row r="334" spans="1:23">
      <c r="A334" s="99">
        <v>95</v>
      </c>
      <c r="B334" s="100" t="s">
        <v>2251</v>
      </c>
      <c r="C334" s="101">
        <v>44737</v>
      </c>
      <c r="D334" s="102" t="s">
        <v>2617</v>
      </c>
      <c r="E334" s="100" t="s">
        <v>2253</v>
      </c>
      <c r="F334" s="103">
        <v>45191</v>
      </c>
      <c r="G334" s="102" t="s">
        <v>2604</v>
      </c>
      <c r="H334" s="102" t="s">
        <v>2605</v>
      </c>
      <c r="I334" s="104" t="s">
        <v>2606</v>
      </c>
      <c r="J334" s="105">
        <v>1</v>
      </c>
      <c r="K334" s="106">
        <v>40.9</v>
      </c>
      <c r="L334" s="106">
        <v>40.1</v>
      </c>
      <c r="M334" s="107">
        <f>IFERROR(N334+P334+Q334,0)</f>
        <v>2713206.1</v>
      </c>
      <c r="N334" s="106">
        <v>2713206.1</v>
      </c>
      <c r="O334" s="106">
        <v>0</v>
      </c>
      <c r="P334" s="106">
        <v>0</v>
      </c>
      <c r="Q334" s="106">
        <v>0</v>
      </c>
      <c r="R334" s="108">
        <f>IFERROR(M334/K334,0)</f>
        <v>66337.557457213</v>
      </c>
      <c r="S334" s="109">
        <v>4</v>
      </c>
      <c r="T334" s="110">
        <v>45593</v>
      </c>
      <c r="U334" s="110">
        <v>45602</v>
      </c>
      <c r="V334"/>
      <c r="W334"/>
    </row>
    <row r="335" spans="1:23">
      <c r="A335" s="99">
        <v>96</v>
      </c>
      <c r="B335" s="100" t="s">
        <v>2251</v>
      </c>
      <c r="C335" s="101">
        <v>44737</v>
      </c>
      <c r="D335" s="102" t="s">
        <v>2618</v>
      </c>
      <c r="E335" s="100" t="s">
        <v>2253</v>
      </c>
      <c r="F335" s="103">
        <v>45191</v>
      </c>
      <c r="G335" s="102" t="s">
        <v>2604</v>
      </c>
      <c r="H335" s="102" t="s">
        <v>2605</v>
      </c>
      <c r="I335" s="104" t="s">
        <v>2607</v>
      </c>
      <c r="J335" s="105">
        <v>3</v>
      </c>
      <c r="K335" s="106">
        <v>118.6</v>
      </c>
      <c r="L335" s="106">
        <v>113.6</v>
      </c>
      <c r="M335" s="107">
        <f>IFERROR(N335+P335+Q335,0)</f>
        <v>7686289.6</v>
      </c>
      <c r="N335" s="106">
        <v>6533346.16</v>
      </c>
      <c r="O335" s="106">
        <v>0</v>
      </c>
      <c r="P335" s="106">
        <v>1152943.44</v>
      </c>
      <c r="Q335" s="106">
        <v>0</v>
      </c>
      <c r="R335" s="108">
        <f>IFERROR(M335/K335,0)</f>
        <v>64808.512647555</v>
      </c>
      <c r="S335" s="109">
        <v>4</v>
      </c>
      <c r="T335" s="110">
        <v>45637</v>
      </c>
      <c r="U335" s="110">
        <v>45649</v>
      </c>
      <c r="V335"/>
      <c r="W335"/>
    </row>
    <row r="336" spans="1:23">
      <c r="A336" s="99">
        <v>97</v>
      </c>
      <c r="B336" s="100" t="s">
        <v>2251</v>
      </c>
      <c r="C336" s="101">
        <v>44737</v>
      </c>
      <c r="D336" s="102" t="s">
        <v>2618</v>
      </c>
      <c r="E336" s="100" t="s">
        <v>2253</v>
      </c>
      <c r="F336" s="103">
        <v>45191</v>
      </c>
      <c r="G336" s="102" t="s">
        <v>2604</v>
      </c>
      <c r="H336" s="102" t="s">
        <v>2605</v>
      </c>
      <c r="I336" s="104" t="s">
        <v>2606</v>
      </c>
      <c r="J336" s="105">
        <v>6</v>
      </c>
      <c r="K336" s="106">
        <v>153.4</v>
      </c>
      <c r="L336" s="106">
        <v>146.4</v>
      </c>
      <c r="M336" s="107">
        <f>IFERROR(N336+P336+Q336,0)</f>
        <v>9905570.4</v>
      </c>
      <c r="N336" s="106">
        <v>8419734.84</v>
      </c>
      <c r="O336" s="106">
        <v>0</v>
      </c>
      <c r="P336" s="106">
        <v>1485835.56</v>
      </c>
      <c r="Q336" s="106">
        <v>0</v>
      </c>
      <c r="R336" s="108">
        <f>IFERROR(M336/K336,0)</f>
        <v>64573.470664928</v>
      </c>
      <c r="S336" s="109">
        <v>4</v>
      </c>
      <c r="T336" s="110">
        <v>45593</v>
      </c>
      <c r="U336" s="110">
        <v>45602</v>
      </c>
      <c r="V336"/>
      <c r="W336"/>
    </row>
    <row r="337" spans="1:23">
      <c r="A337" s="99">
        <v>98</v>
      </c>
      <c r="B337" s="100" t="s">
        <v>2251</v>
      </c>
      <c r="C337" s="101">
        <v>44737</v>
      </c>
      <c r="D337" s="102" t="s">
        <v>2619</v>
      </c>
      <c r="E337" s="100" t="s">
        <v>2253</v>
      </c>
      <c r="F337" s="103">
        <v>45191</v>
      </c>
      <c r="G337" s="102" t="s">
        <v>2604</v>
      </c>
      <c r="H337" s="102" t="s">
        <v>2605</v>
      </c>
      <c r="I337" s="104" t="s">
        <v>2607</v>
      </c>
      <c r="J337" s="105">
        <v>4</v>
      </c>
      <c r="K337" s="106">
        <v>197.5</v>
      </c>
      <c r="L337" s="106">
        <v>189.8</v>
      </c>
      <c r="M337" s="107">
        <f>IFERROR(N337+P337+Q337,0)</f>
        <v>12842057.8</v>
      </c>
      <c r="N337" s="106">
        <v>10915749.13</v>
      </c>
      <c r="O337" s="106">
        <v>0</v>
      </c>
      <c r="P337" s="106">
        <v>1926308.67</v>
      </c>
      <c r="Q337" s="106">
        <v>0</v>
      </c>
      <c r="R337" s="108">
        <f>IFERROR(M337/K337,0)</f>
        <v>65023.077468354</v>
      </c>
      <c r="S337" s="109">
        <v>4</v>
      </c>
      <c r="T337" s="110">
        <v>45637</v>
      </c>
      <c r="U337" s="110">
        <v>45643</v>
      </c>
      <c r="V337"/>
      <c r="W337"/>
    </row>
    <row r="338" spans="1:23">
      <c r="A338" s="99">
        <v>99</v>
      </c>
      <c r="B338" s="100" t="s">
        <v>2251</v>
      </c>
      <c r="C338" s="101">
        <v>44737</v>
      </c>
      <c r="D338" s="102" t="s">
        <v>2619</v>
      </c>
      <c r="E338" s="100" t="s">
        <v>2253</v>
      </c>
      <c r="F338" s="103">
        <v>45191</v>
      </c>
      <c r="G338" s="102" t="s">
        <v>2604</v>
      </c>
      <c r="H338" s="102" t="s">
        <v>2605</v>
      </c>
      <c r="I338" s="104" t="s">
        <v>2606</v>
      </c>
      <c r="J338" s="105">
        <v>2</v>
      </c>
      <c r="K338" s="106">
        <v>84.5</v>
      </c>
      <c r="L338" s="106">
        <v>83.6</v>
      </c>
      <c r="M338" s="107">
        <f>IFERROR(N338+P338+Q338,0)</f>
        <v>5656459.6</v>
      </c>
      <c r="N338" s="106">
        <v>4923690.97</v>
      </c>
      <c r="O338" s="106">
        <v>0</v>
      </c>
      <c r="P338" s="106">
        <v>732768.63</v>
      </c>
      <c r="Q338" s="106">
        <v>0</v>
      </c>
      <c r="R338" s="108">
        <f>IFERROR(M338/K338,0)</f>
        <v>66940.350295858</v>
      </c>
      <c r="S338" s="109">
        <v>4</v>
      </c>
      <c r="T338" s="110">
        <v>45593</v>
      </c>
      <c r="U338" s="110">
        <v>45602</v>
      </c>
      <c r="V338"/>
      <c r="W338"/>
    </row>
    <row r="339" spans="1:23" customHeight="1" ht="30">
      <c r="A339" s="91"/>
      <c r="B339" s="92" t="s">
        <v>2620</v>
      </c>
      <c r="C339" s="92"/>
      <c r="D339" s="92"/>
      <c r="E339" s="92"/>
      <c r="F339" s="92"/>
      <c r="G339" s="92"/>
      <c r="H339" s="92"/>
      <c r="I339" s="92"/>
      <c r="J339" s="93">
        <f>sum(J340:J343)</f>
        <v>218</v>
      </c>
      <c r="K339" s="94">
        <f>sum(K340:K343)</f>
        <v>9245.5</v>
      </c>
      <c r="L339" s="94">
        <f>sum(L340:L343)</f>
        <v>8037</v>
      </c>
      <c r="M339" s="94">
        <f>sum(M340:M343)</f>
        <v>727427987</v>
      </c>
      <c r="N339" s="94">
        <f>sum(N340:N343)</f>
        <v>614197325.95</v>
      </c>
      <c r="O339" s="94">
        <f>sum(O340:O343)</f>
        <v>0</v>
      </c>
      <c r="P339" s="94">
        <f>sum(P340:P343)</f>
        <v>113230661.05</v>
      </c>
      <c r="Q339" s="94">
        <f>sum(Q340:Q343)</f>
        <v>0</v>
      </c>
      <c r="R339" s="95" t="s">
        <v>2172</v>
      </c>
      <c r="S339" s="95" t="s">
        <v>2172</v>
      </c>
      <c r="T339" s="95" t="s">
        <v>2172</v>
      </c>
      <c r="U339" s="95" t="s">
        <v>2172</v>
      </c>
      <c r="V339"/>
      <c r="W339"/>
    </row>
    <row r="340" spans="1:23">
      <c r="A340" s="99">
        <v>100</v>
      </c>
      <c r="B340" s="100" t="s">
        <v>2174</v>
      </c>
      <c r="C340" s="101">
        <v>44713</v>
      </c>
      <c r="D340" s="102" t="s">
        <v>2621</v>
      </c>
      <c r="E340" s="100"/>
      <c r="F340" s="103"/>
      <c r="G340" s="102"/>
      <c r="H340" s="102" t="s">
        <v>2622</v>
      </c>
      <c r="I340" s="104" t="s">
        <v>2623</v>
      </c>
      <c r="J340" s="105">
        <v>1</v>
      </c>
      <c r="K340" s="106">
        <v>61.6</v>
      </c>
      <c r="L340" s="106">
        <v>44.5</v>
      </c>
      <c r="M340" s="107">
        <f>IFERROR(N340+P340+Q340,0)</f>
        <v>2350000</v>
      </c>
      <c r="N340" s="106">
        <v>2350000</v>
      </c>
      <c r="O340" s="106">
        <v>0</v>
      </c>
      <c r="P340" s="106">
        <v>0</v>
      </c>
      <c r="Q340" s="106">
        <v>0</v>
      </c>
      <c r="R340" s="108">
        <f>IFERROR(M340/K340,0)</f>
        <v>38149.350649351</v>
      </c>
      <c r="S340" s="109">
        <v>4</v>
      </c>
      <c r="T340" s="110">
        <v>27030</v>
      </c>
      <c r="U340" s="110">
        <v>44767</v>
      </c>
      <c r="V340"/>
      <c r="W340"/>
    </row>
    <row r="341" spans="1:23">
      <c r="A341" s="99">
        <v>101</v>
      </c>
      <c r="B341" s="100" t="s">
        <v>2174</v>
      </c>
      <c r="C341" s="101">
        <v>44740</v>
      </c>
      <c r="D341" s="102" t="s">
        <v>2624</v>
      </c>
      <c r="E341" s="100"/>
      <c r="F341" s="103"/>
      <c r="G341" s="102"/>
      <c r="H341" s="102" t="s">
        <v>2622</v>
      </c>
      <c r="I341" s="104" t="s">
        <v>2625</v>
      </c>
      <c r="J341" s="105">
        <v>1</v>
      </c>
      <c r="K341" s="106">
        <v>43.7</v>
      </c>
      <c r="L341" s="106">
        <v>42</v>
      </c>
      <c r="M341" s="107">
        <f>IFERROR(N341+P341+Q341,0)</f>
        <v>2516666.67</v>
      </c>
      <c r="N341" s="106">
        <v>2516666.67</v>
      </c>
      <c r="O341" s="106">
        <v>0</v>
      </c>
      <c r="P341" s="106">
        <v>0</v>
      </c>
      <c r="Q341" s="106">
        <v>0</v>
      </c>
      <c r="R341" s="108">
        <f>IFERROR(M341/K341,0)</f>
        <v>57589.626315789</v>
      </c>
      <c r="S341" s="109">
        <v>4</v>
      </c>
      <c r="T341" s="110">
        <v>24473</v>
      </c>
      <c r="U341" s="110">
        <v>44776</v>
      </c>
      <c r="V341"/>
      <c r="W341"/>
    </row>
    <row r="342" spans="1:23">
      <c r="A342" s="99">
        <v>102</v>
      </c>
      <c r="B342" s="100" t="s">
        <v>2174</v>
      </c>
      <c r="C342" s="101">
        <v>44774</v>
      </c>
      <c r="D342" s="102" t="s">
        <v>2626</v>
      </c>
      <c r="E342" s="100"/>
      <c r="F342" s="103"/>
      <c r="G342" s="102"/>
      <c r="H342" s="102" t="s">
        <v>2622</v>
      </c>
      <c r="I342" s="104" t="s">
        <v>2627</v>
      </c>
      <c r="J342" s="105">
        <v>1</v>
      </c>
      <c r="K342" s="106">
        <v>60.5</v>
      </c>
      <c r="L342" s="106">
        <v>64.8</v>
      </c>
      <c r="M342" s="107">
        <f>IFERROR(N342+P342+Q342,0)</f>
        <v>3216666.67</v>
      </c>
      <c r="N342" s="106">
        <v>3216666.67</v>
      </c>
      <c r="O342" s="106">
        <v>0</v>
      </c>
      <c r="P342" s="106">
        <v>0</v>
      </c>
      <c r="Q342" s="106">
        <v>0</v>
      </c>
      <c r="R342" s="108">
        <f>IFERROR(M342/K342,0)</f>
        <v>53168.044132231</v>
      </c>
      <c r="S342" s="109">
        <v>4</v>
      </c>
      <c r="T342" s="110">
        <v>29952</v>
      </c>
      <c r="U342" s="110">
        <v>44805</v>
      </c>
      <c r="V342"/>
      <c r="W342"/>
    </row>
    <row r="343" spans="1:23">
      <c r="A343" s="99">
        <v>103</v>
      </c>
      <c r="B343" s="100" t="s">
        <v>2516</v>
      </c>
      <c r="C343" s="101">
        <v>44781</v>
      </c>
      <c r="D343" s="102" t="s">
        <v>2628</v>
      </c>
      <c r="E343" s="100"/>
      <c r="F343" s="103"/>
      <c r="G343" s="102"/>
      <c r="H343" s="102" t="s">
        <v>2622</v>
      </c>
      <c r="I343" s="104" t="s">
        <v>2629</v>
      </c>
      <c r="J343" s="105">
        <v>215</v>
      </c>
      <c r="K343" s="106">
        <v>9079.7</v>
      </c>
      <c r="L343" s="106">
        <v>7885.7</v>
      </c>
      <c r="M343" s="107">
        <f>IFERROR(N343+P343+Q343,0)</f>
        <v>719344653.66</v>
      </c>
      <c r="N343" s="106">
        <v>606113992.61</v>
      </c>
      <c r="O343" s="106">
        <v>0</v>
      </c>
      <c r="P343" s="106">
        <v>113230661.05</v>
      </c>
      <c r="Q343" s="106">
        <v>0</v>
      </c>
      <c r="R343" s="108">
        <f>IFERROR(M343/K343,0)</f>
        <v>79225.59706378</v>
      </c>
      <c r="S343" s="109">
        <v>4</v>
      </c>
      <c r="T343" s="110">
        <v>45672</v>
      </c>
      <c r="U343" s="110">
        <v>45705</v>
      </c>
      <c r="V343"/>
      <c r="W343"/>
    </row>
    <row r="344" spans="1:23" customHeight="1" ht="30">
      <c r="A344" s="91"/>
      <c r="B344" s="92" t="s">
        <v>2419</v>
      </c>
      <c r="C344" s="92"/>
      <c r="D344" s="92"/>
      <c r="E344" s="92"/>
      <c r="F344" s="92"/>
      <c r="G344" s="92"/>
      <c r="H344" s="92"/>
      <c r="I344" s="92"/>
      <c r="J344" s="93">
        <f>sum(J345:J347)</f>
        <v>14</v>
      </c>
      <c r="K344" s="94">
        <f>sum(K345:K347)</f>
        <v>900.8</v>
      </c>
      <c r="L344" s="94">
        <f>sum(L345:L347)</f>
        <v>843.9</v>
      </c>
      <c r="M344" s="94">
        <f>sum(M345:M347)</f>
        <v>57653938.1</v>
      </c>
      <c r="N344" s="94">
        <f>sum(N345:N347)</f>
        <v>49805348.39</v>
      </c>
      <c r="O344" s="94">
        <f>sum(O345:O347)</f>
        <v>0</v>
      </c>
      <c r="P344" s="94">
        <f>sum(P345:P347)</f>
        <v>7848589.71</v>
      </c>
      <c r="Q344" s="94">
        <f>sum(Q345:Q347)</f>
        <v>0</v>
      </c>
      <c r="R344" s="95" t="s">
        <v>2172</v>
      </c>
      <c r="S344" s="95" t="s">
        <v>2172</v>
      </c>
      <c r="T344" s="95" t="s">
        <v>2172</v>
      </c>
      <c r="U344" s="95" t="s">
        <v>2172</v>
      </c>
      <c r="V344"/>
      <c r="W344"/>
    </row>
    <row r="345" spans="1:23">
      <c r="A345" s="99">
        <v>104</v>
      </c>
      <c r="B345" s="100" t="s">
        <v>2251</v>
      </c>
      <c r="C345" s="101">
        <v>44739</v>
      </c>
      <c r="D345" s="102" t="s">
        <v>2630</v>
      </c>
      <c r="E345" s="100"/>
      <c r="F345" s="103">
        <v>44397</v>
      </c>
      <c r="G345" s="102" t="s">
        <v>2631</v>
      </c>
      <c r="H345" s="102" t="s">
        <v>2422</v>
      </c>
      <c r="I345" s="104" t="s">
        <v>2632</v>
      </c>
      <c r="J345" s="105">
        <v>9</v>
      </c>
      <c r="K345" s="106">
        <v>530.5</v>
      </c>
      <c r="L345" s="106">
        <v>484.4</v>
      </c>
      <c r="M345" s="107">
        <f>IFERROR(N345+P345+Q345,0)</f>
        <v>32734391.8</v>
      </c>
      <c r="N345" s="106">
        <v>32734391.8</v>
      </c>
      <c r="O345" s="106">
        <v>0</v>
      </c>
      <c r="P345" s="106">
        <v>0</v>
      </c>
      <c r="Q345" s="106">
        <v>0</v>
      </c>
      <c r="R345" s="108">
        <f>IFERROR(M345/K345,0)</f>
        <v>61704.791328935</v>
      </c>
      <c r="S345" s="109">
        <v>4</v>
      </c>
      <c r="T345" s="110">
        <v>44924</v>
      </c>
      <c r="U345" s="110">
        <v>44994</v>
      </c>
      <c r="V345"/>
      <c r="W345"/>
    </row>
    <row r="346" spans="1:23">
      <c r="A346" s="99">
        <v>105</v>
      </c>
      <c r="B346" s="100" t="s">
        <v>2251</v>
      </c>
      <c r="C346" s="101">
        <v>44781</v>
      </c>
      <c r="D346" s="102" t="s">
        <v>2633</v>
      </c>
      <c r="E346" s="100" t="s">
        <v>2253</v>
      </c>
      <c r="F346" s="103">
        <v>45281</v>
      </c>
      <c r="G346" s="102" t="s">
        <v>2421</v>
      </c>
      <c r="H346" s="102" t="s">
        <v>2422</v>
      </c>
      <c r="I346" s="104" t="s">
        <v>2423</v>
      </c>
      <c r="J346" s="105">
        <v>1</v>
      </c>
      <c r="K346" s="106">
        <v>86.1</v>
      </c>
      <c r="L346" s="106">
        <v>84</v>
      </c>
      <c r="M346" s="107">
        <f>IFERROR(N346+P346+Q346,0)</f>
        <v>5724120.6</v>
      </c>
      <c r="N346" s="106">
        <v>3450711</v>
      </c>
      <c r="O346" s="106">
        <v>0</v>
      </c>
      <c r="P346" s="106">
        <v>2273409.6</v>
      </c>
      <c r="Q346" s="106">
        <v>0</v>
      </c>
      <c r="R346" s="108">
        <f>IFERROR(M346/K346,0)</f>
        <v>66482.236933798</v>
      </c>
      <c r="S346" s="109">
        <v>4</v>
      </c>
      <c r="T346" s="110">
        <v>45370</v>
      </c>
      <c r="U346" s="110">
        <v>45381</v>
      </c>
      <c r="V346"/>
      <c r="W346"/>
    </row>
    <row r="347" spans="1:23">
      <c r="A347" s="99">
        <v>106</v>
      </c>
      <c r="B347" s="100" t="s">
        <v>2251</v>
      </c>
      <c r="C347" s="101">
        <v>44781</v>
      </c>
      <c r="D347" s="102" t="s">
        <v>2634</v>
      </c>
      <c r="E347" s="100" t="s">
        <v>2253</v>
      </c>
      <c r="F347" s="103">
        <v>45281</v>
      </c>
      <c r="G347" s="102" t="s">
        <v>2421</v>
      </c>
      <c r="H347" s="102" t="s">
        <v>2422</v>
      </c>
      <c r="I347" s="104" t="s">
        <v>2423</v>
      </c>
      <c r="J347" s="105">
        <v>4</v>
      </c>
      <c r="K347" s="106">
        <v>284.2</v>
      </c>
      <c r="L347" s="106">
        <v>275.5</v>
      </c>
      <c r="M347" s="107">
        <f>IFERROR(N347+P347+Q347,0)</f>
        <v>19195425.7</v>
      </c>
      <c r="N347" s="106">
        <v>13620245.59</v>
      </c>
      <c r="O347" s="106">
        <v>0</v>
      </c>
      <c r="P347" s="106">
        <v>5575180.11</v>
      </c>
      <c r="Q347" s="106">
        <v>0</v>
      </c>
      <c r="R347" s="108">
        <f>IFERROR(M347/K347,0)</f>
        <v>67541.962350457</v>
      </c>
      <c r="S347" s="109">
        <v>4</v>
      </c>
      <c r="T347" s="110">
        <v>45370</v>
      </c>
      <c r="U347" s="110">
        <v>45381</v>
      </c>
      <c r="V347"/>
      <c r="W347"/>
    </row>
    <row r="348" spans="1:23" customHeight="1" ht="30">
      <c r="A348" s="91"/>
      <c r="B348" s="92" t="s">
        <v>2635</v>
      </c>
      <c r="C348" s="92"/>
      <c r="D348" s="92"/>
      <c r="E348" s="92"/>
      <c r="F348" s="92"/>
      <c r="G348" s="92"/>
      <c r="H348" s="92"/>
      <c r="I348" s="92"/>
      <c r="J348" s="93">
        <f>sum(J349:J358)</f>
        <v>67</v>
      </c>
      <c r="K348" s="94">
        <f>sum(K349:K358)</f>
        <v>2778.73</v>
      </c>
      <c r="L348" s="94">
        <f>sum(L349:L358)</f>
        <v>2578.9</v>
      </c>
      <c r="M348" s="94">
        <f>sum(M349:M358)</f>
        <v>190273663.61</v>
      </c>
      <c r="N348" s="94">
        <f>sum(N349:N358)</f>
        <v>170006351.82</v>
      </c>
      <c r="O348" s="94">
        <f>sum(O349:O358)</f>
        <v>0</v>
      </c>
      <c r="P348" s="94">
        <f>sum(P349:P358)</f>
        <v>20267311.79</v>
      </c>
      <c r="Q348" s="94">
        <f>sum(Q349:Q358)</f>
        <v>0</v>
      </c>
      <c r="R348" s="95" t="s">
        <v>2172</v>
      </c>
      <c r="S348" s="95" t="s">
        <v>2172</v>
      </c>
      <c r="T348" s="95" t="s">
        <v>2172</v>
      </c>
      <c r="U348" s="95" t="s">
        <v>2172</v>
      </c>
      <c r="V348"/>
      <c r="W348"/>
    </row>
    <row r="349" spans="1:23">
      <c r="A349" s="99">
        <v>107</v>
      </c>
      <c r="B349" s="100" t="s">
        <v>2251</v>
      </c>
      <c r="C349" s="101">
        <v>44760</v>
      </c>
      <c r="D349" s="102" t="s">
        <v>2636</v>
      </c>
      <c r="E349" s="100" t="s">
        <v>2253</v>
      </c>
      <c r="F349" s="103">
        <v>45254</v>
      </c>
      <c r="G349" s="102" t="s">
        <v>2637</v>
      </c>
      <c r="H349" s="102" t="s">
        <v>2332</v>
      </c>
      <c r="I349" s="104" t="s">
        <v>2638</v>
      </c>
      <c r="J349" s="105">
        <v>7</v>
      </c>
      <c r="K349" s="106">
        <v>287.57</v>
      </c>
      <c r="L349" s="106">
        <v>274.5</v>
      </c>
      <c r="M349" s="107">
        <f>IFERROR(N349+P349+Q349,0)</f>
        <v>20263082.19</v>
      </c>
      <c r="N349" s="106">
        <v>18209824.08</v>
      </c>
      <c r="O349" s="106">
        <v>0</v>
      </c>
      <c r="P349" s="106">
        <v>2053258.11</v>
      </c>
      <c r="Q349" s="106">
        <v>0</v>
      </c>
      <c r="R349" s="108">
        <f>IFERROR(M349/K349,0)</f>
        <v>70463.129638001</v>
      </c>
      <c r="S349" s="109">
        <v>4</v>
      </c>
      <c r="T349" s="110">
        <v>45695</v>
      </c>
      <c r="U349" s="110">
        <v>45714</v>
      </c>
      <c r="V349"/>
      <c r="W349"/>
    </row>
    <row r="350" spans="1:23">
      <c r="A350" s="99">
        <v>108</v>
      </c>
      <c r="B350" s="100" t="s">
        <v>2251</v>
      </c>
      <c r="C350" s="101">
        <v>44760</v>
      </c>
      <c r="D350" s="102" t="s">
        <v>2639</v>
      </c>
      <c r="E350" s="100" t="s">
        <v>2253</v>
      </c>
      <c r="F350" s="103">
        <v>45254</v>
      </c>
      <c r="G350" s="102" t="s">
        <v>2637</v>
      </c>
      <c r="H350" s="102" t="s">
        <v>2332</v>
      </c>
      <c r="I350" s="104" t="s">
        <v>2638</v>
      </c>
      <c r="J350" s="105">
        <v>7</v>
      </c>
      <c r="K350" s="106">
        <v>285.29</v>
      </c>
      <c r="L350" s="106">
        <v>266.8</v>
      </c>
      <c r="M350" s="107">
        <f>IFERROR(N350+P350+Q350,0)</f>
        <v>19694682.44</v>
      </c>
      <c r="N350" s="106">
        <v>17699020.28</v>
      </c>
      <c r="O350" s="106">
        <v>0</v>
      </c>
      <c r="P350" s="106">
        <v>1995662.16</v>
      </c>
      <c r="Q350" s="106">
        <v>0</v>
      </c>
      <c r="R350" s="108">
        <f>IFERROR(M350/K350,0)</f>
        <v>69033.903887273</v>
      </c>
      <c r="S350" s="109">
        <v>4</v>
      </c>
      <c r="T350" s="110">
        <v>45695</v>
      </c>
      <c r="U350" s="110">
        <v>45742</v>
      </c>
      <c r="V350"/>
      <c r="W350"/>
    </row>
    <row r="351" spans="1:23">
      <c r="A351" s="99">
        <v>109</v>
      </c>
      <c r="B351" s="100" t="s">
        <v>2251</v>
      </c>
      <c r="C351" s="101">
        <v>44760</v>
      </c>
      <c r="D351" s="102" t="s">
        <v>2640</v>
      </c>
      <c r="E351" s="100" t="s">
        <v>2253</v>
      </c>
      <c r="F351" s="103">
        <v>45254</v>
      </c>
      <c r="G351" s="102" t="s">
        <v>2637</v>
      </c>
      <c r="H351" s="102" t="s">
        <v>2332</v>
      </c>
      <c r="I351" s="104" t="s">
        <v>2638</v>
      </c>
      <c r="J351" s="105">
        <v>7</v>
      </c>
      <c r="K351" s="106">
        <v>269.52</v>
      </c>
      <c r="L351" s="106">
        <v>256.4</v>
      </c>
      <c r="M351" s="107">
        <f>IFERROR(N351+P351+Q351,0)</f>
        <v>18831010.09</v>
      </c>
      <c r="N351" s="106">
        <v>17999039.82</v>
      </c>
      <c r="O351" s="106">
        <v>0</v>
      </c>
      <c r="P351" s="106">
        <v>831970.27</v>
      </c>
      <c r="Q351" s="106">
        <v>0</v>
      </c>
      <c r="R351" s="108">
        <f>IFERROR(M351/K351,0)</f>
        <v>69868.69282428</v>
      </c>
      <c r="S351" s="109">
        <v>4</v>
      </c>
      <c r="T351" s="110">
        <v>45695</v>
      </c>
      <c r="U351" s="110">
        <v>45742</v>
      </c>
      <c r="V351"/>
      <c r="W351"/>
    </row>
    <row r="352" spans="1:23">
      <c r="A352" s="99">
        <v>110</v>
      </c>
      <c r="B352" s="100" t="s">
        <v>2251</v>
      </c>
      <c r="C352" s="101">
        <v>44760</v>
      </c>
      <c r="D352" s="102" t="s">
        <v>2641</v>
      </c>
      <c r="E352" s="100" t="s">
        <v>2253</v>
      </c>
      <c r="F352" s="103">
        <v>45254</v>
      </c>
      <c r="G352" s="102" t="s">
        <v>2637</v>
      </c>
      <c r="H352" s="102" t="s">
        <v>2332</v>
      </c>
      <c r="I352" s="104" t="s">
        <v>2638</v>
      </c>
      <c r="J352" s="105">
        <v>6</v>
      </c>
      <c r="K352" s="106">
        <v>272.04</v>
      </c>
      <c r="L352" s="106">
        <v>247.2</v>
      </c>
      <c r="M352" s="107">
        <f>IFERROR(N352+P352+Q352,0)</f>
        <v>18247846.69</v>
      </c>
      <c r="N352" s="106">
        <v>16357491.36</v>
      </c>
      <c r="O352" s="106">
        <v>0</v>
      </c>
      <c r="P352" s="106">
        <v>1890355.33</v>
      </c>
      <c r="Q352" s="106">
        <v>0</v>
      </c>
      <c r="R352" s="108">
        <f>IFERROR(M352/K352,0)</f>
        <v>67077.80727099</v>
      </c>
      <c r="S352" s="109">
        <v>4</v>
      </c>
      <c r="T352" s="110">
        <v>45695</v>
      </c>
      <c r="U352" s="110">
        <v>45748</v>
      </c>
      <c r="V352"/>
      <c r="W352"/>
    </row>
    <row r="353" spans="1:23">
      <c r="A353" s="99">
        <v>111</v>
      </c>
      <c r="B353" s="100" t="s">
        <v>2251</v>
      </c>
      <c r="C353" s="101">
        <v>44760</v>
      </c>
      <c r="D353" s="102" t="s">
        <v>2642</v>
      </c>
      <c r="E353" s="100" t="s">
        <v>2253</v>
      </c>
      <c r="F353" s="103">
        <v>45254</v>
      </c>
      <c r="G353" s="102" t="s">
        <v>2637</v>
      </c>
      <c r="H353" s="102" t="s">
        <v>2332</v>
      </c>
      <c r="I353" s="104" t="s">
        <v>2638</v>
      </c>
      <c r="J353" s="105">
        <v>7</v>
      </c>
      <c r="K353" s="106">
        <v>288.98</v>
      </c>
      <c r="L353" s="106">
        <v>266.1</v>
      </c>
      <c r="M353" s="107">
        <f>IFERROR(N353+P353+Q353,0)</f>
        <v>19643009.73</v>
      </c>
      <c r="N353" s="106">
        <v>17652583.55</v>
      </c>
      <c r="O353" s="106">
        <v>0</v>
      </c>
      <c r="P353" s="106">
        <v>1990426.18</v>
      </c>
      <c r="Q353" s="106">
        <v>0</v>
      </c>
      <c r="R353" s="108">
        <f>IFERROR(M353/K353,0)</f>
        <v>67973.595854384</v>
      </c>
      <c r="S353" s="109">
        <v>4</v>
      </c>
      <c r="T353" s="110">
        <v>45695</v>
      </c>
      <c r="U353" s="110">
        <v>45763</v>
      </c>
      <c r="V353"/>
      <c r="W353"/>
    </row>
    <row r="354" spans="1:23">
      <c r="A354" s="99">
        <v>112</v>
      </c>
      <c r="B354" s="100" t="s">
        <v>2251</v>
      </c>
      <c r="C354" s="101">
        <v>44760</v>
      </c>
      <c r="D354" s="102" t="s">
        <v>2643</v>
      </c>
      <c r="E354" s="100" t="s">
        <v>2253</v>
      </c>
      <c r="F354" s="103">
        <v>45254</v>
      </c>
      <c r="G354" s="102" t="s">
        <v>2637</v>
      </c>
      <c r="H354" s="102" t="s">
        <v>2332</v>
      </c>
      <c r="I354" s="104" t="s">
        <v>2638</v>
      </c>
      <c r="J354" s="105">
        <v>9</v>
      </c>
      <c r="K354" s="106">
        <v>312.59</v>
      </c>
      <c r="L354" s="106">
        <v>273.8</v>
      </c>
      <c r="M354" s="107">
        <f>IFERROR(N354+P354+Q354,0)</f>
        <v>20211409.48</v>
      </c>
      <c r="N354" s="106">
        <v>18163387.34</v>
      </c>
      <c r="O354" s="106">
        <v>0</v>
      </c>
      <c r="P354" s="106">
        <v>2048022.14</v>
      </c>
      <c r="Q354" s="106">
        <v>0</v>
      </c>
      <c r="R354" s="108">
        <f>IFERROR(M354/K354,0)</f>
        <v>64657.888864007</v>
      </c>
      <c r="S354" s="109">
        <v>4</v>
      </c>
      <c r="T354" s="110">
        <v>45695</v>
      </c>
      <c r="U354" s="110">
        <v>45715</v>
      </c>
      <c r="V354"/>
      <c r="W354"/>
    </row>
    <row r="355" spans="1:23">
      <c r="A355" s="99">
        <v>113</v>
      </c>
      <c r="B355" s="100" t="s">
        <v>2251</v>
      </c>
      <c r="C355" s="101">
        <v>44873</v>
      </c>
      <c r="D355" s="102" t="s">
        <v>2644</v>
      </c>
      <c r="E355" s="100" t="s">
        <v>2253</v>
      </c>
      <c r="F355" s="103">
        <v>45254</v>
      </c>
      <c r="G355" s="102" t="s">
        <v>2637</v>
      </c>
      <c r="H355" s="102" t="s">
        <v>2332</v>
      </c>
      <c r="I355" s="104" t="s">
        <v>2638</v>
      </c>
      <c r="J355" s="105">
        <v>6</v>
      </c>
      <c r="K355" s="106">
        <v>267.1</v>
      </c>
      <c r="L355" s="106">
        <v>252.4</v>
      </c>
      <c r="M355" s="107">
        <f>IFERROR(N355+P355+Q355,0)</f>
        <v>18631701.08</v>
      </c>
      <c r="N355" s="106">
        <v>16760889.81</v>
      </c>
      <c r="O355" s="106">
        <v>0</v>
      </c>
      <c r="P355" s="106">
        <v>1870811.27</v>
      </c>
      <c r="Q355" s="106">
        <v>0</v>
      </c>
      <c r="R355" s="108">
        <f>IFERROR(M355/K355,0)</f>
        <v>69755.52631973</v>
      </c>
      <c r="S355" s="109">
        <v>4</v>
      </c>
      <c r="T355" s="110">
        <v>45695</v>
      </c>
      <c r="U355" s="110">
        <v>45715</v>
      </c>
      <c r="V355"/>
      <c r="W355"/>
    </row>
    <row r="356" spans="1:23">
      <c r="A356" s="99">
        <v>114</v>
      </c>
      <c r="B356" s="100" t="s">
        <v>2251</v>
      </c>
      <c r="C356" s="101">
        <v>44873</v>
      </c>
      <c r="D356" s="102" t="s">
        <v>2645</v>
      </c>
      <c r="E356" s="100" t="s">
        <v>2253</v>
      </c>
      <c r="F356" s="103">
        <v>45254</v>
      </c>
      <c r="G356" s="102" t="s">
        <v>2637</v>
      </c>
      <c r="H356" s="102" t="s">
        <v>2332</v>
      </c>
      <c r="I356" s="104" t="s">
        <v>2638</v>
      </c>
      <c r="J356" s="105">
        <v>6</v>
      </c>
      <c r="K356" s="106">
        <v>253.28</v>
      </c>
      <c r="L356" s="106">
        <v>238.2</v>
      </c>
      <c r="M356" s="107">
        <f>IFERROR(N356+P356+Q356,0)</f>
        <v>17583483.34</v>
      </c>
      <c r="N356" s="106">
        <v>15801748.97</v>
      </c>
      <c r="O356" s="106">
        <v>0</v>
      </c>
      <c r="P356" s="106">
        <v>1781734.37</v>
      </c>
      <c r="Q356" s="106">
        <v>0</v>
      </c>
      <c r="R356" s="108">
        <f>IFERROR(M356/K356,0)</f>
        <v>69423.10225837</v>
      </c>
      <c r="S356" s="109">
        <v>4</v>
      </c>
      <c r="T356" s="110">
        <v>45695</v>
      </c>
      <c r="U356" s="110">
        <v>46014</v>
      </c>
      <c r="V356"/>
      <c r="W356"/>
    </row>
    <row r="357" spans="1:23">
      <c r="A357" s="99">
        <v>115</v>
      </c>
      <c r="B357" s="100" t="s">
        <v>2251</v>
      </c>
      <c r="C357" s="101">
        <v>44873</v>
      </c>
      <c r="D357" s="102" t="s">
        <v>2646</v>
      </c>
      <c r="E357" s="100" t="s">
        <v>2253</v>
      </c>
      <c r="F357" s="103">
        <v>45254</v>
      </c>
      <c r="G357" s="102" t="s">
        <v>2637</v>
      </c>
      <c r="H357" s="102" t="s">
        <v>2332</v>
      </c>
      <c r="I357" s="104" t="s">
        <v>2638</v>
      </c>
      <c r="J357" s="105">
        <v>6</v>
      </c>
      <c r="K357" s="106">
        <v>260.14</v>
      </c>
      <c r="L357" s="106">
        <v>246.6</v>
      </c>
      <c r="M357" s="107">
        <f>IFERROR(N357+P357+Q357,0)</f>
        <v>18203555.81</v>
      </c>
      <c r="N357" s="106">
        <v>14048341.65</v>
      </c>
      <c r="O357" s="106">
        <v>0</v>
      </c>
      <c r="P357" s="106">
        <v>4155214.16</v>
      </c>
      <c r="Q357" s="106">
        <v>0</v>
      </c>
      <c r="R357" s="108">
        <f>IFERROR(M357/K357,0)</f>
        <v>69975.99680941</v>
      </c>
      <c r="S357" s="109">
        <v>4</v>
      </c>
      <c r="T357" s="110">
        <v>45695</v>
      </c>
      <c r="U357" s="110">
        <v>45889</v>
      </c>
      <c r="V357"/>
      <c r="W357"/>
    </row>
    <row r="358" spans="1:23">
      <c r="A358" s="99">
        <v>116</v>
      </c>
      <c r="B358" s="100" t="s">
        <v>2251</v>
      </c>
      <c r="C358" s="101">
        <v>44873</v>
      </c>
      <c r="D358" s="102" t="s">
        <v>2647</v>
      </c>
      <c r="E358" s="100" t="s">
        <v>2253</v>
      </c>
      <c r="F358" s="103">
        <v>45254</v>
      </c>
      <c r="G358" s="102" t="s">
        <v>2637</v>
      </c>
      <c r="H358" s="102" t="s">
        <v>2332</v>
      </c>
      <c r="I358" s="104" t="s">
        <v>2638</v>
      </c>
      <c r="J358" s="105">
        <v>6</v>
      </c>
      <c r="K358" s="106">
        <v>282.22</v>
      </c>
      <c r="L358" s="106">
        <v>256.9</v>
      </c>
      <c r="M358" s="107">
        <f>IFERROR(N358+P358+Q358,0)</f>
        <v>18963882.76</v>
      </c>
      <c r="N358" s="106">
        <v>17314024.96</v>
      </c>
      <c r="O358" s="106">
        <v>0</v>
      </c>
      <c r="P358" s="106">
        <v>1649857.8</v>
      </c>
      <c r="Q358" s="106">
        <v>0</v>
      </c>
      <c r="R358" s="108">
        <f>IFERROR(M358/K358,0)</f>
        <v>67195.389270782</v>
      </c>
      <c r="S358" s="109">
        <v>4</v>
      </c>
      <c r="T358" s="110">
        <v>45695</v>
      </c>
      <c r="U358" s="110">
        <v>45715</v>
      </c>
      <c r="V358"/>
      <c r="W358"/>
    </row>
    <row r="359" spans="1:23" customHeight="1" ht="30">
      <c r="A359" s="91"/>
      <c r="B359" s="92" t="s">
        <v>2648</v>
      </c>
      <c r="C359" s="92"/>
      <c r="D359" s="92"/>
      <c r="E359" s="92"/>
      <c r="F359" s="92"/>
      <c r="G359" s="92"/>
      <c r="H359" s="92"/>
      <c r="I359" s="92"/>
      <c r="J359" s="93">
        <f>sum(J360:J371)</f>
        <v>171</v>
      </c>
      <c r="K359" s="94">
        <f>sum(K360:K371)</f>
        <v>7026.4</v>
      </c>
      <c r="L359" s="94">
        <f>sum(L360:L371)</f>
        <v>6756.6</v>
      </c>
      <c r="M359" s="94">
        <f>sum(M360:M371)</f>
        <v>484808508.09</v>
      </c>
      <c r="N359" s="94">
        <f>sum(N360:N371)</f>
        <v>452985781.87</v>
      </c>
      <c r="O359" s="94">
        <f>sum(O360:O371)</f>
        <v>0</v>
      </c>
      <c r="P359" s="94">
        <f>sum(P360:P371)</f>
        <v>31822726.22</v>
      </c>
      <c r="Q359" s="94">
        <f>sum(Q360:Q371)</f>
        <v>0</v>
      </c>
      <c r="R359" s="95" t="s">
        <v>2172</v>
      </c>
      <c r="S359" s="95" t="s">
        <v>2172</v>
      </c>
      <c r="T359" s="95" t="s">
        <v>2172</v>
      </c>
      <c r="U359" s="95" t="s">
        <v>2172</v>
      </c>
      <c r="V359"/>
      <c r="W359"/>
    </row>
    <row r="360" spans="1:23">
      <c r="A360" s="99">
        <v>117</v>
      </c>
      <c r="B360" s="100" t="s">
        <v>2174</v>
      </c>
      <c r="C360" s="101">
        <v>45111</v>
      </c>
      <c r="D360" s="102" t="s">
        <v>2649</v>
      </c>
      <c r="E360" s="100"/>
      <c r="F360" s="103"/>
      <c r="G360" s="102"/>
      <c r="H360" s="102" t="s">
        <v>2255</v>
      </c>
      <c r="I360" s="104" t="s">
        <v>2650</v>
      </c>
      <c r="J360" s="105">
        <v>1</v>
      </c>
      <c r="K360" s="106">
        <v>43.5</v>
      </c>
      <c r="L360" s="106">
        <v>39.3</v>
      </c>
      <c r="M360" s="107">
        <f>IFERROR(N360+P360+Q360,0)</f>
        <v>2694696.07</v>
      </c>
      <c r="N360" s="106">
        <v>2694696.07</v>
      </c>
      <c r="O360" s="106">
        <v>0</v>
      </c>
      <c r="P360" s="106">
        <v>0</v>
      </c>
      <c r="Q360" s="106">
        <v>0</v>
      </c>
      <c r="R360" s="108">
        <f>IFERROR(M360/K360,0)</f>
        <v>61947.036091954</v>
      </c>
      <c r="S360" s="109">
        <v>4</v>
      </c>
      <c r="T360" s="110">
        <v>25569</v>
      </c>
      <c r="U360" s="110">
        <v>45215</v>
      </c>
      <c r="V360"/>
      <c r="W360"/>
    </row>
    <row r="361" spans="1:23">
      <c r="A361" s="99">
        <v>118</v>
      </c>
      <c r="B361" s="100" t="s">
        <v>2251</v>
      </c>
      <c r="C361" s="101">
        <v>44718</v>
      </c>
      <c r="D361" s="102" t="s">
        <v>2651</v>
      </c>
      <c r="E361" s="100" t="s">
        <v>2253</v>
      </c>
      <c r="F361" s="103">
        <v>44526</v>
      </c>
      <c r="G361" s="102" t="s">
        <v>2254</v>
      </c>
      <c r="H361" s="102" t="s">
        <v>2255</v>
      </c>
      <c r="I361" s="104" t="s">
        <v>2256</v>
      </c>
      <c r="J361" s="105">
        <v>1</v>
      </c>
      <c r="K361" s="106">
        <v>30.3</v>
      </c>
      <c r="L361" s="106">
        <v>30.2</v>
      </c>
      <c r="M361" s="107">
        <f>IFERROR(N361+P361+Q361,0)</f>
        <v>2043362.2</v>
      </c>
      <c r="N361" s="106">
        <v>2043362.2</v>
      </c>
      <c r="O361" s="106">
        <v>0</v>
      </c>
      <c r="P361" s="106">
        <v>0</v>
      </c>
      <c r="Q361" s="106">
        <v>0</v>
      </c>
      <c r="R361" s="108">
        <f>IFERROR(M361/K361,0)</f>
        <v>67437.696369637</v>
      </c>
      <c r="S361" s="109">
        <v>4</v>
      </c>
      <c r="T361" s="110">
        <v>45076</v>
      </c>
      <c r="U361" s="110">
        <v>45103</v>
      </c>
      <c r="V361"/>
      <c r="W361"/>
    </row>
    <row r="362" spans="1:23">
      <c r="A362" s="99">
        <v>119</v>
      </c>
      <c r="B362" s="100" t="s">
        <v>2251</v>
      </c>
      <c r="C362" s="101">
        <v>44718</v>
      </c>
      <c r="D362" s="102" t="s">
        <v>2652</v>
      </c>
      <c r="E362" s="100"/>
      <c r="F362" s="103">
        <v>45169</v>
      </c>
      <c r="G362" s="102" t="s">
        <v>2653</v>
      </c>
      <c r="H362" s="102" t="s">
        <v>2255</v>
      </c>
      <c r="I362" s="104" t="s">
        <v>2654</v>
      </c>
      <c r="J362" s="105">
        <v>28</v>
      </c>
      <c r="K362" s="106">
        <v>1050.7</v>
      </c>
      <c r="L362" s="106">
        <v>1024.3</v>
      </c>
      <c r="M362" s="107">
        <f>IFERROR(N362+P362+Q362,0)</f>
        <v>56472903.97</v>
      </c>
      <c r="N362" s="106">
        <v>56472903.97</v>
      </c>
      <c r="O362" s="106">
        <v>0</v>
      </c>
      <c r="P362" s="106">
        <v>0</v>
      </c>
      <c r="Q362" s="106">
        <v>0</v>
      </c>
      <c r="R362" s="108">
        <f>IFERROR(M362/K362,0)</f>
        <v>53747.886142572</v>
      </c>
      <c r="S362" s="109">
        <v>4</v>
      </c>
      <c r="T362" s="110">
        <v>45285</v>
      </c>
      <c r="U362" s="110">
        <v>45288</v>
      </c>
      <c r="V362"/>
      <c r="W362"/>
    </row>
    <row r="363" spans="1:23">
      <c r="A363" s="99">
        <v>120</v>
      </c>
      <c r="B363" s="100" t="s">
        <v>2251</v>
      </c>
      <c r="C363" s="101">
        <v>44718</v>
      </c>
      <c r="D363" s="102" t="s">
        <v>2652</v>
      </c>
      <c r="E363" s="100"/>
      <c r="F363" s="103">
        <v>44270</v>
      </c>
      <c r="G363" s="102" t="s">
        <v>2655</v>
      </c>
      <c r="H363" s="102" t="s">
        <v>2255</v>
      </c>
      <c r="I363" s="104" t="s">
        <v>2656</v>
      </c>
      <c r="J363" s="105">
        <v>1</v>
      </c>
      <c r="K363" s="106">
        <v>47.2</v>
      </c>
      <c r="L363" s="106">
        <v>45.9</v>
      </c>
      <c r="M363" s="107">
        <f>IFERROR(N363+P363+Q363,0)</f>
        <v>2512461.35</v>
      </c>
      <c r="N363" s="106">
        <v>2512461.35</v>
      </c>
      <c r="O363" s="106">
        <v>0</v>
      </c>
      <c r="P363" s="106">
        <v>0</v>
      </c>
      <c r="Q363" s="106">
        <v>0</v>
      </c>
      <c r="R363" s="108">
        <f>IFERROR(M363/K363,0)</f>
        <v>53230.113347458</v>
      </c>
      <c r="S363" s="109">
        <v>4</v>
      </c>
      <c r="T363" s="110">
        <v>44841</v>
      </c>
      <c r="U363" s="110">
        <v>45287</v>
      </c>
      <c r="V363"/>
      <c r="W363"/>
    </row>
    <row r="364" spans="1:23">
      <c r="A364" s="99">
        <v>121</v>
      </c>
      <c r="B364" s="100" t="s">
        <v>2251</v>
      </c>
      <c r="C364" s="101">
        <v>44718</v>
      </c>
      <c r="D364" s="102" t="s">
        <v>2657</v>
      </c>
      <c r="E364" s="100"/>
      <c r="F364" s="103"/>
      <c r="G364" s="102"/>
      <c r="H364" s="102" t="s">
        <v>2255</v>
      </c>
      <c r="I364" s="104" t="s">
        <v>2658</v>
      </c>
      <c r="J364" s="105">
        <v>34</v>
      </c>
      <c r="K364" s="106">
        <v>1527.1</v>
      </c>
      <c r="L364" s="106">
        <v>1449.8</v>
      </c>
      <c r="M364" s="107">
        <f>IFERROR(N364+P364+Q364,0)</f>
        <v>111183956.09</v>
      </c>
      <c r="N364" s="106">
        <v>99080509.59</v>
      </c>
      <c r="O364" s="106">
        <v>0</v>
      </c>
      <c r="P364" s="106">
        <v>12103446.5</v>
      </c>
      <c r="Q364" s="106">
        <v>0</v>
      </c>
      <c r="R364" s="108">
        <f>IFERROR(M364/K364,0)</f>
        <v>72807.253022068</v>
      </c>
      <c r="S364" s="109">
        <v>4</v>
      </c>
      <c r="T364" s="110">
        <v>45742</v>
      </c>
      <c r="U364" s="110">
        <v>45770</v>
      </c>
      <c r="V364"/>
      <c r="W364"/>
    </row>
    <row r="365" spans="1:23">
      <c r="A365" s="99">
        <v>122</v>
      </c>
      <c r="B365" s="100" t="s">
        <v>2251</v>
      </c>
      <c r="C365" s="101">
        <v>44718</v>
      </c>
      <c r="D365" s="102" t="s">
        <v>2657</v>
      </c>
      <c r="E365" s="100" t="s">
        <v>2253</v>
      </c>
      <c r="F365" s="103">
        <v>44526</v>
      </c>
      <c r="G365" s="102" t="s">
        <v>2254</v>
      </c>
      <c r="H365" s="102" t="s">
        <v>2255</v>
      </c>
      <c r="I365" s="104" t="s">
        <v>2256</v>
      </c>
      <c r="J365" s="105">
        <v>7</v>
      </c>
      <c r="K365" s="106">
        <v>273.7</v>
      </c>
      <c r="L365" s="106">
        <v>262.1</v>
      </c>
      <c r="M365" s="107">
        <f>IFERROR(N365+P365+Q365,0)</f>
        <v>17794843</v>
      </c>
      <c r="N365" s="106">
        <v>17794843</v>
      </c>
      <c r="O365" s="106">
        <v>0</v>
      </c>
      <c r="P365" s="106">
        <v>0</v>
      </c>
      <c r="Q365" s="106">
        <v>0</v>
      </c>
      <c r="R365" s="108">
        <f>IFERROR(M365/K365,0)</f>
        <v>65015.8677384</v>
      </c>
      <c r="S365" s="109">
        <v>4</v>
      </c>
      <c r="T365" s="110">
        <v>45076</v>
      </c>
      <c r="U365" s="110">
        <v>45147</v>
      </c>
      <c r="V365"/>
      <c r="W365"/>
    </row>
    <row r="366" spans="1:23">
      <c r="A366" s="99">
        <v>123</v>
      </c>
      <c r="B366" s="100" t="s">
        <v>2251</v>
      </c>
      <c r="C366" s="101">
        <v>44718</v>
      </c>
      <c r="D366" s="102" t="s">
        <v>2657</v>
      </c>
      <c r="E366" s="100"/>
      <c r="F366" s="103">
        <v>45169</v>
      </c>
      <c r="G366" s="102" t="s">
        <v>2653</v>
      </c>
      <c r="H366" s="102" t="s">
        <v>2255</v>
      </c>
      <c r="I366" s="104" t="s">
        <v>2654</v>
      </c>
      <c r="J366" s="105">
        <v>6</v>
      </c>
      <c r="K366" s="106">
        <v>159.2</v>
      </c>
      <c r="L366" s="106">
        <v>145.8</v>
      </c>
      <c r="M366" s="107">
        <f>IFERROR(N366+P366+Q366,0)</f>
        <v>10223577.1</v>
      </c>
      <c r="N366" s="106">
        <v>10223577.1</v>
      </c>
      <c r="O366" s="106">
        <v>0</v>
      </c>
      <c r="P366" s="106">
        <v>0</v>
      </c>
      <c r="Q366" s="106">
        <v>0</v>
      </c>
      <c r="R366" s="108">
        <f>IFERROR(M366/K366,0)</f>
        <v>64218.449120603</v>
      </c>
      <c r="S366" s="109">
        <v>4</v>
      </c>
      <c r="T366" s="110">
        <v>45285</v>
      </c>
      <c r="U366" s="110">
        <v>45287</v>
      </c>
      <c r="V366"/>
      <c r="W366"/>
    </row>
    <row r="367" spans="1:23">
      <c r="A367" s="99">
        <v>124</v>
      </c>
      <c r="B367" s="100" t="s">
        <v>2251</v>
      </c>
      <c r="C367" s="101">
        <v>44718</v>
      </c>
      <c r="D367" s="102" t="s">
        <v>2659</v>
      </c>
      <c r="E367" s="100"/>
      <c r="F367" s="103"/>
      <c r="G367" s="102"/>
      <c r="H367" s="102" t="s">
        <v>2255</v>
      </c>
      <c r="I367" s="104" t="s">
        <v>2658</v>
      </c>
      <c r="J367" s="105">
        <v>37</v>
      </c>
      <c r="K367" s="106">
        <v>1393.8</v>
      </c>
      <c r="L367" s="106">
        <v>1337.5</v>
      </c>
      <c r="M367" s="107">
        <f>IFERROR(N367+P367+Q367,0)</f>
        <v>102790672.59</v>
      </c>
      <c r="N367" s="106">
        <v>93458316.14</v>
      </c>
      <c r="O367" s="106">
        <v>0</v>
      </c>
      <c r="P367" s="106">
        <v>9332356.45</v>
      </c>
      <c r="Q367" s="106">
        <v>0</v>
      </c>
      <c r="R367" s="108">
        <f>IFERROR(M367/K367,0)</f>
        <v>73748.509535084</v>
      </c>
      <c r="S367" s="109">
        <v>4</v>
      </c>
      <c r="T367" s="110">
        <v>45742</v>
      </c>
      <c r="U367" s="110">
        <v>45831</v>
      </c>
      <c r="V367"/>
      <c r="W367"/>
    </row>
    <row r="368" spans="1:23">
      <c r="A368" s="99">
        <v>125</v>
      </c>
      <c r="B368" s="100" t="s">
        <v>2251</v>
      </c>
      <c r="C368" s="101">
        <v>44718</v>
      </c>
      <c r="D368" s="102" t="s">
        <v>2659</v>
      </c>
      <c r="E368" s="100" t="s">
        <v>2253</v>
      </c>
      <c r="F368" s="103">
        <v>44526</v>
      </c>
      <c r="G368" s="102" t="s">
        <v>2254</v>
      </c>
      <c r="H368" s="102" t="s">
        <v>2255</v>
      </c>
      <c r="I368" s="104" t="s">
        <v>2256</v>
      </c>
      <c r="J368" s="105">
        <v>3</v>
      </c>
      <c r="K368" s="106">
        <v>97.7</v>
      </c>
      <c r="L368" s="106">
        <v>89.1</v>
      </c>
      <c r="M368" s="107">
        <f>IFERROR(N368+P368+Q368,0)</f>
        <v>6393964.5</v>
      </c>
      <c r="N368" s="106">
        <v>6393964.5</v>
      </c>
      <c r="O368" s="106">
        <v>0</v>
      </c>
      <c r="P368" s="106">
        <v>0</v>
      </c>
      <c r="Q368" s="106">
        <v>0</v>
      </c>
      <c r="R368" s="108">
        <f>IFERROR(M368/K368,0)</f>
        <v>65444.877175026</v>
      </c>
      <c r="S368" s="109">
        <v>4</v>
      </c>
      <c r="T368" s="110">
        <v>45076</v>
      </c>
      <c r="U368" s="110">
        <v>45141</v>
      </c>
      <c r="V368"/>
      <c r="W368"/>
    </row>
    <row r="369" spans="1:23">
      <c r="A369" s="99">
        <v>126</v>
      </c>
      <c r="B369" s="100" t="s">
        <v>2251</v>
      </c>
      <c r="C369" s="101">
        <v>44718</v>
      </c>
      <c r="D369" s="102" t="s">
        <v>2659</v>
      </c>
      <c r="E369" s="100"/>
      <c r="F369" s="103">
        <v>45169</v>
      </c>
      <c r="G369" s="102" t="s">
        <v>2653</v>
      </c>
      <c r="H369" s="102" t="s">
        <v>2255</v>
      </c>
      <c r="I369" s="104" t="s">
        <v>2654</v>
      </c>
      <c r="J369" s="105">
        <v>8</v>
      </c>
      <c r="K369" s="106">
        <v>305.8</v>
      </c>
      <c r="L369" s="106">
        <v>293.4</v>
      </c>
      <c r="M369" s="107">
        <f>IFERROR(N369+P369+Q369,0)</f>
        <v>19905866.2</v>
      </c>
      <c r="N369" s="106">
        <v>19905866.2</v>
      </c>
      <c r="O369" s="106">
        <v>0</v>
      </c>
      <c r="P369" s="106">
        <v>0</v>
      </c>
      <c r="Q369" s="106">
        <v>0</v>
      </c>
      <c r="R369" s="108">
        <f>IFERROR(M369/K369,0)</f>
        <v>65094.395683453</v>
      </c>
      <c r="S369" s="109">
        <v>4</v>
      </c>
      <c r="T369" s="110">
        <v>45285</v>
      </c>
      <c r="U369" s="110">
        <v>45309</v>
      </c>
      <c r="V369"/>
      <c r="W369"/>
    </row>
    <row r="370" spans="1:23">
      <c r="A370" s="99">
        <v>127</v>
      </c>
      <c r="B370" s="100" t="s">
        <v>2251</v>
      </c>
      <c r="C370" s="101">
        <v>44718</v>
      </c>
      <c r="D370" s="102" t="s">
        <v>2651</v>
      </c>
      <c r="E370" s="100"/>
      <c r="F370" s="103"/>
      <c r="G370" s="102"/>
      <c r="H370" s="102" t="s">
        <v>2255</v>
      </c>
      <c r="I370" s="104" t="s">
        <v>2658</v>
      </c>
      <c r="J370" s="105">
        <v>35</v>
      </c>
      <c r="K370" s="106">
        <v>1704.1</v>
      </c>
      <c r="L370" s="106">
        <v>1641.6</v>
      </c>
      <c r="M370" s="107">
        <f>IFERROR(N370+P370+Q370,0)</f>
        <v>126587099.72</v>
      </c>
      <c r="N370" s="106">
        <v>116200176.45</v>
      </c>
      <c r="O370" s="106">
        <v>0</v>
      </c>
      <c r="P370" s="106">
        <v>10386923.27</v>
      </c>
      <c r="Q370" s="106">
        <v>0</v>
      </c>
      <c r="R370" s="108">
        <f>IFERROR(M370/K370,0)</f>
        <v>74283.844680476</v>
      </c>
      <c r="S370" s="109">
        <v>4</v>
      </c>
      <c r="T370" s="110">
        <v>45742</v>
      </c>
      <c r="U370" s="110">
        <v>45771</v>
      </c>
      <c r="V370"/>
      <c r="W370"/>
    </row>
    <row r="371" spans="1:23">
      <c r="A371" s="99">
        <v>128</v>
      </c>
      <c r="B371" s="100" t="s">
        <v>2251</v>
      </c>
      <c r="C371" s="101">
        <v>44718</v>
      </c>
      <c r="D371" s="102" t="s">
        <v>2651</v>
      </c>
      <c r="E371" s="100"/>
      <c r="F371" s="103">
        <v>45169</v>
      </c>
      <c r="G371" s="102" t="s">
        <v>2653</v>
      </c>
      <c r="H371" s="102" t="s">
        <v>2255</v>
      </c>
      <c r="I371" s="104" t="s">
        <v>2654</v>
      </c>
      <c r="J371" s="105">
        <v>10</v>
      </c>
      <c r="K371" s="106">
        <v>393.3</v>
      </c>
      <c r="L371" s="106">
        <v>397.6</v>
      </c>
      <c r="M371" s="107">
        <f>IFERROR(N371+P371+Q371,0)</f>
        <v>26205105.3</v>
      </c>
      <c r="N371" s="106">
        <v>26205105.3</v>
      </c>
      <c r="O371" s="106">
        <v>0</v>
      </c>
      <c r="P371" s="106">
        <v>0</v>
      </c>
      <c r="Q371" s="106">
        <v>0</v>
      </c>
      <c r="R371" s="108">
        <f>IFERROR(M371/K371,0)</f>
        <v>66628.795575896</v>
      </c>
      <c r="S371" s="109">
        <v>4</v>
      </c>
      <c r="T371" s="110">
        <v>45285</v>
      </c>
      <c r="U371" s="110">
        <v>45287</v>
      </c>
      <c r="V371"/>
      <c r="W371"/>
    </row>
    <row r="372" spans="1:23" customHeight="1" ht="30">
      <c r="A372" s="91"/>
      <c r="B372" s="92" t="s">
        <v>2660</v>
      </c>
      <c r="C372" s="92"/>
      <c r="D372" s="92"/>
      <c r="E372" s="92"/>
      <c r="F372" s="92"/>
      <c r="G372" s="92"/>
      <c r="H372" s="92"/>
      <c r="I372" s="92"/>
      <c r="J372" s="93">
        <f>sum(J373:J440)</f>
        <v>214</v>
      </c>
      <c r="K372" s="94">
        <f>sum(K373:K440)</f>
        <v>9286.3</v>
      </c>
      <c r="L372" s="94">
        <f>sum(L373:L440)</f>
        <v>9153.25</v>
      </c>
      <c r="M372" s="94">
        <f>sum(M373:M440)</f>
        <v>687840063.34</v>
      </c>
      <c r="N372" s="94">
        <f>sum(N373:N440)</f>
        <v>610801687.55</v>
      </c>
      <c r="O372" s="94">
        <f>sum(O373:O440)</f>
        <v>0</v>
      </c>
      <c r="P372" s="94">
        <f>sum(P373:P440)</f>
        <v>77038375.79</v>
      </c>
      <c r="Q372" s="94">
        <f>sum(Q373:Q440)</f>
        <v>0</v>
      </c>
      <c r="R372" s="95" t="s">
        <v>2172</v>
      </c>
      <c r="S372" s="95" t="s">
        <v>2172</v>
      </c>
      <c r="T372" s="95" t="s">
        <v>2172</v>
      </c>
      <c r="U372" s="95" t="s">
        <v>2172</v>
      </c>
      <c r="V372"/>
      <c r="W372"/>
    </row>
    <row r="373" spans="1:23">
      <c r="A373" s="99">
        <v>129</v>
      </c>
      <c r="B373" s="100" t="s">
        <v>2174</v>
      </c>
      <c r="C373" s="101">
        <v>44642</v>
      </c>
      <c r="D373" s="102" t="s">
        <v>2661</v>
      </c>
      <c r="E373" s="100"/>
      <c r="F373" s="103"/>
      <c r="G373" s="102"/>
      <c r="H373" s="102" t="s">
        <v>2662</v>
      </c>
      <c r="I373" s="104" t="s">
        <v>2663</v>
      </c>
      <c r="J373" s="105">
        <v>1</v>
      </c>
      <c r="K373" s="106">
        <v>45</v>
      </c>
      <c r="L373" s="106">
        <v>43.7</v>
      </c>
      <c r="M373" s="107">
        <f>IFERROR(N373+P373+Q373,0)</f>
        <v>1550000</v>
      </c>
      <c r="N373" s="106">
        <v>1550000</v>
      </c>
      <c r="O373" s="106">
        <v>0</v>
      </c>
      <c r="P373" s="106">
        <v>0</v>
      </c>
      <c r="Q373" s="106">
        <v>0</v>
      </c>
      <c r="R373" s="108">
        <f>IFERROR(M373/K373,0)</f>
        <v>34444.444444444</v>
      </c>
      <c r="S373" s="109">
        <v>4</v>
      </c>
      <c r="T373" s="110">
        <v>29373</v>
      </c>
      <c r="U373" s="110">
        <v>44659</v>
      </c>
      <c r="V373"/>
      <c r="W373"/>
    </row>
    <row r="374" spans="1:23">
      <c r="A374" s="99">
        <v>130</v>
      </c>
      <c r="B374" s="100" t="s">
        <v>2174</v>
      </c>
      <c r="C374" s="101">
        <v>44700</v>
      </c>
      <c r="D374" s="102" t="s">
        <v>2664</v>
      </c>
      <c r="E374" s="100"/>
      <c r="F374" s="103"/>
      <c r="G374" s="102"/>
      <c r="H374" s="102" t="s">
        <v>2662</v>
      </c>
      <c r="I374" s="104" t="s">
        <v>2665</v>
      </c>
      <c r="J374" s="105">
        <v>1</v>
      </c>
      <c r="K374" s="106">
        <v>45.9</v>
      </c>
      <c r="L374" s="106">
        <v>41</v>
      </c>
      <c r="M374" s="107">
        <f>IFERROR(N374+P374+Q374,0)</f>
        <v>1450000</v>
      </c>
      <c r="N374" s="106">
        <v>1450000</v>
      </c>
      <c r="O374" s="106">
        <v>0</v>
      </c>
      <c r="P374" s="106">
        <v>0</v>
      </c>
      <c r="Q374" s="106">
        <v>0</v>
      </c>
      <c r="R374" s="108">
        <f>IFERROR(M374/K374,0)</f>
        <v>31590.413943355</v>
      </c>
      <c r="S374" s="109">
        <v>4</v>
      </c>
      <c r="T374" s="110">
        <v>29373</v>
      </c>
      <c r="U374" s="110">
        <v>44736</v>
      </c>
      <c r="V374"/>
      <c r="W374"/>
    </row>
    <row r="375" spans="1:23">
      <c r="A375" s="99">
        <v>131</v>
      </c>
      <c r="B375" s="100" t="s">
        <v>2251</v>
      </c>
      <c r="C375" s="101">
        <v>44781</v>
      </c>
      <c r="D375" s="102" t="s">
        <v>2666</v>
      </c>
      <c r="E375" s="100"/>
      <c r="F375" s="103"/>
      <c r="G375" s="102"/>
      <c r="H375" s="102" t="s">
        <v>2375</v>
      </c>
      <c r="I375" s="104" t="s">
        <v>2667</v>
      </c>
      <c r="J375" s="105">
        <v>1</v>
      </c>
      <c r="K375" s="106">
        <v>43.3</v>
      </c>
      <c r="L375" s="106">
        <v>42.2</v>
      </c>
      <c r="M375" s="107">
        <f>IFERROR(N375+P375+Q375,0)</f>
        <v>3217559.82</v>
      </c>
      <c r="N375" s="106">
        <v>3217559.82</v>
      </c>
      <c r="O375" s="106">
        <v>0</v>
      </c>
      <c r="P375" s="106">
        <v>0</v>
      </c>
      <c r="Q375" s="106">
        <v>0</v>
      </c>
      <c r="R375" s="108">
        <f>IFERROR(M375/K375,0)</f>
        <v>74308.540877598</v>
      </c>
      <c r="S375" s="109">
        <v>4</v>
      </c>
      <c r="T375" s="110">
        <v>45587</v>
      </c>
      <c r="U375" s="110">
        <v>45598</v>
      </c>
      <c r="V375"/>
      <c r="W375"/>
    </row>
    <row r="376" spans="1:23">
      <c r="A376" s="99">
        <v>132</v>
      </c>
      <c r="B376" s="100" t="s">
        <v>2251</v>
      </c>
      <c r="C376" s="101">
        <v>44781</v>
      </c>
      <c r="D376" s="102" t="s">
        <v>2666</v>
      </c>
      <c r="E376" s="100"/>
      <c r="F376" s="103"/>
      <c r="G376" s="102"/>
      <c r="H376" s="102" t="s">
        <v>2375</v>
      </c>
      <c r="I376" s="104" t="s">
        <v>2668</v>
      </c>
      <c r="J376" s="105">
        <v>6</v>
      </c>
      <c r="K376" s="106">
        <v>226.5</v>
      </c>
      <c r="L376" s="106">
        <v>221.9</v>
      </c>
      <c r="M376" s="107">
        <f>IFERROR(N376+P376+Q376,0)</f>
        <v>16864194.02</v>
      </c>
      <c r="N376" s="106">
        <v>13959543.77</v>
      </c>
      <c r="O376" s="106">
        <v>0</v>
      </c>
      <c r="P376" s="106">
        <v>2904650.25</v>
      </c>
      <c r="Q376" s="106">
        <v>0</v>
      </c>
      <c r="R376" s="108">
        <f>IFERROR(M376/K376,0)</f>
        <v>74455.602737307</v>
      </c>
      <c r="S376" s="109">
        <v>4</v>
      </c>
      <c r="T376" s="110">
        <v>45587</v>
      </c>
      <c r="U376" s="110">
        <v>45601</v>
      </c>
      <c r="V376"/>
      <c r="W376"/>
    </row>
    <row r="377" spans="1:23">
      <c r="A377" s="99">
        <v>133</v>
      </c>
      <c r="B377" s="100" t="s">
        <v>2251</v>
      </c>
      <c r="C377" s="101">
        <v>44781</v>
      </c>
      <c r="D377" s="102" t="s">
        <v>2669</v>
      </c>
      <c r="E377" s="100"/>
      <c r="F377" s="103"/>
      <c r="G377" s="102"/>
      <c r="H377" s="102" t="s">
        <v>2375</v>
      </c>
      <c r="I377" s="104" t="s">
        <v>2667</v>
      </c>
      <c r="J377" s="105">
        <v>3</v>
      </c>
      <c r="K377" s="106">
        <v>114.6</v>
      </c>
      <c r="L377" s="106">
        <v>113.6</v>
      </c>
      <c r="M377" s="107">
        <f>IFERROR(N377+P377+Q377,0)</f>
        <v>8510483.05</v>
      </c>
      <c r="N377" s="106">
        <v>7928370</v>
      </c>
      <c r="O377" s="106">
        <v>0</v>
      </c>
      <c r="P377" s="106">
        <v>582113.05</v>
      </c>
      <c r="Q377" s="106">
        <v>0</v>
      </c>
      <c r="R377" s="108">
        <f>IFERROR(M377/K377,0)</f>
        <v>74262.504799302</v>
      </c>
      <c r="S377" s="109">
        <v>4</v>
      </c>
      <c r="T377" s="110">
        <v>45587</v>
      </c>
      <c r="U377" s="110">
        <v>45597</v>
      </c>
      <c r="V377"/>
      <c r="W377"/>
    </row>
    <row r="378" spans="1:23">
      <c r="A378" s="99">
        <v>134</v>
      </c>
      <c r="B378" s="100" t="s">
        <v>2251</v>
      </c>
      <c r="C378" s="101">
        <v>44781</v>
      </c>
      <c r="D378" s="102" t="s">
        <v>2669</v>
      </c>
      <c r="E378" s="100"/>
      <c r="F378" s="103"/>
      <c r="G378" s="102"/>
      <c r="H378" s="102" t="s">
        <v>2375</v>
      </c>
      <c r="I378" s="104" t="s">
        <v>2668</v>
      </c>
      <c r="J378" s="105">
        <v>4</v>
      </c>
      <c r="K378" s="106">
        <v>165.3</v>
      </c>
      <c r="L378" s="106">
        <v>163.4</v>
      </c>
      <c r="M378" s="107">
        <f>IFERROR(N378+P378+Q378,0)</f>
        <v>12317804.4</v>
      </c>
      <c r="N378" s="106">
        <v>11448164.83</v>
      </c>
      <c r="O378" s="106">
        <v>0</v>
      </c>
      <c r="P378" s="106">
        <v>869639.57</v>
      </c>
      <c r="Q378" s="106">
        <v>0</v>
      </c>
      <c r="R378" s="108">
        <f>IFERROR(M378/K378,0)</f>
        <v>74517.872958258</v>
      </c>
      <c r="S378" s="109">
        <v>4</v>
      </c>
      <c r="T378" s="110">
        <v>45587</v>
      </c>
      <c r="U378" s="110">
        <v>45597</v>
      </c>
      <c r="V378"/>
      <c r="W378"/>
    </row>
    <row r="379" spans="1:23">
      <c r="A379" s="99">
        <v>135</v>
      </c>
      <c r="B379" s="100" t="s">
        <v>2251</v>
      </c>
      <c r="C379" s="101">
        <v>44788</v>
      </c>
      <c r="D379" s="102" t="s">
        <v>2670</v>
      </c>
      <c r="E379" s="100"/>
      <c r="F379" s="103"/>
      <c r="G379" s="102"/>
      <c r="H379" s="102" t="s">
        <v>2375</v>
      </c>
      <c r="I379" s="104" t="s">
        <v>2668</v>
      </c>
      <c r="J379" s="105">
        <v>1</v>
      </c>
      <c r="K379" s="106">
        <v>46.8</v>
      </c>
      <c r="L379" s="106">
        <v>45.8</v>
      </c>
      <c r="M379" s="107">
        <f>IFERROR(N379+P379+Q379,0)</f>
        <v>3471381.24</v>
      </c>
      <c r="N379" s="106">
        <v>3471381.24</v>
      </c>
      <c r="O379" s="106">
        <v>0</v>
      </c>
      <c r="P379" s="106">
        <v>0</v>
      </c>
      <c r="Q379" s="106">
        <v>0</v>
      </c>
      <c r="R379" s="108">
        <f>IFERROR(M379/K379,0)</f>
        <v>74174.812820513</v>
      </c>
      <c r="S379" s="109">
        <v>4</v>
      </c>
      <c r="T379" s="110">
        <v>45587</v>
      </c>
      <c r="U379" s="110">
        <v>45597</v>
      </c>
      <c r="V379"/>
      <c r="W379"/>
    </row>
    <row r="380" spans="1:23">
      <c r="A380" s="99">
        <v>136</v>
      </c>
      <c r="B380" s="100" t="s">
        <v>2251</v>
      </c>
      <c r="C380" s="101">
        <v>44788</v>
      </c>
      <c r="D380" s="102" t="s">
        <v>2670</v>
      </c>
      <c r="E380" s="100"/>
      <c r="F380" s="103"/>
      <c r="G380" s="102"/>
      <c r="H380" s="102" t="s">
        <v>2375</v>
      </c>
      <c r="I380" s="104" t="s">
        <v>2667</v>
      </c>
      <c r="J380" s="105">
        <v>6</v>
      </c>
      <c r="K380" s="106">
        <v>238.2</v>
      </c>
      <c r="L380" s="106">
        <v>236.1</v>
      </c>
      <c r="M380" s="107">
        <f>IFERROR(N380+P380+Q380,0)</f>
        <v>17730173</v>
      </c>
      <c r="N380" s="106">
        <v>15381130.42</v>
      </c>
      <c r="O380" s="106">
        <v>0</v>
      </c>
      <c r="P380" s="106">
        <v>2349042.58</v>
      </c>
      <c r="Q380" s="106">
        <v>0</v>
      </c>
      <c r="R380" s="108">
        <f>IFERROR(M380/K380,0)</f>
        <v>74433.975650714</v>
      </c>
      <c r="S380" s="109">
        <v>4</v>
      </c>
      <c r="T380" s="110">
        <v>45587</v>
      </c>
      <c r="U380" s="110">
        <v>45597</v>
      </c>
      <c r="V380"/>
      <c r="W380"/>
    </row>
    <row r="381" spans="1:23">
      <c r="A381" s="99">
        <v>137</v>
      </c>
      <c r="B381" s="100" t="s">
        <v>2251</v>
      </c>
      <c r="C381" s="101">
        <v>44788</v>
      </c>
      <c r="D381" s="102" t="s">
        <v>2671</v>
      </c>
      <c r="E381" s="100"/>
      <c r="F381" s="103"/>
      <c r="G381" s="102"/>
      <c r="H381" s="102" t="s">
        <v>2375</v>
      </c>
      <c r="I381" s="104" t="s">
        <v>2667</v>
      </c>
      <c r="J381" s="105">
        <v>2</v>
      </c>
      <c r="K381" s="106">
        <v>103.1</v>
      </c>
      <c r="L381" s="106">
        <v>101.8</v>
      </c>
      <c r="M381" s="107">
        <f>IFERROR(N381+P381+Q381,0)</f>
        <v>7674365.41</v>
      </c>
      <c r="N381" s="106">
        <v>7418780.51</v>
      </c>
      <c r="O381" s="106">
        <v>0</v>
      </c>
      <c r="P381" s="106">
        <v>255584.9</v>
      </c>
      <c r="Q381" s="106">
        <v>0</v>
      </c>
      <c r="R381" s="108">
        <f>IFERROR(M381/K381,0)</f>
        <v>74436.133947624</v>
      </c>
      <c r="S381" s="109">
        <v>4</v>
      </c>
      <c r="T381" s="110">
        <v>45587</v>
      </c>
      <c r="U381" s="110">
        <v>45596</v>
      </c>
      <c r="V381"/>
      <c r="W381"/>
    </row>
    <row r="382" spans="1:23">
      <c r="A382" s="99">
        <v>138</v>
      </c>
      <c r="B382" s="100" t="s">
        <v>2251</v>
      </c>
      <c r="C382" s="101">
        <v>44788</v>
      </c>
      <c r="D382" s="102" t="s">
        <v>2671</v>
      </c>
      <c r="E382" s="100"/>
      <c r="F382" s="103"/>
      <c r="G382" s="102"/>
      <c r="H382" s="102" t="s">
        <v>2375</v>
      </c>
      <c r="I382" s="104" t="s">
        <v>2668</v>
      </c>
      <c r="J382" s="105">
        <v>4</v>
      </c>
      <c r="K382" s="106">
        <v>188.1</v>
      </c>
      <c r="L382" s="106">
        <v>187.7</v>
      </c>
      <c r="M382" s="107">
        <f>IFERROR(N382+P382+Q382,0)</f>
        <v>14034831.69</v>
      </c>
      <c r="N382" s="106">
        <v>11903838.24</v>
      </c>
      <c r="O382" s="106">
        <v>0</v>
      </c>
      <c r="P382" s="106">
        <v>2130993.45</v>
      </c>
      <c r="Q382" s="106">
        <v>0</v>
      </c>
      <c r="R382" s="108">
        <f>IFERROR(M382/K382,0)</f>
        <v>74613.671929825</v>
      </c>
      <c r="S382" s="109">
        <v>4</v>
      </c>
      <c r="T382" s="110">
        <v>45587</v>
      </c>
      <c r="U382" s="110">
        <v>45596</v>
      </c>
      <c r="V382"/>
      <c r="W382"/>
    </row>
    <row r="383" spans="1:23">
      <c r="A383" s="99">
        <v>139</v>
      </c>
      <c r="B383" s="100" t="s">
        <v>2251</v>
      </c>
      <c r="C383" s="101">
        <v>44795</v>
      </c>
      <c r="D383" s="102" t="s">
        <v>2672</v>
      </c>
      <c r="E383" s="100"/>
      <c r="F383" s="103"/>
      <c r="G383" s="102"/>
      <c r="H383" s="102" t="s">
        <v>2375</v>
      </c>
      <c r="I383" s="104" t="s">
        <v>2668</v>
      </c>
      <c r="J383" s="105">
        <v>2</v>
      </c>
      <c r="K383" s="106">
        <v>128.5</v>
      </c>
      <c r="L383" s="106">
        <v>122.8</v>
      </c>
      <c r="M383" s="107">
        <f>IFERROR(N383+P383+Q383,0)</f>
        <v>9592956.76</v>
      </c>
      <c r="N383" s="106">
        <v>8114012.04</v>
      </c>
      <c r="O383" s="106">
        <v>0</v>
      </c>
      <c r="P383" s="106">
        <v>1478944.72</v>
      </c>
      <c r="Q383" s="106">
        <v>0</v>
      </c>
      <c r="R383" s="108">
        <f>IFERROR(M383/K383,0)</f>
        <v>74653.36</v>
      </c>
      <c r="S383" s="109">
        <v>4</v>
      </c>
      <c r="T383" s="110">
        <v>45587</v>
      </c>
      <c r="U383" s="110">
        <v>45598</v>
      </c>
      <c r="V383"/>
      <c r="W383"/>
    </row>
    <row r="384" spans="1:23">
      <c r="A384" s="99">
        <v>140</v>
      </c>
      <c r="B384" s="100" t="s">
        <v>2251</v>
      </c>
      <c r="C384" s="101">
        <v>44795</v>
      </c>
      <c r="D384" s="102" t="s">
        <v>2673</v>
      </c>
      <c r="E384" s="100"/>
      <c r="F384" s="103"/>
      <c r="G384" s="102"/>
      <c r="H384" s="102" t="s">
        <v>2375</v>
      </c>
      <c r="I384" s="104" t="s">
        <v>2668</v>
      </c>
      <c r="J384" s="105">
        <v>2</v>
      </c>
      <c r="K384" s="106">
        <v>51.6</v>
      </c>
      <c r="L384" s="106">
        <v>51.4</v>
      </c>
      <c r="M384" s="107">
        <f>IFERROR(N384+P384+Q384,0)</f>
        <v>3852113.38</v>
      </c>
      <c r="N384" s="106">
        <v>3852113.38</v>
      </c>
      <c r="O384" s="106">
        <v>0</v>
      </c>
      <c r="P384" s="106">
        <v>0</v>
      </c>
      <c r="Q384" s="106">
        <v>0</v>
      </c>
      <c r="R384" s="108">
        <f>IFERROR(M384/K384,0)</f>
        <v>74653.360077519</v>
      </c>
      <c r="S384" s="109">
        <v>4</v>
      </c>
      <c r="T384" s="110">
        <v>45587</v>
      </c>
      <c r="U384" s="110">
        <v>45601</v>
      </c>
      <c r="V384"/>
      <c r="W384"/>
    </row>
    <row r="385" spans="1:23">
      <c r="A385" s="99">
        <v>141</v>
      </c>
      <c r="B385" s="100" t="s">
        <v>2251</v>
      </c>
      <c r="C385" s="101">
        <v>44795</v>
      </c>
      <c r="D385" s="102" t="s">
        <v>2674</v>
      </c>
      <c r="E385" s="100"/>
      <c r="F385" s="103"/>
      <c r="G385" s="102"/>
      <c r="H385" s="102" t="s">
        <v>2375</v>
      </c>
      <c r="I385" s="104" t="s">
        <v>2667</v>
      </c>
      <c r="J385" s="105">
        <v>4</v>
      </c>
      <c r="K385" s="106">
        <v>95.8</v>
      </c>
      <c r="L385" s="106">
        <v>79.7</v>
      </c>
      <c r="M385" s="107">
        <f>IFERROR(N385+P385+Q385,0)</f>
        <v>7121930.54</v>
      </c>
      <c r="N385" s="106">
        <v>6772873.95</v>
      </c>
      <c r="O385" s="106">
        <v>0</v>
      </c>
      <c r="P385" s="106">
        <v>349056.59</v>
      </c>
      <c r="Q385" s="106">
        <v>0</v>
      </c>
      <c r="R385" s="108">
        <f>IFERROR(M385/K385,0)</f>
        <v>74341.654906054</v>
      </c>
      <c r="S385" s="109">
        <v>4</v>
      </c>
      <c r="T385" s="110">
        <v>45587</v>
      </c>
      <c r="U385" s="110">
        <v>45597</v>
      </c>
      <c r="V385"/>
      <c r="W385"/>
    </row>
    <row r="386" spans="1:23">
      <c r="A386" s="99">
        <v>142</v>
      </c>
      <c r="B386" s="100" t="s">
        <v>2251</v>
      </c>
      <c r="C386" s="101">
        <v>44795</v>
      </c>
      <c r="D386" s="102" t="s">
        <v>2674</v>
      </c>
      <c r="E386" s="100"/>
      <c r="F386" s="103"/>
      <c r="G386" s="102"/>
      <c r="H386" s="102" t="s">
        <v>2375</v>
      </c>
      <c r="I386" s="104" t="s">
        <v>2668</v>
      </c>
      <c r="J386" s="105">
        <v>3</v>
      </c>
      <c r="K386" s="106">
        <v>181</v>
      </c>
      <c r="L386" s="106">
        <v>180.5</v>
      </c>
      <c r="M386" s="107">
        <f>IFERROR(N386+P386+Q386,0)</f>
        <v>13512258.16</v>
      </c>
      <c r="N386" s="106">
        <v>11746263.43</v>
      </c>
      <c r="O386" s="106">
        <v>0</v>
      </c>
      <c r="P386" s="106">
        <v>1765994.73</v>
      </c>
      <c r="Q386" s="106">
        <v>0</v>
      </c>
      <c r="R386" s="108">
        <f>IFERROR(M386/K386,0)</f>
        <v>74653.36</v>
      </c>
      <c r="S386" s="109">
        <v>4</v>
      </c>
      <c r="T386" s="110">
        <v>45587</v>
      </c>
      <c r="U386" s="110">
        <v>45597</v>
      </c>
      <c r="V386"/>
      <c r="W386"/>
    </row>
    <row r="387" spans="1:23">
      <c r="A387" s="99">
        <v>143</v>
      </c>
      <c r="B387" s="100" t="s">
        <v>2251</v>
      </c>
      <c r="C387" s="101">
        <v>44795</v>
      </c>
      <c r="D387" s="102" t="s">
        <v>2672</v>
      </c>
      <c r="E387" s="100"/>
      <c r="F387" s="103"/>
      <c r="G387" s="102"/>
      <c r="H387" s="102" t="s">
        <v>2375</v>
      </c>
      <c r="I387" s="104" t="s">
        <v>2667</v>
      </c>
      <c r="J387" s="105">
        <v>5</v>
      </c>
      <c r="K387" s="106">
        <v>176.5</v>
      </c>
      <c r="L387" s="106">
        <v>165.4</v>
      </c>
      <c r="M387" s="107">
        <f>IFERROR(N387+P387+Q387,0)</f>
        <v>13146456.69</v>
      </c>
      <c r="N387" s="106">
        <v>12170384.61</v>
      </c>
      <c r="O387" s="106">
        <v>0</v>
      </c>
      <c r="P387" s="106">
        <v>976072.08</v>
      </c>
      <c r="Q387" s="106">
        <v>0</v>
      </c>
      <c r="R387" s="108">
        <f>IFERROR(M387/K387,0)</f>
        <v>74484.17388102</v>
      </c>
      <c r="S387" s="109">
        <v>4</v>
      </c>
      <c r="T387" s="110">
        <v>45587</v>
      </c>
      <c r="U387" s="110">
        <v>45602</v>
      </c>
      <c r="V387"/>
      <c r="W387"/>
    </row>
    <row r="388" spans="1:23">
      <c r="A388" s="99">
        <v>144</v>
      </c>
      <c r="B388" s="100" t="s">
        <v>2251</v>
      </c>
      <c r="C388" s="101">
        <v>44795</v>
      </c>
      <c r="D388" s="102" t="s">
        <v>2673</v>
      </c>
      <c r="E388" s="100"/>
      <c r="F388" s="103"/>
      <c r="G388" s="102"/>
      <c r="H388" s="102" t="s">
        <v>2375</v>
      </c>
      <c r="I388" s="104" t="s">
        <v>2667</v>
      </c>
      <c r="J388" s="105">
        <v>4</v>
      </c>
      <c r="K388" s="106">
        <v>194.1</v>
      </c>
      <c r="L388" s="106">
        <v>190.1</v>
      </c>
      <c r="M388" s="107">
        <f>IFERROR(N388+P388+Q388,0)</f>
        <v>14385702.47</v>
      </c>
      <c r="N388" s="106">
        <v>13505149.68</v>
      </c>
      <c r="O388" s="106">
        <v>0</v>
      </c>
      <c r="P388" s="106">
        <v>880552.79</v>
      </c>
      <c r="Q388" s="106">
        <v>0</v>
      </c>
      <c r="R388" s="108">
        <f>IFERROR(M388/K388,0)</f>
        <v>74114.901957754</v>
      </c>
      <c r="S388" s="109">
        <v>4</v>
      </c>
      <c r="T388" s="110">
        <v>45587</v>
      </c>
      <c r="U388" s="110">
        <v>45601</v>
      </c>
      <c r="V388"/>
      <c r="W388"/>
    </row>
    <row r="389" spans="1:23">
      <c r="A389" s="99">
        <v>145</v>
      </c>
      <c r="B389" s="100" t="s">
        <v>2251</v>
      </c>
      <c r="C389" s="101">
        <v>44796</v>
      </c>
      <c r="D389" s="102" t="s">
        <v>2675</v>
      </c>
      <c r="E389" s="100"/>
      <c r="F389" s="103"/>
      <c r="G389" s="102"/>
      <c r="H389" s="102" t="s">
        <v>2375</v>
      </c>
      <c r="I389" s="104" t="s">
        <v>2667</v>
      </c>
      <c r="J389" s="105">
        <v>4</v>
      </c>
      <c r="K389" s="106">
        <v>130</v>
      </c>
      <c r="L389" s="106">
        <v>129</v>
      </c>
      <c r="M389" s="107">
        <f>IFERROR(N389+P389+Q389,0)</f>
        <v>9652679.45</v>
      </c>
      <c r="N389" s="106">
        <v>8675579.91</v>
      </c>
      <c r="O389" s="106">
        <v>0</v>
      </c>
      <c r="P389" s="106">
        <v>977099.54</v>
      </c>
      <c r="Q389" s="106">
        <v>0</v>
      </c>
      <c r="R389" s="108">
        <f>IFERROR(M389/K389,0)</f>
        <v>74251.380384615</v>
      </c>
      <c r="S389" s="109">
        <v>4</v>
      </c>
      <c r="T389" s="110">
        <v>45587</v>
      </c>
      <c r="U389" s="110">
        <v>45597</v>
      </c>
      <c r="V389"/>
      <c r="W389"/>
    </row>
    <row r="390" spans="1:23">
      <c r="A390" s="99">
        <v>146</v>
      </c>
      <c r="B390" s="100" t="s">
        <v>2251</v>
      </c>
      <c r="C390" s="101">
        <v>44796</v>
      </c>
      <c r="D390" s="102" t="s">
        <v>2676</v>
      </c>
      <c r="E390" s="100"/>
      <c r="F390" s="103"/>
      <c r="G390" s="102"/>
      <c r="H390" s="102" t="s">
        <v>2375</v>
      </c>
      <c r="I390" s="104" t="s">
        <v>2668</v>
      </c>
      <c r="J390" s="105">
        <v>6</v>
      </c>
      <c r="K390" s="106">
        <v>222.9</v>
      </c>
      <c r="L390" s="106">
        <v>220.6</v>
      </c>
      <c r="M390" s="107">
        <f>IFERROR(N390+P390+Q390,0)</f>
        <v>16595441.92</v>
      </c>
      <c r="N390" s="106">
        <v>14799204.53</v>
      </c>
      <c r="O390" s="106">
        <v>0</v>
      </c>
      <c r="P390" s="106">
        <v>1796237.39</v>
      </c>
      <c r="Q390" s="106">
        <v>0</v>
      </c>
      <c r="R390" s="108">
        <f>IFERROR(M390/K390,0)</f>
        <v>74452.408793181</v>
      </c>
      <c r="S390" s="109">
        <v>4</v>
      </c>
      <c r="T390" s="110">
        <v>45587</v>
      </c>
      <c r="U390" s="110">
        <v>45597</v>
      </c>
      <c r="V390"/>
      <c r="W390"/>
    </row>
    <row r="391" spans="1:23">
      <c r="A391" s="99">
        <v>147</v>
      </c>
      <c r="B391" s="100" t="s">
        <v>2251</v>
      </c>
      <c r="C391" s="101">
        <v>44796</v>
      </c>
      <c r="D391" s="102" t="s">
        <v>2676</v>
      </c>
      <c r="E391" s="100"/>
      <c r="F391" s="103"/>
      <c r="G391" s="102"/>
      <c r="H391" s="102" t="s">
        <v>2375</v>
      </c>
      <c r="I391" s="104" t="s">
        <v>2667</v>
      </c>
      <c r="J391" s="105">
        <v>1</v>
      </c>
      <c r="K391" s="106">
        <v>31.4</v>
      </c>
      <c r="L391" s="106">
        <v>31.1</v>
      </c>
      <c r="M391" s="107">
        <f>IFERROR(N391+P391+Q391,0)</f>
        <v>2321719.5</v>
      </c>
      <c r="N391" s="106">
        <v>2094115.51</v>
      </c>
      <c r="O391" s="106">
        <v>0</v>
      </c>
      <c r="P391" s="106">
        <v>227603.99</v>
      </c>
      <c r="Q391" s="106">
        <v>0</v>
      </c>
      <c r="R391" s="108">
        <f>IFERROR(M391/K391,0)</f>
        <v>73940.111464968</v>
      </c>
      <c r="S391" s="109">
        <v>4</v>
      </c>
      <c r="T391" s="110">
        <v>45587</v>
      </c>
      <c r="U391" s="110">
        <v>45597</v>
      </c>
      <c r="V391"/>
      <c r="W391"/>
    </row>
    <row r="392" spans="1:23">
      <c r="A392" s="99">
        <v>148</v>
      </c>
      <c r="B392" s="100" t="s">
        <v>2251</v>
      </c>
      <c r="C392" s="101">
        <v>44796</v>
      </c>
      <c r="D392" s="102" t="s">
        <v>2677</v>
      </c>
      <c r="E392" s="100"/>
      <c r="F392" s="103"/>
      <c r="G392" s="102"/>
      <c r="H392" s="102" t="s">
        <v>2375</v>
      </c>
      <c r="I392" s="104" t="s">
        <v>2668</v>
      </c>
      <c r="J392" s="105">
        <v>4</v>
      </c>
      <c r="K392" s="106">
        <v>196.5</v>
      </c>
      <c r="L392" s="106">
        <v>192.9</v>
      </c>
      <c r="M392" s="107">
        <f>IFERROR(N392+P392+Q392,0)</f>
        <v>14669385.24</v>
      </c>
      <c r="N392" s="106">
        <v>13095351.79</v>
      </c>
      <c r="O392" s="106">
        <v>0</v>
      </c>
      <c r="P392" s="106">
        <v>1574033.45</v>
      </c>
      <c r="Q392" s="106">
        <v>0</v>
      </c>
      <c r="R392" s="108">
        <f>IFERROR(M392/K392,0)</f>
        <v>74653.36</v>
      </c>
      <c r="S392" s="109">
        <v>4</v>
      </c>
      <c r="T392" s="110">
        <v>45587</v>
      </c>
      <c r="U392" s="110">
        <v>45598</v>
      </c>
      <c r="V392"/>
      <c r="W392"/>
    </row>
    <row r="393" spans="1:23">
      <c r="A393" s="99">
        <v>149</v>
      </c>
      <c r="B393" s="100" t="s">
        <v>2251</v>
      </c>
      <c r="C393" s="101">
        <v>44796</v>
      </c>
      <c r="D393" s="102" t="s">
        <v>2677</v>
      </c>
      <c r="E393" s="100"/>
      <c r="F393" s="103"/>
      <c r="G393" s="102"/>
      <c r="H393" s="102" t="s">
        <v>2375</v>
      </c>
      <c r="I393" s="104" t="s">
        <v>2667</v>
      </c>
      <c r="J393" s="105">
        <v>3</v>
      </c>
      <c r="K393" s="106">
        <v>97.1</v>
      </c>
      <c r="L393" s="106">
        <v>97.8</v>
      </c>
      <c r="M393" s="107">
        <f>IFERROR(N393+P393+Q393,0)</f>
        <v>7226445.25</v>
      </c>
      <c r="N393" s="106">
        <v>6747097.33</v>
      </c>
      <c r="O393" s="106">
        <v>0</v>
      </c>
      <c r="P393" s="106">
        <v>479347.92</v>
      </c>
      <c r="Q393" s="106">
        <v>0</v>
      </c>
      <c r="R393" s="108">
        <f>IFERROR(M393/K393,0)</f>
        <v>74422.711122554</v>
      </c>
      <c r="S393" s="109">
        <v>4</v>
      </c>
      <c r="T393" s="110">
        <v>45587</v>
      </c>
      <c r="U393" s="110">
        <v>45598</v>
      </c>
      <c r="V393"/>
      <c r="W393"/>
    </row>
    <row r="394" spans="1:23">
      <c r="A394" s="99">
        <v>150</v>
      </c>
      <c r="B394" s="100" t="s">
        <v>2251</v>
      </c>
      <c r="C394" s="101">
        <v>44796</v>
      </c>
      <c r="D394" s="102" t="s">
        <v>2675</v>
      </c>
      <c r="E394" s="100"/>
      <c r="F394" s="103"/>
      <c r="G394" s="102"/>
      <c r="H394" s="102" t="s">
        <v>2375</v>
      </c>
      <c r="I394" s="104" t="s">
        <v>2668</v>
      </c>
      <c r="J394" s="105">
        <v>3</v>
      </c>
      <c r="K394" s="106">
        <v>144.9</v>
      </c>
      <c r="L394" s="106">
        <v>142.2</v>
      </c>
      <c r="M394" s="107">
        <f>IFERROR(N394+P394+Q394,0)</f>
        <v>10787410.52</v>
      </c>
      <c r="N394" s="106">
        <v>9617271.87</v>
      </c>
      <c r="O394" s="106">
        <v>0</v>
      </c>
      <c r="P394" s="106">
        <v>1170138.65</v>
      </c>
      <c r="Q394" s="106">
        <v>0</v>
      </c>
      <c r="R394" s="108">
        <f>IFERROR(M394/K394,0)</f>
        <v>74447.277570738</v>
      </c>
      <c r="S394" s="109">
        <v>4</v>
      </c>
      <c r="T394" s="110">
        <v>45587</v>
      </c>
      <c r="U394" s="110">
        <v>45597</v>
      </c>
      <c r="V394"/>
      <c r="W394"/>
    </row>
    <row r="395" spans="1:23">
      <c r="A395" s="99">
        <v>151</v>
      </c>
      <c r="B395" s="100" t="s">
        <v>2251</v>
      </c>
      <c r="C395" s="101">
        <v>44796</v>
      </c>
      <c r="D395" s="102" t="s">
        <v>2678</v>
      </c>
      <c r="E395" s="100"/>
      <c r="F395" s="103"/>
      <c r="G395" s="102"/>
      <c r="H395" s="102" t="s">
        <v>2375</v>
      </c>
      <c r="I395" s="104" t="s">
        <v>2667</v>
      </c>
      <c r="J395" s="105">
        <v>3</v>
      </c>
      <c r="K395" s="106">
        <v>103.3</v>
      </c>
      <c r="L395" s="106">
        <v>102</v>
      </c>
      <c r="M395" s="107">
        <f>IFERROR(N395+P395+Q395,0)</f>
        <v>7674365.42</v>
      </c>
      <c r="N395" s="106">
        <v>6134056.68</v>
      </c>
      <c r="O395" s="106">
        <v>0</v>
      </c>
      <c r="P395" s="106">
        <v>1540308.74</v>
      </c>
      <c r="Q395" s="106">
        <v>0</v>
      </c>
      <c r="R395" s="108">
        <f>IFERROR(M395/K395,0)</f>
        <v>74292.017618587</v>
      </c>
      <c r="S395" s="109">
        <v>4</v>
      </c>
      <c r="T395" s="110">
        <v>45587</v>
      </c>
      <c r="U395" s="110">
        <v>45601</v>
      </c>
      <c r="V395"/>
      <c r="W395"/>
    </row>
    <row r="396" spans="1:23">
      <c r="A396" s="99">
        <v>152</v>
      </c>
      <c r="B396" s="100" t="s">
        <v>2251</v>
      </c>
      <c r="C396" s="101">
        <v>44796</v>
      </c>
      <c r="D396" s="102" t="s">
        <v>2678</v>
      </c>
      <c r="E396" s="100"/>
      <c r="F396" s="103"/>
      <c r="G396" s="102"/>
      <c r="H396" s="102" t="s">
        <v>2375</v>
      </c>
      <c r="I396" s="104" t="s">
        <v>2668</v>
      </c>
      <c r="J396" s="105">
        <v>4</v>
      </c>
      <c r="K396" s="106">
        <v>170</v>
      </c>
      <c r="L396" s="106">
        <v>166.2</v>
      </c>
      <c r="M396" s="107">
        <f>IFERROR(N396+P396+Q396,0)</f>
        <v>12683605.85</v>
      </c>
      <c r="N396" s="106">
        <v>11874703.86</v>
      </c>
      <c r="O396" s="106">
        <v>0</v>
      </c>
      <c r="P396" s="106">
        <v>808901.99</v>
      </c>
      <c r="Q396" s="106">
        <v>0</v>
      </c>
      <c r="R396" s="108">
        <f>IFERROR(M396/K396,0)</f>
        <v>74609.446176471</v>
      </c>
      <c r="S396" s="109">
        <v>4</v>
      </c>
      <c r="T396" s="110">
        <v>45587</v>
      </c>
      <c r="U396" s="110">
        <v>45601</v>
      </c>
      <c r="V396"/>
      <c r="W396"/>
    </row>
    <row r="397" spans="1:23">
      <c r="A397" s="99">
        <v>153</v>
      </c>
      <c r="B397" s="100" t="s">
        <v>2251</v>
      </c>
      <c r="C397" s="101">
        <v>44796</v>
      </c>
      <c r="D397" s="102" t="s">
        <v>2679</v>
      </c>
      <c r="E397" s="100"/>
      <c r="F397" s="103"/>
      <c r="G397" s="102"/>
      <c r="H397" s="102" t="s">
        <v>2375</v>
      </c>
      <c r="I397" s="104" t="s">
        <v>2667</v>
      </c>
      <c r="J397" s="105">
        <v>3</v>
      </c>
      <c r="K397" s="106">
        <v>114.2</v>
      </c>
      <c r="L397" s="106">
        <v>113.2</v>
      </c>
      <c r="M397" s="107">
        <f>IFERROR(N397+P397+Q397,0)</f>
        <v>8510483.04</v>
      </c>
      <c r="N397" s="106">
        <v>7482273.71</v>
      </c>
      <c r="O397" s="106">
        <v>0</v>
      </c>
      <c r="P397" s="106">
        <v>1028209.33</v>
      </c>
      <c r="Q397" s="106">
        <v>0</v>
      </c>
      <c r="R397" s="108">
        <f>IFERROR(M397/K397,0)</f>
        <v>74522.618563923</v>
      </c>
      <c r="S397" s="109">
        <v>4</v>
      </c>
      <c r="T397" s="110">
        <v>45587</v>
      </c>
      <c r="U397" s="110">
        <v>45598</v>
      </c>
      <c r="V397"/>
      <c r="W397"/>
    </row>
    <row r="398" spans="1:23">
      <c r="A398" s="99">
        <v>154</v>
      </c>
      <c r="B398" s="100" t="s">
        <v>2251</v>
      </c>
      <c r="C398" s="101">
        <v>44796</v>
      </c>
      <c r="D398" s="102" t="s">
        <v>2679</v>
      </c>
      <c r="E398" s="100"/>
      <c r="F398" s="103"/>
      <c r="G398" s="102"/>
      <c r="H398" s="102" t="s">
        <v>2375</v>
      </c>
      <c r="I398" s="104" t="s">
        <v>2668</v>
      </c>
      <c r="J398" s="105">
        <v>4</v>
      </c>
      <c r="K398" s="106">
        <v>169.8</v>
      </c>
      <c r="L398" s="106">
        <v>169.2</v>
      </c>
      <c r="M398" s="107">
        <f>IFERROR(N398+P398+Q398,0)</f>
        <v>12661209.86</v>
      </c>
      <c r="N398" s="106">
        <v>11390969.16</v>
      </c>
      <c r="O398" s="106">
        <v>0</v>
      </c>
      <c r="P398" s="106">
        <v>1270240.7</v>
      </c>
      <c r="Q398" s="106">
        <v>0</v>
      </c>
      <c r="R398" s="108">
        <f>IFERROR(M398/K398,0)</f>
        <v>74565.429093051</v>
      </c>
      <c r="S398" s="109">
        <v>4</v>
      </c>
      <c r="T398" s="110">
        <v>45587</v>
      </c>
      <c r="U398" s="110">
        <v>45601</v>
      </c>
      <c r="V398"/>
      <c r="W398"/>
    </row>
    <row r="399" spans="1:23">
      <c r="A399" s="99">
        <v>155</v>
      </c>
      <c r="B399" s="100" t="s">
        <v>2251</v>
      </c>
      <c r="C399" s="101">
        <v>44802</v>
      </c>
      <c r="D399" s="102" t="s">
        <v>2680</v>
      </c>
      <c r="E399" s="100"/>
      <c r="F399" s="103"/>
      <c r="G399" s="102"/>
      <c r="H399" s="102" t="s">
        <v>2375</v>
      </c>
      <c r="I399" s="104" t="s">
        <v>2668</v>
      </c>
      <c r="J399" s="105">
        <v>2</v>
      </c>
      <c r="K399" s="106">
        <v>80.3</v>
      </c>
      <c r="L399" s="106">
        <v>80.1</v>
      </c>
      <c r="M399" s="107">
        <f>IFERROR(N399+P399+Q399,0)</f>
        <v>5979734.14</v>
      </c>
      <c r="N399" s="106">
        <v>5979734.14</v>
      </c>
      <c r="O399" s="106">
        <v>0</v>
      </c>
      <c r="P399" s="106">
        <v>0</v>
      </c>
      <c r="Q399" s="106">
        <v>0</v>
      </c>
      <c r="R399" s="108">
        <f>IFERROR(M399/K399,0)</f>
        <v>74467.423910336</v>
      </c>
      <c r="S399" s="109">
        <v>4</v>
      </c>
      <c r="T399" s="110">
        <v>45587</v>
      </c>
      <c r="U399" s="110">
        <v>45597</v>
      </c>
      <c r="V399"/>
      <c r="W399"/>
    </row>
    <row r="400" spans="1:23">
      <c r="A400" s="99">
        <v>156</v>
      </c>
      <c r="B400" s="100" t="s">
        <v>2251</v>
      </c>
      <c r="C400" s="101">
        <v>44802</v>
      </c>
      <c r="D400" s="102" t="s">
        <v>2681</v>
      </c>
      <c r="E400" s="100"/>
      <c r="F400" s="103"/>
      <c r="G400" s="102"/>
      <c r="H400" s="102" t="s">
        <v>2375</v>
      </c>
      <c r="I400" s="104" t="s">
        <v>2667</v>
      </c>
      <c r="J400" s="105">
        <v>4</v>
      </c>
      <c r="K400" s="106">
        <v>172.8</v>
      </c>
      <c r="L400" s="106">
        <v>171.7</v>
      </c>
      <c r="M400" s="107">
        <f>IFERROR(N400+P400+Q400,0)</f>
        <v>12892635.27</v>
      </c>
      <c r="N400" s="106">
        <v>11447253.03</v>
      </c>
      <c r="O400" s="106">
        <v>0</v>
      </c>
      <c r="P400" s="106">
        <v>1445382.24</v>
      </c>
      <c r="Q400" s="106">
        <v>0</v>
      </c>
      <c r="R400" s="108">
        <f>IFERROR(M400/K400,0)</f>
        <v>74610.1578125</v>
      </c>
      <c r="S400" s="109">
        <v>4</v>
      </c>
      <c r="T400" s="110">
        <v>45587</v>
      </c>
      <c r="U400" s="110">
        <v>45601</v>
      </c>
      <c r="V400"/>
      <c r="W400"/>
    </row>
    <row r="401" spans="1:23">
      <c r="A401" s="99">
        <v>157</v>
      </c>
      <c r="B401" s="100" t="s">
        <v>2251</v>
      </c>
      <c r="C401" s="101">
        <v>44802</v>
      </c>
      <c r="D401" s="102" t="s">
        <v>2682</v>
      </c>
      <c r="E401" s="100"/>
      <c r="F401" s="103"/>
      <c r="G401" s="102"/>
      <c r="H401" s="102" t="s">
        <v>2375</v>
      </c>
      <c r="I401" s="104" t="s">
        <v>2668</v>
      </c>
      <c r="J401" s="105">
        <v>3</v>
      </c>
      <c r="K401" s="106">
        <v>105.9</v>
      </c>
      <c r="L401" s="106">
        <v>105.5</v>
      </c>
      <c r="M401" s="107">
        <f>IFERROR(N401+P401+Q401,0)</f>
        <v>7890860.15</v>
      </c>
      <c r="N401" s="106">
        <v>6980063.13</v>
      </c>
      <c r="O401" s="106">
        <v>0</v>
      </c>
      <c r="P401" s="106">
        <v>910797.02</v>
      </c>
      <c r="Q401" s="106">
        <v>0</v>
      </c>
      <c r="R401" s="108">
        <f>IFERROR(M401/K401,0)</f>
        <v>74512.371576959</v>
      </c>
      <c r="S401" s="109">
        <v>4</v>
      </c>
      <c r="T401" s="110">
        <v>45587</v>
      </c>
      <c r="U401" s="110">
        <v>45601</v>
      </c>
      <c r="V401"/>
      <c r="W401"/>
    </row>
    <row r="402" spans="1:23">
      <c r="A402" s="99">
        <v>158</v>
      </c>
      <c r="B402" s="100" t="s">
        <v>2251</v>
      </c>
      <c r="C402" s="101">
        <v>44802</v>
      </c>
      <c r="D402" s="102" t="s">
        <v>2682</v>
      </c>
      <c r="E402" s="100"/>
      <c r="F402" s="103"/>
      <c r="G402" s="102"/>
      <c r="H402" s="102" t="s">
        <v>2375</v>
      </c>
      <c r="I402" s="104" t="s">
        <v>2667</v>
      </c>
      <c r="J402" s="105">
        <v>4</v>
      </c>
      <c r="K402" s="106">
        <v>162.4</v>
      </c>
      <c r="L402" s="106">
        <v>156.6</v>
      </c>
      <c r="M402" s="107">
        <f>IFERROR(N402+P402+Q402,0)</f>
        <v>12049052.31</v>
      </c>
      <c r="N402" s="106">
        <v>10838566.63</v>
      </c>
      <c r="O402" s="106">
        <v>0</v>
      </c>
      <c r="P402" s="106">
        <v>1210485.68</v>
      </c>
      <c r="Q402" s="106">
        <v>0</v>
      </c>
      <c r="R402" s="108">
        <f>IFERROR(M402/K402,0)</f>
        <v>74193.671859606</v>
      </c>
      <c r="S402" s="109">
        <v>4</v>
      </c>
      <c r="T402" s="110">
        <v>45587</v>
      </c>
      <c r="U402" s="110">
        <v>45601</v>
      </c>
      <c r="V402"/>
      <c r="W402"/>
    </row>
    <row r="403" spans="1:23">
      <c r="A403" s="99">
        <v>159</v>
      </c>
      <c r="B403" s="100" t="s">
        <v>2251</v>
      </c>
      <c r="C403" s="101">
        <v>44802</v>
      </c>
      <c r="D403" s="102" t="s">
        <v>2683</v>
      </c>
      <c r="E403" s="100"/>
      <c r="F403" s="103"/>
      <c r="G403" s="102"/>
      <c r="H403" s="102" t="s">
        <v>2375</v>
      </c>
      <c r="I403" s="104" t="s">
        <v>2668</v>
      </c>
      <c r="J403" s="105">
        <v>5</v>
      </c>
      <c r="K403" s="106">
        <v>187.6</v>
      </c>
      <c r="L403" s="106">
        <v>186.8</v>
      </c>
      <c r="M403" s="107">
        <f>IFERROR(N403+P403+Q403,0)</f>
        <v>13990039.66</v>
      </c>
      <c r="N403" s="106">
        <v>13812013.3</v>
      </c>
      <c r="O403" s="106">
        <v>0</v>
      </c>
      <c r="P403" s="106">
        <v>178026.36</v>
      </c>
      <c r="Q403" s="106">
        <v>0</v>
      </c>
      <c r="R403" s="108">
        <f>IFERROR(M403/K403,0)</f>
        <v>74573.77217484</v>
      </c>
      <c r="S403" s="109">
        <v>4</v>
      </c>
      <c r="T403" s="110">
        <v>45587</v>
      </c>
      <c r="U403" s="110">
        <v>45601</v>
      </c>
      <c r="V403"/>
      <c r="W403"/>
    </row>
    <row r="404" spans="1:23">
      <c r="A404" s="99">
        <v>160</v>
      </c>
      <c r="B404" s="100" t="s">
        <v>2251</v>
      </c>
      <c r="C404" s="101">
        <v>44802</v>
      </c>
      <c r="D404" s="102" t="s">
        <v>2683</v>
      </c>
      <c r="E404" s="100"/>
      <c r="F404" s="103"/>
      <c r="G404" s="102"/>
      <c r="H404" s="102" t="s">
        <v>2375</v>
      </c>
      <c r="I404" s="104" t="s">
        <v>2667</v>
      </c>
      <c r="J404" s="105">
        <v>1</v>
      </c>
      <c r="K404" s="106">
        <v>48.6</v>
      </c>
      <c r="L404" s="106">
        <v>48.7</v>
      </c>
      <c r="M404" s="107">
        <f>IFERROR(N404+P404+Q404,0)</f>
        <v>3628153.3</v>
      </c>
      <c r="N404" s="106">
        <v>3455196.89</v>
      </c>
      <c r="O404" s="106">
        <v>0</v>
      </c>
      <c r="P404" s="106">
        <v>172956.41</v>
      </c>
      <c r="Q404" s="106">
        <v>0</v>
      </c>
      <c r="R404" s="108">
        <f>IFERROR(M404/K404,0)</f>
        <v>74653.360082305</v>
      </c>
      <c r="S404" s="109">
        <v>4</v>
      </c>
      <c r="T404" s="110">
        <v>45587</v>
      </c>
      <c r="U404" s="110">
        <v>45601</v>
      </c>
      <c r="V404"/>
      <c r="W404"/>
    </row>
    <row r="405" spans="1:23">
      <c r="A405" s="99">
        <v>161</v>
      </c>
      <c r="B405" s="100" t="s">
        <v>2251</v>
      </c>
      <c r="C405" s="101">
        <v>44802</v>
      </c>
      <c r="D405" s="102" t="s">
        <v>2684</v>
      </c>
      <c r="E405" s="100"/>
      <c r="F405" s="103"/>
      <c r="G405" s="102"/>
      <c r="H405" s="102" t="s">
        <v>2375</v>
      </c>
      <c r="I405" s="104" t="s">
        <v>2668</v>
      </c>
      <c r="J405" s="105">
        <v>5</v>
      </c>
      <c r="K405" s="106">
        <v>179.2</v>
      </c>
      <c r="L405" s="106">
        <v>176</v>
      </c>
      <c r="M405" s="107">
        <f>IFERROR(N405+P405+Q405,0)</f>
        <v>13348020.77</v>
      </c>
      <c r="N405" s="106">
        <v>11835054.84</v>
      </c>
      <c r="O405" s="106">
        <v>0</v>
      </c>
      <c r="P405" s="106">
        <v>1512965.93</v>
      </c>
      <c r="Q405" s="106">
        <v>0</v>
      </c>
      <c r="R405" s="108">
        <f>IFERROR(M405/K405,0)</f>
        <v>74486.723046875</v>
      </c>
      <c r="S405" s="109">
        <v>4</v>
      </c>
      <c r="T405" s="110">
        <v>45587</v>
      </c>
      <c r="U405" s="110">
        <v>45601</v>
      </c>
      <c r="V405"/>
      <c r="W405"/>
    </row>
    <row r="406" spans="1:23">
      <c r="A406" s="99">
        <v>162</v>
      </c>
      <c r="B406" s="100" t="s">
        <v>2251</v>
      </c>
      <c r="C406" s="101">
        <v>44802</v>
      </c>
      <c r="D406" s="102" t="s">
        <v>2684</v>
      </c>
      <c r="E406" s="100"/>
      <c r="F406" s="103"/>
      <c r="G406" s="102"/>
      <c r="H406" s="102" t="s">
        <v>2375</v>
      </c>
      <c r="I406" s="104" t="s">
        <v>2667</v>
      </c>
      <c r="J406" s="105">
        <v>2</v>
      </c>
      <c r="K406" s="106">
        <v>77.7</v>
      </c>
      <c r="L406" s="106">
        <v>77</v>
      </c>
      <c r="M406" s="107">
        <f>IFERROR(N406+P406+Q406,0)</f>
        <v>5770704.73</v>
      </c>
      <c r="N406" s="106">
        <v>5231554.29</v>
      </c>
      <c r="O406" s="106">
        <v>0</v>
      </c>
      <c r="P406" s="106">
        <v>539150.44</v>
      </c>
      <c r="Q406" s="106">
        <v>0</v>
      </c>
      <c r="R406" s="108">
        <f>IFERROR(M406/K406,0)</f>
        <v>74269.044144144</v>
      </c>
      <c r="S406" s="109">
        <v>4</v>
      </c>
      <c r="T406" s="110">
        <v>45587</v>
      </c>
      <c r="U406" s="110">
        <v>45601</v>
      </c>
      <c r="V406"/>
      <c r="W406"/>
    </row>
    <row r="407" spans="1:23">
      <c r="A407" s="99">
        <v>163</v>
      </c>
      <c r="B407" s="100" t="s">
        <v>2251</v>
      </c>
      <c r="C407" s="101">
        <v>44802</v>
      </c>
      <c r="D407" s="102" t="s">
        <v>2680</v>
      </c>
      <c r="E407" s="100"/>
      <c r="F407" s="103"/>
      <c r="G407" s="102"/>
      <c r="H407" s="102" t="s">
        <v>2375</v>
      </c>
      <c r="I407" s="104" t="s">
        <v>2667</v>
      </c>
      <c r="J407" s="105">
        <v>4</v>
      </c>
      <c r="K407" s="106">
        <v>134</v>
      </c>
      <c r="L407" s="106">
        <v>133</v>
      </c>
      <c r="M407" s="107">
        <f>IFERROR(N407+P407+Q407,0)</f>
        <v>9988619.57</v>
      </c>
      <c r="N407" s="106">
        <v>9988619.57</v>
      </c>
      <c r="O407" s="106">
        <v>0</v>
      </c>
      <c r="P407" s="106">
        <v>0</v>
      </c>
      <c r="Q407" s="106">
        <v>0</v>
      </c>
      <c r="R407" s="108">
        <f>IFERROR(M407/K407,0)</f>
        <v>74541.937089552</v>
      </c>
      <c r="S407" s="109">
        <v>4</v>
      </c>
      <c r="T407" s="110">
        <v>45587</v>
      </c>
      <c r="U407" s="110">
        <v>45597</v>
      </c>
      <c r="V407"/>
      <c r="W407"/>
    </row>
    <row r="408" spans="1:23">
      <c r="A408" s="99">
        <v>164</v>
      </c>
      <c r="B408" s="100" t="s">
        <v>2251</v>
      </c>
      <c r="C408" s="101">
        <v>44802</v>
      </c>
      <c r="D408" s="102" t="s">
        <v>2681</v>
      </c>
      <c r="E408" s="100"/>
      <c r="F408" s="103"/>
      <c r="G408" s="102"/>
      <c r="H408" s="102" t="s">
        <v>2375</v>
      </c>
      <c r="I408" s="104" t="s">
        <v>2668</v>
      </c>
      <c r="J408" s="105">
        <v>3</v>
      </c>
      <c r="K408" s="106">
        <v>86.7</v>
      </c>
      <c r="L408" s="106">
        <v>84.8</v>
      </c>
      <c r="M408" s="107">
        <f>IFERROR(N408+P408+Q408,0)</f>
        <v>6450050.31</v>
      </c>
      <c r="N408" s="106">
        <v>6025742.23</v>
      </c>
      <c r="O408" s="106">
        <v>0</v>
      </c>
      <c r="P408" s="106">
        <v>424308.08</v>
      </c>
      <c r="Q408" s="106">
        <v>0</v>
      </c>
      <c r="R408" s="108">
        <f>IFERROR(M408/K408,0)</f>
        <v>74395.043944637</v>
      </c>
      <c r="S408" s="109">
        <v>4</v>
      </c>
      <c r="T408" s="110">
        <v>45587</v>
      </c>
      <c r="U408" s="110">
        <v>45601</v>
      </c>
      <c r="V408"/>
      <c r="W408"/>
    </row>
    <row r="409" spans="1:23">
      <c r="A409" s="99">
        <v>165</v>
      </c>
      <c r="B409" s="100" t="s">
        <v>2251</v>
      </c>
      <c r="C409" s="101">
        <v>44809</v>
      </c>
      <c r="D409" s="102" t="s">
        <v>2685</v>
      </c>
      <c r="E409" s="100"/>
      <c r="F409" s="103"/>
      <c r="G409" s="102"/>
      <c r="H409" s="102" t="s">
        <v>2375</v>
      </c>
      <c r="I409" s="104" t="s">
        <v>2667</v>
      </c>
      <c r="J409" s="105">
        <v>5</v>
      </c>
      <c r="K409" s="106">
        <v>210.8</v>
      </c>
      <c r="L409" s="106">
        <v>209.8</v>
      </c>
      <c r="M409" s="107">
        <f>IFERROR(N409+P409+Q409,0)</f>
        <v>15684670.93</v>
      </c>
      <c r="N409" s="106">
        <v>14106784.38</v>
      </c>
      <c r="O409" s="106">
        <v>0</v>
      </c>
      <c r="P409" s="106">
        <v>1577886.55</v>
      </c>
      <c r="Q409" s="106">
        <v>0</v>
      </c>
      <c r="R409" s="108">
        <f>IFERROR(M409/K409,0)</f>
        <v>74405.459819734</v>
      </c>
      <c r="S409" s="109">
        <v>4</v>
      </c>
      <c r="T409" s="110">
        <v>45587</v>
      </c>
      <c r="U409" s="110">
        <v>45601</v>
      </c>
      <c r="V409"/>
      <c r="W409"/>
    </row>
    <row r="410" spans="1:23">
      <c r="A410" s="99">
        <v>166</v>
      </c>
      <c r="B410" s="100" t="s">
        <v>2251</v>
      </c>
      <c r="C410" s="101">
        <v>44809</v>
      </c>
      <c r="D410" s="102" t="s">
        <v>2685</v>
      </c>
      <c r="E410" s="100"/>
      <c r="F410" s="103"/>
      <c r="G410" s="102"/>
      <c r="H410" s="102" t="s">
        <v>2375</v>
      </c>
      <c r="I410" s="104" t="s">
        <v>2668</v>
      </c>
      <c r="J410" s="105">
        <v>2</v>
      </c>
      <c r="K410" s="106">
        <v>75.5</v>
      </c>
      <c r="L410" s="106">
        <v>73.6</v>
      </c>
      <c r="M410" s="107">
        <f>IFERROR(N410+P410+Q410,0)</f>
        <v>5628863.35</v>
      </c>
      <c r="N410" s="106">
        <v>4918246.88</v>
      </c>
      <c r="O410" s="106">
        <v>0</v>
      </c>
      <c r="P410" s="106">
        <v>710616.47</v>
      </c>
      <c r="Q410" s="106">
        <v>0</v>
      </c>
      <c r="R410" s="108">
        <f>IFERROR(M410/K410,0)</f>
        <v>74554.481456954</v>
      </c>
      <c r="S410" s="109">
        <v>4</v>
      </c>
      <c r="T410" s="110">
        <v>45587</v>
      </c>
      <c r="U410" s="110">
        <v>45601</v>
      </c>
      <c r="V410"/>
      <c r="W410"/>
    </row>
    <row r="411" spans="1:23">
      <c r="A411" s="99">
        <v>167</v>
      </c>
      <c r="B411" s="100" t="s">
        <v>2251</v>
      </c>
      <c r="C411" s="101">
        <v>44809</v>
      </c>
      <c r="D411" s="102" t="s">
        <v>2686</v>
      </c>
      <c r="E411" s="100"/>
      <c r="F411" s="103"/>
      <c r="G411" s="102"/>
      <c r="H411" s="102" t="s">
        <v>2375</v>
      </c>
      <c r="I411" s="104" t="s">
        <v>2667</v>
      </c>
      <c r="J411" s="105">
        <v>2</v>
      </c>
      <c r="K411" s="106">
        <v>100.4</v>
      </c>
      <c r="L411" s="106">
        <v>100.6</v>
      </c>
      <c r="M411" s="107">
        <f>IFERROR(N411+P411+Q411,0)</f>
        <v>7495197.34</v>
      </c>
      <c r="N411" s="106">
        <v>6163851.38</v>
      </c>
      <c r="O411" s="106">
        <v>0</v>
      </c>
      <c r="P411" s="106">
        <v>1331345.96</v>
      </c>
      <c r="Q411" s="106">
        <v>0</v>
      </c>
      <c r="R411" s="108">
        <f>IFERROR(M411/K411,0)</f>
        <v>74653.359960159</v>
      </c>
      <c r="S411" s="109">
        <v>4</v>
      </c>
      <c r="T411" s="110">
        <v>45587</v>
      </c>
      <c r="U411" s="110">
        <v>45597</v>
      </c>
      <c r="V411"/>
      <c r="W411"/>
    </row>
    <row r="412" spans="1:23">
      <c r="A412" s="99">
        <v>168</v>
      </c>
      <c r="B412" s="100" t="s">
        <v>2251</v>
      </c>
      <c r="C412" s="101">
        <v>44809</v>
      </c>
      <c r="D412" s="102" t="s">
        <v>2686</v>
      </c>
      <c r="E412" s="100"/>
      <c r="F412" s="103"/>
      <c r="G412" s="102"/>
      <c r="H412" s="102" t="s">
        <v>2375</v>
      </c>
      <c r="I412" s="104" t="s">
        <v>2668</v>
      </c>
      <c r="J412" s="105">
        <v>4</v>
      </c>
      <c r="K412" s="106">
        <v>164.1</v>
      </c>
      <c r="L412" s="106">
        <v>163.5</v>
      </c>
      <c r="M412" s="107">
        <f>IFERROR(N412+P412+Q412,0)</f>
        <v>12228220.37</v>
      </c>
      <c r="N412" s="106">
        <v>9857068.18</v>
      </c>
      <c r="O412" s="106">
        <v>0</v>
      </c>
      <c r="P412" s="106">
        <v>2371152.19</v>
      </c>
      <c r="Q412" s="106">
        <v>0</v>
      </c>
      <c r="R412" s="108">
        <f>IFERROR(M412/K412,0)</f>
        <v>74516.882205972</v>
      </c>
      <c r="S412" s="109">
        <v>4</v>
      </c>
      <c r="T412" s="110">
        <v>45587</v>
      </c>
      <c r="U412" s="110">
        <v>45598</v>
      </c>
      <c r="V412"/>
      <c r="W412"/>
    </row>
    <row r="413" spans="1:23">
      <c r="A413" s="99">
        <v>169</v>
      </c>
      <c r="B413" s="100" t="s">
        <v>2251</v>
      </c>
      <c r="C413" s="101">
        <v>44809</v>
      </c>
      <c r="D413" s="102" t="s">
        <v>2687</v>
      </c>
      <c r="E413" s="100"/>
      <c r="F413" s="103"/>
      <c r="G413" s="102"/>
      <c r="H413" s="102" t="s">
        <v>2375</v>
      </c>
      <c r="I413" s="104" t="s">
        <v>2667</v>
      </c>
      <c r="J413" s="105">
        <v>2</v>
      </c>
      <c r="K413" s="106">
        <v>87.7</v>
      </c>
      <c r="L413" s="106">
        <v>87.2</v>
      </c>
      <c r="M413" s="107">
        <f>IFERROR(N413+P413+Q413,0)</f>
        <v>6509772.99</v>
      </c>
      <c r="N413" s="106">
        <v>5756539.81</v>
      </c>
      <c r="O413" s="106">
        <v>0</v>
      </c>
      <c r="P413" s="106">
        <v>753233.18</v>
      </c>
      <c r="Q413" s="106">
        <v>0</v>
      </c>
      <c r="R413" s="108">
        <f>IFERROR(M413/K413,0)</f>
        <v>74227.742189282</v>
      </c>
      <c r="S413" s="109">
        <v>4</v>
      </c>
      <c r="T413" s="110">
        <v>45587</v>
      </c>
      <c r="U413" s="110">
        <v>45601</v>
      </c>
      <c r="V413"/>
      <c r="W413"/>
    </row>
    <row r="414" spans="1:23">
      <c r="A414" s="99">
        <v>170</v>
      </c>
      <c r="B414" s="100" t="s">
        <v>2251</v>
      </c>
      <c r="C414" s="101">
        <v>44809</v>
      </c>
      <c r="D414" s="102" t="s">
        <v>2687</v>
      </c>
      <c r="E414" s="100"/>
      <c r="F414" s="103"/>
      <c r="G414" s="102"/>
      <c r="H414" s="102" t="s">
        <v>2375</v>
      </c>
      <c r="I414" s="104" t="s">
        <v>2668</v>
      </c>
      <c r="J414" s="105">
        <v>4</v>
      </c>
      <c r="K414" s="106">
        <v>199</v>
      </c>
      <c r="L414" s="106">
        <v>198.4</v>
      </c>
      <c r="M414" s="107">
        <f>IFERROR(N414+P414+Q414,0)</f>
        <v>14856018.64</v>
      </c>
      <c r="N414" s="106">
        <v>13350521.1</v>
      </c>
      <c r="O414" s="106">
        <v>0</v>
      </c>
      <c r="P414" s="106">
        <v>1505497.54</v>
      </c>
      <c r="Q414" s="106">
        <v>0</v>
      </c>
      <c r="R414" s="108">
        <f>IFERROR(M414/K414,0)</f>
        <v>74653.36</v>
      </c>
      <c r="S414" s="109">
        <v>4</v>
      </c>
      <c r="T414" s="110">
        <v>45587</v>
      </c>
      <c r="U414" s="110">
        <v>45601</v>
      </c>
      <c r="V414"/>
      <c r="W414"/>
    </row>
    <row r="415" spans="1:23">
      <c r="A415" s="99">
        <v>171</v>
      </c>
      <c r="B415" s="100" t="s">
        <v>2251</v>
      </c>
      <c r="C415" s="101">
        <v>44809</v>
      </c>
      <c r="D415" s="102" t="s">
        <v>2688</v>
      </c>
      <c r="E415" s="100"/>
      <c r="F415" s="103"/>
      <c r="G415" s="102"/>
      <c r="H415" s="102" t="s">
        <v>2375</v>
      </c>
      <c r="I415" s="104" t="s">
        <v>2667</v>
      </c>
      <c r="J415" s="105">
        <v>5</v>
      </c>
      <c r="K415" s="106">
        <v>152.6</v>
      </c>
      <c r="L415" s="106">
        <v>146.6</v>
      </c>
      <c r="M415" s="107">
        <f>IFERROR(N415+P415+Q415,0)</f>
        <v>11317449.38</v>
      </c>
      <c r="N415" s="106">
        <v>10135958.77</v>
      </c>
      <c r="O415" s="106">
        <v>0</v>
      </c>
      <c r="P415" s="106">
        <v>1181490.61</v>
      </c>
      <c r="Q415" s="106">
        <v>0</v>
      </c>
      <c r="R415" s="108">
        <f>IFERROR(M415/K415,0)</f>
        <v>74164.150589777</v>
      </c>
      <c r="S415" s="109">
        <v>4</v>
      </c>
      <c r="T415" s="110">
        <v>45587</v>
      </c>
      <c r="U415" s="110">
        <v>45601</v>
      </c>
      <c r="V415"/>
      <c r="W415"/>
    </row>
    <row r="416" spans="1:23">
      <c r="A416" s="99">
        <v>172</v>
      </c>
      <c r="B416" s="100" t="s">
        <v>2251</v>
      </c>
      <c r="C416" s="101">
        <v>44809</v>
      </c>
      <c r="D416" s="102" t="s">
        <v>2688</v>
      </c>
      <c r="E416" s="100"/>
      <c r="F416" s="103"/>
      <c r="G416" s="102"/>
      <c r="H416" s="102" t="s">
        <v>2375</v>
      </c>
      <c r="I416" s="104" t="s">
        <v>2668</v>
      </c>
      <c r="J416" s="105">
        <v>2</v>
      </c>
      <c r="K416" s="106">
        <v>103.8</v>
      </c>
      <c r="L416" s="106">
        <v>104.6</v>
      </c>
      <c r="M416" s="107">
        <f>IFERROR(N416+P416+Q416,0)</f>
        <v>7749018.76</v>
      </c>
      <c r="N416" s="106">
        <v>6927424.74</v>
      </c>
      <c r="O416" s="106">
        <v>0</v>
      </c>
      <c r="P416" s="106">
        <v>821594.02</v>
      </c>
      <c r="Q416" s="106">
        <v>0</v>
      </c>
      <c r="R416" s="108">
        <f>IFERROR(M416/K416,0)</f>
        <v>74653.359922929</v>
      </c>
      <c r="S416" s="109">
        <v>4</v>
      </c>
      <c r="T416" s="110">
        <v>45587</v>
      </c>
      <c r="U416" s="110">
        <v>45601</v>
      </c>
      <c r="V416"/>
      <c r="W416"/>
    </row>
    <row r="417" spans="1:23">
      <c r="A417" s="99">
        <v>173</v>
      </c>
      <c r="B417" s="100" t="s">
        <v>2251</v>
      </c>
      <c r="C417" s="101">
        <v>44815</v>
      </c>
      <c r="D417" s="102" t="s">
        <v>2689</v>
      </c>
      <c r="E417" s="100"/>
      <c r="F417" s="103"/>
      <c r="G417" s="102"/>
      <c r="H417" s="102" t="s">
        <v>2375</v>
      </c>
      <c r="I417" s="104" t="s">
        <v>2668</v>
      </c>
      <c r="J417" s="105">
        <v>4</v>
      </c>
      <c r="K417" s="106">
        <v>219</v>
      </c>
      <c r="L417" s="106">
        <v>216.7</v>
      </c>
      <c r="M417" s="107">
        <f>IFERROR(N417+P417+Q417,0)</f>
        <v>16334155.17</v>
      </c>
      <c r="N417" s="106">
        <v>11611449.72</v>
      </c>
      <c r="O417" s="106">
        <v>0</v>
      </c>
      <c r="P417" s="106">
        <v>4722705.45</v>
      </c>
      <c r="Q417" s="106">
        <v>0</v>
      </c>
      <c r="R417" s="108">
        <f>IFERROR(M417/K417,0)</f>
        <v>74585.183424658</v>
      </c>
      <c r="S417" s="109">
        <v>4</v>
      </c>
      <c r="T417" s="110">
        <v>45587</v>
      </c>
      <c r="U417" s="110">
        <v>45601</v>
      </c>
      <c r="V417"/>
      <c r="W417"/>
    </row>
    <row r="418" spans="1:23">
      <c r="A418" s="99">
        <v>174</v>
      </c>
      <c r="B418" s="100" t="s">
        <v>2251</v>
      </c>
      <c r="C418" s="101">
        <v>44815</v>
      </c>
      <c r="D418" s="102" t="s">
        <v>2690</v>
      </c>
      <c r="E418" s="100"/>
      <c r="F418" s="103"/>
      <c r="G418" s="102"/>
      <c r="H418" s="102" t="s">
        <v>2375</v>
      </c>
      <c r="I418" s="104" t="s">
        <v>2668</v>
      </c>
      <c r="J418" s="105">
        <v>1</v>
      </c>
      <c r="K418" s="106">
        <v>41.1</v>
      </c>
      <c r="L418" s="106">
        <v>39.6</v>
      </c>
      <c r="M418" s="107">
        <f>IFERROR(N418+P418+Q418,0)</f>
        <v>3068253.1</v>
      </c>
      <c r="N418" s="106">
        <v>2982986.06</v>
      </c>
      <c r="O418" s="106">
        <v>0</v>
      </c>
      <c r="P418" s="106">
        <v>85267.04</v>
      </c>
      <c r="Q418" s="106">
        <v>0</v>
      </c>
      <c r="R418" s="108">
        <f>IFERROR(M418/K418,0)</f>
        <v>74653.360097324</v>
      </c>
      <c r="S418" s="109">
        <v>4</v>
      </c>
      <c r="T418" s="110">
        <v>45587</v>
      </c>
      <c r="U418" s="110">
        <v>45601</v>
      </c>
      <c r="V418"/>
      <c r="W418"/>
    </row>
    <row r="419" spans="1:23">
      <c r="A419" s="99">
        <v>175</v>
      </c>
      <c r="B419" s="100" t="s">
        <v>2251</v>
      </c>
      <c r="C419" s="101">
        <v>44815</v>
      </c>
      <c r="D419" s="102" t="s">
        <v>2690</v>
      </c>
      <c r="E419" s="100"/>
      <c r="F419" s="103"/>
      <c r="G419" s="102"/>
      <c r="H419" s="102" t="s">
        <v>2375</v>
      </c>
      <c r="I419" s="104" t="s">
        <v>2667</v>
      </c>
      <c r="J419" s="105">
        <v>6</v>
      </c>
      <c r="K419" s="106">
        <v>231.4</v>
      </c>
      <c r="L419" s="106">
        <v>227.9</v>
      </c>
      <c r="M419" s="107">
        <f>IFERROR(N419+P419+Q419,0)</f>
        <v>17185203.47</v>
      </c>
      <c r="N419" s="106">
        <v>15108427.08</v>
      </c>
      <c r="O419" s="106">
        <v>0</v>
      </c>
      <c r="P419" s="106">
        <v>2076776.39</v>
      </c>
      <c r="Q419" s="106">
        <v>0</v>
      </c>
      <c r="R419" s="108">
        <f>IFERROR(M419/K419,0)</f>
        <v>74266.220700086</v>
      </c>
      <c r="S419" s="109">
        <v>4</v>
      </c>
      <c r="T419" s="110">
        <v>45587</v>
      </c>
      <c r="U419" s="110">
        <v>45601</v>
      </c>
      <c r="V419"/>
      <c r="W419"/>
    </row>
    <row r="420" spans="1:23">
      <c r="A420" s="99">
        <v>176</v>
      </c>
      <c r="B420" s="100" t="s">
        <v>2251</v>
      </c>
      <c r="C420" s="101">
        <v>44815</v>
      </c>
      <c r="D420" s="102" t="s">
        <v>2691</v>
      </c>
      <c r="E420" s="100"/>
      <c r="F420" s="103"/>
      <c r="G420" s="102"/>
      <c r="H420" s="102" t="s">
        <v>2375</v>
      </c>
      <c r="I420" s="104" t="s">
        <v>2668</v>
      </c>
      <c r="J420" s="105">
        <v>4</v>
      </c>
      <c r="K420" s="106">
        <v>180</v>
      </c>
      <c r="L420" s="106">
        <v>179.5</v>
      </c>
      <c r="M420" s="107">
        <f>IFERROR(N420+P420+Q420,0)</f>
        <v>13430139.46</v>
      </c>
      <c r="N420" s="106">
        <v>11675793.82</v>
      </c>
      <c r="O420" s="106">
        <v>0</v>
      </c>
      <c r="P420" s="106">
        <v>1754345.64</v>
      </c>
      <c r="Q420" s="106">
        <v>0</v>
      </c>
      <c r="R420" s="108">
        <f>IFERROR(M420/K420,0)</f>
        <v>74611.885888889</v>
      </c>
      <c r="S420" s="109">
        <v>4</v>
      </c>
      <c r="T420" s="110">
        <v>45587</v>
      </c>
      <c r="U420" s="110">
        <v>45601</v>
      </c>
      <c r="V420"/>
      <c r="W420"/>
    </row>
    <row r="421" spans="1:23">
      <c r="A421" s="99">
        <v>177</v>
      </c>
      <c r="B421" s="100" t="s">
        <v>2251</v>
      </c>
      <c r="C421" s="101">
        <v>44815</v>
      </c>
      <c r="D421" s="102" t="s">
        <v>2691</v>
      </c>
      <c r="E421" s="100"/>
      <c r="F421" s="103"/>
      <c r="G421" s="102"/>
      <c r="H421" s="102" t="s">
        <v>2375</v>
      </c>
      <c r="I421" s="104" t="s">
        <v>2667</v>
      </c>
      <c r="J421" s="105">
        <v>2</v>
      </c>
      <c r="K421" s="106">
        <v>88.1</v>
      </c>
      <c r="L421" s="106">
        <v>87.7</v>
      </c>
      <c r="M421" s="107">
        <f>IFERROR(N421+P421+Q421,0)</f>
        <v>6554565.01</v>
      </c>
      <c r="N421" s="106">
        <v>6127879.16</v>
      </c>
      <c r="O421" s="106">
        <v>0</v>
      </c>
      <c r="P421" s="106">
        <v>426685.85</v>
      </c>
      <c r="Q421" s="106">
        <v>0</v>
      </c>
      <c r="R421" s="108">
        <f>IFERROR(M421/K421,0)</f>
        <v>74399.148808173</v>
      </c>
      <c r="S421" s="109">
        <v>4</v>
      </c>
      <c r="T421" s="110">
        <v>45587</v>
      </c>
      <c r="U421" s="110">
        <v>45601</v>
      </c>
      <c r="V421"/>
      <c r="W421"/>
    </row>
    <row r="422" spans="1:23">
      <c r="A422" s="99">
        <v>178</v>
      </c>
      <c r="B422" s="100" t="s">
        <v>2251</v>
      </c>
      <c r="C422" s="101">
        <v>44815</v>
      </c>
      <c r="D422" s="102" t="s">
        <v>2692</v>
      </c>
      <c r="E422" s="100"/>
      <c r="F422" s="103"/>
      <c r="G422" s="102"/>
      <c r="H422" s="102" t="s">
        <v>2375</v>
      </c>
      <c r="I422" s="104" t="s">
        <v>2667</v>
      </c>
      <c r="J422" s="105">
        <v>3</v>
      </c>
      <c r="K422" s="106">
        <v>109.1</v>
      </c>
      <c r="L422" s="106">
        <v>109.9</v>
      </c>
      <c r="M422" s="107">
        <f>IFERROR(N422+P422+Q422,0)</f>
        <v>8129750.9</v>
      </c>
      <c r="N422" s="106">
        <v>6283058.13</v>
      </c>
      <c r="O422" s="106">
        <v>0</v>
      </c>
      <c r="P422" s="106">
        <v>1846692.77</v>
      </c>
      <c r="Q422" s="106">
        <v>0</v>
      </c>
      <c r="R422" s="108">
        <f>IFERROR(M422/K422,0)</f>
        <v>74516.506874427</v>
      </c>
      <c r="S422" s="109">
        <v>4</v>
      </c>
      <c r="T422" s="110">
        <v>45587</v>
      </c>
      <c r="U422" s="110">
        <v>45601</v>
      </c>
      <c r="V422"/>
      <c r="W422"/>
    </row>
    <row r="423" spans="1:23">
      <c r="A423" s="99">
        <v>179</v>
      </c>
      <c r="B423" s="100" t="s">
        <v>2251</v>
      </c>
      <c r="C423" s="101">
        <v>44815</v>
      </c>
      <c r="D423" s="102" t="s">
        <v>2692</v>
      </c>
      <c r="E423" s="100"/>
      <c r="F423" s="103"/>
      <c r="G423" s="102"/>
      <c r="H423" s="102" t="s">
        <v>2375</v>
      </c>
      <c r="I423" s="104" t="s">
        <v>2668</v>
      </c>
      <c r="J423" s="105">
        <v>3</v>
      </c>
      <c r="K423" s="106">
        <v>190.3</v>
      </c>
      <c r="L423" s="106">
        <v>185.1</v>
      </c>
      <c r="M423" s="107">
        <f>IFERROR(N423+P423+Q423,0)</f>
        <v>14191603.74</v>
      </c>
      <c r="N423" s="106">
        <v>9724122.62</v>
      </c>
      <c r="O423" s="106">
        <v>0</v>
      </c>
      <c r="P423" s="106">
        <v>4467481.12</v>
      </c>
      <c r="Q423" s="106">
        <v>0</v>
      </c>
      <c r="R423" s="108">
        <f>IFERROR(M423/K423,0)</f>
        <v>74574.901418812</v>
      </c>
      <c r="S423" s="109">
        <v>4</v>
      </c>
      <c r="T423" s="110">
        <v>45587</v>
      </c>
      <c r="U423" s="110">
        <v>45601</v>
      </c>
      <c r="V423"/>
      <c r="W423"/>
    </row>
    <row r="424" spans="1:23">
      <c r="A424" s="99">
        <v>180</v>
      </c>
      <c r="B424" s="100" t="s">
        <v>2251</v>
      </c>
      <c r="C424" s="101">
        <v>44815</v>
      </c>
      <c r="D424" s="102" t="s">
        <v>2693</v>
      </c>
      <c r="E424" s="100"/>
      <c r="F424" s="103"/>
      <c r="G424" s="102"/>
      <c r="H424" s="102" t="s">
        <v>2375</v>
      </c>
      <c r="I424" s="104" t="s">
        <v>2668</v>
      </c>
      <c r="J424" s="105">
        <v>3</v>
      </c>
      <c r="K424" s="106">
        <v>144.1</v>
      </c>
      <c r="L424" s="106">
        <v>141</v>
      </c>
      <c r="M424" s="107">
        <f>IFERROR(N424+P424+Q424,0)</f>
        <v>10757549.17</v>
      </c>
      <c r="N424" s="106">
        <v>9689989.04</v>
      </c>
      <c r="O424" s="106">
        <v>0</v>
      </c>
      <c r="P424" s="106">
        <v>1067560.13</v>
      </c>
      <c r="Q424" s="106">
        <v>0</v>
      </c>
      <c r="R424" s="108">
        <f>IFERROR(M424/K424,0)</f>
        <v>74653.359958362</v>
      </c>
      <c r="S424" s="109">
        <v>4</v>
      </c>
      <c r="T424" s="110">
        <v>45587</v>
      </c>
      <c r="U424" s="110">
        <v>45601</v>
      </c>
      <c r="V424"/>
      <c r="W424"/>
    </row>
    <row r="425" spans="1:23">
      <c r="A425" s="99">
        <v>181</v>
      </c>
      <c r="B425" s="100" t="s">
        <v>2251</v>
      </c>
      <c r="C425" s="101">
        <v>44815</v>
      </c>
      <c r="D425" s="102" t="s">
        <v>2693</v>
      </c>
      <c r="E425" s="100"/>
      <c r="F425" s="103"/>
      <c r="G425" s="102"/>
      <c r="H425" s="102" t="s">
        <v>2375</v>
      </c>
      <c r="I425" s="104" t="s">
        <v>2667</v>
      </c>
      <c r="J425" s="105">
        <v>3</v>
      </c>
      <c r="K425" s="106">
        <v>122</v>
      </c>
      <c r="L425" s="106">
        <v>120.2</v>
      </c>
      <c r="M425" s="107">
        <f>IFERROR(N425+P425+Q425,0)</f>
        <v>9077848.58</v>
      </c>
      <c r="N425" s="106">
        <v>8083016.32</v>
      </c>
      <c r="O425" s="106">
        <v>0</v>
      </c>
      <c r="P425" s="106">
        <v>994832.26</v>
      </c>
      <c r="Q425" s="106">
        <v>0</v>
      </c>
      <c r="R425" s="108">
        <f>IFERROR(M425/K425,0)</f>
        <v>74408.594918033</v>
      </c>
      <c r="S425" s="109">
        <v>4</v>
      </c>
      <c r="T425" s="110">
        <v>45587</v>
      </c>
      <c r="U425" s="110">
        <v>45601</v>
      </c>
      <c r="V425"/>
      <c r="W425"/>
    </row>
    <row r="426" spans="1:23">
      <c r="A426" s="99">
        <v>182</v>
      </c>
      <c r="B426" s="100" t="s">
        <v>2251</v>
      </c>
      <c r="C426" s="101">
        <v>44815</v>
      </c>
      <c r="D426" s="102" t="s">
        <v>2689</v>
      </c>
      <c r="E426" s="100"/>
      <c r="F426" s="103"/>
      <c r="G426" s="102"/>
      <c r="H426" s="102" t="s">
        <v>2375</v>
      </c>
      <c r="I426" s="104" t="s">
        <v>2667</v>
      </c>
      <c r="J426" s="105">
        <v>2</v>
      </c>
      <c r="K426" s="106">
        <v>80.8</v>
      </c>
      <c r="L426" s="106">
        <v>77.8</v>
      </c>
      <c r="M426" s="107">
        <f>IFERROR(N426+P426+Q426,0)</f>
        <v>5987199.48</v>
      </c>
      <c r="N426" s="106">
        <v>4401690.88</v>
      </c>
      <c r="O426" s="106">
        <v>0</v>
      </c>
      <c r="P426" s="106">
        <v>1585508.6</v>
      </c>
      <c r="Q426" s="106">
        <v>0</v>
      </c>
      <c r="R426" s="108">
        <f>IFERROR(M426/K426,0)</f>
        <v>74099.003465347</v>
      </c>
      <c r="S426" s="109">
        <v>4</v>
      </c>
      <c r="T426" s="110">
        <v>45587</v>
      </c>
      <c r="U426" s="110">
        <v>45601</v>
      </c>
      <c r="V426"/>
      <c r="W426"/>
    </row>
    <row r="427" spans="1:23">
      <c r="A427" s="99">
        <v>183</v>
      </c>
      <c r="B427" s="100" t="s">
        <v>2251</v>
      </c>
      <c r="C427" s="101">
        <v>44815</v>
      </c>
      <c r="D427" s="102" t="s">
        <v>2694</v>
      </c>
      <c r="E427" s="100"/>
      <c r="F427" s="103"/>
      <c r="G427" s="102"/>
      <c r="H427" s="102" t="s">
        <v>2375</v>
      </c>
      <c r="I427" s="104" t="s">
        <v>2668</v>
      </c>
      <c r="J427" s="105">
        <v>3</v>
      </c>
      <c r="K427" s="106">
        <v>176.5</v>
      </c>
      <c r="L427" s="106">
        <v>175.8</v>
      </c>
      <c r="M427" s="107">
        <f>IFERROR(N427+P427+Q427,0)</f>
        <v>13161387.37</v>
      </c>
      <c r="N427" s="106">
        <v>11769904.45</v>
      </c>
      <c r="O427" s="106">
        <v>0</v>
      </c>
      <c r="P427" s="106">
        <v>1391482.92</v>
      </c>
      <c r="Q427" s="106">
        <v>0</v>
      </c>
      <c r="R427" s="108">
        <f>IFERROR(M427/K427,0)</f>
        <v>74568.766968839</v>
      </c>
      <c r="S427" s="109">
        <v>4</v>
      </c>
      <c r="T427" s="110">
        <v>45587</v>
      </c>
      <c r="U427" s="110">
        <v>45601</v>
      </c>
      <c r="V427"/>
      <c r="W427"/>
    </row>
    <row r="428" spans="1:23">
      <c r="A428" s="99">
        <v>184</v>
      </c>
      <c r="B428" s="100" t="s">
        <v>2251</v>
      </c>
      <c r="C428" s="101">
        <v>44815</v>
      </c>
      <c r="D428" s="102" t="s">
        <v>2694</v>
      </c>
      <c r="E428" s="100"/>
      <c r="F428" s="103"/>
      <c r="G428" s="102"/>
      <c r="H428" s="102" t="s">
        <v>2375</v>
      </c>
      <c r="I428" s="104" t="s">
        <v>2667</v>
      </c>
      <c r="J428" s="105">
        <v>3</v>
      </c>
      <c r="K428" s="106">
        <v>119.1</v>
      </c>
      <c r="L428" s="106">
        <v>118.4</v>
      </c>
      <c r="M428" s="107">
        <f>IFERROR(N428+P428+Q428,0)</f>
        <v>8846423.16</v>
      </c>
      <c r="N428" s="106">
        <v>7963151.02</v>
      </c>
      <c r="O428" s="106">
        <v>0</v>
      </c>
      <c r="P428" s="106">
        <v>883272.14</v>
      </c>
      <c r="Q428" s="106">
        <v>0</v>
      </c>
      <c r="R428" s="108">
        <f>IFERROR(M428/K428,0)</f>
        <v>74277.272544081</v>
      </c>
      <c r="S428" s="109">
        <v>4</v>
      </c>
      <c r="T428" s="110">
        <v>45587</v>
      </c>
      <c r="U428" s="110">
        <v>45601</v>
      </c>
      <c r="V428"/>
      <c r="W428"/>
    </row>
    <row r="429" spans="1:23">
      <c r="A429" s="99">
        <v>185</v>
      </c>
      <c r="B429" s="100" t="s">
        <v>2251</v>
      </c>
      <c r="C429" s="101">
        <v>44815</v>
      </c>
      <c r="D429" s="102" t="s">
        <v>2695</v>
      </c>
      <c r="E429" s="100"/>
      <c r="F429" s="103"/>
      <c r="G429" s="102"/>
      <c r="H429" s="102" t="s">
        <v>2375</v>
      </c>
      <c r="I429" s="104" t="s">
        <v>2668</v>
      </c>
      <c r="J429" s="105">
        <v>4</v>
      </c>
      <c r="K429" s="106">
        <v>230.3</v>
      </c>
      <c r="L429" s="106">
        <v>228.8</v>
      </c>
      <c r="M429" s="107">
        <f>IFERROR(N429+P429+Q429,0)</f>
        <v>17177738.13</v>
      </c>
      <c r="N429" s="106">
        <v>16746574.57</v>
      </c>
      <c r="O429" s="106">
        <v>0</v>
      </c>
      <c r="P429" s="106">
        <v>431163.56</v>
      </c>
      <c r="Q429" s="106">
        <v>0</v>
      </c>
      <c r="R429" s="108">
        <f>IFERROR(M429/K429,0)</f>
        <v>74588.528571429</v>
      </c>
      <c r="S429" s="109">
        <v>4</v>
      </c>
      <c r="T429" s="110">
        <v>45587</v>
      </c>
      <c r="U429" s="110">
        <v>45601</v>
      </c>
      <c r="V429"/>
      <c r="W429"/>
    </row>
    <row r="430" spans="1:23">
      <c r="A430" s="99">
        <v>186</v>
      </c>
      <c r="B430" s="100" t="s">
        <v>2251</v>
      </c>
      <c r="C430" s="101">
        <v>44815</v>
      </c>
      <c r="D430" s="102" t="s">
        <v>2696</v>
      </c>
      <c r="E430" s="100"/>
      <c r="F430" s="103"/>
      <c r="G430" s="102"/>
      <c r="H430" s="102" t="s">
        <v>2375</v>
      </c>
      <c r="I430" s="104" t="s">
        <v>2667</v>
      </c>
      <c r="J430" s="105">
        <v>3</v>
      </c>
      <c r="K430" s="106">
        <v>168.7</v>
      </c>
      <c r="L430" s="106">
        <v>168.9</v>
      </c>
      <c r="M430" s="107">
        <f>IFERROR(N430+P430+Q430,0)</f>
        <v>12579091.16</v>
      </c>
      <c r="N430" s="106">
        <v>11192974.81</v>
      </c>
      <c r="O430" s="106">
        <v>0</v>
      </c>
      <c r="P430" s="106">
        <v>1386116.35</v>
      </c>
      <c r="Q430" s="106">
        <v>0</v>
      </c>
      <c r="R430" s="108">
        <f>IFERROR(M430/K430,0)</f>
        <v>74564.855720213</v>
      </c>
      <c r="S430" s="109">
        <v>4</v>
      </c>
      <c r="T430" s="110">
        <v>45587</v>
      </c>
      <c r="U430" s="110">
        <v>45598</v>
      </c>
      <c r="V430"/>
      <c r="W430"/>
    </row>
    <row r="431" spans="1:23">
      <c r="A431" s="99">
        <v>187</v>
      </c>
      <c r="B431" s="100" t="s">
        <v>2251</v>
      </c>
      <c r="C431" s="101">
        <v>44815</v>
      </c>
      <c r="D431" s="102" t="s">
        <v>2696</v>
      </c>
      <c r="E431" s="100"/>
      <c r="F431" s="103"/>
      <c r="G431" s="102"/>
      <c r="H431" s="102" t="s">
        <v>2375</v>
      </c>
      <c r="I431" s="104" t="s">
        <v>2668</v>
      </c>
      <c r="J431" s="105">
        <v>2</v>
      </c>
      <c r="K431" s="106">
        <v>107.2</v>
      </c>
      <c r="L431" s="106">
        <v>106.4</v>
      </c>
      <c r="M431" s="107">
        <f>IFERROR(N431+P431+Q431,0)</f>
        <v>7995374.86</v>
      </c>
      <c r="N431" s="106">
        <v>7162897.86</v>
      </c>
      <c r="O431" s="106">
        <v>0</v>
      </c>
      <c r="P431" s="106">
        <v>832477</v>
      </c>
      <c r="Q431" s="106">
        <v>0</v>
      </c>
      <c r="R431" s="108">
        <f>IFERROR(M431/K431,0)</f>
        <v>74583.720708955</v>
      </c>
      <c r="S431" s="109">
        <v>4</v>
      </c>
      <c r="T431" s="110">
        <v>45587</v>
      </c>
      <c r="U431" s="110">
        <v>45598</v>
      </c>
      <c r="V431"/>
      <c r="W431"/>
    </row>
    <row r="432" spans="1:23">
      <c r="A432" s="99">
        <v>188</v>
      </c>
      <c r="B432" s="100" t="s">
        <v>2251</v>
      </c>
      <c r="C432" s="101">
        <v>44815</v>
      </c>
      <c r="D432" s="102" t="s">
        <v>2697</v>
      </c>
      <c r="E432" s="100"/>
      <c r="F432" s="103"/>
      <c r="G432" s="102"/>
      <c r="H432" s="102" t="s">
        <v>2375</v>
      </c>
      <c r="I432" s="104" t="s">
        <v>2668</v>
      </c>
      <c r="J432" s="105">
        <v>1</v>
      </c>
      <c r="K432" s="106">
        <v>32.3</v>
      </c>
      <c r="L432" s="106">
        <v>31.7</v>
      </c>
      <c r="M432" s="107">
        <f>IFERROR(N432+P432+Q432,0)</f>
        <v>2396372.86</v>
      </c>
      <c r="N432" s="106">
        <v>1989116.79</v>
      </c>
      <c r="O432" s="106">
        <v>0</v>
      </c>
      <c r="P432" s="106">
        <v>407256.07</v>
      </c>
      <c r="Q432" s="106">
        <v>0</v>
      </c>
      <c r="R432" s="108">
        <f>IFERROR(M432/K432,0)</f>
        <v>74191.110216718</v>
      </c>
      <c r="S432" s="109">
        <v>4</v>
      </c>
      <c r="T432" s="110">
        <v>45587</v>
      </c>
      <c r="U432" s="110">
        <v>45601</v>
      </c>
      <c r="V432"/>
      <c r="W432"/>
    </row>
    <row r="433" spans="1:23">
      <c r="A433" s="99">
        <v>189</v>
      </c>
      <c r="B433" s="100" t="s">
        <v>2251</v>
      </c>
      <c r="C433" s="101">
        <v>44815</v>
      </c>
      <c r="D433" s="102" t="s">
        <v>2697</v>
      </c>
      <c r="E433" s="100"/>
      <c r="F433" s="103"/>
      <c r="G433" s="102"/>
      <c r="H433" s="102" t="s">
        <v>2375</v>
      </c>
      <c r="I433" s="104" t="s">
        <v>2667</v>
      </c>
      <c r="J433" s="105">
        <v>4</v>
      </c>
      <c r="K433" s="106">
        <v>224.4</v>
      </c>
      <c r="L433" s="106">
        <v>222.8</v>
      </c>
      <c r="M433" s="107">
        <f>IFERROR(N433+P433+Q433,0)</f>
        <v>16677560.62</v>
      </c>
      <c r="N433" s="106">
        <v>14351120.95</v>
      </c>
      <c r="O433" s="106">
        <v>0</v>
      </c>
      <c r="P433" s="106">
        <v>2326439.67</v>
      </c>
      <c r="Q433" s="106">
        <v>0</v>
      </c>
      <c r="R433" s="108">
        <f>IFERROR(M433/K433,0)</f>
        <v>74320.680124777</v>
      </c>
      <c r="S433" s="109">
        <v>4</v>
      </c>
      <c r="T433" s="110">
        <v>45587</v>
      </c>
      <c r="U433" s="110">
        <v>45601</v>
      </c>
      <c r="V433"/>
      <c r="W433"/>
    </row>
    <row r="434" spans="1:23">
      <c r="A434" s="99">
        <v>190</v>
      </c>
      <c r="B434" s="100" t="s">
        <v>2251</v>
      </c>
      <c r="C434" s="101">
        <v>44815</v>
      </c>
      <c r="D434" s="102" t="s">
        <v>2698</v>
      </c>
      <c r="E434" s="100"/>
      <c r="F434" s="103"/>
      <c r="G434" s="102"/>
      <c r="H434" s="102" t="s">
        <v>2375</v>
      </c>
      <c r="I434" s="104" t="s">
        <v>2668</v>
      </c>
      <c r="J434" s="105">
        <v>3</v>
      </c>
      <c r="K434" s="106">
        <v>199.8</v>
      </c>
      <c r="L434" s="106">
        <v>197.8</v>
      </c>
      <c r="M434" s="107">
        <f>IFERROR(N434+P434+Q434,0)</f>
        <v>14915741.33</v>
      </c>
      <c r="N434" s="106">
        <v>13115616.88</v>
      </c>
      <c r="O434" s="106">
        <v>0</v>
      </c>
      <c r="P434" s="106">
        <v>1800124.45</v>
      </c>
      <c r="Q434" s="106">
        <v>0</v>
      </c>
      <c r="R434" s="108">
        <f>IFERROR(M434/K434,0)</f>
        <v>74653.36001001</v>
      </c>
      <c r="S434" s="109">
        <v>4</v>
      </c>
      <c r="T434" s="110">
        <v>45587</v>
      </c>
      <c r="U434" s="110">
        <v>45598</v>
      </c>
      <c r="V434"/>
      <c r="W434"/>
    </row>
    <row r="435" spans="1:23">
      <c r="A435" s="99">
        <v>191</v>
      </c>
      <c r="B435" s="100" t="s">
        <v>2251</v>
      </c>
      <c r="C435" s="101">
        <v>44815</v>
      </c>
      <c r="D435" s="102" t="s">
        <v>2698</v>
      </c>
      <c r="E435" s="100"/>
      <c r="F435" s="103"/>
      <c r="G435" s="102"/>
      <c r="H435" s="102" t="s">
        <v>2375</v>
      </c>
      <c r="I435" s="104" t="s">
        <v>2667</v>
      </c>
      <c r="J435" s="105">
        <v>2</v>
      </c>
      <c r="K435" s="106">
        <v>96.3</v>
      </c>
      <c r="L435" s="106">
        <v>96</v>
      </c>
      <c r="M435" s="107">
        <f>IFERROR(N435+P435+Q435,0)</f>
        <v>7189118.57</v>
      </c>
      <c r="N435" s="106">
        <v>6604146.55</v>
      </c>
      <c r="O435" s="106">
        <v>0</v>
      </c>
      <c r="P435" s="106">
        <v>584972.02</v>
      </c>
      <c r="Q435" s="106">
        <v>0</v>
      </c>
      <c r="R435" s="108">
        <f>IFERROR(M435/K435,0)</f>
        <v>74653.360020768</v>
      </c>
      <c r="S435" s="109">
        <v>4</v>
      </c>
      <c r="T435" s="110">
        <v>45587</v>
      </c>
      <c r="U435" s="110">
        <v>45598</v>
      </c>
      <c r="V435"/>
      <c r="W435"/>
    </row>
    <row r="436" spans="1:23">
      <c r="A436" s="99">
        <v>192</v>
      </c>
      <c r="B436" s="100" t="s">
        <v>2251</v>
      </c>
      <c r="C436" s="101">
        <v>44815</v>
      </c>
      <c r="D436" s="102" t="s">
        <v>2699</v>
      </c>
      <c r="E436" s="100"/>
      <c r="F436" s="103"/>
      <c r="G436" s="102"/>
      <c r="H436" s="102" t="s">
        <v>2375</v>
      </c>
      <c r="I436" s="104" t="s">
        <v>2667</v>
      </c>
      <c r="J436" s="105">
        <v>5</v>
      </c>
      <c r="K436" s="106">
        <v>289.7</v>
      </c>
      <c r="L436" s="106">
        <v>287.7</v>
      </c>
      <c r="M436" s="107">
        <f>IFERROR(N436+P436+Q436,0)</f>
        <v>21559890.36</v>
      </c>
      <c r="N436" s="106">
        <v>19302746.03</v>
      </c>
      <c r="O436" s="106">
        <v>0</v>
      </c>
      <c r="P436" s="106">
        <v>2257144.33</v>
      </c>
      <c r="Q436" s="106">
        <v>0</v>
      </c>
      <c r="R436" s="108">
        <f>IFERROR(M436/K436,0)</f>
        <v>74421.437210908</v>
      </c>
      <c r="S436" s="109">
        <v>4</v>
      </c>
      <c r="T436" s="110">
        <v>45587</v>
      </c>
      <c r="U436" s="110">
        <v>45601</v>
      </c>
      <c r="V436"/>
      <c r="W436"/>
    </row>
    <row r="437" spans="1:23">
      <c r="A437" s="99">
        <v>193</v>
      </c>
      <c r="B437" s="100" t="s">
        <v>2251</v>
      </c>
      <c r="C437" s="101">
        <v>44815</v>
      </c>
      <c r="D437" s="102" t="s">
        <v>2700</v>
      </c>
      <c r="E437" s="100"/>
      <c r="F437" s="103"/>
      <c r="G437" s="102"/>
      <c r="H437" s="102" t="s">
        <v>2375</v>
      </c>
      <c r="I437" s="104" t="s">
        <v>2667</v>
      </c>
      <c r="J437" s="105">
        <v>2</v>
      </c>
      <c r="K437" s="106">
        <v>93.6</v>
      </c>
      <c r="L437" s="106">
        <v>91.4</v>
      </c>
      <c r="M437" s="107">
        <f>IFERROR(N437+P437+Q437,0)</f>
        <v>6942762.48</v>
      </c>
      <c r="N437" s="106">
        <v>6183397.96</v>
      </c>
      <c r="O437" s="106">
        <v>0</v>
      </c>
      <c r="P437" s="106">
        <v>759364.52</v>
      </c>
      <c r="Q437" s="106">
        <v>0</v>
      </c>
      <c r="R437" s="108">
        <f>IFERROR(M437/K437,0)</f>
        <v>74174.812820513</v>
      </c>
      <c r="S437" s="109">
        <v>4</v>
      </c>
      <c r="T437" s="110">
        <v>45587</v>
      </c>
      <c r="U437" s="110">
        <v>45601</v>
      </c>
      <c r="V437"/>
      <c r="W437"/>
    </row>
    <row r="438" spans="1:23">
      <c r="A438" s="99">
        <v>194</v>
      </c>
      <c r="B438" s="100" t="s">
        <v>2251</v>
      </c>
      <c r="C438" s="101">
        <v>44815</v>
      </c>
      <c r="D438" s="102" t="s">
        <v>2700</v>
      </c>
      <c r="E438" s="100"/>
      <c r="F438" s="103"/>
      <c r="G438" s="102"/>
      <c r="H438" s="102" t="s">
        <v>2375</v>
      </c>
      <c r="I438" s="104" t="s">
        <v>2668</v>
      </c>
      <c r="J438" s="105">
        <v>3</v>
      </c>
      <c r="K438" s="106">
        <v>152</v>
      </c>
      <c r="L438" s="106">
        <v>150.9</v>
      </c>
      <c r="M438" s="107">
        <f>IFERROR(N438+P438+Q438,0)</f>
        <v>11339845.39</v>
      </c>
      <c r="N438" s="106">
        <v>10143441.66</v>
      </c>
      <c r="O438" s="106">
        <v>0</v>
      </c>
      <c r="P438" s="106">
        <v>1196403.73</v>
      </c>
      <c r="Q438" s="106">
        <v>0</v>
      </c>
      <c r="R438" s="108">
        <f>IFERROR(M438/K438,0)</f>
        <v>74604.245986842</v>
      </c>
      <c r="S438" s="109">
        <v>4</v>
      </c>
      <c r="T438" s="110">
        <v>45587</v>
      </c>
      <c r="U438" s="110">
        <v>45601</v>
      </c>
      <c r="V438"/>
      <c r="W438"/>
    </row>
    <row r="439" spans="1:23">
      <c r="A439" s="99">
        <v>195</v>
      </c>
      <c r="B439" s="100" t="s">
        <v>2251</v>
      </c>
      <c r="C439" s="101">
        <v>44815</v>
      </c>
      <c r="D439" s="102" t="s">
        <v>2701</v>
      </c>
      <c r="E439" s="100"/>
      <c r="F439" s="103"/>
      <c r="G439" s="102"/>
      <c r="H439" s="102" t="s">
        <v>2375</v>
      </c>
      <c r="I439" s="104" t="s">
        <v>2668</v>
      </c>
      <c r="J439" s="105">
        <v>3</v>
      </c>
      <c r="K439" s="106">
        <v>155.9</v>
      </c>
      <c r="L439" s="106">
        <v>155.4</v>
      </c>
      <c r="M439" s="107">
        <f>IFERROR(N439+P439+Q439,0)</f>
        <v>11630993.49</v>
      </c>
      <c r="N439" s="106">
        <v>10272863.21</v>
      </c>
      <c r="O439" s="106">
        <v>0</v>
      </c>
      <c r="P439" s="106">
        <v>1358130.28</v>
      </c>
      <c r="Q439" s="106">
        <v>0</v>
      </c>
      <c r="R439" s="108">
        <f>IFERROR(M439/K439,0)</f>
        <v>74605.474599102</v>
      </c>
      <c r="S439" s="109">
        <v>4</v>
      </c>
      <c r="T439" s="110">
        <v>45587</v>
      </c>
      <c r="U439" s="110">
        <v>45601</v>
      </c>
      <c r="V439"/>
      <c r="W439"/>
    </row>
    <row r="440" spans="1:23">
      <c r="A440" s="99">
        <v>196</v>
      </c>
      <c r="B440" s="100" t="s">
        <v>2251</v>
      </c>
      <c r="C440" s="101">
        <v>44815</v>
      </c>
      <c r="D440" s="102" t="s">
        <v>2701</v>
      </c>
      <c r="E440" s="100"/>
      <c r="F440" s="103"/>
      <c r="G440" s="102"/>
      <c r="H440" s="102" t="s">
        <v>2375</v>
      </c>
      <c r="I440" s="104" t="s">
        <v>2667</v>
      </c>
      <c r="J440" s="105">
        <v>2</v>
      </c>
      <c r="K440" s="106">
        <v>81.1</v>
      </c>
      <c r="L440" s="106">
        <v>80.05</v>
      </c>
      <c r="M440" s="107">
        <f>IFERROR(N440+P440+Q440,0)</f>
        <v>6039456.83</v>
      </c>
      <c r="N440" s="106">
        <v>5704938.42</v>
      </c>
      <c r="O440" s="106">
        <v>0</v>
      </c>
      <c r="P440" s="106">
        <v>334518.41</v>
      </c>
      <c r="Q440" s="106">
        <v>0</v>
      </c>
      <c r="R440" s="108">
        <f>IFERROR(M440/K440,0)</f>
        <v>74469.258076449</v>
      </c>
      <c r="S440" s="109">
        <v>4</v>
      </c>
      <c r="T440" s="110">
        <v>45587</v>
      </c>
      <c r="U440" s="110">
        <v>45601</v>
      </c>
      <c r="V440"/>
      <c r="W440"/>
    </row>
    <row r="441" spans="1:23" customHeight="1" ht="30">
      <c r="A441" s="91"/>
      <c r="B441" s="92" t="s">
        <v>1945</v>
      </c>
      <c r="C441" s="92"/>
      <c r="D441" s="92"/>
      <c r="E441" s="92"/>
      <c r="F441" s="92"/>
      <c r="G441" s="92"/>
      <c r="H441" s="92"/>
      <c r="I441" s="92"/>
      <c r="J441" s="93">
        <f>sum(J443)</f>
        <v>461</v>
      </c>
      <c r="K441" s="94">
        <f>sum(K443)</f>
        <v>19042.4</v>
      </c>
      <c r="L441" s="94">
        <f>sum(L443)</f>
        <v>16486.23</v>
      </c>
      <c r="M441" s="94">
        <f>sum(M443)</f>
        <v>1494007827.66</v>
      </c>
      <c r="N441" s="94">
        <f>sum(N443)</f>
        <v>635870347.73</v>
      </c>
      <c r="O441" s="94">
        <f>sum(O443)</f>
        <v>0</v>
      </c>
      <c r="P441" s="94">
        <f>sum(P443)</f>
        <v>858137479.93</v>
      </c>
      <c r="Q441" s="94">
        <f>sum(Q443)</f>
        <v>0</v>
      </c>
      <c r="R441" s="95" t="s">
        <v>2172</v>
      </c>
      <c r="S441" s="95" t="s">
        <v>2172</v>
      </c>
      <c r="T441" s="95" t="s">
        <v>2172</v>
      </c>
      <c r="U441" s="95" t="s">
        <v>2172</v>
      </c>
      <c r="V441"/>
      <c r="W441"/>
    </row>
    <row r="442" spans="1:23" customHeight="1" ht="24.95">
      <c r="A442" s="96" t="s">
        <v>37</v>
      </c>
      <c r="B442" s="97"/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8"/>
      <c r="V442"/>
      <c r="W442"/>
    </row>
    <row r="443" spans="1:23" customHeight="1" ht="30">
      <c r="A443" s="91"/>
      <c r="B443" s="92" t="s">
        <v>67</v>
      </c>
      <c r="C443" s="92"/>
      <c r="D443" s="92"/>
      <c r="E443" s="92"/>
      <c r="F443" s="92"/>
      <c r="G443" s="92"/>
      <c r="H443" s="92"/>
      <c r="I443" s="92"/>
      <c r="J443" s="93">
        <f>sum(J444,J446,J452,J457,J461,J504,J514,J517)</f>
        <v>461</v>
      </c>
      <c r="K443" s="94">
        <f>sum(K444,K446,K452,K457,K461,K504,K514,K517)</f>
        <v>19042.4</v>
      </c>
      <c r="L443" s="94">
        <f>sum(L444,L446,L452,L457,L461,L504,L514,L517)</f>
        <v>16486.23</v>
      </c>
      <c r="M443" s="94">
        <f>sum(M444,M446,M452,M457,M461,M504,M514,M517)</f>
        <v>1494007827.66</v>
      </c>
      <c r="N443" s="94">
        <f>sum(N444,N446,N452,N457,N461,N504,N514,N517)</f>
        <v>635870347.73</v>
      </c>
      <c r="O443" s="94">
        <f>sum(O444,O446,O452,O457,O461,O504,O514,O517)</f>
        <v>0</v>
      </c>
      <c r="P443" s="94">
        <f>sum(P444,P446,P452,P457,P461,P504,P514,P517)</f>
        <v>858137479.93</v>
      </c>
      <c r="Q443" s="94">
        <f>sum(Q444,Q446,Q452,Q457,Q461,Q504,Q514,Q517)</f>
        <v>0</v>
      </c>
      <c r="R443" s="95" t="s">
        <v>2172</v>
      </c>
      <c r="S443" s="95" t="s">
        <v>2172</v>
      </c>
      <c r="T443" s="96" t="s">
        <v>2172</v>
      </c>
      <c r="U443" s="95" t="s">
        <v>2172</v>
      </c>
      <c r="V443"/>
      <c r="W443"/>
    </row>
    <row r="444" spans="1:23" customHeight="1" ht="30">
      <c r="A444" s="91"/>
      <c r="B444" s="92" t="s">
        <v>2236</v>
      </c>
      <c r="C444" s="92"/>
      <c r="D444" s="92"/>
      <c r="E444" s="92"/>
      <c r="F444" s="92"/>
      <c r="G444" s="92"/>
      <c r="H444" s="92"/>
      <c r="I444" s="92"/>
      <c r="J444" s="93">
        <f>sum(J445)</f>
        <v>241</v>
      </c>
      <c r="K444" s="94">
        <f>sum(K445)</f>
        <v>9379</v>
      </c>
      <c r="L444" s="94">
        <f>sum(L445)</f>
        <v>7870.57</v>
      </c>
      <c r="M444" s="94">
        <f>sum(M445)</f>
        <v>850321194.74</v>
      </c>
      <c r="N444" s="94">
        <f>sum(N445)</f>
        <v>400424925.71</v>
      </c>
      <c r="O444" s="94">
        <f>sum(O445)</f>
        <v>0</v>
      </c>
      <c r="P444" s="94">
        <f>sum(P445)</f>
        <v>449896269.03</v>
      </c>
      <c r="Q444" s="94">
        <f>sum(Q445)</f>
        <v>0</v>
      </c>
      <c r="R444" s="95" t="s">
        <v>2172</v>
      </c>
      <c r="S444" s="95" t="s">
        <v>2172</v>
      </c>
      <c r="T444" s="95" t="s">
        <v>2172</v>
      </c>
      <c r="U444" s="95" t="s">
        <v>2172</v>
      </c>
      <c r="V444"/>
      <c r="W444"/>
    </row>
    <row r="445" spans="1:23">
      <c r="A445" s="99">
        <v>1</v>
      </c>
      <c r="B445" s="100" t="s">
        <v>2516</v>
      </c>
      <c r="C445" s="101">
        <v>44907</v>
      </c>
      <c r="D445" s="102" t="s">
        <v>2702</v>
      </c>
      <c r="E445" s="100"/>
      <c r="F445" s="103"/>
      <c r="G445" s="102"/>
      <c r="H445" s="102" t="s">
        <v>2238</v>
      </c>
      <c r="I445" s="104" t="s">
        <v>2703</v>
      </c>
      <c r="J445" s="105">
        <v>241</v>
      </c>
      <c r="K445" s="106">
        <v>9379</v>
      </c>
      <c r="L445" s="106">
        <v>7870.57</v>
      </c>
      <c r="M445" s="107">
        <f>IFERROR(N445+P445+Q445,0)</f>
        <v>850321194.74</v>
      </c>
      <c r="N445" s="106">
        <v>400424925.71</v>
      </c>
      <c r="O445" s="106">
        <v>0</v>
      </c>
      <c r="P445" s="106">
        <v>449896269.03</v>
      </c>
      <c r="Q445" s="106">
        <v>0</v>
      </c>
      <c r="R445" s="108">
        <f>IFERROR(M445/K445,0)</f>
        <v>90662.244881117</v>
      </c>
      <c r="S445" s="109">
        <v>4</v>
      </c>
      <c r="T445" s="110">
        <v>45747</v>
      </c>
      <c r="U445" s="110"/>
      <c r="V445"/>
      <c r="W445"/>
    </row>
    <row r="446" spans="1:23" customHeight="1" ht="30">
      <c r="A446" s="91"/>
      <c r="B446" s="92" t="s">
        <v>2258</v>
      </c>
      <c r="C446" s="92"/>
      <c r="D446" s="92"/>
      <c r="E446" s="92"/>
      <c r="F446" s="92"/>
      <c r="G446" s="92"/>
      <c r="H446" s="92"/>
      <c r="I446" s="92"/>
      <c r="J446" s="93">
        <f>sum(J447:J451)</f>
        <v>12</v>
      </c>
      <c r="K446" s="94">
        <f>sum(K447:K451)</f>
        <v>575.3</v>
      </c>
      <c r="L446" s="94">
        <f>sum(L447:L451)</f>
        <v>512.2</v>
      </c>
      <c r="M446" s="94">
        <f>sum(M447:M451)</f>
        <v>35971957.63</v>
      </c>
      <c r="N446" s="94">
        <f>sum(N447:N451)</f>
        <v>0</v>
      </c>
      <c r="O446" s="94">
        <f>sum(O447:O451)</f>
        <v>0</v>
      </c>
      <c r="P446" s="94">
        <f>sum(P447:P451)</f>
        <v>35971957.63</v>
      </c>
      <c r="Q446" s="94">
        <f>sum(Q447:Q451)</f>
        <v>0</v>
      </c>
      <c r="R446" s="95" t="s">
        <v>2172</v>
      </c>
      <c r="S446" s="95" t="s">
        <v>2172</v>
      </c>
      <c r="T446" s="95" t="s">
        <v>2172</v>
      </c>
      <c r="U446" s="95" t="s">
        <v>2172</v>
      </c>
      <c r="V446"/>
      <c r="W446"/>
    </row>
    <row r="447" spans="1:23">
      <c r="A447" s="99">
        <v>2</v>
      </c>
      <c r="B447" s="100" t="s">
        <v>2174</v>
      </c>
      <c r="C447" s="101">
        <v>45499</v>
      </c>
      <c r="D447" s="102" t="s">
        <v>2704</v>
      </c>
      <c r="E447" s="100"/>
      <c r="F447" s="103"/>
      <c r="G447" s="102"/>
      <c r="H447" s="102" t="s">
        <v>2260</v>
      </c>
      <c r="I447" s="104" t="s">
        <v>2705</v>
      </c>
      <c r="J447" s="105">
        <v>1</v>
      </c>
      <c r="K447" s="106">
        <v>44.8</v>
      </c>
      <c r="L447" s="106">
        <v>35.9</v>
      </c>
      <c r="M447" s="107">
        <f>IFERROR(N447+P447+Q447,0)</f>
        <v>3020656</v>
      </c>
      <c r="N447" s="106">
        <v>0</v>
      </c>
      <c r="O447" s="106">
        <v>0</v>
      </c>
      <c r="P447" s="106">
        <v>3020656</v>
      </c>
      <c r="Q447" s="106">
        <v>0</v>
      </c>
      <c r="R447" s="108">
        <f>IFERROR(M447/K447,0)</f>
        <v>67425.357142857</v>
      </c>
      <c r="S447" s="109">
        <v>4</v>
      </c>
      <c r="T447" s="110">
        <v>36526</v>
      </c>
      <c r="U447" s="110">
        <v>45523</v>
      </c>
      <c r="V447"/>
      <c r="W447"/>
    </row>
    <row r="448" spans="1:23">
      <c r="A448" s="99">
        <v>3</v>
      </c>
      <c r="B448" s="100" t="s">
        <v>2174</v>
      </c>
      <c r="C448" s="101">
        <v>45499</v>
      </c>
      <c r="D448" s="102" t="s">
        <v>2706</v>
      </c>
      <c r="E448" s="100"/>
      <c r="F448" s="103"/>
      <c r="G448" s="102"/>
      <c r="H448" s="102" t="s">
        <v>2260</v>
      </c>
      <c r="I448" s="104" t="s">
        <v>2707</v>
      </c>
      <c r="J448" s="105">
        <v>1</v>
      </c>
      <c r="K448" s="106">
        <v>29</v>
      </c>
      <c r="L448" s="106">
        <v>26.5</v>
      </c>
      <c r="M448" s="107">
        <f>IFERROR(N448+P448+Q448,0)</f>
        <v>2041661.63</v>
      </c>
      <c r="N448" s="106">
        <v>0</v>
      </c>
      <c r="O448" s="106">
        <v>0</v>
      </c>
      <c r="P448" s="106">
        <v>2041661.63</v>
      </c>
      <c r="Q448" s="106">
        <v>0</v>
      </c>
      <c r="R448" s="108">
        <f>IFERROR(M448/K448,0)</f>
        <v>70402.125172414</v>
      </c>
      <c r="S448" s="109">
        <v>4</v>
      </c>
      <c r="T448" s="110">
        <v>32874</v>
      </c>
      <c r="U448" s="110">
        <v>45526</v>
      </c>
      <c r="V448"/>
      <c r="W448"/>
    </row>
    <row r="449" spans="1:23">
      <c r="A449" s="99">
        <v>4</v>
      </c>
      <c r="B449" s="100" t="s">
        <v>2174</v>
      </c>
      <c r="C449" s="101">
        <v>45499</v>
      </c>
      <c r="D449" s="102" t="s">
        <v>2708</v>
      </c>
      <c r="E449" s="100"/>
      <c r="F449" s="103"/>
      <c r="G449" s="102"/>
      <c r="H449" s="102" t="s">
        <v>2260</v>
      </c>
      <c r="I449" s="104" t="s">
        <v>2709</v>
      </c>
      <c r="J449" s="105">
        <v>1</v>
      </c>
      <c r="K449" s="106">
        <v>29.6</v>
      </c>
      <c r="L449" s="106">
        <v>25.9</v>
      </c>
      <c r="M449" s="107">
        <f>IFERROR(N449+P449+Q449,0)</f>
        <v>2254000</v>
      </c>
      <c r="N449" s="106">
        <v>0</v>
      </c>
      <c r="O449" s="106">
        <v>0</v>
      </c>
      <c r="P449" s="106">
        <v>2254000</v>
      </c>
      <c r="Q449" s="106">
        <v>0</v>
      </c>
      <c r="R449" s="108">
        <f>IFERROR(M449/K449,0)</f>
        <v>76148.648648649</v>
      </c>
      <c r="S449" s="109">
        <v>4</v>
      </c>
      <c r="T449" s="110">
        <v>36526</v>
      </c>
      <c r="U449" s="110">
        <v>45523</v>
      </c>
      <c r="V449"/>
      <c r="W449"/>
    </row>
    <row r="450" spans="1:23">
      <c r="A450" s="99">
        <v>5</v>
      </c>
      <c r="B450" s="100" t="s">
        <v>2251</v>
      </c>
      <c r="C450" s="101">
        <v>44718</v>
      </c>
      <c r="D450" s="102" t="s">
        <v>2710</v>
      </c>
      <c r="E450" s="100"/>
      <c r="F450" s="103"/>
      <c r="G450" s="102"/>
      <c r="H450" s="102" t="s">
        <v>2260</v>
      </c>
      <c r="I450" s="104" t="s">
        <v>2568</v>
      </c>
      <c r="J450" s="105">
        <v>5</v>
      </c>
      <c r="K450" s="106">
        <v>272.8</v>
      </c>
      <c r="L450" s="106">
        <v>237.5</v>
      </c>
      <c r="M450" s="107">
        <f>IFERROR(N450+P450+Q450,0)</f>
        <v>16055000</v>
      </c>
      <c r="N450" s="106">
        <v>0</v>
      </c>
      <c r="O450" s="106">
        <v>0</v>
      </c>
      <c r="P450" s="106">
        <v>16055000</v>
      </c>
      <c r="Q450" s="106">
        <v>0</v>
      </c>
      <c r="R450" s="108">
        <f>IFERROR(M450/K450,0)</f>
        <v>58852.639296188</v>
      </c>
      <c r="S450" s="109">
        <v>4</v>
      </c>
      <c r="T450" s="110">
        <v>45272</v>
      </c>
      <c r="U450" s="110">
        <v>45771</v>
      </c>
      <c r="V450"/>
      <c r="W450"/>
    </row>
    <row r="451" spans="1:23">
      <c r="A451" s="99">
        <v>6</v>
      </c>
      <c r="B451" s="100" t="s">
        <v>2251</v>
      </c>
      <c r="C451" s="101">
        <v>44718</v>
      </c>
      <c r="D451" s="102" t="s">
        <v>2710</v>
      </c>
      <c r="E451" s="100" t="s">
        <v>2253</v>
      </c>
      <c r="F451" s="103">
        <v>45713</v>
      </c>
      <c r="G451" s="102" t="s">
        <v>2572</v>
      </c>
      <c r="H451" s="102" t="s">
        <v>2260</v>
      </c>
      <c r="I451" s="104" t="s">
        <v>2573</v>
      </c>
      <c r="J451" s="105">
        <v>4</v>
      </c>
      <c r="K451" s="106">
        <v>199.1</v>
      </c>
      <c r="L451" s="106">
        <v>186.4</v>
      </c>
      <c r="M451" s="107">
        <f>IFERROR(N451+P451+Q451,0)</f>
        <v>12600640</v>
      </c>
      <c r="N451" s="106">
        <v>0</v>
      </c>
      <c r="O451" s="106">
        <v>0</v>
      </c>
      <c r="P451" s="106">
        <v>12600640</v>
      </c>
      <c r="Q451" s="106">
        <v>0</v>
      </c>
      <c r="R451" s="108">
        <f>IFERROR(M451/K451,0)</f>
        <v>63287.995981919</v>
      </c>
      <c r="S451" s="109">
        <v>4</v>
      </c>
      <c r="T451" s="110">
        <v>45714</v>
      </c>
      <c r="U451" s="110">
        <v>45771</v>
      </c>
      <c r="V451"/>
      <c r="W451"/>
    </row>
    <row r="452" spans="1:23" customHeight="1" ht="30">
      <c r="A452" s="91"/>
      <c r="B452" s="92" t="s">
        <v>2302</v>
      </c>
      <c r="C452" s="92"/>
      <c r="D452" s="92"/>
      <c r="E452" s="92"/>
      <c r="F452" s="92"/>
      <c r="G452" s="92"/>
      <c r="H452" s="92"/>
      <c r="I452" s="92"/>
      <c r="J452" s="93">
        <f>sum(J453:J456)</f>
        <v>4</v>
      </c>
      <c r="K452" s="94">
        <f>sum(K453:K456)</f>
        <v>178.4</v>
      </c>
      <c r="L452" s="94">
        <f>sum(L453:L456)</f>
        <v>147.3</v>
      </c>
      <c r="M452" s="94">
        <f>sum(M453:M456)</f>
        <v>4954288.2</v>
      </c>
      <c r="N452" s="94">
        <f>sum(N453:N456)</f>
        <v>0</v>
      </c>
      <c r="O452" s="94">
        <f>sum(O453:O456)</f>
        <v>0</v>
      </c>
      <c r="P452" s="94">
        <f>sum(P453:P456)</f>
        <v>4954288.2</v>
      </c>
      <c r="Q452" s="94">
        <f>sum(Q453:Q456)</f>
        <v>0</v>
      </c>
      <c r="R452" s="95" t="s">
        <v>2172</v>
      </c>
      <c r="S452" s="95" t="s">
        <v>2172</v>
      </c>
      <c r="T452" s="95" t="s">
        <v>2172</v>
      </c>
      <c r="U452" s="95" t="s">
        <v>2172</v>
      </c>
      <c r="V452"/>
      <c r="W452"/>
    </row>
    <row r="453" spans="1:23">
      <c r="A453" s="99">
        <v>7</v>
      </c>
      <c r="B453" s="100" t="s">
        <v>2174</v>
      </c>
      <c r="C453" s="101">
        <v>45366</v>
      </c>
      <c r="D453" s="102" t="s">
        <v>2711</v>
      </c>
      <c r="E453" s="100"/>
      <c r="F453" s="103"/>
      <c r="G453" s="102"/>
      <c r="H453" s="102" t="s">
        <v>2308</v>
      </c>
      <c r="I453" s="104" t="s">
        <v>2712</v>
      </c>
      <c r="J453" s="105">
        <v>1</v>
      </c>
      <c r="K453" s="106">
        <v>48.1</v>
      </c>
      <c r="L453" s="106">
        <v>39.7</v>
      </c>
      <c r="M453" s="107">
        <f>IFERROR(N453+P453+Q453,0)</f>
        <v>1335269.8</v>
      </c>
      <c r="N453" s="106">
        <v>0</v>
      </c>
      <c r="O453" s="106">
        <v>0</v>
      </c>
      <c r="P453" s="106">
        <v>1335269.8</v>
      </c>
      <c r="Q453" s="106">
        <v>0</v>
      </c>
      <c r="R453" s="108">
        <f>IFERROR(M453/K453,0)</f>
        <v>27760.286902287</v>
      </c>
      <c r="S453" s="109">
        <v>4</v>
      </c>
      <c r="T453" s="110">
        <v>36892</v>
      </c>
      <c r="U453" s="110">
        <v>45462</v>
      </c>
      <c r="V453"/>
      <c r="W453"/>
    </row>
    <row r="454" spans="1:23">
      <c r="A454" s="99">
        <v>8</v>
      </c>
      <c r="B454" s="100" t="s">
        <v>2174</v>
      </c>
      <c r="C454" s="101">
        <v>45366</v>
      </c>
      <c r="D454" s="102" t="s">
        <v>2713</v>
      </c>
      <c r="E454" s="100"/>
      <c r="F454" s="103"/>
      <c r="G454" s="102"/>
      <c r="H454" s="102" t="s">
        <v>2308</v>
      </c>
      <c r="I454" s="104" t="s">
        <v>2714</v>
      </c>
      <c r="J454" s="105">
        <v>1</v>
      </c>
      <c r="K454" s="106">
        <v>37.5</v>
      </c>
      <c r="L454" s="106">
        <v>36.1</v>
      </c>
      <c r="M454" s="107">
        <f>IFERROR(N454+P454+Q454,0)</f>
        <v>1214187.4</v>
      </c>
      <c r="N454" s="106">
        <v>0</v>
      </c>
      <c r="O454" s="106">
        <v>0</v>
      </c>
      <c r="P454" s="106">
        <v>1214187.4</v>
      </c>
      <c r="Q454" s="106">
        <v>0</v>
      </c>
      <c r="R454" s="108">
        <f>IFERROR(M454/K454,0)</f>
        <v>32378.330666667</v>
      </c>
      <c r="S454" s="109">
        <v>4</v>
      </c>
      <c r="T454" s="110">
        <v>33424</v>
      </c>
      <c r="U454" s="110">
        <v>45462</v>
      </c>
      <c r="V454"/>
      <c r="W454"/>
    </row>
    <row r="455" spans="1:23">
      <c r="A455" s="99">
        <v>9</v>
      </c>
      <c r="B455" s="100" t="s">
        <v>2174</v>
      </c>
      <c r="C455" s="101">
        <v>45394</v>
      </c>
      <c r="D455" s="102" t="s">
        <v>2715</v>
      </c>
      <c r="E455" s="100"/>
      <c r="F455" s="103"/>
      <c r="G455" s="102"/>
      <c r="H455" s="102" t="s">
        <v>2308</v>
      </c>
      <c r="I455" s="104" t="s">
        <v>2318</v>
      </c>
      <c r="J455" s="105">
        <v>1</v>
      </c>
      <c r="K455" s="106">
        <v>46.2</v>
      </c>
      <c r="L455" s="106">
        <v>35.8</v>
      </c>
      <c r="M455" s="107">
        <f>IFERROR(N455+P455+Q455,0)</f>
        <v>1204097.2</v>
      </c>
      <c r="N455" s="106">
        <v>0</v>
      </c>
      <c r="O455" s="106">
        <v>0</v>
      </c>
      <c r="P455" s="106">
        <v>1204097.2</v>
      </c>
      <c r="Q455" s="106">
        <v>0</v>
      </c>
      <c r="R455" s="108">
        <f>IFERROR(M455/K455,0)</f>
        <v>26062.70995671</v>
      </c>
      <c r="S455" s="109">
        <v>4</v>
      </c>
      <c r="T455" s="110">
        <v>28491</v>
      </c>
      <c r="U455" s="110">
        <v>45513</v>
      </c>
      <c r="V455"/>
      <c r="W455"/>
    </row>
    <row r="456" spans="1:23">
      <c r="A456" s="99">
        <v>10</v>
      </c>
      <c r="B456" s="100" t="s">
        <v>2174</v>
      </c>
      <c r="C456" s="101">
        <v>45562</v>
      </c>
      <c r="D456" s="102" t="s">
        <v>2319</v>
      </c>
      <c r="E456" s="100"/>
      <c r="F456" s="103"/>
      <c r="G456" s="102"/>
      <c r="H456" s="102" t="s">
        <v>2308</v>
      </c>
      <c r="I456" s="104" t="s">
        <v>2318</v>
      </c>
      <c r="J456" s="105">
        <v>1</v>
      </c>
      <c r="K456" s="106">
        <v>46.6</v>
      </c>
      <c r="L456" s="106">
        <v>35.7</v>
      </c>
      <c r="M456" s="107">
        <f>IFERROR(N456+P456+Q456,0)</f>
        <v>1200733.8</v>
      </c>
      <c r="N456" s="106">
        <v>0</v>
      </c>
      <c r="O456" s="106">
        <v>0</v>
      </c>
      <c r="P456" s="106">
        <v>1200733.8</v>
      </c>
      <c r="Q456" s="106">
        <v>0</v>
      </c>
      <c r="R456" s="108">
        <f>IFERROR(M456/K456,0)</f>
        <v>25766.819742489</v>
      </c>
      <c r="S456" s="109">
        <v>4</v>
      </c>
      <c r="T456" s="110">
        <v>28491</v>
      </c>
      <c r="U456" s="110">
        <v>45621</v>
      </c>
      <c r="V456"/>
      <c r="W456"/>
    </row>
    <row r="457" spans="1:23" customHeight="1" ht="30">
      <c r="A457" s="91"/>
      <c r="B457" s="92" t="s">
        <v>2330</v>
      </c>
      <c r="C457" s="92"/>
      <c r="D457" s="92"/>
      <c r="E457" s="92"/>
      <c r="F457" s="92"/>
      <c r="G457" s="92"/>
      <c r="H457" s="92"/>
      <c r="I457" s="92"/>
      <c r="J457" s="93">
        <f>sum(J458:J460)</f>
        <v>3</v>
      </c>
      <c r="K457" s="94">
        <f>sum(K458:K460)</f>
        <v>173</v>
      </c>
      <c r="L457" s="94">
        <f>sum(L458:L460)</f>
        <v>184.3</v>
      </c>
      <c r="M457" s="94">
        <f>sum(M458:M460)</f>
        <v>8718747.35</v>
      </c>
      <c r="N457" s="94">
        <f>sum(N458:N460)</f>
        <v>0</v>
      </c>
      <c r="O457" s="94">
        <f>sum(O458:O460)</f>
        <v>0</v>
      </c>
      <c r="P457" s="94">
        <f>sum(P458:P460)</f>
        <v>8718747.35</v>
      </c>
      <c r="Q457" s="94">
        <f>sum(Q458:Q460)</f>
        <v>0</v>
      </c>
      <c r="R457" s="95" t="s">
        <v>2172</v>
      </c>
      <c r="S457" s="95" t="s">
        <v>2172</v>
      </c>
      <c r="T457" s="95" t="s">
        <v>2172</v>
      </c>
      <c r="U457" s="95" t="s">
        <v>2172</v>
      </c>
      <c r="V457"/>
      <c r="W457"/>
    </row>
    <row r="458" spans="1:23">
      <c r="A458" s="99">
        <v>11</v>
      </c>
      <c r="B458" s="100" t="s">
        <v>2174</v>
      </c>
      <c r="C458" s="101">
        <v>45440</v>
      </c>
      <c r="D458" s="102" t="s">
        <v>2716</v>
      </c>
      <c r="E458" s="100"/>
      <c r="F458" s="103"/>
      <c r="G458" s="102"/>
      <c r="H458" s="102" t="s">
        <v>2332</v>
      </c>
      <c r="I458" s="104" t="s">
        <v>2717</v>
      </c>
      <c r="J458" s="105">
        <v>1</v>
      </c>
      <c r="K458" s="106">
        <v>35.4</v>
      </c>
      <c r="L458" s="106">
        <v>34</v>
      </c>
      <c r="M458" s="107">
        <f>IFERROR(N458+P458+Q458,0)</f>
        <v>1587038.4</v>
      </c>
      <c r="N458" s="106">
        <v>0</v>
      </c>
      <c r="O458" s="106">
        <v>0</v>
      </c>
      <c r="P458" s="106">
        <v>1587038.4</v>
      </c>
      <c r="Q458" s="106">
        <v>0</v>
      </c>
      <c r="R458" s="108">
        <f>IFERROR(M458/K458,0)</f>
        <v>44831.593220339</v>
      </c>
      <c r="S458" s="109">
        <v>4</v>
      </c>
      <c r="T458" s="110">
        <v>29952</v>
      </c>
      <c r="U458" s="110">
        <v>45495</v>
      </c>
      <c r="V458"/>
      <c r="W458"/>
    </row>
    <row r="459" spans="1:23">
      <c r="A459" s="99">
        <v>12</v>
      </c>
      <c r="B459" s="100" t="s">
        <v>2174</v>
      </c>
      <c r="C459" s="101">
        <v>45544</v>
      </c>
      <c r="D459" s="102" t="s">
        <v>2718</v>
      </c>
      <c r="E459" s="100"/>
      <c r="F459" s="103"/>
      <c r="G459" s="102"/>
      <c r="H459" s="102" t="s">
        <v>2719</v>
      </c>
      <c r="I459" s="104" t="s">
        <v>2720</v>
      </c>
      <c r="J459" s="105">
        <v>1</v>
      </c>
      <c r="K459" s="106">
        <v>77.9</v>
      </c>
      <c r="L459" s="106">
        <v>75.1</v>
      </c>
      <c r="M459" s="107">
        <f>IFERROR(N459+P459+Q459,0)</f>
        <v>3609200</v>
      </c>
      <c r="N459" s="106">
        <v>0</v>
      </c>
      <c r="O459" s="106">
        <v>0</v>
      </c>
      <c r="P459" s="106">
        <v>3609200</v>
      </c>
      <c r="Q459" s="106">
        <v>0</v>
      </c>
      <c r="R459" s="108">
        <f>IFERROR(M459/K459,0)</f>
        <v>46331.193838254</v>
      </c>
      <c r="S459" s="109">
        <v>4</v>
      </c>
      <c r="T459" s="110">
        <v>32143</v>
      </c>
      <c r="U459" s="110">
        <v>45611</v>
      </c>
      <c r="V459"/>
      <c r="W459"/>
    </row>
    <row r="460" spans="1:23">
      <c r="A460" s="99">
        <v>13</v>
      </c>
      <c r="B460" s="100" t="s">
        <v>2174</v>
      </c>
      <c r="C460" s="101">
        <v>45555</v>
      </c>
      <c r="D460" s="102" t="s">
        <v>2721</v>
      </c>
      <c r="E460" s="100"/>
      <c r="F460" s="103"/>
      <c r="G460" s="102"/>
      <c r="H460" s="102" t="s">
        <v>2332</v>
      </c>
      <c r="I460" s="104" t="s">
        <v>2722</v>
      </c>
      <c r="J460" s="105">
        <v>1</v>
      </c>
      <c r="K460" s="106">
        <v>59.7</v>
      </c>
      <c r="L460" s="106">
        <v>75.2</v>
      </c>
      <c r="M460" s="107">
        <f>IFERROR(N460+P460+Q460,0)</f>
        <v>3522508.95</v>
      </c>
      <c r="N460" s="106">
        <v>0</v>
      </c>
      <c r="O460" s="106">
        <v>0</v>
      </c>
      <c r="P460" s="106">
        <v>3522508.95</v>
      </c>
      <c r="Q460" s="106">
        <v>0</v>
      </c>
      <c r="R460" s="108">
        <f>IFERROR(M460/K460,0)</f>
        <v>59003.5</v>
      </c>
      <c r="S460" s="109">
        <v>4</v>
      </c>
      <c r="T460" s="110">
        <v>31778</v>
      </c>
      <c r="U460" s="110">
        <v>45629</v>
      </c>
      <c r="V460"/>
      <c r="W460"/>
    </row>
    <row r="461" spans="1:23" customHeight="1" ht="30">
      <c r="A461" s="91"/>
      <c r="B461" s="92" t="s">
        <v>2436</v>
      </c>
      <c r="C461" s="92"/>
      <c r="D461" s="92"/>
      <c r="E461" s="92"/>
      <c r="F461" s="92"/>
      <c r="G461" s="92"/>
      <c r="H461" s="92"/>
      <c r="I461" s="92"/>
      <c r="J461" s="93">
        <f>sum(J462:J503)</f>
        <v>42</v>
      </c>
      <c r="K461" s="94">
        <f>sum(K462:K503)</f>
        <v>1445.1</v>
      </c>
      <c r="L461" s="94">
        <f>sum(L462:L503)</f>
        <v>1034.1</v>
      </c>
      <c r="M461" s="94">
        <f>sum(M462:M503)</f>
        <v>79233776.1</v>
      </c>
      <c r="N461" s="94">
        <f>sum(N462:N503)</f>
        <v>0</v>
      </c>
      <c r="O461" s="94">
        <f>sum(O462:O503)</f>
        <v>0</v>
      </c>
      <c r="P461" s="94">
        <f>sum(P462:P503)</f>
        <v>79233776.1</v>
      </c>
      <c r="Q461" s="94">
        <f>sum(Q462:Q503)</f>
        <v>0</v>
      </c>
      <c r="R461" s="95" t="s">
        <v>2172</v>
      </c>
      <c r="S461" s="95" t="s">
        <v>2172</v>
      </c>
      <c r="T461" s="95" t="s">
        <v>2172</v>
      </c>
      <c r="U461" s="95" t="s">
        <v>2172</v>
      </c>
      <c r="V461"/>
      <c r="W461"/>
    </row>
    <row r="462" spans="1:23">
      <c r="A462" s="99">
        <v>14</v>
      </c>
      <c r="B462" s="100" t="s">
        <v>2174</v>
      </c>
      <c r="C462" s="101">
        <v>45271</v>
      </c>
      <c r="D462" s="102" t="s">
        <v>2723</v>
      </c>
      <c r="E462" s="100"/>
      <c r="F462" s="103"/>
      <c r="G462" s="102"/>
      <c r="H462" s="102" t="s">
        <v>2449</v>
      </c>
      <c r="I462" s="104" t="s">
        <v>2724</v>
      </c>
      <c r="J462" s="105">
        <v>1</v>
      </c>
      <c r="K462" s="106">
        <v>37.3</v>
      </c>
      <c r="L462" s="106">
        <v>31.5</v>
      </c>
      <c r="M462" s="107">
        <f>IFERROR(N462+P462+Q462,0)</f>
        <v>2413561.5</v>
      </c>
      <c r="N462" s="106">
        <v>0</v>
      </c>
      <c r="O462" s="106">
        <v>0</v>
      </c>
      <c r="P462" s="106">
        <v>2413561.5</v>
      </c>
      <c r="Q462" s="106">
        <v>0</v>
      </c>
      <c r="R462" s="108">
        <f>IFERROR(M462/K462,0)</f>
        <v>64706.742627346</v>
      </c>
      <c r="S462" s="109">
        <v>4</v>
      </c>
      <c r="T462" s="110">
        <v>42370</v>
      </c>
      <c r="U462" s="110">
        <v>45300</v>
      </c>
      <c r="V462"/>
      <c r="W462"/>
    </row>
    <row r="463" spans="1:23">
      <c r="A463" s="99">
        <v>15</v>
      </c>
      <c r="B463" s="100" t="s">
        <v>2174</v>
      </c>
      <c r="C463" s="101">
        <v>45271</v>
      </c>
      <c r="D463" s="102" t="s">
        <v>2725</v>
      </c>
      <c r="E463" s="100"/>
      <c r="F463" s="103"/>
      <c r="G463" s="102"/>
      <c r="H463" s="102" t="s">
        <v>2449</v>
      </c>
      <c r="I463" s="104" t="s">
        <v>2726</v>
      </c>
      <c r="J463" s="105">
        <v>1</v>
      </c>
      <c r="K463" s="106">
        <v>35.9</v>
      </c>
      <c r="L463" s="106">
        <v>30.7</v>
      </c>
      <c r="M463" s="107">
        <f>IFERROR(N463+P463+Q463,0)</f>
        <v>2352264.7</v>
      </c>
      <c r="N463" s="106">
        <v>0</v>
      </c>
      <c r="O463" s="106">
        <v>0</v>
      </c>
      <c r="P463" s="106">
        <v>2352264.7</v>
      </c>
      <c r="Q463" s="106">
        <v>0</v>
      </c>
      <c r="R463" s="108">
        <f>IFERROR(M463/K463,0)</f>
        <v>65522.693593315</v>
      </c>
      <c r="S463" s="109">
        <v>4</v>
      </c>
      <c r="T463" s="110">
        <v>42370</v>
      </c>
      <c r="U463" s="110">
        <v>45301</v>
      </c>
      <c r="V463"/>
      <c r="W463"/>
    </row>
    <row r="464" spans="1:23">
      <c r="A464" s="99">
        <v>16</v>
      </c>
      <c r="B464" s="100" t="s">
        <v>2174</v>
      </c>
      <c r="C464" s="101">
        <v>45271</v>
      </c>
      <c r="D464" s="102" t="s">
        <v>2727</v>
      </c>
      <c r="E464" s="100"/>
      <c r="F464" s="103"/>
      <c r="G464" s="102"/>
      <c r="H464" s="102" t="s">
        <v>2439</v>
      </c>
      <c r="I464" s="104" t="s">
        <v>2728</v>
      </c>
      <c r="J464" s="105">
        <v>1</v>
      </c>
      <c r="K464" s="106">
        <v>37.7</v>
      </c>
      <c r="L464" s="106">
        <v>30.5</v>
      </c>
      <c r="M464" s="107">
        <f>IFERROR(N464+P464+Q464,0)</f>
        <v>2336940.5</v>
      </c>
      <c r="N464" s="106">
        <v>0</v>
      </c>
      <c r="O464" s="106">
        <v>0</v>
      </c>
      <c r="P464" s="106">
        <v>2336940.5</v>
      </c>
      <c r="Q464" s="106">
        <v>0</v>
      </c>
      <c r="R464" s="108">
        <f>IFERROR(M464/K464,0)</f>
        <v>61987.811671088</v>
      </c>
      <c r="S464" s="109">
        <v>4</v>
      </c>
      <c r="T464" s="110">
        <v>30682</v>
      </c>
      <c r="U464" s="110">
        <v>45301</v>
      </c>
      <c r="V464"/>
      <c r="W464"/>
    </row>
    <row r="465" spans="1:23">
      <c r="A465" s="99">
        <v>17</v>
      </c>
      <c r="B465" s="100" t="s">
        <v>2174</v>
      </c>
      <c r="C465" s="101">
        <v>45271</v>
      </c>
      <c r="D465" s="102" t="s">
        <v>2729</v>
      </c>
      <c r="E465" s="100"/>
      <c r="F465" s="103"/>
      <c r="G465" s="102"/>
      <c r="H465" s="102" t="s">
        <v>2449</v>
      </c>
      <c r="I465" s="104" t="s">
        <v>2452</v>
      </c>
      <c r="J465" s="105">
        <v>1</v>
      </c>
      <c r="K465" s="106">
        <v>23.6</v>
      </c>
      <c r="L465" s="106">
        <v>14.5</v>
      </c>
      <c r="M465" s="107">
        <f>IFERROR(N465+P465+Q465,0)</f>
        <v>1111004.5</v>
      </c>
      <c r="N465" s="106">
        <v>0</v>
      </c>
      <c r="O465" s="106">
        <v>0</v>
      </c>
      <c r="P465" s="106">
        <v>1111004.5</v>
      </c>
      <c r="Q465" s="106">
        <v>0</v>
      </c>
      <c r="R465" s="108">
        <f>IFERROR(M465/K465,0)</f>
        <v>47076.461864407</v>
      </c>
      <c r="S465" s="109">
        <v>4</v>
      </c>
      <c r="T465" s="110">
        <v>42736</v>
      </c>
      <c r="U465" s="110">
        <v>45300</v>
      </c>
      <c r="V465"/>
      <c r="W465"/>
    </row>
    <row r="466" spans="1:23">
      <c r="A466" s="99">
        <v>18</v>
      </c>
      <c r="B466" s="100" t="s">
        <v>2174</v>
      </c>
      <c r="C466" s="101">
        <v>45275</v>
      </c>
      <c r="D466" s="102" t="s">
        <v>2730</v>
      </c>
      <c r="E466" s="100"/>
      <c r="F466" s="103"/>
      <c r="G466" s="102"/>
      <c r="H466" s="102" t="s">
        <v>2449</v>
      </c>
      <c r="I466" s="104" t="s">
        <v>2731</v>
      </c>
      <c r="J466" s="105">
        <v>1</v>
      </c>
      <c r="K466" s="106">
        <v>46.3</v>
      </c>
      <c r="L466" s="106">
        <v>20.9</v>
      </c>
      <c r="M466" s="107">
        <f>IFERROR(N466+P466+Q466,0)</f>
        <v>1601378.9</v>
      </c>
      <c r="N466" s="106">
        <v>0</v>
      </c>
      <c r="O466" s="106">
        <v>0</v>
      </c>
      <c r="P466" s="106">
        <v>1601378.9</v>
      </c>
      <c r="Q466" s="106">
        <v>0</v>
      </c>
      <c r="R466" s="108">
        <f>IFERROR(M466/K466,0)</f>
        <v>34587.017278618</v>
      </c>
      <c r="S466" s="109">
        <v>4</v>
      </c>
      <c r="T466" s="110">
        <v>32509</v>
      </c>
      <c r="U466" s="110">
        <v>45349</v>
      </c>
      <c r="V466"/>
      <c r="W466"/>
    </row>
    <row r="467" spans="1:23">
      <c r="A467" s="99">
        <v>19</v>
      </c>
      <c r="B467" s="100" t="s">
        <v>2174</v>
      </c>
      <c r="C467" s="101">
        <v>45278</v>
      </c>
      <c r="D467" s="102" t="s">
        <v>2732</v>
      </c>
      <c r="E467" s="100"/>
      <c r="F467" s="103"/>
      <c r="G467" s="102"/>
      <c r="H467" s="102" t="s">
        <v>2449</v>
      </c>
      <c r="I467" s="104" t="s">
        <v>2450</v>
      </c>
      <c r="J467" s="105">
        <v>1</v>
      </c>
      <c r="K467" s="106">
        <v>64.9</v>
      </c>
      <c r="L467" s="106">
        <v>52.1</v>
      </c>
      <c r="M467" s="107">
        <f>IFERROR(N467+P467+Q467,0)</f>
        <v>3991954.1</v>
      </c>
      <c r="N467" s="106">
        <v>0</v>
      </c>
      <c r="O467" s="106">
        <v>0</v>
      </c>
      <c r="P467" s="106">
        <v>3991954.1</v>
      </c>
      <c r="Q467" s="106">
        <v>0</v>
      </c>
      <c r="R467" s="108">
        <f>IFERROR(M467/K467,0)</f>
        <v>61509.30816641</v>
      </c>
      <c r="S467" s="109">
        <v>4</v>
      </c>
      <c r="T467" s="110">
        <v>39448</v>
      </c>
      <c r="U467" s="110">
        <v>45301</v>
      </c>
      <c r="V467"/>
      <c r="W467"/>
    </row>
    <row r="468" spans="1:23">
      <c r="A468" s="99">
        <v>20</v>
      </c>
      <c r="B468" s="100" t="s">
        <v>2174</v>
      </c>
      <c r="C468" s="101">
        <v>45544</v>
      </c>
      <c r="D468" s="102" t="s">
        <v>2733</v>
      </c>
      <c r="E468" s="100"/>
      <c r="F468" s="103"/>
      <c r="G468" s="102"/>
      <c r="H468" s="102" t="s">
        <v>2449</v>
      </c>
      <c r="I468" s="104" t="s">
        <v>2454</v>
      </c>
      <c r="J468" s="105">
        <v>1</v>
      </c>
      <c r="K468" s="106">
        <v>23.3</v>
      </c>
      <c r="L468" s="106">
        <v>20.8</v>
      </c>
      <c r="M468" s="107">
        <f>IFERROR(N468+P468+Q468,0)</f>
        <v>2299716.8</v>
      </c>
      <c r="N468" s="106">
        <v>0</v>
      </c>
      <c r="O468" s="106">
        <v>0</v>
      </c>
      <c r="P468" s="106">
        <v>2299716.8</v>
      </c>
      <c r="Q468" s="106">
        <v>0</v>
      </c>
      <c r="R468" s="108">
        <f>IFERROR(M468/K468,0)</f>
        <v>98700.291845494</v>
      </c>
      <c r="S468" s="109">
        <v>4</v>
      </c>
      <c r="T468" s="110">
        <v>43101</v>
      </c>
      <c r="U468" s="110">
        <v>45560</v>
      </c>
      <c r="V468"/>
      <c r="W468"/>
    </row>
    <row r="469" spans="1:23">
      <c r="A469" s="99">
        <v>21</v>
      </c>
      <c r="B469" s="100" t="s">
        <v>2174</v>
      </c>
      <c r="C469" s="101">
        <v>45544</v>
      </c>
      <c r="D469" s="102" t="s">
        <v>2734</v>
      </c>
      <c r="E469" s="100"/>
      <c r="F469" s="103"/>
      <c r="G469" s="102"/>
      <c r="H469" s="102" t="s">
        <v>2735</v>
      </c>
      <c r="I469" s="104" t="s">
        <v>2736</v>
      </c>
      <c r="J469" s="105">
        <v>1</v>
      </c>
      <c r="K469" s="106">
        <v>34.5</v>
      </c>
      <c r="L469" s="106">
        <v>16.2</v>
      </c>
      <c r="M469" s="107">
        <f>IFERROR(N469+P469+Q469,0)</f>
        <v>2058760.2</v>
      </c>
      <c r="N469" s="106">
        <v>0</v>
      </c>
      <c r="O469" s="106">
        <v>0</v>
      </c>
      <c r="P469" s="106">
        <v>2058760.2</v>
      </c>
      <c r="Q469" s="106">
        <v>0</v>
      </c>
      <c r="R469" s="108">
        <f>IFERROR(M469/K469,0)</f>
        <v>59674.208695652</v>
      </c>
      <c r="S469" s="109">
        <v>4</v>
      </c>
      <c r="T469" s="110">
        <v>23743</v>
      </c>
      <c r="U469" s="110">
        <v>45630</v>
      </c>
      <c r="V469"/>
      <c r="W469"/>
    </row>
    <row r="470" spans="1:23">
      <c r="A470" s="99">
        <v>22</v>
      </c>
      <c r="B470" s="100" t="s">
        <v>2174</v>
      </c>
      <c r="C470" s="101">
        <v>45558</v>
      </c>
      <c r="D470" s="102" t="s">
        <v>2737</v>
      </c>
      <c r="E470" s="100"/>
      <c r="F470" s="103"/>
      <c r="G470" s="102"/>
      <c r="H470" s="102" t="s">
        <v>2238</v>
      </c>
      <c r="I470" s="104" t="s">
        <v>2738</v>
      </c>
      <c r="J470" s="105">
        <v>1</v>
      </c>
      <c r="K470" s="106">
        <v>37.3</v>
      </c>
      <c r="L470" s="106">
        <v>35.4</v>
      </c>
      <c r="M470" s="107">
        <f>IFERROR(N470+P470+Q470,0)</f>
        <v>3445004.58</v>
      </c>
      <c r="N470" s="106">
        <v>0</v>
      </c>
      <c r="O470" s="106">
        <v>0</v>
      </c>
      <c r="P470" s="106">
        <v>3445004.58</v>
      </c>
      <c r="Q470" s="106">
        <v>0</v>
      </c>
      <c r="R470" s="108">
        <f>IFERROR(M470/K470,0)</f>
        <v>92359.372117962</v>
      </c>
      <c r="S470" s="109">
        <v>4</v>
      </c>
      <c r="T470" s="110">
        <v>31778</v>
      </c>
      <c r="U470" s="110">
        <v>45593</v>
      </c>
      <c r="V470"/>
      <c r="W470"/>
    </row>
    <row r="471" spans="1:23">
      <c r="A471" s="99">
        <v>23</v>
      </c>
      <c r="B471" s="100" t="s">
        <v>2174</v>
      </c>
      <c r="C471" s="101">
        <v>45558</v>
      </c>
      <c r="D471" s="102" t="s">
        <v>2739</v>
      </c>
      <c r="E471" s="100"/>
      <c r="F471" s="103"/>
      <c r="G471" s="102"/>
      <c r="H471" s="102" t="s">
        <v>2238</v>
      </c>
      <c r="I471" s="104" t="s">
        <v>2740</v>
      </c>
      <c r="J471" s="105">
        <v>1</v>
      </c>
      <c r="K471" s="106">
        <v>29.1</v>
      </c>
      <c r="L471" s="106">
        <v>26.6</v>
      </c>
      <c r="M471" s="107">
        <f>IFERROR(N471+P471+Q471,0)</f>
        <v>2926768.6</v>
      </c>
      <c r="N471" s="106">
        <v>0</v>
      </c>
      <c r="O471" s="106">
        <v>0</v>
      </c>
      <c r="P471" s="106">
        <v>2926768.6</v>
      </c>
      <c r="Q471" s="106">
        <v>0</v>
      </c>
      <c r="R471" s="108">
        <f>IFERROR(M471/K471,0)</f>
        <v>100576.24054983</v>
      </c>
      <c r="S471" s="109">
        <v>4</v>
      </c>
      <c r="T471" s="110">
        <v>29342</v>
      </c>
      <c r="U471" s="110">
        <v>45630</v>
      </c>
      <c r="V471"/>
      <c r="W471"/>
    </row>
    <row r="472" spans="1:23">
      <c r="A472" s="99">
        <v>24</v>
      </c>
      <c r="B472" s="100" t="s">
        <v>2174</v>
      </c>
      <c r="C472" s="101">
        <v>45609</v>
      </c>
      <c r="D472" s="102" t="s">
        <v>2741</v>
      </c>
      <c r="E472" s="100"/>
      <c r="F472" s="103"/>
      <c r="G472" s="102"/>
      <c r="H472" s="102" t="s">
        <v>2449</v>
      </c>
      <c r="I472" s="104" t="s">
        <v>2452</v>
      </c>
      <c r="J472" s="105">
        <v>1</v>
      </c>
      <c r="K472" s="106">
        <v>22.6</v>
      </c>
      <c r="L472" s="106">
        <v>10.7</v>
      </c>
      <c r="M472" s="107">
        <f>IFERROR(N472+P472+Q472,0)</f>
        <v>2090000</v>
      </c>
      <c r="N472" s="106">
        <v>0</v>
      </c>
      <c r="O472" s="106">
        <v>0</v>
      </c>
      <c r="P472" s="106">
        <v>2090000</v>
      </c>
      <c r="Q472" s="106">
        <v>0</v>
      </c>
      <c r="R472" s="108">
        <f>IFERROR(M472/K472,0)</f>
        <v>92477.876106195</v>
      </c>
      <c r="S472" s="109">
        <v>4</v>
      </c>
      <c r="T472" s="110">
        <v>42736</v>
      </c>
      <c r="U472" s="110">
        <v>45625</v>
      </c>
      <c r="V472"/>
      <c r="W472"/>
    </row>
    <row r="473" spans="1:23">
      <c r="A473" s="99">
        <v>25</v>
      </c>
      <c r="B473" s="100" t="s">
        <v>2174</v>
      </c>
      <c r="C473" s="101">
        <v>45609</v>
      </c>
      <c r="D473" s="102" t="s">
        <v>2742</v>
      </c>
      <c r="E473" s="100"/>
      <c r="F473" s="103"/>
      <c r="G473" s="102"/>
      <c r="H473" s="102" t="s">
        <v>2449</v>
      </c>
      <c r="I473" s="104" t="s">
        <v>2452</v>
      </c>
      <c r="J473" s="105">
        <v>1</v>
      </c>
      <c r="K473" s="106">
        <v>25.9</v>
      </c>
      <c r="L473" s="106">
        <v>15.6</v>
      </c>
      <c r="M473" s="107">
        <f>IFERROR(N473+P473+Q473,0)</f>
        <v>2500000</v>
      </c>
      <c r="N473" s="106">
        <v>0</v>
      </c>
      <c r="O473" s="106">
        <v>0</v>
      </c>
      <c r="P473" s="106">
        <v>2500000</v>
      </c>
      <c r="Q473" s="106">
        <v>0</v>
      </c>
      <c r="R473" s="108">
        <f>IFERROR(M473/K473,0)</f>
        <v>96525.096525097</v>
      </c>
      <c r="S473" s="109">
        <v>4</v>
      </c>
      <c r="T473" s="110">
        <v>42736</v>
      </c>
      <c r="U473" s="110">
        <v>45625</v>
      </c>
      <c r="V473"/>
      <c r="W473"/>
    </row>
    <row r="474" spans="1:23">
      <c r="A474" s="99">
        <v>26</v>
      </c>
      <c r="B474" s="100" t="s">
        <v>2174</v>
      </c>
      <c r="C474" s="101">
        <v>45610</v>
      </c>
      <c r="D474" s="102" t="s">
        <v>2743</v>
      </c>
      <c r="E474" s="100"/>
      <c r="F474" s="103"/>
      <c r="G474" s="102"/>
      <c r="H474" s="102" t="s">
        <v>2744</v>
      </c>
      <c r="I474" s="104" t="s">
        <v>2745</v>
      </c>
      <c r="J474" s="105">
        <v>1</v>
      </c>
      <c r="K474" s="106">
        <v>26.6</v>
      </c>
      <c r="L474" s="106">
        <v>21.3</v>
      </c>
      <c r="M474" s="107">
        <f>IFERROR(N474+P474+Q474,0)</f>
        <v>3290000</v>
      </c>
      <c r="N474" s="106">
        <v>0</v>
      </c>
      <c r="O474" s="106">
        <v>0</v>
      </c>
      <c r="P474" s="106">
        <v>3290000</v>
      </c>
      <c r="Q474" s="106">
        <v>0</v>
      </c>
      <c r="R474" s="108">
        <f>IFERROR(M474/K474,0)</f>
        <v>123684.21052632</v>
      </c>
      <c r="S474" s="109">
        <v>4</v>
      </c>
      <c r="T474" s="110">
        <v>44927</v>
      </c>
      <c r="U474" s="110">
        <v>45650</v>
      </c>
      <c r="V474"/>
      <c r="W474"/>
    </row>
    <row r="475" spans="1:23">
      <c r="A475" s="99">
        <v>27</v>
      </c>
      <c r="B475" s="100" t="s">
        <v>2174</v>
      </c>
      <c r="C475" s="101">
        <v>45610</v>
      </c>
      <c r="D475" s="102" t="s">
        <v>2746</v>
      </c>
      <c r="E475" s="100"/>
      <c r="F475" s="103"/>
      <c r="G475" s="102"/>
      <c r="H475" s="102" t="s">
        <v>2238</v>
      </c>
      <c r="I475" s="104" t="s">
        <v>2747</v>
      </c>
      <c r="J475" s="105">
        <v>1</v>
      </c>
      <c r="K475" s="106">
        <v>24.6</v>
      </c>
      <c r="L475" s="106">
        <v>18.3</v>
      </c>
      <c r="M475" s="107">
        <f>IFERROR(N475+P475+Q475,0)</f>
        <v>2353255.42</v>
      </c>
      <c r="N475" s="106">
        <v>0</v>
      </c>
      <c r="O475" s="106">
        <v>0</v>
      </c>
      <c r="P475" s="106">
        <v>2353255.42</v>
      </c>
      <c r="Q475" s="106">
        <v>0</v>
      </c>
      <c r="R475" s="108">
        <f>IFERROR(M475/K475,0)</f>
        <v>95660.789430894</v>
      </c>
      <c r="S475" s="109">
        <v>4</v>
      </c>
      <c r="T475" s="110">
        <v>29952</v>
      </c>
      <c r="U475" s="110">
        <v>45636</v>
      </c>
      <c r="V475"/>
      <c r="W475"/>
    </row>
    <row r="476" spans="1:23">
      <c r="A476" s="99">
        <v>28</v>
      </c>
      <c r="B476" s="100" t="s">
        <v>2174</v>
      </c>
      <c r="C476" s="101">
        <v>45638</v>
      </c>
      <c r="D476" s="102" t="s">
        <v>2748</v>
      </c>
      <c r="E476" s="100"/>
      <c r="F476" s="103"/>
      <c r="G476" s="102"/>
      <c r="H476" s="102" t="s">
        <v>2449</v>
      </c>
      <c r="I476" s="104" t="s">
        <v>2452</v>
      </c>
      <c r="J476" s="105">
        <v>1</v>
      </c>
      <c r="K476" s="106">
        <v>23</v>
      </c>
      <c r="L476" s="106">
        <v>12.7</v>
      </c>
      <c r="M476" s="107">
        <f>IFERROR(N476+P476+Q476,0)</f>
        <v>0</v>
      </c>
      <c r="N476" s="106">
        <v>0</v>
      </c>
      <c r="O476" s="106">
        <v>0</v>
      </c>
      <c r="P476" s="106">
        <v>0</v>
      </c>
      <c r="Q476" s="106">
        <v>0</v>
      </c>
      <c r="R476" s="108">
        <f>IFERROR(M476/K476,0)</f>
        <v>0</v>
      </c>
      <c r="S476" s="109">
        <v>4</v>
      </c>
      <c r="T476" s="110">
        <v>42736</v>
      </c>
      <c r="U476" s="110">
        <v>45653</v>
      </c>
      <c r="V476"/>
      <c r="W476"/>
    </row>
    <row r="477" spans="1:23">
      <c r="A477" s="99">
        <v>29</v>
      </c>
      <c r="B477" s="100" t="s">
        <v>2174</v>
      </c>
      <c r="C477" s="101">
        <v>45640</v>
      </c>
      <c r="D477" s="102" t="s">
        <v>2749</v>
      </c>
      <c r="E477" s="100"/>
      <c r="F477" s="103"/>
      <c r="G477" s="102"/>
      <c r="H477" s="102" t="s">
        <v>2439</v>
      </c>
      <c r="I477" s="104" t="s">
        <v>2447</v>
      </c>
      <c r="J477" s="105">
        <v>1</v>
      </c>
      <c r="K477" s="106">
        <v>40.2</v>
      </c>
      <c r="L477" s="106">
        <v>31.7</v>
      </c>
      <c r="M477" s="107">
        <f>IFERROR(N477+P477+Q477,0)</f>
        <v>0</v>
      </c>
      <c r="N477" s="106">
        <v>0</v>
      </c>
      <c r="O477" s="106">
        <v>0</v>
      </c>
      <c r="P477" s="106">
        <v>0</v>
      </c>
      <c r="Q477" s="106">
        <v>0</v>
      </c>
      <c r="R477" s="108">
        <f>IFERROR(M477/K477,0)</f>
        <v>0</v>
      </c>
      <c r="S477" s="109">
        <v>4</v>
      </c>
      <c r="T477" s="110">
        <v>29587</v>
      </c>
      <c r="U477" s="110">
        <v>45654</v>
      </c>
      <c r="V477"/>
      <c r="W477"/>
    </row>
    <row r="478" spans="1:23">
      <c r="A478" s="99">
        <v>30</v>
      </c>
      <c r="B478" s="100" t="s">
        <v>2174</v>
      </c>
      <c r="C478" s="101">
        <v>45646</v>
      </c>
      <c r="D478" s="102" t="s">
        <v>2750</v>
      </c>
      <c r="E478" s="100"/>
      <c r="F478" s="103"/>
      <c r="G478" s="102"/>
      <c r="H478" s="102" t="s">
        <v>2744</v>
      </c>
      <c r="I478" s="104" t="s">
        <v>2751</v>
      </c>
      <c r="J478" s="105">
        <v>1</v>
      </c>
      <c r="K478" s="106">
        <v>38.3</v>
      </c>
      <c r="L478" s="106">
        <v>29.2</v>
      </c>
      <c r="M478" s="107">
        <f>IFERROR(N478+P478+Q478,0)</f>
        <v>0</v>
      </c>
      <c r="N478" s="106">
        <v>0</v>
      </c>
      <c r="O478" s="106">
        <v>0</v>
      </c>
      <c r="P478" s="106">
        <v>0</v>
      </c>
      <c r="Q478" s="106">
        <v>0</v>
      </c>
      <c r="R478" s="108">
        <f>IFERROR(M478/K478,0)</f>
        <v>0</v>
      </c>
      <c r="S478" s="109">
        <v>4</v>
      </c>
      <c r="T478" s="110">
        <v>31413</v>
      </c>
      <c r="U478" s="110">
        <v>45685</v>
      </c>
      <c r="V478"/>
      <c r="W478"/>
    </row>
    <row r="479" spans="1:23">
      <c r="A479" s="99">
        <v>31</v>
      </c>
      <c r="B479" s="100" t="s">
        <v>2174</v>
      </c>
      <c r="C479" s="101">
        <v>45723</v>
      </c>
      <c r="D479" s="102" t="s">
        <v>2752</v>
      </c>
      <c r="E479" s="100"/>
      <c r="F479" s="103"/>
      <c r="G479" s="102"/>
      <c r="H479" s="102" t="s">
        <v>2449</v>
      </c>
      <c r="I479" s="104" t="s">
        <v>2452</v>
      </c>
      <c r="J479" s="105">
        <v>1</v>
      </c>
      <c r="K479" s="106">
        <v>28</v>
      </c>
      <c r="L479" s="106">
        <v>18.3</v>
      </c>
      <c r="M479" s="107">
        <f>IFERROR(N479+P479+Q479,0)</f>
        <v>3534333.35</v>
      </c>
      <c r="N479" s="106">
        <v>0</v>
      </c>
      <c r="O479" s="106">
        <v>0</v>
      </c>
      <c r="P479" s="106">
        <v>3534333.35</v>
      </c>
      <c r="Q479" s="106">
        <v>0</v>
      </c>
      <c r="R479" s="108">
        <f>IFERROR(M479/K479,0)</f>
        <v>126226.19107143</v>
      </c>
      <c r="S479" s="109">
        <v>4</v>
      </c>
      <c r="T479" s="110">
        <v>42736</v>
      </c>
      <c r="U479" s="110">
        <v>45735</v>
      </c>
      <c r="V479"/>
      <c r="W479"/>
    </row>
    <row r="480" spans="1:23">
      <c r="A480" s="99">
        <v>32</v>
      </c>
      <c r="B480" s="100" t="s">
        <v>2174</v>
      </c>
      <c r="C480" s="101">
        <v>45723</v>
      </c>
      <c r="D480" s="102" t="s">
        <v>2753</v>
      </c>
      <c r="E480" s="100"/>
      <c r="F480" s="103"/>
      <c r="G480" s="102"/>
      <c r="H480" s="102" t="s">
        <v>2449</v>
      </c>
      <c r="I480" s="104" t="s">
        <v>2454</v>
      </c>
      <c r="J480" s="105">
        <v>1</v>
      </c>
      <c r="K480" s="106">
        <v>23.2</v>
      </c>
      <c r="L480" s="106">
        <v>10.9</v>
      </c>
      <c r="M480" s="107">
        <f>IFERROR(N480+P480+Q480,0)</f>
        <v>3071983.3</v>
      </c>
      <c r="N480" s="106">
        <v>0</v>
      </c>
      <c r="O480" s="106">
        <v>0</v>
      </c>
      <c r="P480" s="106">
        <v>3071983.3</v>
      </c>
      <c r="Q480" s="106">
        <v>0</v>
      </c>
      <c r="R480" s="108">
        <f>IFERROR(M480/K480,0)</f>
        <v>132413.07327586</v>
      </c>
      <c r="S480" s="109">
        <v>4</v>
      </c>
      <c r="T480" s="110">
        <v>43101</v>
      </c>
      <c r="U480" s="110">
        <v>45743</v>
      </c>
      <c r="V480"/>
      <c r="W480"/>
    </row>
    <row r="481" spans="1:23">
      <c r="A481" s="99">
        <v>33</v>
      </c>
      <c r="B481" s="100" t="s">
        <v>2174</v>
      </c>
      <c r="C481" s="101">
        <v>45723</v>
      </c>
      <c r="D481" s="102" t="s">
        <v>2754</v>
      </c>
      <c r="E481" s="100"/>
      <c r="F481" s="103"/>
      <c r="G481" s="102"/>
      <c r="H481" s="102" t="s">
        <v>2449</v>
      </c>
      <c r="I481" s="104" t="s">
        <v>2731</v>
      </c>
      <c r="J481" s="105">
        <v>1</v>
      </c>
      <c r="K481" s="106">
        <v>53</v>
      </c>
      <c r="L481" s="106">
        <v>44.7</v>
      </c>
      <c r="M481" s="107">
        <f>IFERROR(N481+P481+Q481,0)</f>
        <v>5773214</v>
      </c>
      <c r="N481" s="106">
        <v>0</v>
      </c>
      <c r="O481" s="106">
        <v>0</v>
      </c>
      <c r="P481" s="106">
        <v>5773214</v>
      </c>
      <c r="Q481" s="106">
        <v>0</v>
      </c>
      <c r="R481" s="108">
        <f>IFERROR(M481/K481,0)</f>
        <v>108928.56603774</v>
      </c>
      <c r="S481" s="109">
        <v>4</v>
      </c>
      <c r="T481" s="110">
        <v>32509</v>
      </c>
      <c r="U481" s="110">
        <v>45763</v>
      </c>
      <c r="V481"/>
      <c r="W481"/>
    </row>
    <row r="482" spans="1:23">
      <c r="A482" s="99">
        <v>34</v>
      </c>
      <c r="B482" s="100" t="s">
        <v>2174</v>
      </c>
      <c r="C482" s="101">
        <v>45723</v>
      </c>
      <c r="D482" s="102" t="s">
        <v>2755</v>
      </c>
      <c r="E482" s="100"/>
      <c r="F482" s="103"/>
      <c r="G482" s="102"/>
      <c r="H482" s="102" t="s">
        <v>2735</v>
      </c>
      <c r="I482" s="104" t="s">
        <v>2756</v>
      </c>
      <c r="J482" s="105">
        <v>1</v>
      </c>
      <c r="K482" s="106">
        <v>31.8</v>
      </c>
      <c r="L482" s="106">
        <v>18.6</v>
      </c>
      <c r="M482" s="107">
        <f>IFERROR(N482+P482+Q482,0)</f>
        <v>3239995.94</v>
      </c>
      <c r="N482" s="106">
        <v>0</v>
      </c>
      <c r="O482" s="106">
        <v>0</v>
      </c>
      <c r="P482" s="106">
        <v>3239995.94</v>
      </c>
      <c r="Q482" s="106">
        <v>0</v>
      </c>
      <c r="R482" s="108">
        <f>IFERROR(M482/K482,0)</f>
        <v>101886.66477987</v>
      </c>
      <c r="S482" s="109">
        <v>4</v>
      </c>
      <c r="T482" s="110">
        <v>40179</v>
      </c>
      <c r="U482" s="110">
        <v>45805</v>
      </c>
      <c r="V482"/>
      <c r="W482"/>
    </row>
    <row r="483" spans="1:23">
      <c r="A483" s="99">
        <v>35</v>
      </c>
      <c r="B483" s="100" t="s">
        <v>2174</v>
      </c>
      <c r="C483" s="101">
        <v>45723</v>
      </c>
      <c r="D483" s="102" t="s">
        <v>2757</v>
      </c>
      <c r="E483" s="100"/>
      <c r="F483" s="103"/>
      <c r="G483" s="102"/>
      <c r="H483" s="102" t="s">
        <v>2744</v>
      </c>
      <c r="I483" s="104" t="s">
        <v>2758</v>
      </c>
      <c r="J483" s="105">
        <v>1</v>
      </c>
      <c r="K483" s="106">
        <v>24</v>
      </c>
      <c r="L483" s="106">
        <v>19.9</v>
      </c>
      <c r="M483" s="107">
        <f>IFERROR(N483+P483+Q483,0)</f>
        <v>0</v>
      </c>
      <c r="N483" s="106">
        <v>0</v>
      </c>
      <c r="O483" s="106">
        <v>0</v>
      </c>
      <c r="P483" s="106">
        <v>0</v>
      </c>
      <c r="Q483" s="106">
        <v>0</v>
      </c>
      <c r="R483" s="108">
        <f>IFERROR(M483/K483,0)</f>
        <v>0</v>
      </c>
      <c r="S483" s="109">
        <v>4</v>
      </c>
      <c r="T483" s="110">
        <v>43466</v>
      </c>
      <c r="U483" s="110">
        <v>45758</v>
      </c>
      <c r="V483"/>
      <c r="W483"/>
    </row>
    <row r="484" spans="1:23">
      <c r="A484" s="99">
        <v>36</v>
      </c>
      <c r="B484" s="100" t="s">
        <v>2174</v>
      </c>
      <c r="C484" s="101">
        <v>45726</v>
      </c>
      <c r="D484" s="102" t="s">
        <v>2759</v>
      </c>
      <c r="E484" s="100"/>
      <c r="F484" s="103"/>
      <c r="G484" s="102"/>
      <c r="H484" s="102" t="s">
        <v>2238</v>
      </c>
      <c r="I484" s="104" t="s">
        <v>2760</v>
      </c>
      <c r="J484" s="105">
        <v>1</v>
      </c>
      <c r="K484" s="106">
        <v>44.1</v>
      </c>
      <c r="L484" s="106">
        <v>40</v>
      </c>
      <c r="M484" s="107">
        <f>IFERROR(N484+P484+Q484,0)</f>
        <v>0</v>
      </c>
      <c r="N484" s="106">
        <v>0</v>
      </c>
      <c r="O484" s="106">
        <v>0</v>
      </c>
      <c r="P484" s="106">
        <v>0</v>
      </c>
      <c r="Q484" s="106">
        <v>0</v>
      </c>
      <c r="R484" s="108">
        <f>IFERROR(M484/K484,0)</f>
        <v>0</v>
      </c>
      <c r="S484" s="109">
        <v>4</v>
      </c>
      <c r="T484" s="110">
        <v>28856</v>
      </c>
      <c r="U484" s="110">
        <v>45835</v>
      </c>
      <c r="V484"/>
      <c r="W484"/>
    </row>
    <row r="485" spans="1:23">
      <c r="A485" s="99">
        <v>37</v>
      </c>
      <c r="B485" s="100" t="s">
        <v>2174</v>
      </c>
      <c r="C485" s="101">
        <v>45726</v>
      </c>
      <c r="D485" s="102" t="s">
        <v>2761</v>
      </c>
      <c r="E485" s="100"/>
      <c r="F485" s="103"/>
      <c r="G485" s="102"/>
      <c r="H485" s="102" t="s">
        <v>2744</v>
      </c>
      <c r="I485" s="104" t="s">
        <v>2762</v>
      </c>
      <c r="J485" s="105">
        <v>1</v>
      </c>
      <c r="K485" s="106">
        <v>33.8</v>
      </c>
      <c r="L485" s="106">
        <v>31.5</v>
      </c>
      <c r="M485" s="107">
        <f>IFERROR(N485+P485+Q485,0)</f>
        <v>4466175.11</v>
      </c>
      <c r="N485" s="106">
        <v>0</v>
      </c>
      <c r="O485" s="106">
        <v>0</v>
      </c>
      <c r="P485" s="106">
        <v>4466175.11</v>
      </c>
      <c r="Q485" s="106">
        <v>0</v>
      </c>
      <c r="R485" s="108">
        <f>IFERROR(M485/K485,0)</f>
        <v>132135.35828402</v>
      </c>
      <c r="S485" s="109">
        <v>4</v>
      </c>
      <c r="T485" s="110">
        <v>45658</v>
      </c>
      <c r="U485" s="110">
        <v>45775</v>
      </c>
      <c r="V485"/>
      <c r="W485"/>
    </row>
    <row r="486" spans="1:23">
      <c r="A486" s="99">
        <v>38</v>
      </c>
      <c r="B486" s="100" t="s">
        <v>2174</v>
      </c>
      <c r="C486" s="101">
        <v>45726</v>
      </c>
      <c r="D486" s="102" t="s">
        <v>2763</v>
      </c>
      <c r="E486" s="100"/>
      <c r="F486" s="103"/>
      <c r="G486" s="102"/>
      <c r="H486" s="102" t="s">
        <v>2744</v>
      </c>
      <c r="I486" s="104" t="s">
        <v>2764</v>
      </c>
      <c r="J486" s="105">
        <v>1</v>
      </c>
      <c r="K486" s="106">
        <v>24.1</v>
      </c>
      <c r="L486" s="106">
        <v>17.5</v>
      </c>
      <c r="M486" s="107">
        <f>IFERROR(N486+P486+Q486,0)</f>
        <v>3867266.73</v>
      </c>
      <c r="N486" s="106">
        <v>0</v>
      </c>
      <c r="O486" s="106">
        <v>0</v>
      </c>
      <c r="P486" s="106">
        <v>3867266.73</v>
      </c>
      <c r="Q486" s="106">
        <v>0</v>
      </c>
      <c r="R486" s="108">
        <f>IFERROR(M486/K486,0)</f>
        <v>160467.49917012</v>
      </c>
      <c r="S486" s="109">
        <v>4</v>
      </c>
      <c r="T486" s="110">
        <v>42736</v>
      </c>
      <c r="U486" s="110">
        <v>45777</v>
      </c>
      <c r="V486"/>
      <c r="W486"/>
    </row>
    <row r="487" spans="1:23">
      <c r="A487" s="99">
        <v>39</v>
      </c>
      <c r="B487" s="100" t="s">
        <v>2174</v>
      </c>
      <c r="C487" s="101">
        <v>45726</v>
      </c>
      <c r="D487" s="102" t="s">
        <v>2765</v>
      </c>
      <c r="E487" s="100"/>
      <c r="F487" s="103"/>
      <c r="G487" s="102"/>
      <c r="H487" s="102" t="s">
        <v>2238</v>
      </c>
      <c r="I487" s="104" t="s">
        <v>2766</v>
      </c>
      <c r="J487" s="105">
        <v>1</v>
      </c>
      <c r="K487" s="106">
        <v>44</v>
      </c>
      <c r="L487" s="106">
        <v>36.9</v>
      </c>
      <c r="M487" s="107">
        <f>IFERROR(N487+P487+Q487,0)</f>
        <v>3331842.4</v>
      </c>
      <c r="N487" s="106">
        <v>0</v>
      </c>
      <c r="O487" s="106">
        <v>0</v>
      </c>
      <c r="P487" s="106">
        <v>3331842.4</v>
      </c>
      <c r="Q487" s="106">
        <v>0</v>
      </c>
      <c r="R487" s="108">
        <f>IFERROR(M487/K487,0)</f>
        <v>75723.690909091</v>
      </c>
      <c r="S487" s="109">
        <v>4</v>
      </c>
      <c r="T487" s="110">
        <v>27760</v>
      </c>
      <c r="U487" s="110">
        <v>45805</v>
      </c>
      <c r="V487"/>
      <c r="W487"/>
    </row>
    <row r="488" spans="1:23">
      <c r="A488" s="99">
        <v>40</v>
      </c>
      <c r="B488" s="100" t="s">
        <v>2174</v>
      </c>
      <c r="C488" s="101">
        <v>45726</v>
      </c>
      <c r="D488" s="102" t="s">
        <v>2767</v>
      </c>
      <c r="E488" s="100"/>
      <c r="F488" s="103"/>
      <c r="G488" s="102"/>
      <c r="H488" s="102" t="s">
        <v>2735</v>
      </c>
      <c r="I488" s="104" t="s">
        <v>2768</v>
      </c>
      <c r="J488" s="105">
        <v>1</v>
      </c>
      <c r="K488" s="106">
        <v>33.8</v>
      </c>
      <c r="L488" s="106">
        <v>19.9</v>
      </c>
      <c r="M488" s="107">
        <f>IFERROR(N488+P488+Q488,0)</f>
        <v>3781000</v>
      </c>
      <c r="N488" s="106">
        <v>0</v>
      </c>
      <c r="O488" s="106">
        <v>0</v>
      </c>
      <c r="P488" s="106">
        <v>3781000</v>
      </c>
      <c r="Q488" s="106">
        <v>0</v>
      </c>
      <c r="R488" s="108">
        <f>IFERROR(M488/K488,0)</f>
        <v>111863.90532544</v>
      </c>
      <c r="S488" s="109">
        <v>4</v>
      </c>
      <c r="T488" s="110">
        <v>41640</v>
      </c>
      <c r="U488" s="110">
        <v>45817</v>
      </c>
      <c r="V488"/>
      <c r="W488"/>
    </row>
    <row r="489" spans="1:23">
      <c r="A489" s="99">
        <v>41</v>
      </c>
      <c r="B489" s="100" t="s">
        <v>2174</v>
      </c>
      <c r="C489" s="101">
        <v>45726</v>
      </c>
      <c r="D489" s="102" t="s">
        <v>2769</v>
      </c>
      <c r="E489" s="100"/>
      <c r="F489" s="103"/>
      <c r="G489" s="102"/>
      <c r="H489" s="102" t="s">
        <v>2735</v>
      </c>
      <c r="I489" s="104" t="s">
        <v>2756</v>
      </c>
      <c r="J489" s="105">
        <v>1</v>
      </c>
      <c r="K489" s="106">
        <v>47.6</v>
      </c>
      <c r="L489" s="106">
        <v>35.1</v>
      </c>
      <c r="M489" s="107">
        <f>IFERROR(N489+P489+Q489,0)</f>
        <v>0</v>
      </c>
      <c r="N489" s="106">
        <v>0</v>
      </c>
      <c r="O489" s="106">
        <v>0</v>
      </c>
      <c r="P489" s="106">
        <v>0</v>
      </c>
      <c r="Q489" s="106">
        <v>0</v>
      </c>
      <c r="R489" s="108">
        <f>IFERROR(M489/K489,0)</f>
        <v>0</v>
      </c>
      <c r="S489" s="109">
        <v>4</v>
      </c>
      <c r="T489" s="110">
        <v>40179</v>
      </c>
      <c r="U489" s="110">
        <v>45806</v>
      </c>
      <c r="V489"/>
      <c r="W489"/>
    </row>
    <row r="490" spans="1:23">
      <c r="A490" s="99">
        <v>42</v>
      </c>
      <c r="B490" s="100" t="s">
        <v>2174</v>
      </c>
      <c r="C490" s="101">
        <v>45726</v>
      </c>
      <c r="D490" s="102" t="s">
        <v>2770</v>
      </c>
      <c r="E490" s="100"/>
      <c r="F490" s="103"/>
      <c r="G490" s="102"/>
      <c r="H490" s="102" t="s">
        <v>2238</v>
      </c>
      <c r="I490" s="104" t="s">
        <v>2771</v>
      </c>
      <c r="J490" s="105">
        <v>1</v>
      </c>
      <c r="K490" s="106">
        <v>34.7</v>
      </c>
      <c r="L490" s="106">
        <v>10.7</v>
      </c>
      <c r="M490" s="107">
        <f>IFERROR(N490+P490+Q490,0)</f>
        <v>2699966.63</v>
      </c>
      <c r="N490" s="106">
        <v>0</v>
      </c>
      <c r="O490" s="106">
        <v>0</v>
      </c>
      <c r="P490" s="106">
        <v>2699966.63</v>
      </c>
      <c r="Q490" s="106">
        <v>0</v>
      </c>
      <c r="R490" s="108">
        <f>IFERROR(M490/K490,0)</f>
        <v>77808.836599424</v>
      </c>
      <c r="S490" s="109">
        <v>4</v>
      </c>
      <c r="T490" s="110">
        <v>31778</v>
      </c>
      <c r="U490" s="110">
        <v>45748</v>
      </c>
      <c r="V490"/>
      <c r="W490"/>
    </row>
    <row r="491" spans="1:23">
      <c r="A491" s="99">
        <v>43</v>
      </c>
      <c r="B491" s="100" t="s">
        <v>2174</v>
      </c>
      <c r="C491" s="101">
        <v>45726</v>
      </c>
      <c r="D491" s="102" t="s">
        <v>2772</v>
      </c>
      <c r="E491" s="100"/>
      <c r="F491" s="103"/>
      <c r="G491" s="102"/>
      <c r="H491" s="102" t="s">
        <v>2773</v>
      </c>
      <c r="I491" s="104" t="s">
        <v>2774</v>
      </c>
      <c r="J491" s="105">
        <v>1</v>
      </c>
      <c r="K491" s="106">
        <v>36.9</v>
      </c>
      <c r="L491" s="106">
        <v>24</v>
      </c>
      <c r="M491" s="107">
        <f>IFERROR(N491+P491+Q491,0)</f>
        <v>2019383.59</v>
      </c>
      <c r="N491" s="106">
        <v>0</v>
      </c>
      <c r="O491" s="106">
        <v>0</v>
      </c>
      <c r="P491" s="106">
        <v>2019383.59</v>
      </c>
      <c r="Q491" s="106">
        <v>0</v>
      </c>
      <c r="R491" s="108">
        <f>IFERROR(M491/K491,0)</f>
        <v>54725.842547425</v>
      </c>
      <c r="S491" s="109">
        <v>4</v>
      </c>
      <c r="T491" s="110">
        <v>31048</v>
      </c>
      <c r="U491" s="110">
        <v>45762</v>
      </c>
      <c r="V491"/>
      <c r="W491"/>
    </row>
    <row r="492" spans="1:23">
      <c r="A492" s="99">
        <v>44</v>
      </c>
      <c r="B492" s="100" t="s">
        <v>2174</v>
      </c>
      <c r="C492" s="101">
        <v>45726</v>
      </c>
      <c r="D492" s="102" t="s">
        <v>2775</v>
      </c>
      <c r="E492" s="100"/>
      <c r="F492" s="103"/>
      <c r="G492" s="102"/>
      <c r="H492" s="102" t="s">
        <v>2776</v>
      </c>
      <c r="I492" s="104" t="s">
        <v>2777</v>
      </c>
      <c r="J492" s="105">
        <v>1</v>
      </c>
      <c r="K492" s="106">
        <v>48.8</v>
      </c>
      <c r="L492" s="106">
        <v>46.1</v>
      </c>
      <c r="M492" s="107">
        <f>IFERROR(N492+P492+Q492,0)</f>
        <v>4748482.37</v>
      </c>
      <c r="N492" s="106">
        <v>0</v>
      </c>
      <c r="O492" s="106">
        <v>0</v>
      </c>
      <c r="P492" s="106">
        <v>4748482.37</v>
      </c>
      <c r="Q492" s="106">
        <v>0</v>
      </c>
      <c r="R492" s="108">
        <f>IFERROR(M492/K492,0)</f>
        <v>97304.966598361</v>
      </c>
      <c r="S492" s="109">
        <v>4</v>
      </c>
      <c r="T492" s="110">
        <v>35065</v>
      </c>
      <c r="U492" s="110">
        <v>45772</v>
      </c>
      <c r="V492"/>
      <c r="W492"/>
    </row>
    <row r="493" spans="1:23">
      <c r="A493" s="99">
        <v>45</v>
      </c>
      <c r="B493" s="100" t="s">
        <v>2174</v>
      </c>
      <c r="C493" s="101">
        <v>45726</v>
      </c>
      <c r="D493" s="102" t="s">
        <v>2778</v>
      </c>
      <c r="E493" s="100"/>
      <c r="F493" s="103"/>
      <c r="G493" s="102"/>
      <c r="H493" s="102" t="s">
        <v>2744</v>
      </c>
      <c r="I493" s="104" t="s">
        <v>2779</v>
      </c>
      <c r="J493" s="105">
        <v>1</v>
      </c>
      <c r="K493" s="106">
        <v>37.4</v>
      </c>
      <c r="L493" s="106">
        <v>36.4</v>
      </c>
      <c r="M493" s="107">
        <f>IFERROR(N493+P493+Q493,0)</f>
        <v>0</v>
      </c>
      <c r="N493" s="106">
        <v>0</v>
      </c>
      <c r="O493" s="106">
        <v>0</v>
      </c>
      <c r="P493" s="106">
        <v>0</v>
      </c>
      <c r="Q493" s="106">
        <v>0</v>
      </c>
      <c r="R493" s="108">
        <f>IFERROR(M493/K493,0)</f>
        <v>0</v>
      </c>
      <c r="S493" s="109">
        <v>4</v>
      </c>
      <c r="T493" s="110">
        <v>31413</v>
      </c>
      <c r="U493" s="110">
        <v>45771</v>
      </c>
      <c r="V493"/>
      <c r="W493"/>
    </row>
    <row r="494" spans="1:23">
      <c r="A494" s="99">
        <v>46</v>
      </c>
      <c r="B494" s="100" t="s">
        <v>2174</v>
      </c>
      <c r="C494" s="101">
        <v>45747</v>
      </c>
      <c r="D494" s="102" t="s">
        <v>2780</v>
      </c>
      <c r="E494" s="100"/>
      <c r="F494" s="103"/>
      <c r="G494" s="102"/>
      <c r="H494" s="102" t="s">
        <v>2744</v>
      </c>
      <c r="I494" s="104" t="s">
        <v>2781</v>
      </c>
      <c r="J494" s="105">
        <v>1</v>
      </c>
      <c r="K494" s="106">
        <v>24.1</v>
      </c>
      <c r="L494" s="106">
        <v>18.1</v>
      </c>
      <c r="M494" s="107">
        <f>IFERROR(N494+P494+Q494,0)</f>
        <v>0</v>
      </c>
      <c r="N494" s="106">
        <v>0</v>
      </c>
      <c r="O494" s="106">
        <v>0</v>
      </c>
      <c r="P494" s="106">
        <v>0</v>
      </c>
      <c r="Q494" s="106">
        <v>0</v>
      </c>
      <c r="R494" s="108">
        <f>IFERROR(M494/K494,0)</f>
        <v>0</v>
      </c>
      <c r="S494" s="109">
        <v>4</v>
      </c>
      <c r="T494" s="110">
        <v>44562</v>
      </c>
      <c r="U494" s="110">
        <v>45783</v>
      </c>
      <c r="V494"/>
      <c r="W494"/>
    </row>
    <row r="495" spans="1:23">
      <c r="A495" s="99">
        <v>47</v>
      </c>
      <c r="B495" s="100" t="s">
        <v>2174</v>
      </c>
      <c r="C495" s="101">
        <v>45747</v>
      </c>
      <c r="D495" s="102" t="s">
        <v>2782</v>
      </c>
      <c r="E495" s="100"/>
      <c r="F495" s="103"/>
      <c r="G495" s="102"/>
      <c r="H495" s="102" t="s">
        <v>2238</v>
      </c>
      <c r="I495" s="104" t="s">
        <v>2760</v>
      </c>
      <c r="J495" s="105">
        <v>1</v>
      </c>
      <c r="K495" s="106">
        <v>44</v>
      </c>
      <c r="L495" s="106">
        <v>31.4</v>
      </c>
      <c r="M495" s="107">
        <f>IFERROR(N495+P495+Q495,0)</f>
        <v>0</v>
      </c>
      <c r="N495" s="106">
        <v>0</v>
      </c>
      <c r="O495" s="106">
        <v>0</v>
      </c>
      <c r="P495" s="106">
        <v>0</v>
      </c>
      <c r="Q495" s="106">
        <v>0</v>
      </c>
      <c r="R495" s="108">
        <f>IFERROR(M495/K495,0)</f>
        <v>0</v>
      </c>
      <c r="S495" s="109">
        <v>4</v>
      </c>
      <c r="T495" s="110">
        <v>28856</v>
      </c>
      <c r="U495" s="110">
        <v>45824</v>
      </c>
      <c r="V495"/>
      <c r="W495"/>
    </row>
    <row r="496" spans="1:23">
      <c r="A496" s="99">
        <v>48</v>
      </c>
      <c r="B496" s="100" t="s">
        <v>2174</v>
      </c>
      <c r="C496" s="101">
        <v>45747</v>
      </c>
      <c r="D496" s="102" t="s">
        <v>2783</v>
      </c>
      <c r="E496" s="100"/>
      <c r="F496" s="103"/>
      <c r="G496" s="102"/>
      <c r="H496" s="102" t="s">
        <v>2784</v>
      </c>
      <c r="I496" s="104" t="s">
        <v>2785</v>
      </c>
      <c r="J496" s="105">
        <v>1</v>
      </c>
      <c r="K496" s="106">
        <v>46.9</v>
      </c>
      <c r="L496" s="106">
        <v>29.5</v>
      </c>
      <c r="M496" s="107">
        <f>IFERROR(N496+P496+Q496,0)</f>
        <v>0</v>
      </c>
      <c r="N496" s="106">
        <v>0</v>
      </c>
      <c r="O496" s="106">
        <v>0</v>
      </c>
      <c r="P496" s="106">
        <v>0</v>
      </c>
      <c r="Q496" s="106">
        <v>0</v>
      </c>
      <c r="R496" s="108">
        <f>IFERROR(M496/K496,0)</f>
        <v>0</v>
      </c>
      <c r="S496" s="109">
        <v>4</v>
      </c>
      <c r="T496" s="110">
        <v>28856</v>
      </c>
      <c r="U496" s="110">
        <v>45817</v>
      </c>
      <c r="V496"/>
      <c r="W496"/>
    </row>
    <row r="497" spans="1:23">
      <c r="A497" s="99">
        <v>49</v>
      </c>
      <c r="B497" s="100" t="s">
        <v>2174</v>
      </c>
      <c r="C497" s="101">
        <v>45747</v>
      </c>
      <c r="D497" s="102" t="s">
        <v>2786</v>
      </c>
      <c r="E497" s="100"/>
      <c r="F497" s="103"/>
      <c r="G497" s="102"/>
      <c r="H497" s="102" t="s">
        <v>2238</v>
      </c>
      <c r="I497" s="104" t="s">
        <v>2787</v>
      </c>
      <c r="J497" s="105">
        <v>1</v>
      </c>
      <c r="K497" s="106">
        <v>24.7</v>
      </c>
      <c r="L497" s="106">
        <v>17.1</v>
      </c>
      <c r="M497" s="107">
        <f>IFERROR(N497+P497+Q497,0)</f>
        <v>3929522.88</v>
      </c>
      <c r="N497" s="106">
        <v>0</v>
      </c>
      <c r="O497" s="106">
        <v>0</v>
      </c>
      <c r="P497" s="106">
        <v>3929522.88</v>
      </c>
      <c r="Q497" s="106">
        <v>0</v>
      </c>
      <c r="R497" s="108">
        <f>IFERROR(M497/K497,0)</f>
        <v>159089.9951417</v>
      </c>
      <c r="S497" s="109">
        <v>4</v>
      </c>
      <c r="T497" s="110">
        <v>29221</v>
      </c>
      <c r="U497" s="110">
        <v>45838</v>
      </c>
      <c r="V497"/>
      <c r="W497"/>
    </row>
    <row r="498" spans="1:23">
      <c r="A498" s="99">
        <v>50</v>
      </c>
      <c r="B498" s="100" t="s">
        <v>2174</v>
      </c>
      <c r="C498" s="101">
        <v>45764</v>
      </c>
      <c r="D498" s="102" t="s">
        <v>2788</v>
      </c>
      <c r="E498" s="100"/>
      <c r="F498" s="103"/>
      <c r="G498" s="102"/>
      <c r="H498" s="102" t="s">
        <v>2789</v>
      </c>
      <c r="I498" s="104" t="s">
        <v>2790</v>
      </c>
      <c r="J498" s="105">
        <v>1</v>
      </c>
      <c r="K498" s="106">
        <v>33.9</v>
      </c>
      <c r="L498" s="106">
        <v>18.6</v>
      </c>
      <c r="M498" s="107">
        <f>IFERROR(N498+P498+Q498,0)</f>
        <v>0</v>
      </c>
      <c r="N498" s="106">
        <v>0</v>
      </c>
      <c r="O498" s="106">
        <v>0</v>
      </c>
      <c r="P498" s="106">
        <v>0</v>
      </c>
      <c r="Q498" s="106">
        <v>0</v>
      </c>
      <c r="R498" s="108">
        <f>IFERROR(M498/K498,0)</f>
        <v>0</v>
      </c>
      <c r="S498" s="109">
        <v>4</v>
      </c>
      <c r="T498" s="110">
        <v>30682</v>
      </c>
      <c r="U498" s="110">
        <v>45812</v>
      </c>
      <c r="V498"/>
      <c r="W498"/>
    </row>
    <row r="499" spans="1:23">
      <c r="A499" s="99">
        <v>51</v>
      </c>
      <c r="B499" s="100" t="s">
        <v>2174</v>
      </c>
      <c r="C499" s="101">
        <v>45764</v>
      </c>
      <c r="D499" s="102" t="s">
        <v>2791</v>
      </c>
      <c r="E499" s="100"/>
      <c r="F499" s="103"/>
      <c r="G499" s="102"/>
      <c r="H499" s="102" t="s">
        <v>2735</v>
      </c>
      <c r="I499" s="104" t="s">
        <v>2768</v>
      </c>
      <c r="J499" s="105">
        <v>1</v>
      </c>
      <c r="K499" s="106">
        <v>33.8</v>
      </c>
      <c r="L499" s="106">
        <v>18.5</v>
      </c>
      <c r="M499" s="107">
        <f>IFERROR(N499+P499+Q499,0)</f>
        <v>0</v>
      </c>
      <c r="N499" s="106">
        <v>0</v>
      </c>
      <c r="O499" s="106">
        <v>0</v>
      </c>
      <c r="P499" s="106">
        <v>0</v>
      </c>
      <c r="Q499" s="106">
        <v>0</v>
      </c>
      <c r="R499" s="108">
        <f>IFERROR(M499/K499,0)</f>
        <v>0</v>
      </c>
      <c r="S499" s="109">
        <v>4</v>
      </c>
      <c r="T499" s="110">
        <v>41640</v>
      </c>
      <c r="U499" s="110">
        <v>45825</v>
      </c>
      <c r="V499"/>
      <c r="W499"/>
    </row>
    <row r="500" spans="1:23">
      <c r="A500" s="99">
        <v>52</v>
      </c>
      <c r="B500" s="100" t="s">
        <v>2174</v>
      </c>
      <c r="C500" s="101">
        <v>45764</v>
      </c>
      <c r="D500" s="102" t="s">
        <v>2792</v>
      </c>
      <c r="E500" s="100"/>
      <c r="F500" s="103"/>
      <c r="G500" s="102"/>
      <c r="H500" s="102" t="s">
        <v>2238</v>
      </c>
      <c r="I500" s="104" t="s">
        <v>2793</v>
      </c>
      <c r="J500" s="105">
        <v>1</v>
      </c>
      <c r="K500" s="106">
        <v>28.4</v>
      </c>
      <c r="L500" s="106">
        <v>17</v>
      </c>
      <c r="M500" s="107">
        <f>IFERROR(N500+P500+Q500,0)</f>
        <v>0</v>
      </c>
      <c r="N500" s="106">
        <v>0</v>
      </c>
      <c r="O500" s="106">
        <v>0</v>
      </c>
      <c r="P500" s="106">
        <v>0</v>
      </c>
      <c r="Q500" s="106">
        <v>0</v>
      </c>
      <c r="R500" s="108">
        <f>IFERROR(M500/K500,0)</f>
        <v>0</v>
      </c>
      <c r="S500" s="109">
        <v>4</v>
      </c>
      <c r="T500" s="110">
        <v>31413</v>
      </c>
      <c r="U500" s="110">
        <v>45835</v>
      </c>
      <c r="V500"/>
      <c r="W500"/>
    </row>
    <row r="501" spans="1:23">
      <c r="A501" s="99">
        <v>53</v>
      </c>
      <c r="B501" s="100" t="s">
        <v>2174</v>
      </c>
      <c r="C501" s="101">
        <v>45764</v>
      </c>
      <c r="D501" s="102" t="s">
        <v>2794</v>
      </c>
      <c r="E501" s="100"/>
      <c r="F501" s="103"/>
      <c r="G501" s="102"/>
      <c r="H501" s="102" t="s">
        <v>2744</v>
      </c>
      <c r="I501" s="104" t="s">
        <v>2795</v>
      </c>
      <c r="J501" s="105">
        <v>1</v>
      </c>
      <c r="K501" s="106">
        <v>29.7</v>
      </c>
      <c r="L501" s="106">
        <v>18.2</v>
      </c>
      <c r="M501" s="107">
        <f>IFERROR(N501+P501+Q501,0)</f>
        <v>0</v>
      </c>
      <c r="N501" s="106">
        <v>0</v>
      </c>
      <c r="O501" s="106">
        <v>0</v>
      </c>
      <c r="P501" s="106">
        <v>0</v>
      </c>
      <c r="Q501" s="106">
        <v>0</v>
      </c>
      <c r="R501" s="108">
        <f>IFERROR(M501/K501,0)</f>
        <v>0</v>
      </c>
      <c r="S501" s="109">
        <v>4</v>
      </c>
      <c r="T501" s="110">
        <v>31413</v>
      </c>
      <c r="U501" s="110">
        <v>45825</v>
      </c>
      <c r="V501"/>
      <c r="W501"/>
    </row>
    <row r="502" spans="1:23">
      <c r="A502" s="99">
        <v>54</v>
      </c>
      <c r="B502" s="100" t="s">
        <v>2174</v>
      </c>
      <c r="C502" s="101">
        <v>45764</v>
      </c>
      <c r="D502" s="102" t="s">
        <v>2796</v>
      </c>
      <c r="E502" s="100"/>
      <c r="F502" s="103"/>
      <c r="G502" s="102"/>
      <c r="H502" s="102" t="s">
        <v>2773</v>
      </c>
      <c r="I502" s="104" t="s">
        <v>2797</v>
      </c>
      <c r="J502" s="105">
        <v>1</v>
      </c>
      <c r="K502" s="106">
        <v>33</v>
      </c>
      <c r="L502" s="106">
        <v>17.7</v>
      </c>
      <c r="M502" s="107">
        <f>IFERROR(N502+P502+Q502,0)</f>
        <v>0</v>
      </c>
      <c r="N502" s="106">
        <v>0</v>
      </c>
      <c r="O502" s="106">
        <v>0</v>
      </c>
      <c r="P502" s="106">
        <v>0</v>
      </c>
      <c r="Q502" s="106">
        <v>0</v>
      </c>
      <c r="R502" s="108">
        <f>IFERROR(M502/K502,0)</f>
        <v>0</v>
      </c>
      <c r="S502" s="109">
        <v>4</v>
      </c>
      <c r="T502" s="110">
        <v>30682</v>
      </c>
      <c r="U502" s="110">
        <v>45813</v>
      </c>
      <c r="V502"/>
      <c r="W502"/>
    </row>
    <row r="503" spans="1:23">
      <c r="A503" s="99">
        <v>55</v>
      </c>
      <c r="B503" s="100" t="s">
        <v>2174</v>
      </c>
      <c r="C503" s="101">
        <v>45764</v>
      </c>
      <c r="D503" s="102" t="s">
        <v>2798</v>
      </c>
      <c r="E503" s="100"/>
      <c r="F503" s="103"/>
      <c r="G503" s="102"/>
      <c r="H503" s="102" t="s">
        <v>2238</v>
      </c>
      <c r="I503" s="104" t="s">
        <v>2799</v>
      </c>
      <c r="J503" s="105">
        <v>1</v>
      </c>
      <c r="K503" s="106">
        <v>30.3</v>
      </c>
      <c r="L503" s="106">
        <v>18.8</v>
      </c>
      <c r="M503" s="107">
        <f>IFERROR(N503+P503+Q503,0)</f>
        <v>0</v>
      </c>
      <c r="N503" s="106">
        <v>0</v>
      </c>
      <c r="O503" s="106">
        <v>0</v>
      </c>
      <c r="P503" s="106">
        <v>0</v>
      </c>
      <c r="Q503" s="106">
        <v>0</v>
      </c>
      <c r="R503" s="108">
        <f>IFERROR(M503/K503,0)</f>
        <v>0</v>
      </c>
      <c r="S503" s="109">
        <v>4</v>
      </c>
      <c r="T503" s="110">
        <v>28491</v>
      </c>
      <c r="U503" s="110">
        <v>45804</v>
      </c>
      <c r="V503"/>
      <c r="W503"/>
    </row>
    <row r="504" spans="1:23" customHeight="1" ht="30">
      <c r="A504" s="91"/>
      <c r="B504" s="92" t="s">
        <v>2800</v>
      </c>
      <c r="C504" s="92"/>
      <c r="D504" s="92"/>
      <c r="E504" s="92"/>
      <c r="F504" s="92"/>
      <c r="G504" s="92"/>
      <c r="H504" s="92"/>
      <c r="I504" s="92"/>
      <c r="J504" s="93">
        <f>sum(J505:J513)</f>
        <v>40</v>
      </c>
      <c r="K504" s="94">
        <f>sum(K505:K513)</f>
        <v>1752.1</v>
      </c>
      <c r="L504" s="94">
        <f>sum(L505:L513)</f>
        <v>1610.86</v>
      </c>
      <c r="M504" s="94">
        <f>sum(M505:M513)</f>
        <v>125996206.67</v>
      </c>
      <c r="N504" s="94">
        <f>sum(N505:N513)</f>
        <v>48697097.57</v>
      </c>
      <c r="O504" s="94">
        <f>sum(O505:O513)</f>
        <v>0</v>
      </c>
      <c r="P504" s="94">
        <f>sum(P505:P513)</f>
        <v>77299109.1</v>
      </c>
      <c r="Q504" s="94">
        <f>sum(Q505:Q513)</f>
        <v>0</v>
      </c>
      <c r="R504" s="95" t="s">
        <v>2172</v>
      </c>
      <c r="S504" s="95" t="s">
        <v>2172</v>
      </c>
      <c r="T504" s="95" t="s">
        <v>2172</v>
      </c>
      <c r="U504" s="95" t="s">
        <v>2172</v>
      </c>
      <c r="V504"/>
      <c r="W504"/>
    </row>
    <row r="505" spans="1:23">
      <c r="A505" s="99">
        <v>56</v>
      </c>
      <c r="B505" s="100" t="s">
        <v>2174</v>
      </c>
      <c r="C505" s="101">
        <v>45552</v>
      </c>
      <c r="D505" s="102" t="s">
        <v>2801</v>
      </c>
      <c r="E505" s="100"/>
      <c r="F505" s="103"/>
      <c r="G505" s="102"/>
      <c r="H505" s="102" t="s">
        <v>2802</v>
      </c>
      <c r="I505" s="104" t="s">
        <v>2803</v>
      </c>
      <c r="J505" s="105">
        <v>1</v>
      </c>
      <c r="K505" s="106">
        <v>29.9</v>
      </c>
      <c r="L505" s="106">
        <v>39.6</v>
      </c>
      <c r="M505" s="107">
        <f>IFERROR(N505+P505+Q505,0)</f>
        <v>1866666.67</v>
      </c>
      <c r="N505" s="106">
        <v>1866666.67</v>
      </c>
      <c r="O505" s="106">
        <v>0</v>
      </c>
      <c r="P505" s="106">
        <v>0</v>
      </c>
      <c r="Q505" s="106">
        <v>0</v>
      </c>
      <c r="R505" s="108">
        <f>IFERROR(M505/K505,0)</f>
        <v>62430.323411371</v>
      </c>
      <c r="S505" s="109">
        <v>4</v>
      </c>
      <c r="T505" s="110">
        <v>34700</v>
      </c>
      <c r="U505" s="110">
        <v>45589</v>
      </c>
      <c r="V505"/>
      <c r="W505"/>
    </row>
    <row r="506" spans="1:23">
      <c r="A506" s="99">
        <v>57</v>
      </c>
      <c r="B506" s="100" t="s">
        <v>2251</v>
      </c>
      <c r="C506" s="101">
        <v>45492</v>
      </c>
      <c r="D506" s="102" t="s">
        <v>2804</v>
      </c>
      <c r="E506" s="100"/>
      <c r="F506" s="103"/>
      <c r="G506" s="102"/>
      <c r="H506" s="102" t="s">
        <v>2802</v>
      </c>
      <c r="I506" s="104" t="s">
        <v>2805</v>
      </c>
      <c r="J506" s="105">
        <v>1</v>
      </c>
      <c r="K506" s="106">
        <v>42.8</v>
      </c>
      <c r="L506" s="106">
        <v>38.1</v>
      </c>
      <c r="M506" s="107">
        <f>IFERROR(N506+P506+Q506,0)</f>
        <v>3009900</v>
      </c>
      <c r="N506" s="106">
        <v>1203960</v>
      </c>
      <c r="O506" s="106">
        <v>0</v>
      </c>
      <c r="P506" s="106">
        <v>1805940</v>
      </c>
      <c r="Q506" s="106">
        <v>0</v>
      </c>
      <c r="R506" s="108">
        <f>IFERROR(M506/K506,0)</f>
        <v>70324.76635514</v>
      </c>
      <c r="S506" s="109">
        <v>4</v>
      </c>
      <c r="T506" s="110">
        <v>45687</v>
      </c>
      <c r="U506" s="110">
        <v>45748</v>
      </c>
      <c r="V506"/>
      <c r="W506"/>
    </row>
    <row r="507" spans="1:23">
      <c r="A507" s="99">
        <v>58</v>
      </c>
      <c r="B507" s="100" t="s">
        <v>2251</v>
      </c>
      <c r="C507" s="101">
        <v>45523</v>
      </c>
      <c r="D507" s="102">
        <v>64001</v>
      </c>
      <c r="E507" s="100" t="s">
        <v>2593</v>
      </c>
      <c r="F507" s="103"/>
      <c r="G507" s="102"/>
      <c r="H507" s="102" t="s">
        <v>2802</v>
      </c>
      <c r="I507" s="104" t="s">
        <v>2806</v>
      </c>
      <c r="J507" s="105">
        <v>9</v>
      </c>
      <c r="K507" s="106">
        <v>371.1</v>
      </c>
      <c r="L507" s="106">
        <v>333.33</v>
      </c>
      <c r="M507" s="107">
        <f>IFERROR(N507+P507+Q507,0)</f>
        <v>26333070</v>
      </c>
      <c r="N507" s="106">
        <v>7899921</v>
      </c>
      <c r="O507" s="106">
        <v>0</v>
      </c>
      <c r="P507" s="106">
        <v>18433149</v>
      </c>
      <c r="Q507" s="106">
        <v>0</v>
      </c>
      <c r="R507" s="108">
        <f>IFERROR(M507/K507,0)</f>
        <v>70959.498787389</v>
      </c>
      <c r="S507" s="109">
        <v>4</v>
      </c>
      <c r="T507" s="110">
        <v>45712</v>
      </c>
      <c r="U507" s="110">
        <v>45750</v>
      </c>
      <c r="V507"/>
      <c r="W507"/>
    </row>
    <row r="508" spans="1:23">
      <c r="A508" s="99">
        <v>59</v>
      </c>
      <c r="B508" s="100" t="s">
        <v>2251</v>
      </c>
      <c r="C508" s="101">
        <v>45523</v>
      </c>
      <c r="D508" s="102">
        <v>65001</v>
      </c>
      <c r="E508" s="100"/>
      <c r="F508" s="103"/>
      <c r="G508" s="102"/>
      <c r="H508" s="102" t="s">
        <v>2802</v>
      </c>
      <c r="I508" s="104" t="s">
        <v>2807</v>
      </c>
      <c r="J508" s="105">
        <v>10</v>
      </c>
      <c r="K508" s="106">
        <v>417.4</v>
      </c>
      <c r="L508" s="106">
        <v>368.1</v>
      </c>
      <c r="M508" s="107">
        <f>IFERROR(N508+P508+Q508,0)</f>
        <v>29079900</v>
      </c>
      <c r="N508" s="106">
        <v>13197533.8</v>
      </c>
      <c r="O508" s="106">
        <v>0</v>
      </c>
      <c r="P508" s="106">
        <v>15882366.2</v>
      </c>
      <c r="Q508" s="106">
        <v>0</v>
      </c>
      <c r="R508" s="108">
        <f>IFERROR(M508/K508,0)</f>
        <v>69669.142309535</v>
      </c>
      <c r="S508" s="109">
        <v>4</v>
      </c>
      <c r="T508" s="110">
        <v>45701</v>
      </c>
      <c r="U508" s="110">
        <v>45750</v>
      </c>
      <c r="V508"/>
      <c r="W508"/>
    </row>
    <row r="509" spans="1:23">
      <c r="A509" s="99">
        <v>60</v>
      </c>
      <c r="B509" s="100" t="s">
        <v>2251</v>
      </c>
      <c r="C509" s="101">
        <v>45523</v>
      </c>
      <c r="D509" s="102">
        <v>64001</v>
      </c>
      <c r="E509" s="100"/>
      <c r="F509" s="103"/>
      <c r="G509" s="102"/>
      <c r="H509" s="102" t="s">
        <v>2802</v>
      </c>
      <c r="I509" s="104" t="s">
        <v>2805</v>
      </c>
      <c r="J509" s="105">
        <v>6</v>
      </c>
      <c r="K509" s="106">
        <v>242.4</v>
      </c>
      <c r="L509" s="106">
        <v>220.43</v>
      </c>
      <c r="M509" s="107">
        <f>IFERROR(N509+P509+Q509,0)</f>
        <v>17413970</v>
      </c>
      <c r="N509" s="106">
        <v>5224191</v>
      </c>
      <c r="O509" s="106">
        <v>0</v>
      </c>
      <c r="P509" s="106">
        <v>12189779</v>
      </c>
      <c r="Q509" s="106">
        <v>0</v>
      </c>
      <c r="R509" s="108">
        <f>IFERROR(M509/K509,0)</f>
        <v>71839.810231023</v>
      </c>
      <c r="S509" s="109">
        <v>4</v>
      </c>
      <c r="T509" s="110">
        <v>45687</v>
      </c>
      <c r="U509" s="110">
        <v>45750</v>
      </c>
      <c r="V509"/>
      <c r="W509"/>
    </row>
    <row r="510" spans="1:23">
      <c r="A510" s="99">
        <v>61</v>
      </c>
      <c r="B510" s="100" t="s">
        <v>2251</v>
      </c>
      <c r="C510" s="101">
        <v>45523</v>
      </c>
      <c r="D510" s="102">
        <v>65001</v>
      </c>
      <c r="E510" s="100"/>
      <c r="F510" s="103"/>
      <c r="G510" s="102"/>
      <c r="H510" s="102" t="s">
        <v>2802</v>
      </c>
      <c r="I510" s="104" t="s">
        <v>2808</v>
      </c>
      <c r="J510" s="105">
        <v>8</v>
      </c>
      <c r="K510" s="106">
        <v>417.9</v>
      </c>
      <c r="L510" s="106">
        <v>395.8</v>
      </c>
      <c r="M510" s="107">
        <f>IFERROR(N510+P510+Q510,0)</f>
        <v>31268200</v>
      </c>
      <c r="N510" s="106">
        <v>14190665.3</v>
      </c>
      <c r="O510" s="106">
        <v>0</v>
      </c>
      <c r="P510" s="106">
        <v>17077534.7</v>
      </c>
      <c r="Q510" s="106">
        <v>0</v>
      </c>
      <c r="R510" s="108">
        <f>IFERROR(M510/K510,0)</f>
        <v>74822.206269442</v>
      </c>
      <c r="S510" s="109">
        <v>4</v>
      </c>
      <c r="T510" s="110">
        <v>45727</v>
      </c>
      <c r="U510" s="110">
        <v>45750</v>
      </c>
      <c r="V510"/>
      <c r="W510"/>
    </row>
    <row r="511" spans="1:23">
      <c r="A511" s="99">
        <v>62</v>
      </c>
      <c r="B511" s="100" t="s">
        <v>2251</v>
      </c>
      <c r="C511" s="101">
        <v>45597</v>
      </c>
      <c r="D511" s="102">
        <v>80001</v>
      </c>
      <c r="E511" s="100"/>
      <c r="F511" s="103"/>
      <c r="G511" s="102"/>
      <c r="H511" s="102" t="s">
        <v>2802</v>
      </c>
      <c r="I511" s="104" t="s">
        <v>2805</v>
      </c>
      <c r="J511" s="105">
        <v>2</v>
      </c>
      <c r="K511" s="106">
        <v>75.4</v>
      </c>
      <c r="L511" s="106">
        <v>70.5</v>
      </c>
      <c r="M511" s="107">
        <f>IFERROR(N511+P511+Q511,0)</f>
        <v>5569500</v>
      </c>
      <c r="N511" s="106">
        <v>1670850</v>
      </c>
      <c r="O511" s="106">
        <v>0</v>
      </c>
      <c r="P511" s="106">
        <v>3898650</v>
      </c>
      <c r="Q511" s="106">
        <v>0</v>
      </c>
      <c r="R511" s="108">
        <f>IFERROR(M511/K511,0)</f>
        <v>73866.047745358</v>
      </c>
      <c r="S511" s="109">
        <v>4</v>
      </c>
      <c r="T511" s="110">
        <v>45687</v>
      </c>
      <c r="U511" s="110">
        <v>45749</v>
      </c>
      <c r="V511"/>
      <c r="W511"/>
    </row>
    <row r="512" spans="1:23">
      <c r="A512" s="99">
        <v>63</v>
      </c>
      <c r="B512" s="100" t="s">
        <v>2251</v>
      </c>
      <c r="C512" s="101">
        <v>45597</v>
      </c>
      <c r="D512" s="102">
        <v>81001</v>
      </c>
      <c r="E512" s="100"/>
      <c r="F512" s="103"/>
      <c r="G512" s="102"/>
      <c r="H512" s="102" t="s">
        <v>2802</v>
      </c>
      <c r="I512" s="104" t="s">
        <v>2807</v>
      </c>
      <c r="J512" s="105">
        <v>1</v>
      </c>
      <c r="K512" s="106">
        <v>44.2</v>
      </c>
      <c r="L512" s="106">
        <v>41.2</v>
      </c>
      <c r="M512" s="107">
        <f>IFERROR(N512+P512+Q512,0)</f>
        <v>3254800</v>
      </c>
      <c r="N512" s="106">
        <v>978374.92</v>
      </c>
      <c r="O512" s="106">
        <v>0</v>
      </c>
      <c r="P512" s="106">
        <v>2276425.08</v>
      </c>
      <c r="Q512" s="106">
        <v>0</v>
      </c>
      <c r="R512" s="108">
        <f>IFERROR(M512/K512,0)</f>
        <v>73638.009049774</v>
      </c>
      <c r="S512" s="109">
        <v>4</v>
      </c>
      <c r="T512" s="110">
        <v>45701</v>
      </c>
      <c r="U512" s="110">
        <v>45750</v>
      </c>
      <c r="V512"/>
      <c r="W512"/>
    </row>
    <row r="513" spans="1:23">
      <c r="A513" s="99">
        <v>64</v>
      </c>
      <c r="B513" s="100" t="s">
        <v>2251</v>
      </c>
      <c r="C513" s="101">
        <v>45597</v>
      </c>
      <c r="D513" s="102">
        <v>81001</v>
      </c>
      <c r="E513" s="100"/>
      <c r="F513" s="103"/>
      <c r="G513" s="102"/>
      <c r="H513" s="102" t="s">
        <v>2802</v>
      </c>
      <c r="I513" s="104" t="s">
        <v>2808</v>
      </c>
      <c r="J513" s="105">
        <v>2</v>
      </c>
      <c r="K513" s="106">
        <v>111</v>
      </c>
      <c r="L513" s="106">
        <v>103.8</v>
      </c>
      <c r="M513" s="107">
        <f>IFERROR(N513+P513+Q513,0)</f>
        <v>8200200</v>
      </c>
      <c r="N513" s="106">
        <v>2464934.88</v>
      </c>
      <c r="O513" s="106">
        <v>0</v>
      </c>
      <c r="P513" s="106">
        <v>5735265.12</v>
      </c>
      <c r="Q513" s="106">
        <v>0</v>
      </c>
      <c r="R513" s="108">
        <f>IFERROR(M513/K513,0)</f>
        <v>73875.675675676</v>
      </c>
      <c r="S513" s="109">
        <v>4</v>
      </c>
      <c r="T513" s="110">
        <v>45727</v>
      </c>
      <c r="U513" s="110">
        <v>45750</v>
      </c>
      <c r="V513"/>
      <c r="W513"/>
    </row>
    <row r="514" spans="1:23" customHeight="1" ht="30">
      <c r="A514" s="91"/>
      <c r="B514" s="92" t="s">
        <v>2809</v>
      </c>
      <c r="C514" s="92"/>
      <c r="D514" s="92"/>
      <c r="E514" s="92"/>
      <c r="F514" s="92"/>
      <c r="G514" s="92"/>
      <c r="H514" s="92"/>
      <c r="I514" s="92"/>
      <c r="J514" s="93">
        <f>sum(J515:J516)</f>
        <v>69</v>
      </c>
      <c r="K514" s="94">
        <f>sum(K515:K516)</f>
        <v>2957.5</v>
      </c>
      <c r="L514" s="94">
        <f>sum(L515:L516)</f>
        <v>2804.1</v>
      </c>
      <c r="M514" s="94">
        <f>sum(M515:M516)</f>
        <v>208196780.47</v>
      </c>
      <c r="N514" s="94">
        <f>sum(N515:N516)</f>
        <v>93343367.59</v>
      </c>
      <c r="O514" s="94">
        <f>sum(O515:O516)</f>
        <v>0</v>
      </c>
      <c r="P514" s="94">
        <f>sum(P515:P516)</f>
        <v>114853412.88</v>
      </c>
      <c r="Q514" s="94">
        <f>sum(Q515:Q516)</f>
        <v>0</v>
      </c>
      <c r="R514" s="95" t="s">
        <v>2172</v>
      </c>
      <c r="S514" s="95" t="s">
        <v>2172</v>
      </c>
      <c r="T514" s="95" t="s">
        <v>2172</v>
      </c>
      <c r="U514" s="95" t="s">
        <v>2172</v>
      </c>
      <c r="V514"/>
      <c r="W514"/>
    </row>
    <row r="515" spans="1:23">
      <c r="A515" s="99">
        <v>65</v>
      </c>
      <c r="B515" s="100" t="s">
        <v>2251</v>
      </c>
      <c r="C515" s="101">
        <v>44753</v>
      </c>
      <c r="D515" s="102" t="s">
        <v>2810</v>
      </c>
      <c r="E515" s="100" t="s">
        <v>2253</v>
      </c>
      <c r="F515" s="103">
        <v>45258</v>
      </c>
      <c r="G515" s="102" t="s">
        <v>2811</v>
      </c>
      <c r="H515" s="102" t="s">
        <v>2812</v>
      </c>
      <c r="I515" s="104" t="s">
        <v>2813</v>
      </c>
      <c r="J515" s="105">
        <v>25</v>
      </c>
      <c r="K515" s="106">
        <v>997.6</v>
      </c>
      <c r="L515" s="106">
        <v>959.8</v>
      </c>
      <c r="M515" s="107">
        <f>IFERROR(N515+P515+Q515,0)</f>
        <v>70707784.54</v>
      </c>
      <c r="N515" s="106">
        <v>32387377.3</v>
      </c>
      <c r="O515" s="106">
        <v>0</v>
      </c>
      <c r="P515" s="106">
        <v>38320407.24</v>
      </c>
      <c r="Q515" s="106">
        <v>0</v>
      </c>
      <c r="R515" s="108">
        <f>IFERROR(M515/K515,0)</f>
        <v>70877.891479551</v>
      </c>
      <c r="S515" s="109">
        <v>4</v>
      </c>
      <c r="T515" s="110">
        <v>45799</v>
      </c>
      <c r="U515" s="110">
        <v>45824</v>
      </c>
      <c r="V515"/>
      <c r="W515"/>
    </row>
    <row r="516" spans="1:23">
      <c r="A516" s="99">
        <v>66</v>
      </c>
      <c r="B516" s="100" t="s">
        <v>2251</v>
      </c>
      <c r="C516" s="101">
        <v>44753</v>
      </c>
      <c r="D516" s="102" t="s">
        <v>2814</v>
      </c>
      <c r="E516" s="100" t="s">
        <v>2253</v>
      </c>
      <c r="F516" s="103">
        <v>45258</v>
      </c>
      <c r="G516" s="102" t="s">
        <v>2811</v>
      </c>
      <c r="H516" s="102" t="s">
        <v>2812</v>
      </c>
      <c r="I516" s="104" t="s">
        <v>2813</v>
      </c>
      <c r="J516" s="105">
        <v>44</v>
      </c>
      <c r="K516" s="106">
        <v>1959.9</v>
      </c>
      <c r="L516" s="106">
        <v>1844.3</v>
      </c>
      <c r="M516" s="107">
        <f>IFERROR(N516+P516+Q516,0)</f>
        <v>137488995.93</v>
      </c>
      <c r="N516" s="106">
        <v>60955990.29</v>
      </c>
      <c r="O516" s="106">
        <v>0</v>
      </c>
      <c r="P516" s="106">
        <v>76533005.64</v>
      </c>
      <c r="Q516" s="106">
        <v>0</v>
      </c>
      <c r="R516" s="108">
        <f>IFERROR(M516/K516,0)</f>
        <v>70151.026037043</v>
      </c>
      <c r="S516" s="109">
        <v>4</v>
      </c>
      <c r="T516" s="110">
        <v>45799</v>
      </c>
      <c r="U516" s="110">
        <v>45824</v>
      </c>
      <c r="V516"/>
      <c r="W516"/>
    </row>
    <row r="517" spans="1:23" customHeight="1" ht="30">
      <c r="A517" s="91"/>
      <c r="B517" s="92" t="s">
        <v>2815</v>
      </c>
      <c r="C517" s="92"/>
      <c r="D517" s="92"/>
      <c r="E517" s="92"/>
      <c r="F517" s="92"/>
      <c r="G517" s="92"/>
      <c r="H517" s="92"/>
      <c r="I517" s="92"/>
      <c r="J517" s="93">
        <f>sum(J518)</f>
        <v>50</v>
      </c>
      <c r="K517" s="94">
        <f>sum(K518)</f>
        <v>2582</v>
      </c>
      <c r="L517" s="94">
        <f>sum(L518)</f>
        <v>2322.8</v>
      </c>
      <c r="M517" s="94">
        <f>sum(M518)</f>
        <v>180614876.5</v>
      </c>
      <c r="N517" s="94">
        <f>sum(N518)</f>
        <v>93404956.86</v>
      </c>
      <c r="O517" s="94">
        <f>sum(O518)</f>
        <v>0</v>
      </c>
      <c r="P517" s="94">
        <f>sum(P518)</f>
        <v>87209919.64</v>
      </c>
      <c r="Q517" s="94">
        <f>sum(Q518)</f>
        <v>0</v>
      </c>
      <c r="R517" s="95" t="s">
        <v>2172</v>
      </c>
      <c r="S517" s="95" t="s">
        <v>2172</v>
      </c>
      <c r="T517" s="95" t="s">
        <v>2172</v>
      </c>
      <c r="U517" s="95" t="s">
        <v>2172</v>
      </c>
      <c r="V517"/>
      <c r="W517"/>
    </row>
    <row r="518" spans="1:23">
      <c r="A518" s="99">
        <v>67</v>
      </c>
      <c r="B518" s="100" t="s">
        <v>2516</v>
      </c>
      <c r="C518" s="101">
        <v>44874</v>
      </c>
      <c r="D518" s="102" t="s">
        <v>2816</v>
      </c>
      <c r="E518" s="100" t="s">
        <v>2253</v>
      </c>
      <c r="F518" s="103">
        <v>45273</v>
      </c>
      <c r="G518" s="102" t="s">
        <v>2817</v>
      </c>
      <c r="H518" s="102" t="s">
        <v>2818</v>
      </c>
      <c r="I518" s="104" t="s">
        <v>2819</v>
      </c>
      <c r="J518" s="105">
        <v>50</v>
      </c>
      <c r="K518" s="106">
        <v>2582</v>
      </c>
      <c r="L518" s="106">
        <v>2322.8</v>
      </c>
      <c r="M518" s="107">
        <f>IFERROR(N518+P518+Q518,0)</f>
        <v>180614876.5</v>
      </c>
      <c r="N518" s="106">
        <v>93404956.86</v>
      </c>
      <c r="O518" s="106">
        <v>0</v>
      </c>
      <c r="P518" s="106">
        <v>87209919.64</v>
      </c>
      <c r="Q518" s="106">
        <v>0</v>
      </c>
      <c r="R518" s="108">
        <f>IFERROR(M518/K518,0)</f>
        <v>69951.540085205</v>
      </c>
      <c r="S518" s="109">
        <v>4</v>
      </c>
      <c r="T518" s="110">
        <v>45901</v>
      </c>
      <c r="U518" s="110">
        <v>45901</v>
      </c>
      <c r="V518"/>
      <c r="W518"/>
    </row>
    <row r="519" spans="1:2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/>
      <c r="W519"/>
    </row>
    <row r="520" spans="1:23" customHeight="1" ht="15.75">
      <c r="A520" s="111" t="s">
        <v>38</v>
      </c>
      <c r="B520" s="111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2"/>
      <c r="O520" s="2"/>
      <c r="P520" s="2"/>
      <c r="Q520" s="112"/>
      <c r="R520" s="113"/>
      <c r="S520" s="2"/>
      <c r="T520" s="2"/>
      <c r="U520" s="1"/>
      <c r="V520"/>
      <c r="W520"/>
    </row>
    <row r="521" spans="1:23" customHeight="1" ht="15.75">
      <c r="A521" s="111"/>
      <c r="B521" s="111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4"/>
      <c r="O521" s="114"/>
      <c r="P521" s="114"/>
      <c r="Q521" s="115"/>
      <c r="R521" s="116" t="s">
        <v>39</v>
      </c>
      <c r="S521" s="116"/>
      <c r="T521" s="116"/>
      <c r="U521" s="1"/>
      <c r="V521"/>
      <c r="W521"/>
    </row>
    <row r="522" spans="1:23" customHeight="1" ht="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17" t="s">
        <v>40</v>
      </c>
      <c r="R522" s="26" t="s">
        <v>2820</v>
      </c>
      <c r="S522" s="26"/>
      <c r="T522" s="26"/>
      <c r="U522" s="1"/>
      <c r="V522"/>
      <c r="W522"/>
    </row>
    <row r="523" spans="1: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/>
      <c r="W5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S1:U1"/>
    <mergeCell ref="A2:U2"/>
    <mergeCell ref="A3:U3"/>
    <mergeCell ref="A4:D4"/>
    <mergeCell ref="E4:F4"/>
    <mergeCell ref="A5:D5"/>
    <mergeCell ref="A7:A12"/>
    <mergeCell ref="B7:D8"/>
    <mergeCell ref="E7:G8"/>
    <mergeCell ref="H7:I8"/>
    <mergeCell ref="J7:J11"/>
    <mergeCell ref="K7:K11"/>
    <mergeCell ref="L7:L11"/>
    <mergeCell ref="M7:Q8"/>
    <mergeCell ref="R7:R11"/>
    <mergeCell ref="S7:S12"/>
    <mergeCell ref="T7:T12"/>
    <mergeCell ref="U7:U12"/>
    <mergeCell ref="B9:B12"/>
    <mergeCell ref="C9:C12"/>
    <mergeCell ref="D9:D12"/>
    <mergeCell ref="E9:E12"/>
    <mergeCell ref="F9:F12"/>
    <mergeCell ref="G9:G12"/>
    <mergeCell ref="H9:H12"/>
    <mergeCell ref="I9:I12"/>
    <mergeCell ref="M9:M11"/>
    <mergeCell ref="N9:Q9"/>
    <mergeCell ref="N10:N11"/>
    <mergeCell ref="P10:P11"/>
    <mergeCell ref="Q10:Q11"/>
    <mergeCell ref="B14:I14"/>
    <mergeCell ref="B15:I15"/>
    <mergeCell ref="A16:U16"/>
    <mergeCell ref="B17:I17"/>
    <mergeCell ref="B18:I18"/>
    <mergeCell ref="B68:I68"/>
    <mergeCell ref="B77:I77"/>
    <mergeCell ref="B80:I80"/>
    <mergeCell ref="B82:I82"/>
    <mergeCell ref="B93:I93"/>
    <mergeCell ref="B96:I96"/>
    <mergeCell ref="B108:I108"/>
    <mergeCell ref="B122:I122"/>
    <mergeCell ref="B141:I141"/>
    <mergeCell ref="B145:I145"/>
    <mergeCell ref="B149:I149"/>
    <mergeCell ref="B153:I153"/>
    <mergeCell ref="B189:I189"/>
    <mergeCell ref="B198:I198"/>
    <mergeCell ref="B212:I212"/>
    <mergeCell ref="B230:I230"/>
    <mergeCell ref="A231:U231"/>
    <mergeCell ref="B232:I232"/>
    <mergeCell ref="B233:I233"/>
    <mergeCell ref="B266:I266"/>
    <mergeCell ref="B277:I277"/>
    <mergeCell ref="B288:I288"/>
    <mergeCell ref="B296:I296"/>
    <mergeCell ref="B314:I314"/>
    <mergeCell ref="B316:I316"/>
    <mergeCell ref="B339:I339"/>
    <mergeCell ref="B344:I344"/>
    <mergeCell ref="B348:I348"/>
    <mergeCell ref="B359:I359"/>
    <mergeCell ref="B372:I372"/>
    <mergeCell ref="B441:I441"/>
    <mergeCell ref="A442:U442"/>
    <mergeCell ref="B443:I443"/>
    <mergeCell ref="B444:I444"/>
    <mergeCell ref="B446:I446"/>
    <mergeCell ref="B452:I452"/>
    <mergeCell ref="B457:I457"/>
    <mergeCell ref="B461:I461"/>
    <mergeCell ref="B504:I504"/>
    <mergeCell ref="B514:I514"/>
    <mergeCell ref="B517:I517"/>
    <mergeCell ref="A520:M521"/>
    <mergeCell ref="R521:T521"/>
    <mergeCell ref="R522:T522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34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32.42578125" customWidth="true" style="0"/>
    <col min="3" max="3" width="32.7109375" customWidth="true" style="0"/>
    <col min="4" max="4" width="15" customWidth="true" style="0"/>
    <col min="5" max="5" width="21.42578125" customWidth="true" style="0"/>
    <col min="6" max="6" width="21.42578125" customWidth="true" style="0"/>
    <col min="7" max="7" width="21.7109375" customWidth="true" style="0"/>
    <col min="8" max="8" width="21.7109375" customWidth="true" style="0"/>
    <col min="9" max="9" width="21.7109375" customWidth="true" style="0"/>
    <col min="10" max="10" width="21.7109375" customWidth="true" style="0"/>
    <col min="11" max="11" width="21.7109375" customWidth="true" style="0"/>
    <col min="12" max="12" width="18.5703125" customWidth="true" style="0"/>
    <col min="13" max="13" width="15.7109375" customWidth="true" style="0"/>
  </cols>
  <sheetData>
    <row r="1" spans="1:15" customHeight="1" ht="60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65" t="s">
        <v>2821</v>
      </c>
      <c r="L1" s="65"/>
      <c r="M1" s="65"/>
      <c r="N1"/>
      <c r="O1"/>
    </row>
    <row r="2" spans="1:15" customHeight="1" ht="24.75">
      <c r="A2" s="33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/>
      <c r="O2"/>
    </row>
    <row r="3" spans="1:15" customHeight="1" ht="69.75">
      <c r="A3" s="33" t="s">
        <v>2822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/>
      <c r="O3"/>
    </row>
    <row r="4" spans="1:15" customHeight="1" ht="25.5">
      <c r="A4" s="32" t="s">
        <v>2</v>
      </c>
      <c r="B4" s="32"/>
      <c r="C4" s="32"/>
      <c r="D4" s="125" t="s">
        <v>3</v>
      </c>
      <c r="E4" s="125"/>
      <c r="F4" s="125"/>
      <c r="G4" s="119"/>
      <c r="H4" s="119"/>
      <c r="I4" s="119"/>
      <c r="J4" s="119"/>
      <c r="K4" s="119"/>
      <c r="L4" s="119"/>
      <c r="M4" s="119"/>
      <c r="N4"/>
      <c r="O4"/>
    </row>
    <row r="5" spans="1:15" customHeight="1" ht="23.25">
      <c r="A5" s="32" t="s">
        <v>44</v>
      </c>
      <c r="B5" s="32"/>
      <c r="C5" s="32"/>
      <c r="D5" s="121" t="s">
        <v>5</v>
      </c>
      <c r="E5" s="121"/>
      <c r="F5" s="121"/>
      <c r="G5" s="119"/>
      <c r="H5" s="119"/>
      <c r="I5" s="119"/>
      <c r="J5" s="119"/>
      <c r="K5" s="119"/>
      <c r="L5" s="119"/>
      <c r="M5" s="119"/>
      <c r="N5"/>
      <c r="O5"/>
    </row>
    <row r="6" spans="1:15" customHeight="1" ht="12.75">
      <c r="A6" s="118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/>
      <c r="O6"/>
    </row>
    <row r="7" spans="1:15" customHeight="1" ht="25.5">
      <c r="A7" s="29" t="s">
        <v>6</v>
      </c>
      <c r="B7" s="29" t="s">
        <v>2823</v>
      </c>
      <c r="C7" s="29"/>
      <c r="D7" s="30" t="s">
        <v>46</v>
      </c>
      <c r="E7" s="30" t="s">
        <v>2824</v>
      </c>
      <c r="F7" s="30" t="s">
        <v>2825</v>
      </c>
      <c r="G7" s="29" t="s">
        <v>2826</v>
      </c>
      <c r="H7" s="29"/>
      <c r="I7" s="29"/>
      <c r="J7" s="29"/>
      <c r="K7" s="29" t="s">
        <v>2827</v>
      </c>
      <c r="L7" s="30" t="s">
        <v>2828</v>
      </c>
      <c r="M7" s="30" t="s">
        <v>2829</v>
      </c>
      <c r="N7"/>
      <c r="O7"/>
    </row>
    <row r="8" spans="1:15" customHeight="1" ht="44.25">
      <c r="A8" s="122"/>
      <c r="B8" s="29"/>
      <c r="C8" s="29"/>
      <c r="D8" s="122"/>
      <c r="E8" s="123"/>
      <c r="F8" s="123"/>
      <c r="G8" s="29"/>
      <c r="H8" s="29"/>
      <c r="I8" s="29"/>
      <c r="J8" s="29"/>
      <c r="K8" s="29"/>
      <c r="L8" s="30"/>
      <c r="M8" s="30"/>
      <c r="N8"/>
      <c r="O8"/>
    </row>
    <row r="9" spans="1:15" customHeight="1" ht="20.25">
      <c r="A9" s="122"/>
      <c r="B9" s="29" t="s">
        <v>2830</v>
      </c>
      <c r="C9" s="29" t="s">
        <v>2831</v>
      </c>
      <c r="D9" s="122"/>
      <c r="E9" s="123"/>
      <c r="F9" s="123"/>
      <c r="G9" s="29" t="s">
        <v>108</v>
      </c>
      <c r="H9" s="29" t="s">
        <v>52</v>
      </c>
      <c r="I9" s="29"/>
      <c r="J9" s="29"/>
      <c r="K9" s="29"/>
      <c r="L9" s="30"/>
      <c r="M9" s="30"/>
      <c r="N9"/>
      <c r="O9"/>
    </row>
    <row r="10" spans="1:15" customHeight="1" ht="145.5">
      <c r="A10" s="122"/>
      <c r="B10" s="29"/>
      <c r="C10" s="29"/>
      <c r="D10" s="122"/>
      <c r="E10" s="123"/>
      <c r="F10" s="123"/>
      <c r="G10" s="29"/>
      <c r="H10" s="29" t="s">
        <v>53</v>
      </c>
      <c r="I10" s="29" t="s">
        <v>54</v>
      </c>
      <c r="J10" s="29" t="s">
        <v>55</v>
      </c>
      <c r="K10" s="29"/>
      <c r="L10" s="30"/>
      <c r="M10" s="30"/>
      <c r="N10"/>
      <c r="O10"/>
    </row>
    <row r="11" spans="1:15" customHeight="1" ht="21.75">
      <c r="A11" s="122"/>
      <c r="B11" s="29"/>
      <c r="C11" s="29"/>
      <c r="D11" s="29" t="s">
        <v>16</v>
      </c>
      <c r="E11" s="29" t="s">
        <v>14</v>
      </c>
      <c r="F11" s="29" t="s">
        <v>14</v>
      </c>
      <c r="G11" s="29" t="s">
        <v>26</v>
      </c>
      <c r="H11" s="29" t="s">
        <v>26</v>
      </c>
      <c r="I11" s="29" t="s">
        <v>26</v>
      </c>
      <c r="J11" s="29" t="s">
        <v>26</v>
      </c>
      <c r="K11" s="29" t="s">
        <v>26</v>
      </c>
      <c r="L11" s="30"/>
      <c r="M11" s="30"/>
      <c r="N11"/>
      <c r="O11"/>
    </row>
    <row r="12" spans="1:15" customHeight="1" ht="21.75">
      <c r="A12" s="120">
        <v>1</v>
      </c>
      <c r="B12" s="120">
        <v>2</v>
      </c>
      <c r="C12" s="120">
        <v>3</v>
      </c>
      <c r="D12" s="120">
        <v>4</v>
      </c>
      <c r="E12" s="120">
        <v>5</v>
      </c>
      <c r="F12" s="120">
        <v>6</v>
      </c>
      <c r="G12" s="120">
        <v>7</v>
      </c>
      <c r="H12" s="120">
        <v>8</v>
      </c>
      <c r="I12" s="120">
        <v>9</v>
      </c>
      <c r="J12" s="120">
        <v>10</v>
      </c>
      <c r="K12" s="120">
        <v>11</v>
      </c>
      <c r="L12" s="120">
        <v>12</v>
      </c>
      <c r="M12" s="120">
        <v>13</v>
      </c>
      <c r="N12"/>
      <c r="O12"/>
    </row>
    <row r="13" spans="1:1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 customHeight="1" ht="18.75">
      <c r="A14"/>
      <c r="B14" s="27" t="s">
        <v>38</v>
      </c>
      <c r="C14" s="27"/>
      <c r="D14" s="27"/>
      <c r="E14" s="27"/>
      <c r="F14" s="27"/>
      <c r="G14" s="46"/>
      <c r="H14" s="46"/>
      <c r="I14" s="46"/>
      <c r="J14" s="46"/>
      <c r="K14" s="27" t="s">
        <v>39</v>
      </c>
      <c r="L14" s="27"/>
      <c r="M14" s="27"/>
      <c r="N14"/>
      <c r="O14"/>
    </row>
    <row r="15" spans="1:15" customHeight="1" ht="18.75">
      <c r="A15"/>
      <c r="B15" s="27"/>
      <c r="C15" s="27"/>
      <c r="D15" s="27"/>
      <c r="E15" s="27"/>
      <c r="F15" s="27"/>
      <c r="G15" s="126" t="s">
        <v>40</v>
      </c>
      <c r="H15" s="126"/>
      <c r="I15" s="126"/>
      <c r="J15" s="126"/>
      <c r="K15" s="27" t="s">
        <v>2832</v>
      </c>
      <c r="L15" s="27"/>
      <c r="M15" s="27"/>
      <c r="N15"/>
      <c r="O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3:M3"/>
    <mergeCell ref="A4:C4"/>
    <mergeCell ref="D4:F4"/>
    <mergeCell ref="K1:M1"/>
    <mergeCell ref="A5:C5"/>
    <mergeCell ref="D5:F5"/>
    <mergeCell ref="A7:A11"/>
    <mergeCell ref="B7:C8"/>
    <mergeCell ref="D7:D10"/>
    <mergeCell ref="E7:E10"/>
    <mergeCell ref="F7:F10"/>
    <mergeCell ref="C9:C11"/>
    <mergeCell ref="G9:G10"/>
    <mergeCell ref="H9:J9"/>
    <mergeCell ref="G7:J8"/>
    <mergeCell ref="K7:K10"/>
    <mergeCell ref="L7:L11"/>
    <mergeCell ref="M7:M11"/>
    <mergeCell ref="B9:B11"/>
    <mergeCell ref="B14:F15"/>
    <mergeCell ref="G14:J14"/>
    <mergeCell ref="K14:M14"/>
    <mergeCell ref="G15:J15"/>
    <mergeCell ref="K15:M15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48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5.7109375" customWidth="true" style="0"/>
    <col min="3" max="3" width="35.7109375" customWidth="true" style="0"/>
    <col min="4" max="4" width="35.7109375" customWidth="true" style="0"/>
    <col min="5" max="5" width="35.7109375" customWidth="true" style="0"/>
    <col min="6" max="6" width="22.7109375" customWidth="true" style="0"/>
    <col min="7" max="7" width="22.7109375" customWidth="true" style="0"/>
    <col min="8" max="8" width="22.7109375" customWidth="true" style="0"/>
    <col min="9" max="9" width="22.7109375" customWidth="true" style="0"/>
    <col min="10" max="10" width="22.7109375" customWidth="true" style="0"/>
    <col min="11" max="11" width="22.7109375" customWidth="true" style="0"/>
    <col min="12" max="12" width="22.7109375" customWidth="true" style="0"/>
    <col min="13" max="13" width="22.7109375" customWidth="true" style="0"/>
    <col min="14" max="14" width="33.5703125" customWidth="true" style="0"/>
  </cols>
  <sheetData>
    <row r="1" spans="1:16" customHeight="1" ht="64.5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40" t="s">
        <v>2833</v>
      </c>
      <c r="N1" s="140"/>
      <c r="O1"/>
      <c r="P1"/>
    </row>
    <row r="2" spans="1:16" customHeight="1" ht="41.25">
      <c r="A2" s="33" t="s">
        <v>2834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/>
      <c r="P2"/>
    </row>
    <row r="3" spans="1:16" customHeight="1" ht="27">
      <c r="A3" s="32" t="s">
        <v>2</v>
      </c>
      <c r="B3" s="141"/>
      <c r="C3" s="141"/>
      <c r="D3" s="130"/>
      <c r="E3" s="125" t="s">
        <v>3</v>
      </c>
      <c r="F3" s="125"/>
      <c r="G3" s="125"/>
      <c r="H3" s="125"/>
      <c r="I3" s="125"/>
      <c r="J3" s="125"/>
      <c r="K3" s="125"/>
      <c r="L3" s="125"/>
      <c r="M3" s="125"/>
      <c r="N3" s="125"/>
      <c r="O3"/>
      <c r="P3"/>
    </row>
    <row r="4" spans="1:16" customHeight="1" ht="27">
      <c r="A4" s="32" t="s">
        <v>44</v>
      </c>
      <c r="B4" s="32"/>
      <c r="C4" s="32"/>
      <c r="D4" s="32"/>
      <c r="E4" s="145" t="s">
        <v>5</v>
      </c>
      <c r="F4" s="145"/>
      <c r="G4" s="145"/>
      <c r="H4" s="145"/>
      <c r="I4" s="145"/>
      <c r="J4" s="145"/>
      <c r="K4" s="145"/>
      <c r="L4" s="145"/>
      <c r="M4" s="145"/>
      <c r="N4" s="145"/>
      <c r="O4"/>
      <c r="P4"/>
    </row>
    <row r="5" spans="1:16" customHeight="1" ht="12.75">
      <c r="A5" s="118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/>
      <c r="P5"/>
    </row>
    <row r="6" spans="1:16" customHeight="1" ht="38.25">
      <c r="A6" s="29" t="s">
        <v>6</v>
      </c>
      <c r="B6" s="29" t="s">
        <v>2835</v>
      </c>
      <c r="C6" s="122"/>
      <c r="D6" s="29" t="s">
        <v>2836</v>
      </c>
      <c r="E6" s="122"/>
      <c r="F6" s="29" t="s">
        <v>2837</v>
      </c>
      <c r="G6" s="29" t="s">
        <v>2838</v>
      </c>
      <c r="H6" s="29" t="s">
        <v>2839</v>
      </c>
      <c r="I6" s="29" t="s">
        <v>2840</v>
      </c>
      <c r="J6" s="29"/>
      <c r="K6" s="29"/>
      <c r="L6" s="29"/>
      <c r="M6" s="29" t="s">
        <v>2841</v>
      </c>
      <c r="N6" s="51" t="s">
        <v>2161</v>
      </c>
      <c r="O6"/>
      <c r="P6"/>
    </row>
    <row r="7" spans="1:16" customHeight="1" ht="44.25">
      <c r="A7" s="122"/>
      <c r="B7" s="122"/>
      <c r="C7" s="122"/>
      <c r="D7" s="122"/>
      <c r="E7" s="122"/>
      <c r="F7" s="122"/>
      <c r="G7" s="122"/>
      <c r="H7" s="122"/>
      <c r="I7" s="29" t="s">
        <v>2842</v>
      </c>
      <c r="J7" s="29" t="s">
        <v>52</v>
      </c>
      <c r="K7" s="29"/>
      <c r="L7" s="29"/>
      <c r="M7" s="29"/>
      <c r="N7" s="56"/>
      <c r="O7"/>
      <c r="P7"/>
    </row>
    <row r="8" spans="1:16" customHeight="1" ht="20.25">
      <c r="A8" s="122"/>
      <c r="B8" s="29" t="s">
        <v>2843</v>
      </c>
      <c r="C8" s="29" t="s">
        <v>115</v>
      </c>
      <c r="D8" s="29" t="s">
        <v>2844</v>
      </c>
      <c r="E8" s="29" t="s">
        <v>2167</v>
      </c>
      <c r="F8" s="122"/>
      <c r="G8" s="122"/>
      <c r="H8" s="122"/>
      <c r="I8" s="29"/>
      <c r="J8" s="122" t="s">
        <v>53</v>
      </c>
      <c r="K8" s="122" t="s">
        <v>54</v>
      </c>
      <c r="L8" s="122" t="s">
        <v>55</v>
      </c>
      <c r="M8" s="29"/>
      <c r="N8" s="56"/>
      <c r="O8"/>
      <c r="P8"/>
    </row>
    <row r="9" spans="1:16" customHeight="1" ht="136.5">
      <c r="A9" s="122"/>
      <c r="B9" s="29"/>
      <c r="C9" s="122"/>
      <c r="D9" s="122"/>
      <c r="E9" s="122"/>
      <c r="F9" s="122"/>
      <c r="G9" s="122"/>
      <c r="H9" s="122"/>
      <c r="I9" s="29"/>
      <c r="J9" s="122"/>
      <c r="K9" s="122"/>
      <c r="L9" s="122"/>
      <c r="M9" s="29"/>
      <c r="N9" s="56"/>
      <c r="O9"/>
      <c r="P9"/>
    </row>
    <row r="10" spans="1:16" customHeight="1" ht="21.75">
      <c r="A10" s="122"/>
      <c r="B10" s="29"/>
      <c r="C10" s="122"/>
      <c r="D10" s="122"/>
      <c r="E10" s="122"/>
      <c r="F10" s="29" t="s">
        <v>16</v>
      </c>
      <c r="G10" s="29" t="s">
        <v>14</v>
      </c>
      <c r="H10" s="29" t="s">
        <v>14</v>
      </c>
      <c r="I10" s="29" t="s">
        <v>26</v>
      </c>
      <c r="J10" s="29" t="s">
        <v>26</v>
      </c>
      <c r="K10" s="29" t="s">
        <v>26</v>
      </c>
      <c r="L10" s="29" t="s">
        <v>26</v>
      </c>
      <c r="M10" s="29" t="s">
        <v>26</v>
      </c>
      <c r="N10" s="52"/>
      <c r="O10"/>
      <c r="P10"/>
    </row>
    <row r="11" spans="1:16" customHeight="1" ht="21.75">
      <c r="A11" s="120">
        <v>1</v>
      </c>
      <c r="B11" s="120">
        <v>2</v>
      </c>
      <c r="C11" s="120">
        <v>3</v>
      </c>
      <c r="D11" s="120">
        <v>4</v>
      </c>
      <c r="E11" s="120">
        <v>5</v>
      </c>
      <c r="F11" s="120">
        <v>6</v>
      </c>
      <c r="G11" s="120">
        <v>7</v>
      </c>
      <c r="H11" s="120">
        <v>8</v>
      </c>
      <c r="I11" s="120">
        <v>9</v>
      </c>
      <c r="J11" s="120">
        <v>10</v>
      </c>
      <c r="K11" s="120">
        <v>11</v>
      </c>
      <c r="L11" s="120">
        <v>12</v>
      </c>
      <c r="M11" s="120">
        <v>13</v>
      </c>
      <c r="N11" s="120">
        <v>14</v>
      </c>
      <c r="O11"/>
      <c r="P11"/>
    </row>
    <row r="12" spans="1:16" customHeight="1" ht="18.75">
      <c r="A12" s="29"/>
      <c r="B12" s="36" t="s">
        <v>56</v>
      </c>
      <c r="C12" s="36"/>
      <c r="D12" s="36"/>
      <c r="E12" s="36"/>
      <c r="F12" s="134">
        <f>sum(F13,F31,F81)</f>
        <v>59</v>
      </c>
      <c r="G12" s="135">
        <f>sum(G13,G31,G81)</f>
        <v>2085.95</v>
      </c>
      <c r="H12" s="135">
        <f>sum(H13,H31,H81)</f>
        <v>1785.2</v>
      </c>
      <c r="I12" s="135">
        <f>sum(I13,I31,I81)</f>
        <v>2583166.26</v>
      </c>
      <c r="J12" s="135">
        <f>sum(J13,J31,J81)</f>
        <v>780672.6</v>
      </c>
      <c r="K12" s="135">
        <f>sum(K13,K31,K81)</f>
        <v>1802493.66</v>
      </c>
      <c r="L12" s="135">
        <f>sum(L13,L31,L81)</f>
        <v>0</v>
      </c>
      <c r="M12" s="135">
        <f>sum(M13,M31,M81)</f>
        <v>80242972.94</v>
      </c>
      <c r="N12" s="127" t="s">
        <v>20</v>
      </c>
      <c r="O12"/>
      <c r="P12"/>
    </row>
    <row r="13" spans="1:16" customHeight="1" ht="18.75">
      <c r="A13" s="29"/>
      <c r="B13" s="36" t="s">
        <v>116</v>
      </c>
      <c r="C13" s="36"/>
      <c r="D13" s="36"/>
      <c r="E13" s="36"/>
      <c r="F13" s="134">
        <f>sum(F15)</f>
        <v>11</v>
      </c>
      <c r="G13" s="135">
        <f>sum(G15)</f>
        <v>402.9</v>
      </c>
      <c r="H13" s="135">
        <f>sum(H15)</f>
        <v>355.1</v>
      </c>
      <c r="I13" s="135">
        <f>sum(I15)</f>
        <v>0</v>
      </c>
      <c r="J13" s="135">
        <f>sum(J15)</f>
        <v>0</v>
      </c>
      <c r="K13" s="135">
        <f>sum(K15)</f>
        <v>0</v>
      </c>
      <c r="L13" s="135">
        <f>sum(L15)</f>
        <v>0</v>
      </c>
      <c r="M13" s="135">
        <f>sum(M15)</f>
        <v>16475219.6</v>
      </c>
      <c r="N13" s="127" t="s">
        <v>20</v>
      </c>
      <c r="O13"/>
      <c r="P13"/>
    </row>
    <row r="14" spans="1:16" customHeight="1" ht="27">
      <c r="A14" s="28" t="s">
        <v>2845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/>
      <c r="P14"/>
    </row>
    <row r="15" spans="1:16" customHeight="1" ht="18.75">
      <c r="A15" s="29"/>
      <c r="B15" s="36" t="s">
        <v>67</v>
      </c>
      <c r="C15" s="144"/>
      <c r="D15" s="144"/>
      <c r="E15" s="144"/>
      <c r="F15" s="134">
        <f>sum(F16,F22,F24,F26,F29)</f>
        <v>11</v>
      </c>
      <c r="G15" s="135">
        <f>sum(G16,G22,G24,G26,G29)</f>
        <v>402.9</v>
      </c>
      <c r="H15" s="135">
        <f>sum(H16,H22,H24,H26,H29)</f>
        <v>355.1</v>
      </c>
      <c r="I15" s="135">
        <f>sum(I16,I22,I24,I26,I29)</f>
        <v>0</v>
      </c>
      <c r="J15" s="135">
        <f>sum(J16,J22,J24,J26,J29)</f>
        <v>0</v>
      </c>
      <c r="K15" s="135">
        <f>sum(K16,K22,K24,K26,K29)</f>
        <v>0</v>
      </c>
      <c r="L15" s="135">
        <f>sum(L16,L22,L24,L26,L29)</f>
        <v>0</v>
      </c>
      <c r="M15" s="135">
        <f>sum(M16,M22,M24,M26,M29)</f>
        <v>16475219.6</v>
      </c>
      <c r="N15" s="128" t="s">
        <v>20</v>
      </c>
      <c r="O15"/>
      <c r="P15"/>
    </row>
    <row r="16" spans="1:16" customHeight="1" ht="18.75">
      <c r="A16" s="29"/>
      <c r="B16" s="36" t="s">
        <v>74</v>
      </c>
      <c r="C16" s="144"/>
      <c r="D16" s="144"/>
      <c r="E16" s="144"/>
      <c r="F16" s="134">
        <f>sum(F17:F21)</f>
        <v>5</v>
      </c>
      <c r="G16" s="135">
        <f>sum(G17:G21)</f>
        <v>187.4</v>
      </c>
      <c r="H16" s="135">
        <f>sum(H17:H21)</f>
        <v>186.1</v>
      </c>
      <c r="I16" s="135">
        <f>sum(I17:I21)</f>
        <v>0</v>
      </c>
      <c r="J16" s="135">
        <f>sum(J17:J21)</f>
        <v>0</v>
      </c>
      <c r="K16" s="135">
        <f>sum(K17:K21)</f>
        <v>0</v>
      </c>
      <c r="L16" s="135">
        <f>sum(L17:L21)</f>
        <v>0</v>
      </c>
      <c r="M16" s="135">
        <f>sum(M17:M21)</f>
        <v>8634295.6</v>
      </c>
      <c r="N16" s="128" t="s">
        <v>20</v>
      </c>
      <c r="O16"/>
      <c r="P16"/>
    </row>
    <row r="17" spans="1:16">
      <c r="A17" s="129">
        <v>1</v>
      </c>
      <c r="B17" s="138">
        <v>45190</v>
      </c>
      <c r="C17" s="129">
        <v>113</v>
      </c>
      <c r="D17" s="129" t="s">
        <v>2308</v>
      </c>
      <c r="E17" s="129" t="s">
        <v>2846</v>
      </c>
      <c r="F17" s="137">
        <v>1</v>
      </c>
      <c r="G17" s="136">
        <v>33.9</v>
      </c>
      <c r="H17" s="136">
        <v>35.7</v>
      </c>
      <c r="I17" s="136">
        <f>J17+K17+L17</f>
        <v>0</v>
      </c>
      <c r="J17" s="136">
        <v>0</v>
      </c>
      <c r="K17" s="136">
        <v>0</v>
      </c>
      <c r="L17" s="136">
        <v>0</v>
      </c>
      <c r="M17" s="136">
        <v>1656337.2</v>
      </c>
      <c r="N17" s="139">
        <v>32287</v>
      </c>
      <c r="O17"/>
      <c r="P17"/>
    </row>
    <row r="18" spans="1:16">
      <c r="A18" s="129">
        <v>2</v>
      </c>
      <c r="B18" s="138">
        <v>44919</v>
      </c>
      <c r="C18" s="129" t="s">
        <v>545</v>
      </c>
      <c r="D18" s="129" t="s">
        <v>2308</v>
      </c>
      <c r="E18" s="129" t="s">
        <v>2847</v>
      </c>
      <c r="F18" s="137">
        <v>1</v>
      </c>
      <c r="G18" s="136">
        <v>34.3</v>
      </c>
      <c r="H18" s="136">
        <v>34.7</v>
      </c>
      <c r="I18" s="136">
        <f>J18+K18+L18</f>
        <v>0</v>
      </c>
      <c r="J18" s="136">
        <v>0</v>
      </c>
      <c r="K18" s="136">
        <v>0</v>
      </c>
      <c r="L18" s="136">
        <v>0</v>
      </c>
      <c r="M18" s="136">
        <v>1609941.2</v>
      </c>
      <c r="N18" s="139">
        <v>42369</v>
      </c>
      <c r="O18"/>
      <c r="P18"/>
    </row>
    <row r="19" spans="1:16">
      <c r="A19" s="129">
        <v>3</v>
      </c>
      <c r="B19" s="138">
        <v>44919</v>
      </c>
      <c r="C19" s="129" t="s">
        <v>545</v>
      </c>
      <c r="D19" s="129" t="s">
        <v>2308</v>
      </c>
      <c r="E19" s="129" t="s">
        <v>2847</v>
      </c>
      <c r="F19" s="137">
        <v>1</v>
      </c>
      <c r="G19" s="136">
        <v>34.3</v>
      </c>
      <c r="H19" s="136">
        <v>36</v>
      </c>
      <c r="I19" s="136">
        <f>J19+K19+L19</f>
        <v>0</v>
      </c>
      <c r="J19" s="136">
        <v>0</v>
      </c>
      <c r="K19" s="136">
        <v>0</v>
      </c>
      <c r="L19" s="136">
        <v>0</v>
      </c>
      <c r="M19" s="136">
        <v>1670256</v>
      </c>
      <c r="N19" s="139">
        <v>42369</v>
      </c>
      <c r="O19"/>
      <c r="P19"/>
    </row>
    <row r="20" spans="1:16">
      <c r="A20" s="129">
        <v>4</v>
      </c>
      <c r="B20" s="138">
        <v>45245</v>
      </c>
      <c r="C20" s="129">
        <v>125</v>
      </c>
      <c r="D20" s="129" t="s">
        <v>2308</v>
      </c>
      <c r="E20" s="129" t="s">
        <v>2848</v>
      </c>
      <c r="F20" s="137">
        <v>1</v>
      </c>
      <c r="G20" s="136">
        <v>37.3</v>
      </c>
      <c r="H20" s="136">
        <v>36.8</v>
      </c>
      <c r="I20" s="136">
        <f>J20+K20+L20</f>
        <v>0</v>
      </c>
      <c r="J20" s="136">
        <v>0</v>
      </c>
      <c r="K20" s="136">
        <v>0</v>
      </c>
      <c r="L20" s="136">
        <v>0</v>
      </c>
      <c r="M20" s="136">
        <v>1707372.8</v>
      </c>
      <c r="N20" s="139">
        <v>29587</v>
      </c>
      <c r="O20"/>
      <c r="P20"/>
    </row>
    <row r="21" spans="1:16">
      <c r="A21" s="129">
        <v>5</v>
      </c>
      <c r="B21" s="138">
        <v>45190</v>
      </c>
      <c r="C21" s="129">
        <v>112</v>
      </c>
      <c r="D21" s="129" t="s">
        <v>2308</v>
      </c>
      <c r="E21" s="129" t="s">
        <v>2849</v>
      </c>
      <c r="F21" s="137">
        <v>1</v>
      </c>
      <c r="G21" s="136">
        <v>47.6</v>
      </c>
      <c r="H21" s="136">
        <v>42.9</v>
      </c>
      <c r="I21" s="136">
        <f>J21+K21+L21</f>
        <v>0</v>
      </c>
      <c r="J21" s="136">
        <v>0</v>
      </c>
      <c r="K21" s="136">
        <v>0</v>
      </c>
      <c r="L21" s="136">
        <v>0</v>
      </c>
      <c r="M21" s="136">
        <v>1990388.4</v>
      </c>
      <c r="N21" s="139">
        <v>30317</v>
      </c>
      <c r="O21"/>
      <c r="P21"/>
    </row>
    <row r="22" spans="1:16" customHeight="1" ht="18.75">
      <c r="A22" s="29"/>
      <c r="B22" s="36" t="s">
        <v>75</v>
      </c>
      <c r="C22" s="144"/>
      <c r="D22" s="144"/>
      <c r="E22" s="144"/>
      <c r="F22" s="134">
        <f>sum(F23)</f>
        <v>1</v>
      </c>
      <c r="G22" s="135">
        <f>sum(G23)</f>
        <v>35.4</v>
      </c>
      <c r="H22" s="135">
        <f>sum(H23)</f>
        <v>18</v>
      </c>
      <c r="I22" s="135">
        <f>sum(I23)</f>
        <v>0</v>
      </c>
      <c r="J22" s="135">
        <f>sum(J23)</f>
        <v>0</v>
      </c>
      <c r="K22" s="135">
        <f>sum(K23)</f>
        <v>0</v>
      </c>
      <c r="L22" s="135">
        <f>sum(L23)</f>
        <v>0</v>
      </c>
      <c r="M22" s="135">
        <f>sum(M23)</f>
        <v>835128</v>
      </c>
      <c r="N22" s="128" t="s">
        <v>20</v>
      </c>
      <c r="O22"/>
      <c r="P22"/>
    </row>
    <row r="23" spans="1:16">
      <c r="A23" s="129">
        <v>6</v>
      </c>
      <c r="B23" s="138">
        <v>45208</v>
      </c>
      <c r="C23" s="129">
        <v>115</v>
      </c>
      <c r="D23" s="129" t="s">
        <v>2255</v>
      </c>
      <c r="E23" s="129" t="s">
        <v>2850</v>
      </c>
      <c r="F23" s="137">
        <v>1</v>
      </c>
      <c r="G23" s="136">
        <v>35.4</v>
      </c>
      <c r="H23" s="136">
        <v>18</v>
      </c>
      <c r="I23" s="136">
        <f>J23+K23+L23</f>
        <v>0</v>
      </c>
      <c r="J23" s="136">
        <v>0</v>
      </c>
      <c r="K23" s="136">
        <v>0</v>
      </c>
      <c r="L23" s="136">
        <v>0</v>
      </c>
      <c r="M23" s="136">
        <v>835128</v>
      </c>
      <c r="N23" s="139">
        <v>41640</v>
      </c>
      <c r="O23"/>
      <c r="P23"/>
    </row>
    <row r="24" spans="1:16" customHeight="1" ht="18.75">
      <c r="A24" s="29"/>
      <c r="B24" s="36" t="s">
        <v>76</v>
      </c>
      <c r="C24" s="144"/>
      <c r="D24" s="144"/>
      <c r="E24" s="144"/>
      <c r="F24" s="134">
        <f>sum(F25)</f>
        <v>1</v>
      </c>
      <c r="G24" s="135">
        <f>sum(G25)</f>
        <v>29.3</v>
      </c>
      <c r="H24" s="135">
        <f>sum(H25)</f>
        <v>17.2</v>
      </c>
      <c r="I24" s="135">
        <f>sum(I25)</f>
        <v>0</v>
      </c>
      <c r="J24" s="135">
        <f>sum(J25)</f>
        <v>0</v>
      </c>
      <c r="K24" s="135">
        <f>sum(K25)</f>
        <v>0</v>
      </c>
      <c r="L24" s="135">
        <f>sum(L25)</f>
        <v>0</v>
      </c>
      <c r="M24" s="135">
        <f>sum(M25)</f>
        <v>798011.2</v>
      </c>
      <c r="N24" s="128" t="s">
        <v>20</v>
      </c>
      <c r="O24"/>
      <c r="P24"/>
    </row>
    <row r="25" spans="1:16">
      <c r="A25" s="129">
        <v>7</v>
      </c>
      <c r="B25" s="138">
        <v>44972</v>
      </c>
      <c r="C25" s="129">
        <v>2</v>
      </c>
      <c r="D25" s="129" t="s">
        <v>2255</v>
      </c>
      <c r="E25" s="129" t="s">
        <v>2851</v>
      </c>
      <c r="F25" s="137">
        <v>1</v>
      </c>
      <c r="G25" s="136">
        <v>29.3</v>
      </c>
      <c r="H25" s="136">
        <v>17.2</v>
      </c>
      <c r="I25" s="136">
        <f>J25+K25+L25</f>
        <v>0</v>
      </c>
      <c r="J25" s="136">
        <v>0</v>
      </c>
      <c r="K25" s="136">
        <v>0</v>
      </c>
      <c r="L25" s="136">
        <v>0</v>
      </c>
      <c r="M25" s="136">
        <v>798011.2</v>
      </c>
      <c r="N25" s="139">
        <v>33604</v>
      </c>
      <c r="O25"/>
      <c r="P25"/>
    </row>
    <row r="26" spans="1:16" customHeight="1" ht="18.75">
      <c r="A26" s="29"/>
      <c r="B26" s="36" t="s">
        <v>86</v>
      </c>
      <c r="C26" s="144"/>
      <c r="D26" s="144"/>
      <c r="E26" s="144"/>
      <c r="F26" s="134">
        <f>sum(F27:F28)</f>
        <v>3</v>
      </c>
      <c r="G26" s="135">
        <f>sum(G27:G28)</f>
        <v>107.5</v>
      </c>
      <c r="H26" s="135">
        <f>sum(H27:H28)</f>
        <v>98.9</v>
      </c>
      <c r="I26" s="135">
        <f>sum(I27:I28)</f>
        <v>0</v>
      </c>
      <c r="J26" s="135">
        <f>sum(J27:J28)</f>
        <v>0</v>
      </c>
      <c r="K26" s="135">
        <f>sum(K27:K28)</f>
        <v>0</v>
      </c>
      <c r="L26" s="135">
        <f>sum(L27:L28)</f>
        <v>0</v>
      </c>
      <c r="M26" s="135">
        <f>sum(M27:M28)</f>
        <v>4588564.4</v>
      </c>
      <c r="N26" s="128" t="s">
        <v>20</v>
      </c>
      <c r="O26"/>
      <c r="P26"/>
    </row>
    <row r="27" spans="1:16">
      <c r="A27" s="129">
        <v>8</v>
      </c>
      <c r="B27" s="138">
        <v>45064</v>
      </c>
      <c r="C27" s="129" t="s">
        <v>545</v>
      </c>
      <c r="D27" s="129" t="s">
        <v>2284</v>
      </c>
      <c r="E27" s="129" t="s">
        <v>2852</v>
      </c>
      <c r="F27" s="137">
        <v>1</v>
      </c>
      <c r="G27" s="136">
        <v>37.4</v>
      </c>
      <c r="H27" s="136">
        <v>22.4</v>
      </c>
      <c r="I27" s="136">
        <f>J27+K27+L27</f>
        <v>0</v>
      </c>
      <c r="J27" s="136">
        <v>0</v>
      </c>
      <c r="K27" s="136">
        <v>0</v>
      </c>
      <c r="L27" s="136">
        <v>0</v>
      </c>
      <c r="M27" s="136">
        <v>1039270.4</v>
      </c>
      <c r="N27" s="139">
        <v>34759</v>
      </c>
      <c r="O27"/>
      <c r="P27"/>
    </row>
    <row r="28" spans="1:16">
      <c r="A28" s="129">
        <v>9</v>
      </c>
      <c r="B28" s="138">
        <v>44915</v>
      </c>
      <c r="C28" s="129">
        <v>11</v>
      </c>
      <c r="D28" s="129" t="s">
        <v>2284</v>
      </c>
      <c r="E28" s="129" t="s">
        <v>2853</v>
      </c>
      <c r="F28" s="137">
        <v>2</v>
      </c>
      <c r="G28" s="136">
        <v>70.1</v>
      </c>
      <c r="H28" s="136">
        <v>76.5</v>
      </c>
      <c r="I28" s="136">
        <f>J28+K28+L28</f>
        <v>0</v>
      </c>
      <c r="J28" s="136">
        <v>0</v>
      </c>
      <c r="K28" s="136">
        <v>0</v>
      </c>
      <c r="L28" s="136">
        <v>0</v>
      </c>
      <c r="M28" s="136">
        <v>3549294</v>
      </c>
      <c r="N28" s="139">
        <v>40299</v>
      </c>
      <c r="O28"/>
      <c r="P28"/>
    </row>
    <row r="29" spans="1:16" customHeight="1" ht="18.75">
      <c r="A29" s="29"/>
      <c r="B29" s="36" t="s">
        <v>87</v>
      </c>
      <c r="C29" s="144"/>
      <c r="D29" s="144"/>
      <c r="E29" s="144"/>
      <c r="F29" s="134">
        <f>sum(F30)</f>
        <v>1</v>
      </c>
      <c r="G29" s="135">
        <f>sum(G30)</f>
        <v>43.3</v>
      </c>
      <c r="H29" s="135">
        <f>sum(H30)</f>
        <v>34.9</v>
      </c>
      <c r="I29" s="135">
        <f>sum(I30)</f>
        <v>0</v>
      </c>
      <c r="J29" s="135">
        <f>sum(J30)</f>
        <v>0</v>
      </c>
      <c r="K29" s="135">
        <f>sum(K30)</f>
        <v>0</v>
      </c>
      <c r="L29" s="135">
        <f>sum(L30)</f>
        <v>0</v>
      </c>
      <c r="M29" s="135">
        <f>sum(M30)</f>
        <v>1619220.4</v>
      </c>
      <c r="N29" s="128" t="s">
        <v>20</v>
      </c>
      <c r="O29"/>
      <c r="P29"/>
    </row>
    <row r="30" spans="1:16">
      <c r="A30" s="129">
        <v>10</v>
      </c>
      <c r="B30" s="138">
        <v>45490</v>
      </c>
      <c r="C30" s="129" t="s">
        <v>2854</v>
      </c>
      <c r="D30" s="129" t="s">
        <v>2260</v>
      </c>
      <c r="E30" s="129" t="s">
        <v>2855</v>
      </c>
      <c r="F30" s="137">
        <v>1</v>
      </c>
      <c r="G30" s="136">
        <v>43.3</v>
      </c>
      <c r="H30" s="136">
        <v>34.9</v>
      </c>
      <c r="I30" s="136">
        <f>J30+K30+L30</f>
        <v>0</v>
      </c>
      <c r="J30" s="136">
        <v>0</v>
      </c>
      <c r="K30" s="136">
        <v>0</v>
      </c>
      <c r="L30" s="136">
        <v>0</v>
      </c>
      <c r="M30" s="136">
        <v>1619220.4</v>
      </c>
      <c r="N30" s="139">
        <v>34700</v>
      </c>
      <c r="O30"/>
      <c r="P30"/>
    </row>
    <row r="31" spans="1:16">
      <c r="A31" s="29"/>
      <c r="B31" s="36" t="s">
        <v>745</v>
      </c>
      <c r="C31" s="36"/>
      <c r="D31" s="36"/>
      <c r="E31" s="36"/>
      <c r="F31" s="134">
        <f>sum(F33)</f>
        <v>42</v>
      </c>
      <c r="G31" s="135">
        <f>sum(G33)</f>
        <v>1455.75</v>
      </c>
      <c r="H31" s="135">
        <f>sum(H33)</f>
        <v>1238.4</v>
      </c>
      <c r="I31" s="135">
        <f>sum(I33)</f>
        <v>2583166.26</v>
      </c>
      <c r="J31" s="135">
        <f>sum(J33)</f>
        <v>780672.6</v>
      </c>
      <c r="K31" s="135">
        <f>sum(K33)</f>
        <v>1802493.66</v>
      </c>
      <c r="L31" s="135">
        <f>sum(L33)</f>
        <v>0</v>
      </c>
      <c r="M31" s="135">
        <f>sum(M33)</f>
        <v>54873640.14</v>
      </c>
      <c r="N31" s="127" t="s">
        <v>20</v>
      </c>
      <c r="O31"/>
      <c r="P31"/>
    </row>
    <row r="32" spans="1:16" customHeight="1" ht="27">
      <c r="A32" s="28" t="s">
        <v>2856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/>
      <c r="P32"/>
    </row>
    <row r="33" spans="1:16" customHeight="1" ht="18.75">
      <c r="A33" s="29"/>
      <c r="B33" s="36" t="s">
        <v>67</v>
      </c>
      <c r="C33" s="144"/>
      <c r="D33" s="144"/>
      <c r="E33" s="144"/>
      <c r="F33" s="134">
        <f>sum(F34,F69,F73,F75,F77)</f>
        <v>42</v>
      </c>
      <c r="G33" s="135">
        <f>sum(G34,G69,G73,G75,G77)</f>
        <v>1455.75</v>
      </c>
      <c r="H33" s="135">
        <f>sum(H34,H69,H73,H75,H77)</f>
        <v>1238.4</v>
      </c>
      <c r="I33" s="135">
        <f>sum(I34,I69,I73,I75,I77)</f>
        <v>2583166.26</v>
      </c>
      <c r="J33" s="135">
        <f>sum(J34,J69,J73,J75,J77)</f>
        <v>780672.6</v>
      </c>
      <c r="K33" s="135">
        <f>sum(K34,K69,K73,K75,K77)</f>
        <v>1802493.66</v>
      </c>
      <c r="L33" s="135">
        <f>sum(L34,L69,L73,L75,L77)</f>
        <v>0</v>
      </c>
      <c r="M33" s="135">
        <f>sum(M34,M69,M73,M75,M77)</f>
        <v>54873640.14</v>
      </c>
      <c r="N33" s="128" t="s">
        <v>20</v>
      </c>
      <c r="O33"/>
      <c r="P33"/>
    </row>
    <row r="34" spans="1:16" customHeight="1" ht="18.75">
      <c r="A34" s="29"/>
      <c r="B34" s="36" t="s">
        <v>70</v>
      </c>
      <c r="C34" s="144"/>
      <c r="D34" s="144"/>
      <c r="E34" s="144"/>
      <c r="F34" s="134">
        <f>sum(F35:F68)</f>
        <v>34</v>
      </c>
      <c r="G34" s="135">
        <f>sum(G35:G68)</f>
        <v>1153.75</v>
      </c>
      <c r="H34" s="135">
        <f>sum(H35:H68)</f>
        <v>964.5</v>
      </c>
      <c r="I34" s="135">
        <f>sum(I35:I68)</f>
        <v>2583166.26</v>
      </c>
      <c r="J34" s="135">
        <f>sum(J35:J68)</f>
        <v>780672.6</v>
      </c>
      <c r="K34" s="135">
        <f>sum(K35:K68)</f>
        <v>1802493.66</v>
      </c>
      <c r="L34" s="135">
        <f>sum(L35:L68)</f>
        <v>0</v>
      </c>
      <c r="M34" s="135">
        <f>sum(M35:M68)</f>
        <v>42165775.74</v>
      </c>
      <c r="N34" s="128" t="s">
        <v>20</v>
      </c>
      <c r="O34"/>
      <c r="P34"/>
    </row>
    <row r="35" spans="1:16">
      <c r="A35" s="129">
        <v>1</v>
      </c>
      <c r="B35" s="138">
        <v>45747</v>
      </c>
      <c r="C35" s="129" t="s">
        <v>545</v>
      </c>
      <c r="D35" s="129" t="s">
        <v>2238</v>
      </c>
      <c r="E35" s="129" t="s">
        <v>2857</v>
      </c>
      <c r="F35" s="137">
        <v>1</v>
      </c>
      <c r="G35" s="136">
        <v>56.6</v>
      </c>
      <c r="H35" s="136">
        <v>59.4</v>
      </c>
      <c r="I35" s="136">
        <f>J35+K35+L35</f>
        <v>0</v>
      </c>
      <c r="J35" s="136">
        <v>0</v>
      </c>
      <c r="K35" s="136">
        <v>0</v>
      </c>
      <c r="L35" s="136">
        <v>0</v>
      </c>
      <c r="M35" s="136">
        <v>2755922.4</v>
      </c>
      <c r="N35" s="139">
        <v>23743</v>
      </c>
      <c r="O35"/>
      <c r="P35"/>
    </row>
    <row r="36" spans="1:16">
      <c r="A36" s="129">
        <v>2</v>
      </c>
      <c r="B36" s="138">
        <v>45253</v>
      </c>
      <c r="C36" s="129" t="s">
        <v>2858</v>
      </c>
      <c r="D36" s="129" t="s">
        <v>2238</v>
      </c>
      <c r="E36" s="129" t="s">
        <v>2859</v>
      </c>
      <c r="F36" s="137">
        <v>1</v>
      </c>
      <c r="G36" s="136">
        <v>13.1</v>
      </c>
      <c r="H36" s="136">
        <v>8.3</v>
      </c>
      <c r="I36" s="136">
        <f>J36+K36+L36</f>
        <v>172933.79</v>
      </c>
      <c r="J36" s="136">
        <v>172933.79</v>
      </c>
      <c r="K36" s="136">
        <v>0</v>
      </c>
      <c r="L36" s="136">
        <v>0</v>
      </c>
      <c r="M36" s="136">
        <v>212153.01</v>
      </c>
      <c r="N36" s="139">
        <v>24593</v>
      </c>
      <c r="O36"/>
      <c r="P36"/>
    </row>
    <row r="37" spans="1:16">
      <c r="A37" s="129">
        <v>3</v>
      </c>
      <c r="B37" s="138">
        <v>45251</v>
      </c>
      <c r="C37" s="129" t="s">
        <v>2860</v>
      </c>
      <c r="D37" s="129" t="s">
        <v>2238</v>
      </c>
      <c r="E37" s="129" t="s">
        <v>2861</v>
      </c>
      <c r="F37" s="137">
        <v>1</v>
      </c>
      <c r="G37" s="136">
        <v>13.8</v>
      </c>
      <c r="H37" s="136">
        <v>13.4</v>
      </c>
      <c r="I37" s="136">
        <f>J37+K37+L37</f>
        <v>149029.2</v>
      </c>
      <c r="J37" s="136">
        <v>149029.2</v>
      </c>
      <c r="K37" s="136">
        <v>0</v>
      </c>
      <c r="L37" s="136">
        <v>0</v>
      </c>
      <c r="M37" s="136">
        <v>472677.2</v>
      </c>
      <c r="N37" s="139">
        <v>21916</v>
      </c>
      <c r="O37"/>
      <c r="P37"/>
    </row>
    <row r="38" spans="1:16">
      <c r="A38" s="129">
        <v>4</v>
      </c>
      <c r="B38" s="138">
        <v>45251</v>
      </c>
      <c r="C38" s="129" t="s">
        <v>2862</v>
      </c>
      <c r="D38" s="129" t="s">
        <v>2238</v>
      </c>
      <c r="E38" s="129" t="s">
        <v>2863</v>
      </c>
      <c r="F38" s="137">
        <v>1</v>
      </c>
      <c r="G38" s="136">
        <v>31.2</v>
      </c>
      <c r="H38" s="136">
        <v>19.8</v>
      </c>
      <c r="I38" s="136">
        <f>J38+K38+L38</f>
        <v>311551.42</v>
      </c>
      <c r="J38" s="136">
        <v>311551.42</v>
      </c>
      <c r="K38" s="136">
        <v>0</v>
      </c>
      <c r="L38" s="136">
        <v>0</v>
      </c>
      <c r="M38" s="136">
        <v>607089.38</v>
      </c>
      <c r="N38" s="139">
        <v>29342</v>
      </c>
      <c r="O38"/>
      <c r="P38"/>
    </row>
    <row r="39" spans="1:16">
      <c r="A39" s="129">
        <v>5</v>
      </c>
      <c r="B39" s="138">
        <v>45289</v>
      </c>
      <c r="C39" s="129">
        <v>7</v>
      </c>
      <c r="D39" s="129" t="s">
        <v>2238</v>
      </c>
      <c r="E39" s="129" t="s">
        <v>2864</v>
      </c>
      <c r="F39" s="137">
        <v>1</v>
      </c>
      <c r="G39" s="136">
        <v>58</v>
      </c>
      <c r="H39" s="136">
        <v>54.7</v>
      </c>
      <c r="I39" s="136">
        <f>J39+K39+L39</f>
        <v>0</v>
      </c>
      <c r="J39" s="136">
        <v>0</v>
      </c>
      <c r="K39" s="136">
        <v>0</v>
      </c>
      <c r="L39" s="136">
        <v>0</v>
      </c>
      <c r="M39" s="136">
        <v>2537861.2</v>
      </c>
      <c r="N39" s="139">
        <v>34335</v>
      </c>
      <c r="O39"/>
      <c r="P39"/>
    </row>
    <row r="40" spans="1:16">
      <c r="A40" s="129">
        <v>6</v>
      </c>
      <c r="B40" s="138">
        <v>45289</v>
      </c>
      <c r="C40" s="129">
        <v>12</v>
      </c>
      <c r="D40" s="129" t="s">
        <v>2238</v>
      </c>
      <c r="E40" s="129" t="s">
        <v>2865</v>
      </c>
      <c r="F40" s="137">
        <v>1</v>
      </c>
      <c r="G40" s="136">
        <v>13.6</v>
      </c>
      <c r="H40" s="136">
        <v>11</v>
      </c>
      <c r="I40" s="136">
        <f>J40+K40+L40</f>
        <v>0</v>
      </c>
      <c r="J40" s="136">
        <v>0</v>
      </c>
      <c r="K40" s="136">
        <v>0</v>
      </c>
      <c r="L40" s="136">
        <v>0</v>
      </c>
      <c r="M40" s="136">
        <v>510356</v>
      </c>
      <c r="N40" s="139">
        <v>26420</v>
      </c>
      <c r="O40"/>
      <c r="P40"/>
    </row>
    <row r="41" spans="1:16">
      <c r="A41" s="129">
        <v>7</v>
      </c>
      <c r="B41" s="138">
        <v>45289</v>
      </c>
      <c r="C41" s="129">
        <v>22</v>
      </c>
      <c r="D41" s="129" t="s">
        <v>2238</v>
      </c>
      <c r="E41" s="129" t="s">
        <v>2866</v>
      </c>
      <c r="F41" s="137">
        <v>1</v>
      </c>
      <c r="G41" s="136">
        <v>19.1</v>
      </c>
      <c r="H41" s="136">
        <v>9.7</v>
      </c>
      <c r="I41" s="136">
        <f>J41+K41+L41</f>
        <v>0</v>
      </c>
      <c r="J41" s="136">
        <v>0</v>
      </c>
      <c r="K41" s="136">
        <v>0</v>
      </c>
      <c r="L41" s="136">
        <v>0</v>
      </c>
      <c r="M41" s="136">
        <v>450041.2</v>
      </c>
      <c r="N41" s="139">
        <v>26420</v>
      </c>
      <c r="O41"/>
      <c r="P41"/>
    </row>
    <row r="42" spans="1:16">
      <c r="A42" s="129">
        <v>8</v>
      </c>
      <c r="B42" s="138">
        <v>45356</v>
      </c>
      <c r="C42" s="129" t="s">
        <v>2867</v>
      </c>
      <c r="D42" s="129" t="s">
        <v>2238</v>
      </c>
      <c r="E42" s="129" t="s">
        <v>2868</v>
      </c>
      <c r="F42" s="137">
        <v>1</v>
      </c>
      <c r="G42" s="136">
        <v>26</v>
      </c>
      <c r="H42" s="136">
        <v>20.4</v>
      </c>
      <c r="I42" s="136">
        <f>J42+K42+L42</f>
        <v>0</v>
      </c>
      <c r="J42" s="136">
        <v>0</v>
      </c>
      <c r="K42" s="136">
        <v>0</v>
      </c>
      <c r="L42" s="136">
        <v>0</v>
      </c>
      <c r="M42" s="136">
        <v>946478.4</v>
      </c>
      <c r="N42" s="139">
        <v>29342</v>
      </c>
      <c r="O42"/>
      <c r="P42"/>
    </row>
    <row r="43" spans="1:16">
      <c r="A43" s="129">
        <v>9</v>
      </c>
      <c r="B43" s="138">
        <v>45357</v>
      </c>
      <c r="C43" s="129" t="s">
        <v>2869</v>
      </c>
      <c r="D43" s="129" t="s">
        <v>2238</v>
      </c>
      <c r="E43" s="129" t="s">
        <v>2870</v>
      </c>
      <c r="F43" s="137">
        <v>1</v>
      </c>
      <c r="G43" s="136">
        <v>17.5</v>
      </c>
      <c r="H43" s="136">
        <v>15.5</v>
      </c>
      <c r="I43" s="136">
        <f>J43+K43+L43</f>
        <v>0</v>
      </c>
      <c r="J43" s="136">
        <v>0</v>
      </c>
      <c r="K43" s="136">
        <v>0</v>
      </c>
      <c r="L43" s="136">
        <v>0</v>
      </c>
      <c r="M43" s="136">
        <v>719138</v>
      </c>
      <c r="N43" s="139">
        <v>42916</v>
      </c>
      <c r="O43"/>
      <c r="P43"/>
    </row>
    <row r="44" spans="1:16">
      <c r="A44" s="129">
        <v>10</v>
      </c>
      <c r="B44" s="138">
        <v>45407</v>
      </c>
      <c r="C44" s="129" t="s">
        <v>2871</v>
      </c>
      <c r="D44" s="129" t="s">
        <v>2238</v>
      </c>
      <c r="E44" s="129" t="s">
        <v>2872</v>
      </c>
      <c r="F44" s="137">
        <v>1</v>
      </c>
      <c r="G44" s="136">
        <v>44.2</v>
      </c>
      <c r="H44" s="136">
        <v>38.5</v>
      </c>
      <c r="I44" s="136">
        <f>J44+K44+L44</f>
        <v>0</v>
      </c>
      <c r="J44" s="136">
        <v>0</v>
      </c>
      <c r="K44" s="136">
        <v>0</v>
      </c>
      <c r="L44" s="136">
        <v>0</v>
      </c>
      <c r="M44" s="136">
        <v>1786246</v>
      </c>
      <c r="N44" s="139">
        <v>22402</v>
      </c>
      <c r="O44"/>
      <c r="P44"/>
    </row>
    <row r="45" spans="1:16">
      <c r="A45" s="129">
        <v>11</v>
      </c>
      <c r="B45" s="138">
        <v>45168</v>
      </c>
      <c r="C45" s="129">
        <v>2</v>
      </c>
      <c r="D45" s="129" t="s">
        <v>2238</v>
      </c>
      <c r="E45" s="129" t="s">
        <v>2873</v>
      </c>
      <c r="F45" s="137">
        <v>1</v>
      </c>
      <c r="G45" s="136">
        <v>44.5</v>
      </c>
      <c r="H45" s="136">
        <v>24.55</v>
      </c>
      <c r="I45" s="136">
        <f>J45+K45+L45</f>
        <v>549481.56</v>
      </c>
      <c r="J45" s="136">
        <v>0</v>
      </c>
      <c r="K45" s="136">
        <v>549481.56</v>
      </c>
      <c r="L45" s="136">
        <v>0</v>
      </c>
      <c r="M45" s="136">
        <v>589540.24</v>
      </c>
      <c r="N45" s="139">
        <v>23132</v>
      </c>
      <c r="O45"/>
      <c r="P45"/>
    </row>
    <row r="46" spans="1:16">
      <c r="A46" s="129">
        <v>12</v>
      </c>
      <c r="B46" s="138">
        <v>45168</v>
      </c>
      <c r="C46" s="129">
        <v>3</v>
      </c>
      <c r="D46" s="129" t="s">
        <v>2238</v>
      </c>
      <c r="E46" s="129" t="s">
        <v>2874</v>
      </c>
      <c r="F46" s="137">
        <v>1</v>
      </c>
      <c r="G46" s="136">
        <v>51.7</v>
      </c>
      <c r="H46" s="136">
        <v>42.4</v>
      </c>
      <c r="I46" s="136">
        <f>J46+K46+L46</f>
        <v>0</v>
      </c>
      <c r="J46" s="136">
        <v>0</v>
      </c>
      <c r="K46" s="136">
        <v>0</v>
      </c>
      <c r="L46" s="136">
        <v>0</v>
      </c>
      <c r="M46" s="136">
        <v>1967190.4</v>
      </c>
      <c r="N46" s="139">
        <v>30317</v>
      </c>
      <c r="O46"/>
      <c r="P46"/>
    </row>
    <row r="47" spans="1:16">
      <c r="A47" s="129">
        <v>13</v>
      </c>
      <c r="B47" s="138">
        <v>43987</v>
      </c>
      <c r="C47" s="129">
        <v>5</v>
      </c>
      <c r="D47" s="129" t="s">
        <v>2238</v>
      </c>
      <c r="E47" s="129" t="s">
        <v>2875</v>
      </c>
      <c r="F47" s="137">
        <v>1</v>
      </c>
      <c r="G47" s="136">
        <v>43.7</v>
      </c>
      <c r="H47" s="136">
        <v>43.2</v>
      </c>
      <c r="I47" s="136">
        <f>J47+K47+L47</f>
        <v>0</v>
      </c>
      <c r="J47" s="136">
        <v>0</v>
      </c>
      <c r="K47" s="136">
        <v>0</v>
      </c>
      <c r="L47" s="136">
        <v>0</v>
      </c>
      <c r="M47" s="136">
        <v>2004307.2</v>
      </c>
      <c r="N47" s="139">
        <v>27529</v>
      </c>
      <c r="O47"/>
      <c r="P47"/>
    </row>
    <row r="48" spans="1:16">
      <c r="A48" s="129">
        <v>14</v>
      </c>
      <c r="B48" s="138">
        <v>45537</v>
      </c>
      <c r="C48" s="129" t="s">
        <v>2876</v>
      </c>
      <c r="D48" s="129" t="s">
        <v>2238</v>
      </c>
      <c r="E48" s="129" t="s">
        <v>2877</v>
      </c>
      <c r="F48" s="137">
        <v>1</v>
      </c>
      <c r="G48" s="136">
        <v>27.3</v>
      </c>
      <c r="H48" s="136">
        <v>19.1</v>
      </c>
      <c r="I48" s="136">
        <f>J48+K48+L48</f>
        <v>353086.01</v>
      </c>
      <c r="J48" s="136">
        <v>0</v>
      </c>
      <c r="K48" s="136">
        <v>353086.01</v>
      </c>
      <c r="L48" s="136">
        <v>0</v>
      </c>
      <c r="M48" s="136">
        <v>533077.59</v>
      </c>
      <c r="N48" s="139">
        <v>31279</v>
      </c>
      <c r="O48"/>
      <c r="P48"/>
    </row>
    <row r="49" spans="1:16">
      <c r="A49" s="129">
        <v>15</v>
      </c>
      <c r="B49" s="138">
        <v>45168</v>
      </c>
      <c r="C49" s="129">
        <v>4</v>
      </c>
      <c r="D49" s="129" t="s">
        <v>2238</v>
      </c>
      <c r="E49" s="129" t="s">
        <v>2878</v>
      </c>
      <c r="F49" s="137">
        <v>1</v>
      </c>
      <c r="G49" s="136">
        <v>23</v>
      </c>
      <c r="H49" s="136">
        <v>14.5</v>
      </c>
      <c r="I49" s="136">
        <f>J49+K49+L49</f>
        <v>0</v>
      </c>
      <c r="J49" s="136">
        <v>0</v>
      </c>
      <c r="K49" s="136">
        <v>0</v>
      </c>
      <c r="L49" s="136">
        <v>0</v>
      </c>
      <c r="M49" s="136">
        <v>672742</v>
      </c>
      <c r="N49" s="139">
        <v>31413</v>
      </c>
      <c r="O49"/>
      <c r="P49"/>
    </row>
    <row r="50" spans="1:16">
      <c r="A50" s="129">
        <v>16</v>
      </c>
      <c r="B50" s="138">
        <v>44239</v>
      </c>
      <c r="C50" s="129" t="s">
        <v>2879</v>
      </c>
      <c r="D50" s="129" t="s">
        <v>2238</v>
      </c>
      <c r="E50" s="129" t="s">
        <v>2880</v>
      </c>
      <c r="F50" s="137">
        <v>1</v>
      </c>
      <c r="G50" s="136">
        <v>24.95</v>
      </c>
      <c r="H50" s="136">
        <v>17.6</v>
      </c>
      <c r="I50" s="136">
        <f>J50+K50+L50</f>
        <v>0</v>
      </c>
      <c r="J50" s="136">
        <v>0</v>
      </c>
      <c r="K50" s="136">
        <v>0</v>
      </c>
      <c r="L50" s="136">
        <v>0</v>
      </c>
      <c r="M50" s="136">
        <v>816569.6</v>
      </c>
      <c r="N50" s="139">
        <v>22803</v>
      </c>
      <c r="O50"/>
      <c r="P50"/>
    </row>
    <row r="51" spans="1:16">
      <c r="A51" s="129">
        <v>17</v>
      </c>
      <c r="B51" s="138">
        <v>44728</v>
      </c>
      <c r="C51" s="129" t="s">
        <v>2881</v>
      </c>
      <c r="D51" s="129" t="s">
        <v>2238</v>
      </c>
      <c r="E51" s="129" t="s">
        <v>2882</v>
      </c>
      <c r="F51" s="137">
        <v>1</v>
      </c>
      <c r="G51" s="136">
        <v>34.1</v>
      </c>
      <c r="H51" s="136">
        <v>21.7</v>
      </c>
      <c r="I51" s="136">
        <f>J51+K51+L51</f>
        <v>0</v>
      </c>
      <c r="J51" s="136">
        <v>0</v>
      </c>
      <c r="K51" s="136">
        <v>0</v>
      </c>
      <c r="L51" s="136">
        <v>0</v>
      </c>
      <c r="M51" s="136">
        <v>1006793.2</v>
      </c>
      <c r="N51" s="139">
        <v>40354</v>
      </c>
      <c r="O51"/>
      <c r="P51"/>
    </row>
    <row r="52" spans="1:16">
      <c r="A52" s="129">
        <v>18</v>
      </c>
      <c r="B52" s="138">
        <v>44581</v>
      </c>
      <c r="C52" s="129" t="s">
        <v>2883</v>
      </c>
      <c r="D52" s="129" t="s">
        <v>2238</v>
      </c>
      <c r="E52" s="129" t="s">
        <v>2884</v>
      </c>
      <c r="F52" s="137">
        <v>1</v>
      </c>
      <c r="G52" s="136">
        <v>49.9</v>
      </c>
      <c r="H52" s="136">
        <v>48.9</v>
      </c>
      <c r="I52" s="136">
        <f>J52+K52+L52</f>
        <v>0</v>
      </c>
      <c r="J52" s="136">
        <v>0</v>
      </c>
      <c r="K52" s="136">
        <v>0</v>
      </c>
      <c r="L52" s="136">
        <v>0</v>
      </c>
      <c r="M52" s="136">
        <v>2268764.4</v>
      </c>
      <c r="N52" s="139">
        <v>28277</v>
      </c>
      <c r="O52"/>
      <c r="P52"/>
    </row>
    <row r="53" spans="1:16">
      <c r="A53" s="129">
        <v>19</v>
      </c>
      <c r="B53" s="138">
        <v>44826</v>
      </c>
      <c r="C53" s="129" t="s">
        <v>2885</v>
      </c>
      <c r="D53" s="129" t="s">
        <v>2238</v>
      </c>
      <c r="E53" s="129" t="s">
        <v>2886</v>
      </c>
      <c r="F53" s="137">
        <v>1</v>
      </c>
      <c r="G53" s="136">
        <v>30.4</v>
      </c>
      <c r="H53" s="136">
        <v>26.4</v>
      </c>
      <c r="I53" s="136">
        <f>J53+K53+L53</f>
        <v>0</v>
      </c>
      <c r="J53" s="136">
        <v>0</v>
      </c>
      <c r="K53" s="136">
        <v>0</v>
      </c>
      <c r="L53" s="136">
        <v>0</v>
      </c>
      <c r="M53" s="136">
        <v>1224854.4</v>
      </c>
      <c r="N53" s="139">
        <v>23962</v>
      </c>
      <c r="O53"/>
      <c r="P53"/>
    </row>
    <row r="54" spans="1:16">
      <c r="A54" s="129">
        <v>20</v>
      </c>
      <c r="B54" s="138">
        <v>44855</v>
      </c>
      <c r="C54" s="129" t="s">
        <v>2887</v>
      </c>
      <c r="D54" s="129" t="s">
        <v>2238</v>
      </c>
      <c r="E54" s="129" t="s">
        <v>2888</v>
      </c>
      <c r="F54" s="137">
        <v>1</v>
      </c>
      <c r="G54" s="136">
        <v>66.6</v>
      </c>
      <c r="H54" s="136">
        <v>58.7</v>
      </c>
      <c r="I54" s="136">
        <f>J54+K54+L54</f>
        <v>0</v>
      </c>
      <c r="J54" s="136">
        <v>0</v>
      </c>
      <c r="K54" s="136">
        <v>0</v>
      </c>
      <c r="L54" s="136">
        <v>0</v>
      </c>
      <c r="M54" s="136">
        <v>2723445.2</v>
      </c>
      <c r="N54" s="139">
        <v>36378</v>
      </c>
      <c r="O54"/>
      <c r="P54"/>
    </row>
    <row r="55" spans="1:16">
      <c r="A55" s="129">
        <v>21</v>
      </c>
      <c r="B55" s="138">
        <v>45029</v>
      </c>
      <c r="C55" s="129" t="s">
        <v>2889</v>
      </c>
      <c r="D55" s="129" t="s">
        <v>2238</v>
      </c>
      <c r="E55" s="129" t="s">
        <v>2890</v>
      </c>
      <c r="F55" s="137">
        <v>1</v>
      </c>
      <c r="G55" s="136">
        <v>37.8</v>
      </c>
      <c r="H55" s="136">
        <v>20.1</v>
      </c>
      <c r="I55" s="136">
        <f>J55+K55+L55</f>
        <v>0</v>
      </c>
      <c r="J55" s="136">
        <v>0</v>
      </c>
      <c r="K55" s="136">
        <v>0</v>
      </c>
      <c r="L55" s="136">
        <v>0</v>
      </c>
      <c r="M55" s="136">
        <v>932559.6</v>
      </c>
      <c r="N55" s="139">
        <v>41633</v>
      </c>
      <c r="O55"/>
      <c r="P55"/>
    </row>
    <row r="56" spans="1:16">
      <c r="A56" s="129">
        <v>22</v>
      </c>
      <c r="B56" s="138">
        <v>45534</v>
      </c>
      <c r="C56" s="129">
        <v>1</v>
      </c>
      <c r="D56" s="129" t="s">
        <v>2238</v>
      </c>
      <c r="E56" s="129" t="s">
        <v>2891</v>
      </c>
      <c r="F56" s="137">
        <v>1</v>
      </c>
      <c r="G56" s="136">
        <v>12.8</v>
      </c>
      <c r="H56" s="136">
        <v>24.55</v>
      </c>
      <c r="I56" s="136">
        <f>J56+K56+L56</f>
        <v>0</v>
      </c>
      <c r="J56" s="136">
        <v>0</v>
      </c>
      <c r="K56" s="136">
        <v>0</v>
      </c>
      <c r="L56" s="136">
        <v>0</v>
      </c>
      <c r="M56" s="136">
        <v>1139021.8</v>
      </c>
      <c r="N56" s="139">
        <v>24473</v>
      </c>
      <c r="O56"/>
      <c r="P56"/>
    </row>
    <row r="57" spans="1:16">
      <c r="A57" s="129">
        <v>23</v>
      </c>
      <c r="B57" s="138">
        <v>45168</v>
      </c>
      <c r="C57" s="129">
        <v>24</v>
      </c>
      <c r="D57" s="129" t="s">
        <v>2238</v>
      </c>
      <c r="E57" s="129" t="s">
        <v>2892</v>
      </c>
      <c r="F57" s="137">
        <v>1</v>
      </c>
      <c r="G57" s="136">
        <v>31</v>
      </c>
      <c r="H57" s="136">
        <v>16.6</v>
      </c>
      <c r="I57" s="136">
        <f>J57+K57+L57</f>
        <v>0</v>
      </c>
      <c r="J57" s="136">
        <v>0</v>
      </c>
      <c r="K57" s="136">
        <v>0</v>
      </c>
      <c r="L57" s="136">
        <v>0</v>
      </c>
      <c r="M57" s="136">
        <v>770173.6</v>
      </c>
      <c r="N57" s="139">
        <v>23377</v>
      </c>
      <c r="O57"/>
      <c r="P57"/>
    </row>
    <row r="58" spans="1:16">
      <c r="A58" s="129">
        <v>24</v>
      </c>
      <c r="B58" s="138">
        <v>45572</v>
      </c>
      <c r="C58" s="129" t="s">
        <v>2893</v>
      </c>
      <c r="D58" s="129" t="s">
        <v>2238</v>
      </c>
      <c r="E58" s="129" t="s">
        <v>2894</v>
      </c>
      <c r="F58" s="137">
        <v>1</v>
      </c>
      <c r="G58" s="136">
        <v>36.5</v>
      </c>
      <c r="H58" s="136">
        <v>35.3</v>
      </c>
      <c r="I58" s="136">
        <f>J58+K58+L58</f>
        <v>380676.8</v>
      </c>
      <c r="J58" s="136">
        <v>0</v>
      </c>
      <c r="K58" s="136">
        <v>380676.8</v>
      </c>
      <c r="L58" s="136">
        <v>0</v>
      </c>
      <c r="M58" s="136">
        <v>1257102</v>
      </c>
      <c r="N58" s="139">
        <v>32874</v>
      </c>
      <c r="O58"/>
      <c r="P58"/>
    </row>
    <row r="59" spans="1:16">
      <c r="A59" s="129">
        <v>25</v>
      </c>
      <c r="B59" s="138">
        <v>45289</v>
      </c>
      <c r="C59" s="129">
        <v>14</v>
      </c>
      <c r="D59" s="129" t="s">
        <v>2238</v>
      </c>
      <c r="E59" s="129" t="s">
        <v>2868</v>
      </c>
      <c r="F59" s="137">
        <v>1</v>
      </c>
      <c r="G59" s="136">
        <v>25.4</v>
      </c>
      <c r="H59" s="136">
        <v>20.3</v>
      </c>
      <c r="I59" s="136">
        <f>J59+K59+L59</f>
        <v>0</v>
      </c>
      <c r="J59" s="136">
        <v>0</v>
      </c>
      <c r="K59" s="136">
        <v>0</v>
      </c>
      <c r="L59" s="136">
        <v>0</v>
      </c>
      <c r="M59" s="136">
        <v>941838.8</v>
      </c>
      <c r="N59" s="139">
        <v>29342</v>
      </c>
      <c r="O59"/>
      <c r="P59"/>
    </row>
    <row r="60" spans="1:16">
      <c r="A60" s="129">
        <v>26</v>
      </c>
      <c r="B60" s="138">
        <v>45289</v>
      </c>
      <c r="C60" s="129">
        <v>10</v>
      </c>
      <c r="D60" s="129" t="s">
        <v>2238</v>
      </c>
      <c r="E60" s="129" t="s">
        <v>2895</v>
      </c>
      <c r="F60" s="137">
        <v>1</v>
      </c>
      <c r="G60" s="136">
        <v>14.2</v>
      </c>
      <c r="H60" s="136">
        <v>12.3</v>
      </c>
      <c r="I60" s="136">
        <f>J60+K60+L60</f>
        <v>0</v>
      </c>
      <c r="J60" s="136">
        <v>0</v>
      </c>
      <c r="K60" s="136">
        <v>0</v>
      </c>
      <c r="L60" s="136">
        <v>0</v>
      </c>
      <c r="M60" s="136">
        <v>570670.8</v>
      </c>
      <c r="N60" s="139">
        <v>25324</v>
      </c>
      <c r="O60"/>
      <c r="P60"/>
    </row>
    <row r="61" spans="1:16">
      <c r="A61" s="129">
        <v>27</v>
      </c>
      <c r="B61" s="138">
        <v>45655</v>
      </c>
      <c r="C61" s="129">
        <v>23</v>
      </c>
      <c r="D61" s="129" t="s">
        <v>2238</v>
      </c>
      <c r="E61" s="129" t="s">
        <v>2896</v>
      </c>
      <c r="F61" s="137">
        <v>1</v>
      </c>
      <c r="G61" s="136">
        <v>43.2</v>
      </c>
      <c r="H61" s="136">
        <v>20.3</v>
      </c>
      <c r="I61" s="136">
        <f>J61+K61+L61</f>
        <v>0</v>
      </c>
      <c r="J61" s="136">
        <v>0</v>
      </c>
      <c r="K61" s="136">
        <v>0</v>
      </c>
      <c r="L61" s="136">
        <v>0</v>
      </c>
      <c r="M61" s="136">
        <v>941838.8</v>
      </c>
      <c r="N61" s="139">
        <v>24838</v>
      </c>
      <c r="O61"/>
      <c r="P61"/>
    </row>
    <row r="62" spans="1:16">
      <c r="A62" s="129">
        <v>28</v>
      </c>
      <c r="B62" s="138">
        <v>45289</v>
      </c>
      <c r="C62" s="129">
        <v>18</v>
      </c>
      <c r="D62" s="129" t="s">
        <v>2238</v>
      </c>
      <c r="E62" s="129" t="s">
        <v>2897</v>
      </c>
      <c r="F62" s="137">
        <v>1</v>
      </c>
      <c r="G62" s="136">
        <v>31.2</v>
      </c>
      <c r="H62" s="136">
        <v>30.3</v>
      </c>
      <c r="I62" s="136">
        <f>J62+K62+L62</f>
        <v>319603.63</v>
      </c>
      <c r="J62" s="136">
        <v>0</v>
      </c>
      <c r="K62" s="136">
        <v>319603.63</v>
      </c>
      <c r="L62" s="136">
        <v>0</v>
      </c>
      <c r="M62" s="136">
        <v>1086195.17</v>
      </c>
      <c r="N62" s="139">
        <v>23867</v>
      </c>
      <c r="O62"/>
      <c r="P62"/>
    </row>
    <row r="63" spans="1:16">
      <c r="A63" s="129">
        <v>29</v>
      </c>
      <c r="B63" s="138">
        <v>45289</v>
      </c>
      <c r="C63" s="129">
        <v>8</v>
      </c>
      <c r="D63" s="129" t="s">
        <v>2238</v>
      </c>
      <c r="E63" s="129" t="s">
        <v>2898</v>
      </c>
      <c r="F63" s="137">
        <v>1</v>
      </c>
      <c r="G63" s="136">
        <v>58</v>
      </c>
      <c r="H63" s="136">
        <v>57.1</v>
      </c>
      <c r="I63" s="136">
        <f>J63+K63+L63</f>
        <v>0</v>
      </c>
      <c r="J63" s="136">
        <v>0</v>
      </c>
      <c r="K63" s="136">
        <v>0</v>
      </c>
      <c r="L63" s="136">
        <v>0</v>
      </c>
      <c r="M63" s="136">
        <v>2649211.6</v>
      </c>
      <c r="N63" s="139">
        <v>28611</v>
      </c>
      <c r="O63"/>
      <c r="P63"/>
    </row>
    <row r="64" spans="1:16">
      <c r="A64" s="129">
        <v>30</v>
      </c>
      <c r="B64" s="138">
        <v>45289</v>
      </c>
      <c r="C64" s="129">
        <v>25</v>
      </c>
      <c r="D64" s="129" t="s">
        <v>2238</v>
      </c>
      <c r="E64" s="129" t="s">
        <v>2899</v>
      </c>
      <c r="F64" s="137">
        <v>1</v>
      </c>
      <c r="G64" s="136">
        <v>45.6</v>
      </c>
      <c r="H64" s="136">
        <v>49.3</v>
      </c>
      <c r="I64" s="136">
        <f>J64+K64+L64</f>
        <v>0</v>
      </c>
      <c r="J64" s="136">
        <v>0</v>
      </c>
      <c r="K64" s="136">
        <v>0</v>
      </c>
      <c r="L64" s="136">
        <v>0</v>
      </c>
      <c r="M64" s="136">
        <v>2287322.8</v>
      </c>
      <c r="N64" s="139">
        <v>32143</v>
      </c>
      <c r="O64"/>
      <c r="P64"/>
    </row>
    <row r="65" spans="1:16">
      <c r="A65" s="129">
        <v>31</v>
      </c>
      <c r="B65" s="138">
        <v>45289</v>
      </c>
      <c r="C65" s="129">
        <v>21</v>
      </c>
      <c r="D65" s="129" t="s">
        <v>2238</v>
      </c>
      <c r="E65" s="129" t="s">
        <v>2900</v>
      </c>
      <c r="F65" s="137">
        <v>1</v>
      </c>
      <c r="G65" s="136">
        <v>47.5</v>
      </c>
      <c r="H65" s="136">
        <v>45.9</v>
      </c>
      <c r="I65" s="136">
        <f>J65+K65+L65</f>
        <v>199645.66</v>
      </c>
      <c r="J65" s="136">
        <v>0</v>
      </c>
      <c r="K65" s="136">
        <v>199645.66</v>
      </c>
      <c r="L65" s="136">
        <v>0</v>
      </c>
      <c r="M65" s="136">
        <v>1929930.74</v>
      </c>
      <c r="N65" s="139">
        <v>31048</v>
      </c>
      <c r="O65"/>
      <c r="P65"/>
    </row>
    <row r="66" spans="1:16">
      <c r="A66" s="129">
        <v>32</v>
      </c>
      <c r="B66" s="138">
        <v>45791</v>
      </c>
      <c r="C66" s="129" t="s">
        <v>2901</v>
      </c>
      <c r="D66" s="129" t="s">
        <v>2238</v>
      </c>
      <c r="E66" s="129" t="s">
        <v>2902</v>
      </c>
      <c r="F66" s="137">
        <v>1</v>
      </c>
      <c r="G66" s="136">
        <v>27.5</v>
      </c>
      <c r="H66" s="136">
        <v>18.5</v>
      </c>
      <c r="I66" s="136">
        <f>J66+K66+L66</f>
        <v>0</v>
      </c>
      <c r="J66" s="136">
        <v>0</v>
      </c>
      <c r="K66" s="136">
        <v>0</v>
      </c>
      <c r="L66" s="136">
        <v>0</v>
      </c>
      <c r="M66" s="136">
        <v>858326</v>
      </c>
      <c r="N66" s="139">
        <v>43374</v>
      </c>
      <c r="O66"/>
      <c r="P66"/>
    </row>
    <row r="67" spans="1:16">
      <c r="A67" s="129">
        <v>33</v>
      </c>
      <c r="B67" s="138">
        <v>45814</v>
      </c>
      <c r="C67" s="129" t="s">
        <v>2903</v>
      </c>
      <c r="D67" s="129" t="s">
        <v>2238</v>
      </c>
      <c r="E67" s="129" t="s">
        <v>2904</v>
      </c>
      <c r="F67" s="137">
        <v>1</v>
      </c>
      <c r="G67" s="136">
        <v>42.8</v>
      </c>
      <c r="H67" s="136">
        <v>32.1</v>
      </c>
      <c r="I67" s="136">
        <f>J67+K67+L67</f>
        <v>0</v>
      </c>
      <c r="J67" s="136">
        <v>0</v>
      </c>
      <c r="K67" s="136">
        <v>0</v>
      </c>
      <c r="L67" s="136">
        <v>0</v>
      </c>
      <c r="M67" s="136">
        <v>1489311.6</v>
      </c>
      <c r="N67" s="139">
        <v>24108</v>
      </c>
      <c r="O67"/>
      <c r="P67"/>
    </row>
    <row r="68" spans="1:16">
      <c r="A68" s="129">
        <v>34</v>
      </c>
      <c r="B68" s="138">
        <v>45251</v>
      </c>
      <c r="C68" s="129" t="s">
        <v>2905</v>
      </c>
      <c r="D68" s="129" t="s">
        <v>2238</v>
      </c>
      <c r="E68" s="129" t="s">
        <v>2906</v>
      </c>
      <c r="F68" s="137">
        <v>1</v>
      </c>
      <c r="G68" s="136">
        <v>11</v>
      </c>
      <c r="H68" s="136">
        <v>14.1</v>
      </c>
      <c r="I68" s="136">
        <f>J68+K68+L68</f>
        <v>147158.19</v>
      </c>
      <c r="J68" s="136">
        <v>147158.19</v>
      </c>
      <c r="K68" s="136">
        <v>0</v>
      </c>
      <c r="L68" s="136">
        <v>0</v>
      </c>
      <c r="M68" s="136">
        <v>507025.41</v>
      </c>
      <c r="N68" s="139">
        <v>32994</v>
      </c>
      <c r="O68"/>
      <c r="P68"/>
    </row>
    <row r="69" spans="1:16" customHeight="1" ht="18.75">
      <c r="A69" s="29"/>
      <c r="B69" s="36" t="s">
        <v>76</v>
      </c>
      <c r="C69" s="144"/>
      <c r="D69" s="144"/>
      <c r="E69" s="144"/>
      <c r="F69" s="134">
        <f>sum(F70:F72)</f>
        <v>3</v>
      </c>
      <c r="G69" s="135">
        <f>sum(G70:G72)</f>
        <v>95.5</v>
      </c>
      <c r="H69" s="135">
        <f>sum(H70:H72)</f>
        <v>91.6</v>
      </c>
      <c r="I69" s="135">
        <f>sum(I70:I72)</f>
        <v>0</v>
      </c>
      <c r="J69" s="135">
        <f>sum(J70:J72)</f>
        <v>0</v>
      </c>
      <c r="K69" s="135">
        <f>sum(K70:K72)</f>
        <v>0</v>
      </c>
      <c r="L69" s="135">
        <f>sum(L70:L72)</f>
        <v>0</v>
      </c>
      <c r="M69" s="135">
        <f>sum(M70:M72)</f>
        <v>4249873.6</v>
      </c>
      <c r="N69" s="128" t="s">
        <v>20</v>
      </c>
      <c r="O69"/>
      <c r="P69"/>
    </row>
    <row r="70" spans="1:16">
      <c r="A70" s="129">
        <v>35</v>
      </c>
      <c r="B70" s="138">
        <v>44963</v>
      </c>
      <c r="C70" s="129">
        <v>1</v>
      </c>
      <c r="D70" s="129" t="s">
        <v>2255</v>
      </c>
      <c r="E70" s="129" t="s">
        <v>2907</v>
      </c>
      <c r="F70" s="137">
        <v>1</v>
      </c>
      <c r="G70" s="136">
        <v>25.5</v>
      </c>
      <c r="H70" s="136">
        <v>23.3</v>
      </c>
      <c r="I70" s="136">
        <f>J70+K70+L70</f>
        <v>0</v>
      </c>
      <c r="J70" s="136">
        <v>0</v>
      </c>
      <c r="K70" s="136">
        <v>0</v>
      </c>
      <c r="L70" s="136">
        <v>0</v>
      </c>
      <c r="M70" s="136">
        <v>1081026.8</v>
      </c>
      <c r="N70" s="139">
        <v>27395</v>
      </c>
      <c r="O70"/>
      <c r="P70"/>
    </row>
    <row r="71" spans="1:16">
      <c r="A71" s="129">
        <v>36</v>
      </c>
      <c r="B71" s="138">
        <v>45897</v>
      </c>
      <c r="C71" s="129">
        <v>34</v>
      </c>
      <c r="D71" s="129" t="s">
        <v>2255</v>
      </c>
      <c r="E71" s="129" t="s">
        <v>2908</v>
      </c>
      <c r="F71" s="137">
        <v>1</v>
      </c>
      <c r="G71" s="136">
        <v>32</v>
      </c>
      <c r="H71" s="136">
        <v>27.9</v>
      </c>
      <c r="I71" s="136">
        <f>J71+K71+L71</f>
        <v>0</v>
      </c>
      <c r="J71" s="136">
        <v>0</v>
      </c>
      <c r="K71" s="136">
        <v>0</v>
      </c>
      <c r="L71" s="136">
        <v>0</v>
      </c>
      <c r="M71" s="136">
        <v>1294448.4</v>
      </c>
      <c r="N71" s="139">
        <v>29587</v>
      </c>
      <c r="O71"/>
      <c r="P71"/>
    </row>
    <row r="72" spans="1:16">
      <c r="A72" s="129">
        <v>37</v>
      </c>
      <c r="B72" s="138">
        <v>45205</v>
      </c>
      <c r="C72" s="129">
        <v>16</v>
      </c>
      <c r="D72" s="129" t="s">
        <v>2255</v>
      </c>
      <c r="E72" s="129" t="s">
        <v>2909</v>
      </c>
      <c r="F72" s="137">
        <v>1</v>
      </c>
      <c r="G72" s="136">
        <v>38</v>
      </c>
      <c r="H72" s="136">
        <v>40.4</v>
      </c>
      <c r="I72" s="136">
        <f>J72+K72+L72</f>
        <v>0</v>
      </c>
      <c r="J72" s="136">
        <v>0</v>
      </c>
      <c r="K72" s="136">
        <v>0</v>
      </c>
      <c r="L72" s="136">
        <v>0</v>
      </c>
      <c r="M72" s="136">
        <v>1874398.4</v>
      </c>
      <c r="N72" s="139">
        <v>32874</v>
      </c>
      <c r="O72"/>
      <c r="P72"/>
    </row>
    <row r="73" spans="1:16" customHeight="1" ht="18.75">
      <c r="A73" s="29"/>
      <c r="B73" s="36" t="s">
        <v>78</v>
      </c>
      <c r="C73" s="144"/>
      <c r="D73" s="144"/>
      <c r="E73" s="144"/>
      <c r="F73" s="134">
        <f>sum(F74)</f>
        <v>1</v>
      </c>
      <c r="G73" s="135">
        <f>sum(G74)</f>
        <v>37.3</v>
      </c>
      <c r="H73" s="135">
        <f>sum(H74)</f>
        <v>35.6</v>
      </c>
      <c r="I73" s="135">
        <f>sum(I74)</f>
        <v>0</v>
      </c>
      <c r="J73" s="135">
        <f>sum(J74)</f>
        <v>0</v>
      </c>
      <c r="K73" s="135">
        <f>sum(K74)</f>
        <v>0</v>
      </c>
      <c r="L73" s="135">
        <f>sum(L74)</f>
        <v>0</v>
      </c>
      <c r="M73" s="135">
        <f>sum(M74)</f>
        <v>1651697.6</v>
      </c>
      <c r="N73" s="128" t="s">
        <v>20</v>
      </c>
      <c r="O73"/>
      <c r="P73"/>
    </row>
    <row r="74" spans="1:16">
      <c r="A74" s="129">
        <v>38</v>
      </c>
      <c r="B74" s="138">
        <v>44739</v>
      </c>
      <c r="C74" s="129">
        <v>4138</v>
      </c>
      <c r="D74" s="129" t="s">
        <v>2622</v>
      </c>
      <c r="E74" s="129" t="s">
        <v>2910</v>
      </c>
      <c r="F74" s="137">
        <v>1</v>
      </c>
      <c r="G74" s="136">
        <v>37.3</v>
      </c>
      <c r="H74" s="136">
        <v>35.6</v>
      </c>
      <c r="I74" s="136">
        <f>J74+K74+L74</f>
        <v>0</v>
      </c>
      <c r="J74" s="136">
        <v>0</v>
      </c>
      <c r="K74" s="136">
        <v>0</v>
      </c>
      <c r="L74" s="136">
        <v>0</v>
      </c>
      <c r="M74" s="136">
        <v>1651697.6</v>
      </c>
      <c r="N74" s="139">
        <v>40909</v>
      </c>
      <c r="O74"/>
      <c r="P74"/>
    </row>
    <row r="75" spans="1:16" customHeight="1" ht="18.75">
      <c r="A75" s="29"/>
      <c r="B75" s="36" t="s">
        <v>86</v>
      </c>
      <c r="C75" s="144"/>
      <c r="D75" s="144"/>
      <c r="E75" s="144"/>
      <c r="F75" s="134">
        <f>sum(F76)</f>
        <v>1</v>
      </c>
      <c r="G75" s="135">
        <f>sum(G76)</f>
        <v>39.5</v>
      </c>
      <c r="H75" s="135">
        <f>sum(H76)</f>
        <v>21.4</v>
      </c>
      <c r="I75" s="135">
        <f>sum(I76)</f>
        <v>0</v>
      </c>
      <c r="J75" s="135">
        <f>sum(J76)</f>
        <v>0</v>
      </c>
      <c r="K75" s="135">
        <f>sum(K76)</f>
        <v>0</v>
      </c>
      <c r="L75" s="135">
        <f>sum(L76)</f>
        <v>0</v>
      </c>
      <c r="M75" s="135">
        <f>sum(M76)</f>
        <v>992874.4</v>
      </c>
      <c r="N75" s="128" t="s">
        <v>20</v>
      </c>
      <c r="O75"/>
      <c r="P75"/>
    </row>
    <row r="76" spans="1:16">
      <c r="A76" s="129">
        <v>39</v>
      </c>
      <c r="B76" s="138">
        <v>45581</v>
      </c>
      <c r="C76" s="129">
        <v>11</v>
      </c>
      <c r="D76" s="129" t="s">
        <v>2284</v>
      </c>
      <c r="E76" s="129" t="s">
        <v>2911</v>
      </c>
      <c r="F76" s="137">
        <v>1</v>
      </c>
      <c r="G76" s="136">
        <v>39.5</v>
      </c>
      <c r="H76" s="136">
        <v>21.4</v>
      </c>
      <c r="I76" s="136">
        <f>J76+K76+L76</f>
        <v>0</v>
      </c>
      <c r="J76" s="136">
        <v>0</v>
      </c>
      <c r="K76" s="136">
        <v>0</v>
      </c>
      <c r="L76" s="136">
        <v>0</v>
      </c>
      <c r="M76" s="136">
        <v>992874.4</v>
      </c>
      <c r="N76" s="139">
        <v>36800</v>
      </c>
      <c r="O76"/>
      <c r="P76"/>
    </row>
    <row r="77" spans="1:16" customHeight="1" ht="18.75">
      <c r="A77" s="29"/>
      <c r="B77" s="36" t="s">
        <v>87</v>
      </c>
      <c r="C77" s="144"/>
      <c r="D77" s="144"/>
      <c r="E77" s="144"/>
      <c r="F77" s="134">
        <f>sum(F78:F80)</f>
        <v>3</v>
      </c>
      <c r="G77" s="135">
        <f>sum(G78:G80)</f>
        <v>129.7</v>
      </c>
      <c r="H77" s="135">
        <f>sum(H78:H80)</f>
        <v>125.3</v>
      </c>
      <c r="I77" s="135">
        <f>sum(I78:I80)</f>
        <v>0</v>
      </c>
      <c r="J77" s="135">
        <f>sum(J78:J80)</f>
        <v>0</v>
      </c>
      <c r="K77" s="135">
        <f>sum(K78:K80)</f>
        <v>0</v>
      </c>
      <c r="L77" s="135">
        <f>sum(L78:L80)</f>
        <v>0</v>
      </c>
      <c r="M77" s="135">
        <f>sum(M78:M80)</f>
        <v>5813418.8</v>
      </c>
      <c r="N77" s="128" t="s">
        <v>20</v>
      </c>
      <c r="O77"/>
      <c r="P77"/>
    </row>
    <row r="78" spans="1:16">
      <c r="A78" s="129">
        <v>40</v>
      </c>
      <c r="B78" s="138">
        <v>45712</v>
      </c>
      <c r="C78" s="129" t="s">
        <v>2912</v>
      </c>
      <c r="D78" s="129" t="s">
        <v>2260</v>
      </c>
      <c r="E78" s="129" t="s">
        <v>2913</v>
      </c>
      <c r="F78" s="137">
        <v>1</v>
      </c>
      <c r="G78" s="136">
        <v>42.8</v>
      </c>
      <c r="H78" s="136">
        <v>35.6</v>
      </c>
      <c r="I78" s="136">
        <f>J78+K78+L78</f>
        <v>0</v>
      </c>
      <c r="J78" s="136">
        <v>0</v>
      </c>
      <c r="K78" s="136">
        <v>0</v>
      </c>
      <c r="L78" s="136">
        <v>0</v>
      </c>
      <c r="M78" s="136">
        <v>1651697.6</v>
      </c>
      <c r="N78" s="139">
        <v>36526</v>
      </c>
      <c r="O78"/>
      <c r="P78"/>
    </row>
    <row r="79" spans="1:16">
      <c r="A79" s="129">
        <v>41</v>
      </c>
      <c r="B79" s="138">
        <v>45804</v>
      </c>
      <c r="C79" s="129" t="s">
        <v>2914</v>
      </c>
      <c r="D79" s="129" t="s">
        <v>2260</v>
      </c>
      <c r="E79" s="129" t="s">
        <v>2915</v>
      </c>
      <c r="F79" s="137">
        <v>1</v>
      </c>
      <c r="G79" s="136">
        <v>41.7</v>
      </c>
      <c r="H79" s="136">
        <v>38.4</v>
      </c>
      <c r="I79" s="136">
        <f>J79+K79+L79</f>
        <v>0</v>
      </c>
      <c r="J79" s="136">
        <v>0</v>
      </c>
      <c r="K79" s="136">
        <v>0</v>
      </c>
      <c r="L79" s="136">
        <v>0</v>
      </c>
      <c r="M79" s="136">
        <v>1781606.4</v>
      </c>
      <c r="N79" s="139">
        <v>36526</v>
      </c>
      <c r="O79"/>
      <c r="P79"/>
    </row>
    <row r="80" spans="1:16">
      <c r="A80" s="129">
        <v>42</v>
      </c>
      <c r="B80" s="138">
        <v>45576</v>
      </c>
      <c r="C80" s="129" t="s">
        <v>2916</v>
      </c>
      <c r="D80" s="129" t="s">
        <v>2260</v>
      </c>
      <c r="E80" s="129" t="s">
        <v>2917</v>
      </c>
      <c r="F80" s="137">
        <v>1</v>
      </c>
      <c r="G80" s="136">
        <v>45.2</v>
      </c>
      <c r="H80" s="136">
        <v>51.3</v>
      </c>
      <c r="I80" s="136">
        <f>J80+K80+L80</f>
        <v>0</v>
      </c>
      <c r="J80" s="136">
        <v>0</v>
      </c>
      <c r="K80" s="136">
        <v>0</v>
      </c>
      <c r="L80" s="136">
        <v>0</v>
      </c>
      <c r="M80" s="136">
        <v>2380114.8</v>
      </c>
      <c r="N80" s="139">
        <v>34973</v>
      </c>
      <c r="O80"/>
      <c r="P80"/>
    </row>
    <row r="81" spans="1:16" customHeight="1" ht="18.75">
      <c r="A81" s="29"/>
      <c r="B81" s="36" t="s">
        <v>1945</v>
      </c>
      <c r="C81" s="36"/>
      <c r="D81" s="36"/>
      <c r="E81" s="36"/>
      <c r="F81" s="134">
        <f>sum(F83)</f>
        <v>6</v>
      </c>
      <c r="G81" s="135">
        <f>sum(G83)</f>
        <v>227.3</v>
      </c>
      <c r="H81" s="135">
        <f>sum(H83)</f>
        <v>191.7</v>
      </c>
      <c r="I81" s="135">
        <f>sum(I83)</f>
        <v>0</v>
      </c>
      <c r="J81" s="135">
        <f>sum(J83)</f>
        <v>0</v>
      </c>
      <c r="K81" s="135">
        <f>sum(K83)</f>
        <v>0</v>
      </c>
      <c r="L81" s="135">
        <f>sum(L83)</f>
        <v>0</v>
      </c>
      <c r="M81" s="135">
        <f>sum(M83)</f>
        <v>8894113.2</v>
      </c>
      <c r="N81" s="127" t="s">
        <v>20</v>
      </c>
      <c r="O81"/>
      <c r="P81"/>
    </row>
    <row r="82" spans="1:16" customHeight="1" ht="27">
      <c r="A82" s="28" t="s">
        <v>2918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/>
      <c r="P82"/>
    </row>
    <row r="83" spans="1:16" customHeight="1" ht="18.75">
      <c r="A83" s="29"/>
      <c r="B83" s="36" t="s">
        <v>67</v>
      </c>
      <c r="C83" s="144"/>
      <c r="D83" s="144"/>
      <c r="E83" s="144"/>
      <c r="F83" s="134">
        <f>sum(F84,F89,F91)</f>
        <v>6</v>
      </c>
      <c r="G83" s="135">
        <f>sum(G84,G89,G91)</f>
        <v>227.3</v>
      </c>
      <c r="H83" s="135">
        <f>sum(H84,H89,H91)</f>
        <v>191.7</v>
      </c>
      <c r="I83" s="135">
        <f>sum(I84,I89,I91)</f>
        <v>0</v>
      </c>
      <c r="J83" s="135">
        <f>sum(J84,J89,J91)</f>
        <v>0</v>
      </c>
      <c r="K83" s="135">
        <f>sum(K84,K89,K91)</f>
        <v>0</v>
      </c>
      <c r="L83" s="135">
        <f>sum(L84,L89,L91)</f>
        <v>0</v>
      </c>
      <c r="M83" s="135">
        <f>sum(M84,M89,M91)</f>
        <v>8894113.2</v>
      </c>
      <c r="N83" s="128" t="s">
        <v>20</v>
      </c>
      <c r="O83"/>
      <c r="P83"/>
    </row>
    <row r="84" spans="1:16" customHeight="1" ht="18.75">
      <c r="A84" s="29"/>
      <c r="B84" s="36" t="s">
        <v>70</v>
      </c>
      <c r="C84" s="144"/>
      <c r="D84" s="144"/>
      <c r="E84" s="144"/>
      <c r="F84" s="134">
        <f>sum(F85:F88)</f>
        <v>4</v>
      </c>
      <c r="G84" s="135">
        <f>sum(G85:G88)</f>
        <v>121.4</v>
      </c>
      <c r="H84" s="135">
        <f>sum(H85:H88)</f>
        <v>90.6</v>
      </c>
      <c r="I84" s="135">
        <f>sum(I85:I88)</f>
        <v>0</v>
      </c>
      <c r="J84" s="135">
        <f>sum(J85:J88)</f>
        <v>0</v>
      </c>
      <c r="K84" s="135">
        <f>sum(K85:K88)</f>
        <v>0</v>
      </c>
      <c r="L84" s="135">
        <f>sum(L85:L88)</f>
        <v>0</v>
      </c>
      <c r="M84" s="135">
        <f>sum(M85:M88)</f>
        <v>4203477.6</v>
      </c>
      <c r="N84" s="128" t="s">
        <v>20</v>
      </c>
      <c r="O84"/>
      <c r="P84"/>
    </row>
    <row r="85" spans="1:16">
      <c r="A85" s="129">
        <v>1</v>
      </c>
      <c r="B85" s="138">
        <v>45469</v>
      </c>
      <c r="C85" s="129">
        <v>3</v>
      </c>
      <c r="D85" s="129" t="s">
        <v>2238</v>
      </c>
      <c r="E85" s="129" t="s">
        <v>2919</v>
      </c>
      <c r="F85" s="137">
        <v>1</v>
      </c>
      <c r="G85" s="136">
        <v>23.3</v>
      </c>
      <c r="H85" s="136">
        <v>17</v>
      </c>
      <c r="I85" s="136">
        <f>J85+K85+L85</f>
        <v>0</v>
      </c>
      <c r="J85" s="136">
        <v>0</v>
      </c>
      <c r="K85" s="136">
        <v>0</v>
      </c>
      <c r="L85" s="136">
        <v>0</v>
      </c>
      <c r="M85" s="136">
        <v>788732</v>
      </c>
      <c r="N85" s="139">
        <v>26299</v>
      </c>
      <c r="O85"/>
      <c r="P85"/>
    </row>
    <row r="86" spans="1:16">
      <c r="A86" s="129">
        <v>2</v>
      </c>
      <c r="B86" s="138">
        <v>45645</v>
      </c>
      <c r="C86" s="129" t="s">
        <v>2920</v>
      </c>
      <c r="D86" s="129" t="s">
        <v>2238</v>
      </c>
      <c r="E86" s="129" t="s">
        <v>2921</v>
      </c>
      <c r="F86" s="137">
        <v>1</v>
      </c>
      <c r="G86" s="136">
        <v>30.9</v>
      </c>
      <c r="H86" s="136">
        <v>19.1</v>
      </c>
      <c r="I86" s="136">
        <f>J86+K86+L86</f>
        <v>0</v>
      </c>
      <c r="J86" s="136">
        <v>0</v>
      </c>
      <c r="K86" s="136">
        <v>0</v>
      </c>
      <c r="L86" s="136">
        <v>0</v>
      </c>
      <c r="M86" s="136">
        <v>886163.6</v>
      </c>
      <c r="N86" s="139">
        <v>22282</v>
      </c>
      <c r="O86"/>
      <c r="P86"/>
    </row>
    <row r="87" spans="1:16">
      <c r="A87" s="129">
        <v>3</v>
      </c>
      <c r="B87" s="138">
        <v>45954</v>
      </c>
      <c r="C87" s="129" t="s">
        <v>2922</v>
      </c>
      <c r="D87" s="129" t="s">
        <v>2238</v>
      </c>
      <c r="E87" s="129" t="s">
        <v>2923</v>
      </c>
      <c r="F87" s="137">
        <v>1</v>
      </c>
      <c r="G87" s="136">
        <v>43.9</v>
      </c>
      <c r="H87" s="136">
        <v>34.7</v>
      </c>
      <c r="I87" s="136">
        <f>J87+K87+L87</f>
        <v>0</v>
      </c>
      <c r="J87" s="136">
        <v>0</v>
      </c>
      <c r="K87" s="136">
        <v>0</v>
      </c>
      <c r="L87" s="136">
        <v>0</v>
      </c>
      <c r="M87" s="136">
        <v>1609941.2</v>
      </c>
      <c r="N87" s="139">
        <v>25204</v>
      </c>
      <c r="O87"/>
      <c r="P87"/>
    </row>
    <row r="88" spans="1:16">
      <c r="A88" s="129">
        <v>4</v>
      </c>
      <c r="B88" s="138">
        <v>45469</v>
      </c>
      <c r="C88" s="129">
        <v>2</v>
      </c>
      <c r="D88" s="129" t="s">
        <v>2238</v>
      </c>
      <c r="E88" s="129" t="s">
        <v>2924</v>
      </c>
      <c r="F88" s="137">
        <v>1</v>
      </c>
      <c r="G88" s="136">
        <v>23.3</v>
      </c>
      <c r="H88" s="136">
        <v>19.8</v>
      </c>
      <c r="I88" s="136">
        <f>J88+K88+L88</f>
        <v>0</v>
      </c>
      <c r="J88" s="136">
        <v>0</v>
      </c>
      <c r="K88" s="136">
        <v>0</v>
      </c>
      <c r="L88" s="136">
        <v>0</v>
      </c>
      <c r="M88" s="136">
        <v>918640.8</v>
      </c>
      <c r="N88" s="139">
        <v>37256</v>
      </c>
      <c r="O88"/>
      <c r="P88"/>
    </row>
    <row r="89" spans="1:16" customHeight="1" ht="18.75">
      <c r="A89" s="29"/>
      <c r="B89" s="36" t="s">
        <v>80</v>
      </c>
      <c r="C89" s="144"/>
      <c r="D89" s="144"/>
      <c r="E89" s="144"/>
      <c r="F89" s="134">
        <f>sum(F90)</f>
        <v>1</v>
      </c>
      <c r="G89" s="135">
        <f>sum(G90)</f>
        <v>50.1</v>
      </c>
      <c r="H89" s="135">
        <f>sum(H90)</f>
        <v>55</v>
      </c>
      <c r="I89" s="135">
        <f>sum(I90)</f>
        <v>0</v>
      </c>
      <c r="J89" s="135">
        <f>sum(J90)</f>
        <v>0</v>
      </c>
      <c r="K89" s="135">
        <f>sum(K90)</f>
        <v>0</v>
      </c>
      <c r="L89" s="135">
        <f>sum(L90)</f>
        <v>0</v>
      </c>
      <c r="M89" s="135">
        <f>sum(M90)</f>
        <v>2551780</v>
      </c>
      <c r="N89" s="128" t="s">
        <v>20</v>
      </c>
      <c r="O89"/>
      <c r="P89"/>
    </row>
    <row r="90" spans="1:16">
      <c r="A90" s="129">
        <v>5</v>
      </c>
      <c r="B90" s="138">
        <v>45334</v>
      </c>
      <c r="C90" s="129">
        <v>12</v>
      </c>
      <c r="D90" s="129" t="s">
        <v>2332</v>
      </c>
      <c r="E90" s="129" t="s">
        <v>2925</v>
      </c>
      <c r="F90" s="137">
        <v>1</v>
      </c>
      <c r="G90" s="136">
        <v>50.1</v>
      </c>
      <c r="H90" s="136">
        <v>55</v>
      </c>
      <c r="I90" s="136">
        <f>J90+K90+L90</f>
        <v>0</v>
      </c>
      <c r="J90" s="136">
        <v>0</v>
      </c>
      <c r="K90" s="136">
        <v>0</v>
      </c>
      <c r="L90" s="136">
        <v>0</v>
      </c>
      <c r="M90" s="136">
        <v>2551780</v>
      </c>
      <c r="N90" s="139">
        <v>33239</v>
      </c>
      <c r="O90"/>
      <c r="P90"/>
    </row>
    <row r="91" spans="1:16" customHeight="1" ht="18.75">
      <c r="A91" s="29"/>
      <c r="B91" s="36" t="s">
        <v>87</v>
      </c>
      <c r="C91" s="144"/>
      <c r="D91" s="144"/>
      <c r="E91" s="144"/>
      <c r="F91" s="134">
        <f>sum(F92)</f>
        <v>1</v>
      </c>
      <c r="G91" s="135">
        <f>sum(G92)</f>
        <v>55.8</v>
      </c>
      <c r="H91" s="135">
        <f>sum(H92)</f>
        <v>46.1</v>
      </c>
      <c r="I91" s="135">
        <f>sum(I92)</f>
        <v>0</v>
      </c>
      <c r="J91" s="135">
        <f>sum(J92)</f>
        <v>0</v>
      </c>
      <c r="K91" s="135">
        <f>sum(K92)</f>
        <v>0</v>
      </c>
      <c r="L91" s="135">
        <f>sum(L92)</f>
        <v>0</v>
      </c>
      <c r="M91" s="135">
        <f>sum(M92)</f>
        <v>2138855.6</v>
      </c>
      <c r="N91" s="128" t="s">
        <v>20</v>
      </c>
      <c r="O91"/>
      <c r="P91"/>
    </row>
    <row r="92" spans="1:16">
      <c r="A92" s="129">
        <v>6</v>
      </c>
      <c r="B92" s="138">
        <v>45516</v>
      </c>
      <c r="C92" s="129" t="s">
        <v>2926</v>
      </c>
      <c r="D92" s="129" t="s">
        <v>2260</v>
      </c>
      <c r="E92" s="129" t="s">
        <v>2927</v>
      </c>
      <c r="F92" s="137">
        <v>1</v>
      </c>
      <c r="G92" s="136">
        <v>55.8</v>
      </c>
      <c r="H92" s="136">
        <v>46.1</v>
      </c>
      <c r="I92" s="136">
        <f>J92+K92+L92</f>
        <v>0</v>
      </c>
      <c r="J92" s="136">
        <v>0</v>
      </c>
      <c r="K92" s="136">
        <v>0</v>
      </c>
      <c r="L92" s="136">
        <v>0</v>
      </c>
      <c r="M92" s="136">
        <v>2138855.6</v>
      </c>
      <c r="N92" s="139">
        <v>36526</v>
      </c>
      <c r="O92"/>
      <c r="P92"/>
    </row>
    <row r="93" spans="1:16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</row>
    <row r="94" spans="1:16" customHeight="1" ht="18.75">
      <c r="A94" s="130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131"/>
      <c r="O94"/>
      <c r="P94"/>
    </row>
    <row r="95" spans="1:16" customHeight="1" ht="26.25">
      <c r="A95" s="132" t="s">
        <v>38</v>
      </c>
      <c r="B95" s="132"/>
      <c r="C95" s="132"/>
      <c r="D95" s="132"/>
      <c r="E95" s="132"/>
      <c r="F95" s="142"/>
      <c r="G95" s="142"/>
      <c r="H95" s="142"/>
      <c r="I95" s="132"/>
      <c r="J95" s="132"/>
      <c r="K95" s="132"/>
      <c r="L95" s="132"/>
      <c r="M95" s="132"/>
      <c r="N95" s="35" t="s">
        <v>39</v>
      </c>
      <c r="O95"/>
      <c r="P95"/>
    </row>
    <row r="96" spans="1:16" customHeight="1" ht="39">
      <c r="A96" s="132"/>
      <c r="B96" s="132"/>
      <c r="C96" s="132"/>
      <c r="D96" s="132"/>
      <c r="E96" s="132"/>
      <c r="F96" s="143" t="s">
        <v>40</v>
      </c>
      <c r="G96" s="143"/>
      <c r="H96" s="143"/>
      <c r="I96" s="133"/>
      <c r="J96" s="133"/>
      <c r="K96" s="133"/>
      <c r="L96" s="133"/>
      <c r="M96" s="133"/>
      <c r="N96" s="27" t="s">
        <v>2928</v>
      </c>
      <c r="O96"/>
      <c r="P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:N3"/>
    <mergeCell ref="E4:N4"/>
    <mergeCell ref="M6:M9"/>
    <mergeCell ref="N6:N10"/>
    <mergeCell ref="B8:B10"/>
    <mergeCell ref="C8:C10"/>
    <mergeCell ref="D8:D10"/>
    <mergeCell ref="E8:E10"/>
    <mergeCell ref="A6:A10"/>
    <mergeCell ref="D6:E7"/>
    <mergeCell ref="F6:F9"/>
    <mergeCell ref="G6:G9"/>
    <mergeCell ref="H6:H9"/>
    <mergeCell ref="M1:N1"/>
    <mergeCell ref="A2:N2"/>
    <mergeCell ref="A3:C3"/>
    <mergeCell ref="A4:D4"/>
    <mergeCell ref="B6:C7"/>
    <mergeCell ref="J8:J9"/>
    <mergeCell ref="K8:K9"/>
    <mergeCell ref="L8:L9"/>
    <mergeCell ref="I6:L6"/>
    <mergeCell ref="J7:L7"/>
    <mergeCell ref="I7:I9"/>
    <mergeCell ref="B12:E12"/>
    <mergeCell ref="B13:E13"/>
    <mergeCell ref="A14:N14"/>
    <mergeCell ref="B15:E15"/>
    <mergeCell ref="B16:E16"/>
    <mergeCell ref="B22:E22"/>
    <mergeCell ref="B24:E24"/>
    <mergeCell ref="B26:E26"/>
    <mergeCell ref="B29:E29"/>
    <mergeCell ref="B31:E31"/>
    <mergeCell ref="A32:N32"/>
    <mergeCell ref="B33:E33"/>
    <mergeCell ref="B34:E34"/>
    <mergeCell ref="B69:E69"/>
    <mergeCell ref="B73:E73"/>
    <mergeCell ref="B75:E75"/>
    <mergeCell ref="B77:E77"/>
    <mergeCell ref="B81:E81"/>
    <mergeCell ref="A82:N82"/>
    <mergeCell ref="B83:E83"/>
    <mergeCell ref="B84:E84"/>
    <mergeCell ref="B89:E89"/>
    <mergeCell ref="B91:E91"/>
    <mergeCell ref="F95:H95"/>
    <mergeCell ref="F96:H96"/>
    <mergeCell ref="A95:E96"/>
  </mergeCells>
  <printOptions gridLines="false" gridLinesSet="true" horizontalCentered="true"/>
  <pageMargins left="0.70866141732283" right="0.70866141732283" top="0.74803149606299" bottom="0.74803149606299" header="0.31496062992126" footer="0.31496062992126"/>
  <pageSetup paperSize="9" orientation="landscape" scale="37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1"/>
  <sheetViews>
    <sheetView tabSelected="0" workbookViewId="0" zoomScale="85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53.140625" customWidth="true" style="0"/>
    <col min="3" max="3" width="15.140625" customWidth="true" style="0"/>
    <col min="4" max="4" width="15.140625" customWidth="true" style="0"/>
    <col min="5" max="5" width="15.140625" customWidth="true" style="0"/>
    <col min="6" max="6" width="15.140625" customWidth="true" style="0"/>
    <col min="7" max="7" width="15.140625" customWidth="true" style="0"/>
    <col min="8" max="8" width="15.1406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2" customWidth="true" style="0"/>
    <col min="20" max="20" width="22" customWidth="true" style="0"/>
  </cols>
  <sheetData>
    <row r="1" spans="1:22" customHeight="1" ht="79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46" t="s">
        <v>2929</v>
      </c>
      <c r="T1" s="146"/>
      <c r="U1"/>
      <c r="V1"/>
    </row>
    <row r="2" spans="1:22" customHeight="1" ht="45">
      <c r="A2" s="147" t="s">
        <v>2930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/>
      <c r="V2"/>
    </row>
    <row r="3" spans="1:22" customHeight="1" ht="18.75">
      <c r="A3" s="148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50"/>
      <c r="U3"/>
      <c r="V3"/>
    </row>
    <row r="4" spans="1:22" customHeight="1" ht="18.75">
      <c r="A4" s="148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50"/>
      <c r="U4"/>
      <c r="V4"/>
    </row>
    <row r="5" spans="1:22" customHeight="1" ht="18.75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/>
      <c r="V5"/>
    </row>
    <row r="6" spans="1:22" customHeight="1" ht="30">
      <c r="A6" s="70" t="s">
        <v>2</v>
      </c>
      <c r="B6" s="75"/>
      <c r="C6" s="75"/>
      <c r="D6" s="75"/>
      <c r="E6" s="75"/>
      <c r="F6" s="152" t="s">
        <v>3</v>
      </c>
      <c r="G6" s="152"/>
      <c r="H6" s="152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/>
      <c r="V6"/>
    </row>
    <row r="7" spans="1:22" customHeight="1" ht="30">
      <c r="A7" s="70" t="s">
        <v>4</v>
      </c>
      <c r="B7" s="75"/>
      <c r="C7" s="75"/>
      <c r="D7" s="75"/>
      <c r="E7" s="75"/>
      <c r="F7" s="74" t="s">
        <v>5</v>
      </c>
      <c r="G7" s="74"/>
      <c r="H7" s="74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/>
      <c r="V7"/>
    </row>
    <row r="8" spans="1:22" customHeight="1" ht="12.75">
      <c r="A8" s="70"/>
      <c r="B8" s="75"/>
      <c r="C8" s="75"/>
      <c r="D8" s="75"/>
      <c r="E8" s="75"/>
      <c r="F8" s="75"/>
      <c r="G8" s="75"/>
      <c r="H8" s="75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/>
      <c r="V8"/>
    </row>
    <row r="9" spans="1:22" customHeight="1" ht="12.75">
      <c r="A9" s="70"/>
      <c r="B9" s="75"/>
      <c r="C9" s="75"/>
      <c r="D9" s="75"/>
      <c r="E9" s="75"/>
      <c r="F9" s="75"/>
      <c r="G9" s="75"/>
      <c r="H9" s="75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/>
      <c r="V9"/>
    </row>
    <row r="10" spans="1:22" customHeight="1" ht="25.5">
      <c r="A10" s="76" t="s">
        <v>6</v>
      </c>
      <c r="B10" s="153" t="s">
        <v>45</v>
      </c>
      <c r="C10" s="77" t="s">
        <v>2931</v>
      </c>
      <c r="D10" s="78"/>
      <c r="E10" s="79"/>
      <c r="F10" s="77" t="s">
        <v>2932</v>
      </c>
      <c r="G10" s="78"/>
      <c r="H10" s="79"/>
      <c r="I10" s="77" t="s">
        <v>2933</v>
      </c>
      <c r="J10" s="78"/>
      <c r="K10" s="78"/>
      <c r="L10" s="79"/>
      <c r="M10" s="77" t="s">
        <v>2934</v>
      </c>
      <c r="N10" s="78"/>
      <c r="O10" s="78"/>
      <c r="P10" s="77" t="s">
        <v>30</v>
      </c>
      <c r="Q10" s="78"/>
      <c r="R10" s="78"/>
      <c r="S10" s="78"/>
      <c r="T10" s="79"/>
      <c r="U10"/>
      <c r="V10"/>
    </row>
    <row r="11" spans="1:22" customHeight="1" ht="24">
      <c r="A11" s="76"/>
      <c r="B11" s="153"/>
      <c r="C11" s="87"/>
      <c r="D11" s="154"/>
      <c r="E11" s="155"/>
      <c r="F11" s="87"/>
      <c r="G11" s="154"/>
      <c r="H11" s="155"/>
      <c r="I11" s="87"/>
      <c r="J11" s="154"/>
      <c r="K11" s="154"/>
      <c r="L11" s="155"/>
      <c r="M11" s="156"/>
      <c r="N11" s="157"/>
      <c r="O11" s="157"/>
      <c r="P11" s="86" t="s">
        <v>2935</v>
      </c>
      <c r="Q11" s="158" t="s">
        <v>52</v>
      </c>
      <c r="R11" s="159"/>
      <c r="S11" s="159"/>
      <c r="T11" s="160"/>
      <c r="U11"/>
      <c r="V11"/>
    </row>
    <row r="12" spans="1:22" customHeight="1" ht="41.25">
      <c r="A12" s="76"/>
      <c r="B12" s="153"/>
      <c r="C12" s="80" t="s">
        <v>2936</v>
      </c>
      <c r="D12" s="80" t="s">
        <v>2937</v>
      </c>
      <c r="E12" s="80" t="s">
        <v>2938</v>
      </c>
      <c r="F12" s="80" t="s">
        <v>2936</v>
      </c>
      <c r="G12" s="80" t="s">
        <v>2937</v>
      </c>
      <c r="H12" s="80" t="s">
        <v>2938</v>
      </c>
      <c r="I12" s="161" t="s">
        <v>2939</v>
      </c>
      <c r="J12" s="153" t="s">
        <v>52</v>
      </c>
      <c r="K12" s="162"/>
      <c r="L12" s="163"/>
      <c r="M12" s="86" t="s">
        <v>2935</v>
      </c>
      <c r="N12" s="158" t="s">
        <v>52</v>
      </c>
      <c r="O12" s="160"/>
      <c r="P12" s="89"/>
      <c r="Q12" s="158" t="s">
        <v>2940</v>
      </c>
      <c r="R12" s="160"/>
      <c r="S12" s="158" t="s">
        <v>2941</v>
      </c>
      <c r="T12" s="160"/>
      <c r="U12"/>
      <c r="V12"/>
    </row>
    <row r="13" spans="1:22" customHeight="1" ht="27">
      <c r="A13" s="164"/>
      <c r="B13" s="158"/>
      <c r="C13" s="80"/>
      <c r="D13" s="80"/>
      <c r="E13" s="80"/>
      <c r="F13" s="80"/>
      <c r="G13" s="80"/>
      <c r="H13" s="80"/>
      <c r="I13" s="165"/>
      <c r="J13" s="86" t="s">
        <v>2942</v>
      </c>
      <c r="K13" s="86" t="s">
        <v>2943</v>
      </c>
      <c r="L13" s="86" t="s">
        <v>2944</v>
      </c>
      <c r="M13" s="89"/>
      <c r="N13" s="86" t="s">
        <v>2945</v>
      </c>
      <c r="O13" s="86" t="s">
        <v>2946</v>
      </c>
      <c r="P13" s="89"/>
      <c r="Q13" s="86" t="s">
        <v>2947</v>
      </c>
      <c r="R13" s="86" t="s">
        <v>2948</v>
      </c>
      <c r="S13" s="86" t="s">
        <v>2947</v>
      </c>
      <c r="T13" s="86" t="s">
        <v>2948</v>
      </c>
      <c r="U13"/>
      <c r="V13"/>
    </row>
    <row r="14" spans="1:22" customHeight="1" ht="126.75">
      <c r="A14" s="164"/>
      <c r="B14" s="158"/>
      <c r="C14" s="80"/>
      <c r="D14" s="80"/>
      <c r="E14" s="80"/>
      <c r="F14" s="80"/>
      <c r="G14" s="80"/>
      <c r="H14" s="80"/>
      <c r="I14" s="166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/>
      <c r="V14"/>
    </row>
    <row r="15" spans="1:22" customHeight="1" ht="20.25">
      <c r="A15" s="164"/>
      <c r="B15" s="164"/>
      <c r="C15" s="88" t="s">
        <v>2949</v>
      </c>
      <c r="D15" s="88" t="s">
        <v>16</v>
      </c>
      <c r="E15" s="88" t="s">
        <v>2950</v>
      </c>
      <c r="F15" s="88" t="s">
        <v>2949</v>
      </c>
      <c r="G15" s="88" t="s">
        <v>16</v>
      </c>
      <c r="H15" s="88" t="s">
        <v>2950</v>
      </c>
      <c r="I15" s="76" t="s">
        <v>26</v>
      </c>
      <c r="J15" s="88" t="s">
        <v>26</v>
      </c>
      <c r="K15" s="88" t="s">
        <v>26</v>
      </c>
      <c r="L15" s="76" t="s">
        <v>26</v>
      </c>
      <c r="M15" s="88" t="s">
        <v>26</v>
      </c>
      <c r="N15" s="88" t="s">
        <v>26</v>
      </c>
      <c r="O15" s="88" t="s">
        <v>26</v>
      </c>
      <c r="P15" s="88" t="s">
        <v>26</v>
      </c>
      <c r="Q15" s="88" t="s">
        <v>26</v>
      </c>
      <c r="R15" s="88" t="s">
        <v>26</v>
      </c>
      <c r="S15" s="88" t="s">
        <v>26</v>
      </c>
      <c r="T15" s="88" t="s">
        <v>26</v>
      </c>
      <c r="U15"/>
      <c r="V15"/>
    </row>
    <row r="16" spans="1:22" customHeight="1" ht="20.25">
      <c r="A16" s="76">
        <v>1</v>
      </c>
      <c r="B16" s="76">
        <v>2</v>
      </c>
      <c r="C16" s="76">
        <v>3</v>
      </c>
      <c r="D16" s="76">
        <v>4</v>
      </c>
      <c r="E16" s="76">
        <v>5</v>
      </c>
      <c r="F16" s="76">
        <v>6</v>
      </c>
      <c r="G16" s="76">
        <v>7</v>
      </c>
      <c r="H16" s="76">
        <v>8</v>
      </c>
      <c r="I16" s="76">
        <v>9</v>
      </c>
      <c r="J16" s="76">
        <v>10</v>
      </c>
      <c r="K16" s="76">
        <v>11</v>
      </c>
      <c r="L16" s="76">
        <v>12</v>
      </c>
      <c r="M16" s="76">
        <v>13</v>
      </c>
      <c r="N16" s="76">
        <v>14</v>
      </c>
      <c r="O16" s="76">
        <v>15</v>
      </c>
      <c r="P16" s="76">
        <v>16</v>
      </c>
      <c r="Q16" s="76">
        <v>17</v>
      </c>
      <c r="R16" s="76">
        <v>18</v>
      </c>
      <c r="S16" s="76">
        <v>19</v>
      </c>
      <c r="T16" s="76">
        <v>20</v>
      </c>
      <c r="U16"/>
      <c r="V16"/>
    </row>
    <row r="17" spans="1:22">
      <c r="A17" s="167"/>
      <c r="B17" s="168" t="s">
        <v>56</v>
      </c>
      <c r="C17" s="169">
        <v>16710</v>
      </c>
      <c r="D17" s="169">
        <v>6548</v>
      </c>
      <c r="E17" s="170">
        <v>235379.78</v>
      </c>
      <c r="F17" s="169">
        <v>167</v>
      </c>
      <c r="G17" s="169">
        <v>63</v>
      </c>
      <c r="H17" s="170">
        <v>1854.16</v>
      </c>
      <c r="I17" s="170">
        <f>IFERROR(J17+K17+L17,0)</f>
        <v>14449554013.88</v>
      </c>
      <c r="J17" s="170">
        <v>12205445187.38</v>
      </c>
      <c r="K17" s="170">
        <v>2244108826.5</v>
      </c>
      <c r="L17" s="170">
        <v>0</v>
      </c>
      <c r="M17" s="170">
        <f>IFERROR(N17+O17,0)</f>
        <v>80242972.94</v>
      </c>
      <c r="N17" s="170">
        <v>0</v>
      </c>
      <c r="O17" s="170">
        <v>80242972.94</v>
      </c>
      <c r="P17" s="170">
        <f>IFERROR(Q17+R17+S17+T17,0)</f>
        <v>0</v>
      </c>
      <c r="Q17" s="170">
        <v>0</v>
      </c>
      <c r="R17" s="170">
        <v>0</v>
      </c>
      <c r="S17" s="170">
        <v>0</v>
      </c>
      <c r="T17" s="170">
        <v>0</v>
      </c>
      <c r="U17"/>
      <c r="V17"/>
    </row>
    <row r="18" spans="1:22">
      <c r="A18" s="171"/>
      <c r="B18" s="168" t="s">
        <v>116</v>
      </c>
      <c r="C18" s="172">
        <f>sum(C20)</f>
        <v>4146</v>
      </c>
      <c r="D18" s="172">
        <f>sum(D20)</f>
        <v>1648</v>
      </c>
      <c r="E18" s="173">
        <f>sum(E20)</f>
        <v>59935.55</v>
      </c>
      <c r="F18" s="172">
        <f>sum(F20)</f>
        <v>7</v>
      </c>
      <c r="G18" s="172">
        <f>sum(G20)</f>
        <v>3</v>
      </c>
      <c r="H18" s="173">
        <f>sum(H20)</f>
        <v>84.5</v>
      </c>
      <c r="I18" s="173">
        <f>sum(I20)</f>
        <v>2852713264.59</v>
      </c>
      <c r="J18" s="173">
        <f>sum(J20)</f>
        <v>2510722461.96</v>
      </c>
      <c r="K18" s="173">
        <f>sum(K20)</f>
        <v>341990802.63</v>
      </c>
      <c r="L18" s="173">
        <f>sum(L20)</f>
        <v>0</v>
      </c>
      <c r="M18" s="173">
        <f>sum(M20)</f>
        <v>16475219.6</v>
      </c>
      <c r="N18" s="173">
        <f>sum(N20)</f>
        <v>0</v>
      </c>
      <c r="O18" s="173">
        <f>sum(O20)</f>
        <v>16475219.6</v>
      </c>
      <c r="P18" s="173">
        <f>sum(P20)</f>
        <v>0</v>
      </c>
      <c r="Q18" s="173">
        <f>sum(Q20)</f>
        <v>0</v>
      </c>
      <c r="R18" s="173">
        <f>sum(R20)</f>
        <v>0</v>
      </c>
      <c r="S18" s="173">
        <f>sum(S20)</f>
        <v>0</v>
      </c>
      <c r="T18" s="173">
        <f>sum(T20)</f>
        <v>0</v>
      </c>
      <c r="U18"/>
      <c r="V18"/>
    </row>
    <row r="19" spans="1:22">
      <c r="A19" s="174" t="s">
        <v>33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3"/>
      <c r="U19"/>
      <c r="V19"/>
    </row>
    <row r="20" spans="1:22">
      <c r="A20" s="175"/>
      <c r="B20" s="176" t="s">
        <v>2951</v>
      </c>
      <c r="C20" s="177">
        <f>sum(C21:C41)</f>
        <v>4146</v>
      </c>
      <c r="D20" s="177">
        <f>sum(D21:D41)</f>
        <v>1648</v>
      </c>
      <c r="E20" s="178">
        <f>sum(E21:E41)</f>
        <v>59935.55</v>
      </c>
      <c r="F20" s="177">
        <f>sum(F21:F41)</f>
        <v>7</v>
      </c>
      <c r="G20" s="177">
        <f>sum(G21:G41)</f>
        <v>3</v>
      </c>
      <c r="H20" s="178">
        <f>sum(H21:H41)</f>
        <v>84.5</v>
      </c>
      <c r="I20" s="178">
        <f>sum(I21:I41)</f>
        <v>2852713264.59</v>
      </c>
      <c r="J20" s="178">
        <f>sum(J21:J41)</f>
        <v>2510722461.96</v>
      </c>
      <c r="K20" s="178">
        <f>sum(K21:K41)</f>
        <v>341990802.63</v>
      </c>
      <c r="L20" s="178">
        <f>sum(L21:L41)</f>
        <v>0</v>
      </c>
      <c r="M20" s="178">
        <f>sum(M21:M41)</f>
        <v>16475219.6</v>
      </c>
      <c r="N20" s="178">
        <f>sum(N21:N41)</f>
        <v>0</v>
      </c>
      <c r="O20" s="178">
        <f>sum(O21:O41)</f>
        <v>16475219.6</v>
      </c>
      <c r="P20" s="178">
        <f>sum(P21:P41)</f>
        <v>0</v>
      </c>
      <c r="Q20" s="178">
        <f>sum(Q21:Q41)</f>
        <v>0</v>
      </c>
      <c r="R20" s="178">
        <f>sum(R21:R41)</f>
        <v>0</v>
      </c>
      <c r="S20" s="178">
        <f>sum(S21:S41)</f>
        <v>0</v>
      </c>
      <c r="T20" s="178">
        <f>sum(T21:T41)</f>
        <v>0</v>
      </c>
      <c r="U20"/>
      <c r="V20"/>
    </row>
    <row r="21" spans="1:22">
      <c r="A21" s="179">
        <v>1</v>
      </c>
      <c r="B21" s="180" t="s">
        <v>2952</v>
      </c>
      <c r="C21" s="181">
        <v>193</v>
      </c>
      <c r="D21" s="181">
        <v>93</v>
      </c>
      <c r="E21" s="182">
        <v>4138.8</v>
      </c>
      <c r="F21" s="181">
        <v>0</v>
      </c>
      <c r="G21" s="181">
        <v>0</v>
      </c>
      <c r="H21" s="182">
        <v>0</v>
      </c>
      <c r="I21" s="182">
        <f>IFERROR(J21+K21+L21,0)</f>
        <v>265665839.11</v>
      </c>
      <c r="J21" s="182">
        <v>225081818.85</v>
      </c>
      <c r="K21" s="182">
        <v>40584020.26</v>
      </c>
      <c r="L21" s="182">
        <v>0</v>
      </c>
      <c r="M21" s="182">
        <f>IFERROR(N21+O21,0)</f>
        <v>0</v>
      </c>
      <c r="N21" s="182">
        <v>0</v>
      </c>
      <c r="O21" s="182">
        <v>0</v>
      </c>
      <c r="P21" s="182">
        <f>IFERROR(Q21+R21+S21+T21,0)</f>
        <v>0</v>
      </c>
      <c r="Q21" s="182">
        <v>0</v>
      </c>
      <c r="R21" s="182">
        <v>0</v>
      </c>
      <c r="S21" s="182">
        <v>0</v>
      </c>
      <c r="T21" s="182">
        <v>0</v>
      </c>
      <c r="U21"/>
      <c r="V21"/>
    </row>
    <row r="22" spans="1:22">
      <c r="A22" s="179">
        <v>2</v>
      </c>
      <c r="B22" s="180" t="s">
        <v>2953</v>
      </c>
      <c r="C22" s="181">
        <v>22</v>
      </c>
      <c r="D22" s="181">
        <v>8</v>
      </c>
      <c r="E22" s="182">
        <v>383.9</v>
      </c>
      <c r="F22" s="181">
        <v>0</v>
      </c>
      <c r="G22" s="181">
        <v>0</v>
      </c>
      <c r="H22" s="182">
        <v>0</v>
      </c>
      <c r="I22" s="182">
        <f>IFERROR(J22+K22+L22,0)</f>
        <v>21468033.51</v>
      </c>
      <c r="J22" s="182">
        <v>17307046.93</v>
      </c>
      <c r="K22" s="182">
        <v>4160986.58</v>
      </c>
      <c r="L22" s="182">
        <v>0</v>
      </c>
      <c r="M22" s="182">
        <f>IFERROR(N22+O22,0)</f>
        <v>0</v>
      </c>
      <c r="N22" s="182">
        <v>0</v>
      </c>
      <c r="O22" s="182">
        <v>0</v>
      </c>
      <c r="P22" s="182">
        <f>IFERROR(Q22+R22+S22+T22,0)</f>
        <v>0</v>
      </c>
      <c r="Q22" s="182">
        <v>0</v>
      </c>
      <c r="R22" s="182">
        <v>0</v>
      </c>
      <c r="S22" s="182">
        <v>0</v>
      </c>
      <c r="T22" s="182">
        <v>0</v>
      </c>
      <c r="U22"/>
      <c r="V22"/>
    </row>
    <row r="23" spans="1:22">
      <c r="A23" s="179">
        <v>3</v>
      </c>
      <c r="B23" s="180" t="s">
        <v>2954</v>
      </c>
      <c r="C23" s="181">
        <v>826</v>
      </c>
      <c r="D23" s="181">
        <v>440</v>
      </c>
      <c r="E23" s="182">
        <v>12931.52</v>
      </c>
      <c r="F23" s="181">
        <v>0</v>
      </c>
      <c r="G23" s="181">
        <v>0</v>
      </c>
      <c r="H23" s="182">
        <v>0</v>
      </c>
      <c r="I23" s="182">
        <f>IFERROR(J23+K23+L23,0)</f>
        <v>732224426.24</v>
      </c>
      <c r="J23" s="182">
        <v>676062263.37</v>
      </c>
      <c r="K23" s="182">
        <v>56162162.87</v>
      </c>
      <c r="L23" s="182">
        <v>0</v>
      </c>
      <c r="M23" s="182">
        <f>IFERROR(N23+O23,0)</f>
        <v>0</v>
      </c>
      <c r="N23" s="182">
        <v>0</v>
      </c>
      <c r="O23" s="182">
        <v>0</v>
      </c>
      <c r="P23" s="182">
        <f>IFERROR(Q23+R23+S23+T23,0)</f>
        <v>0</v>
      </c>
      <c r="Q23" s="182">
        <v>0</v>
      </c>
      <c r="R23" s="182">
        <v>0</v>
      </c>
      <c r="S23" s="182">
        <v>0</v>
      </c>
      <c r="T23" s="182">
        <v>0</v>
      </c>
      <c r="U23"/>
      <c r="V23"/>
    </row>
    <row r="24" spans="1:22">
      <c r="A24" s="179">
        <v>4</v>
      </c>
      <c r="B24" s="180" t="s">
        <v>2955</v>
      </c>
      <c r="C24" s="181">
        <v>195</v>
      </c>
      <c r="D24" s="181">
        <v>78</v>
      </c>
      <c r="E24" s="182">
        <v>4498.2</v>
      </c>
      <c r="F24" s="181">
        <v>0</v>
      </c>
      <c r="G24" s="181">
        <v>0</v>
      </c>
      <c r="H24" s="182">
        <v>0</v>
      </c>
      <c r="I24" s="182">
        <f>IFERROR(J24+K24+L24,0)</f>
        <v>289297747.63</v>
      </c>
      <c r="J24" s="182">
        <v>253893711.49</v>
      </c>
      <c r="K24" s="182">
        <v>35404036.14</v>
      </c>
      <c r="L24" s="182">
        <v>0</v>
      </c>
      <c r="M24" s="182">
        <f>IFERROR(N24+O24,0)</f>
        <v>0</v>
      </c>
      <c r="N24" s="182">
        <v>0</v>
      </c>
      <c r="O24" s="182">
        <v>0</v>
      </c>
      <c r="P24" s="182">
        <f>IFERROR(Q24+R24+S24+T24,0)</f>
        <v>0</v>
      </c>
      <c r="Q24" s="182">
        <v>0</v>
      </c>
      <c r="R24" s="182">
        <v>0</v>
      </c>
      <c r="S24" s="182">
        <v>0</v>
      </c>
      <c r="T24" s="182">
        <v>0</v>
      </c>
      <c r="U24"/>
      <c r="V24"/>
    </row>
    <row r="25" spans="1:22">
      <c r="A25" s="179">
        <v>5</v>
      </c>
      <c r="B25" s="180" t="s">
        <v>2956</v>
      </c>
      <c r="C25" s="181">
        <v>79</v>
      </c>
      <c r="D25" s="181">
        <v>25</v>
      </c>
      <c r="E25" s="182">
        <v>1172.7</v>
      </c>
      <c r="F25" s="181">
        <v>0</v>
      </c>
      <c r="G25" s="181">
        <v>0</v>
      </c>
      <c r="H25" s="182">
        <v>0</v>
      </c>
      <c r="I25" s="182">
        <f>IFERROR(J25+K25+L25,0)</f>
        <v>48464126</v>
      </c>
      <c r="J25" s="182">
        <v>41698775.69</v>
      </c>
      <c r="K25" s="182">
        <v>6765350.31</v>
      </c>
      <c r="L25" s="182">
        <v>0</v>
      </c>
      <c r="M25" s="182">
        <f>IFERROR(N25+O25,0)</f>
        <v>0</v>
      </c>
      <c r="N25" s="182">
        <v>0</v>
      </c>
      <c r="O25" s="182">
        <v>0</v>
      </c>
      <c r="P25" s="182">
        <f>IFERROR(Q25+R25+S25+T25,0)</f>
        <v>0</v>
      </c>
      <c r="Q25" s="182">
        <v>0</v>
      </c>
      <c r="R25" s="182">
        <v>0</v>
      </c>
      <c r="S25" s="182">
        <v>0</v>
      </c>
      <c r="T25" s="182">
        <v>0</v>
      </c>
      <c r="U25"/>
      <c r="V25"/>
    </row>
    <row r="26" spans="1:22">
      <c r="A26" s="179">
        <v>6</v>
      </c>
      <c r="B26" s="180" t="s">
        <v>2957</v>
      </c>
      <c r="C26" s="181">
        <v>9</v>
      </c>
      <c r="D26" s="181">
        <v>3</v>
      </c>
      <c r="E26" s="182">
        <v>68.4</v>
      </c>
      <c r="F26" s="181">
        <v>0</v>
      </c>
      <c r="G26" s="181">
        <v>0</v>
      </c>
      <c r="H26" s="182">
        <v>0</v>
      </c>
      <c r="I26" s="182">
        <f>IFERROR(J26+K26+L26,0)</f>
        <v>4944094.27</v>
      </c>
      <c r="J26" s="182">
        <v>4202725.47</v>
      </c>
      <c r="K26" s="182">
        <v>741368.8</v>
      </c>
      <c r="L26" s="182">
        <v>0</v>
      </c>
      <c r="M26" s="182">
        <f>IFERROR(N26+O26,0)</f>
        <v>0</v>
      </c>
      <c r="N26" s="182">
        <v>0</v>
      </c>
      <c r="O26" s="182">
        <v>0</v>
      </c>
      <c r="P26" s="182">
        <f>IFERROR(Q26+R26+S26+T26,0)</f>
        <v>0</v>
      </c>
      <c r="Q26" s="182">
        <v>0</v>
      </c>
      <c r="R26" s="182">
        <v>0</v>
      </c>
      <c r="S26" s="182">
        <v>0</v>
      </c>
      <c r="T26" s="182">
        <v>0</v>
      </c>
      <c r="U26"/>
      <c r="V26"/>
    </row>
    <row r="27" spans="1:22">
      <c r="A27" s="179">
        <v>7</v>
      </c>
      <c r="B27" s="180" t="s">
        <v>2958</v>
      </c>
      <c r="C27" s="181">
        <v>46</v>
      </c>
      <c r="D27" s="181">
        <v>18</v>
      </c>
      <c r="E27" s="182">
        <v>821.86</v>
      </c>
      <c r="F27" s="181">
        <v>0</v>
      </c>
      <c r="G27" s="181">
        <v>0</v>
      </c>
      <c r="H27" s="182">
        <v>0</v>
      </c>
      <c r="I27" s="182">
        <f>IFERROR(J27+K27+L27,0)</f>
        <v>20731680.1</v>
      </c>
      <c r="J27" s="182">
        <v>18908894.37</v>
      </c>
      <c r="K27" s="182">
        <v>1822785.73</v>
      </c>
      <c r="L27" s="182">
        <v>0</v>
      </c>
      <c r="M27" s="182">
        <f>IFERROR(N27+O27,0)</f>
        <v>8634295.6</v>
      </c>
      <c r="N27" s="182">
        <v>0</v>
      </c>
      <c r="O27" s="182">
        <v>8634295.6</v>
      </c>
      <c r="P27" s="182">
        <f>IFERROR(Q27+R27+S27+T27,0)</f>
        <v>0</v>
      </c>
      <c r="Q27" s="182">
        <v>0</v>
      </c>
      <c r="R27" s="182">
        <v>0</v>
      </c>
      <c r="S27" s="182">
        <v>0</v>
      </c>
      <c r="T27" s="182">
        <v>0</v>
      </c>
      <c r="U27"/>
      <c r="V27"/>
    </row>
    <row r="28" spans="1:22">
      <c r="A28" s="179">
        <v>8</v>
      </c>
      <c r="B28" s="180" t="s">
        <v>2959</v>
      </c>
      <c r="C28" s="181">
        <v>708</v>
      </c>
      <c r="D28" s="181">
        <v>239</v>
      </c>
      <c r="E28" s="182">
        <v>8711.5</v>
      </c>
      <c r="F28" s="181">
        <v>0</v>
      </c>
      <c r="G28" s="181">
        <v>0</v>
      </c>
      <c r="H28" s="182">
        <v>0</v>
      </c>
      <c r="I28" s="182">
        <f>IFERROR(J28+K28+L28,0)</f>
        <v>374438112.11</v>
      </c>
      <c r="J28" s="182">
        <v>334050830.99</v>
      </c>
      <c r="K28" s="182">
        <v>40387281.12</v>
      </c>
      <c r="L28" s="182">
        <v>0</v>
      </c>
      <c r="M28" s="182">
        <f>IFERROR(N28+O28,0)</f>
        <v>1633139.2</v>
      </c>
      <c r="N28" s="182">
        <v>0</v>
      </c>
      <c r="O28" s="182">
        <v>1633139.2</v>
      </c>
      <c r="P28" s="182">
        <f>IFERROR(Q28+R28+S28+T28,0)</f>
        <v>0</v>
      </c>
      <c r="Q28" s="182">
        <v>0</v>
      </c>
      <c r="R28" s="182">
        <v>0</v>
      </c>
      <c r="S28" s="182">
        <v>0</v>
      </c>
      <c r="T28" s="182">
        <v>0</v>
      </c>
      <c r="U28"/>
      <c r="V28"/>
    </row>
    <row r="29" spans="1:22">
      <c r="A29" s="179">
        <v>9</v>
      </c>
      <c r="B29" s="180" t="s">
        <v>2960</v>
      </c>
      <c r="C29" s="181">
        <v>57</v>
      </c>
      <c r="D29" s="181">
        <v>13</v>
      </c>
      <c r="E29" s="182">
        <v>546.5</v>
      </c>
      <c r="F29" s="181">
        <v>0</v>
      </c>
      <c r="G29" s="181">
        <v>0</v>
      </c>
      <c r="H29" s="182">
        <v>0</v>
      </c>
      <c r="I29" s="182">
        <f>IFERROR(J29+K29+L29,0)</f>
        <v>20971372.01</v>
      </c>
      <c r="J29" s="182">
        <v>17935629.59</v>
      </c>
      <c r="K29" s="182">
        <v>3035742.42</v>
      </c>
      <c r="L29" s="182">
        <v>0</v>
      </c>
      <c r="M29" s="182">
        <f>IFERROR(N29+O29,0)</f>
        <v>0</v>
      </c>
      <c r="N29" s="182">
        <v>0</v>
      </c>
      <c r="O29" s="182">
        <v>0</v>
      </c>
      <c r="P29" s="182">
        <f>IFERROR(Q29+R29+S29+T29,0)</f>
        <v>0</v>
      </c>
      <c r="Q29" s="182">
        <v>0</v>
      </c>
      <c r="R29" s="182">
        <v>0</v>
      </c>
      <c r="S29" s="182">
        <v>0</v>
      </c>
      <c r="T29" s="182">
        <v>0</v>
      </c>
      <c r="U29"/>
      <c r="V29"/>
    </row>
    <row r="30" spans="1:22">
      <c r="A30" s="179">
        <v>10</v>
      </c>
      <c r="B30" s="180" t="s">
        <v>2961</v>
      </c>
      <c r="C30" s="181">
        <v>399</v>
      </c>
      <c r="D30" s="181">
        <v>148</v>
      </c>
      <c r="E30" s="182">
        <v>4585.2</v>
      </c>
      <c r="F30" s="181">
        <v>0</v>
      </c>
      <c r="G30" s="181">
        <v>0</v>
      </c>
      <c r="H30" s="182">
        <v>0</v>
      </c>
      <c r="I30" s="182">
        <f>IFERROR(J30+K30+L30,0)</f>
        <v>187292385.07</v>
      </c>
      <c r="J30" s="182">
        <v>151431707.63</v>
      </c>
      <c r="K30" s="182">
        <v>35860677.44</v>
      </c>
      <c r="L30" s="182">
        <v>0</v>
      </c>
      <c r="M30" s="182">
        <f>IFERROR(N30+O30,0)</f>
        <v>0</v>
      </c>
      <c r="N30" s="182">
        <v>0</v>
      </c>
      <c r="O30" s="182">
        <v>0</v>
      </c>
      <c r="P30" s="182">
        <f>IFERROR(Q30+R30+S30+T30,0)</f>
        <v>0</v>
      </c>
      <c r="Q30" s="182">
        <v>0</v>
      </c>
      <c r="R30" s="182">
        <v>0</v>
      </c>
      <c r="S30" s="182">
        <v>0</v>
      </c>
      <c r="T30" s="182">
        <v>0</v>
      </c>
      <c r="U30"/>
      <c r="V30"/>
    </row>
    <row r="31" spans="1:22">
      <c r="A31" s="179">
        <v>11</v>
      </c>
      <c r="B31" s="180" t="s">
        <v>2962</v>
      </c>
      <c r="C31" s="181">
        <v>143</v>
      </c>
      <c r="D31" s="181">
        <v>54</v>
      </c>
      <c r="E31" s="182">
        <v>2372.17</v>
      </c>
      <c r="F31" s="181">
        <v>0</v>
      </c>
      <c r="G31" s="181">
        <v>0</v>
      </c>
      <c r="H31" s="182">
        <v>0</v>
      </c>
      <c r="I31" s="182">
        <f>IFERROR(J31+K31+L31,0)</f>
        <v>80686990.38</v>
      </c>
      <c r="J31" s="182">
        <v>72019959.26</v>
      </c>
      <c r="K31" s="182">
        <v>8667031.12</v>
      </c>
      <c r="L31" s="182">
        <v>0</v>
      </c>
      <c r="M31" s="182">
        <f>IFERROR(N31+O31,0)</f>
        <v>0</v>
      </c>
      <c r="N31" s="182">
        <v>0</v>
      </c>
      <c r="O31" s="182">
        <v>0</v>
      </c>
      <c r="P31" s="182">
        <f>IFERROR(Q31+R31+S31+T31,0)</f>
        <v>0</v>
      </c>
      <c r="Q31" s="182">
        <v>0</v>
      </c>
      <c r="R31" s="182">
        <v>0</v>
      </c>
      <c r="S31" s="182">
        <v>0</v>
      </c>
      <c r="T31" s="182">
        <v>0</v>
      </c>
      <c r="U31"/>
      <c r="V31"/>
    </row>
    <row r="32" spans="1:22">
      <c r="A32" s="179">
        <v>12</v>
      </c>
      <c r="B32" s="180" t="s">
        <v>2963</v>
      </c>
      <c r="C32" s="181">
        <v>172</v>
      </c>
      <c r="D32" s="181">
        <v>67</v>
      </c>
      <c r="E32" s="182">
        <v>2229.95</v>
      </c>
      <c r="F32" s="181">
        <v>0</v>
      </c>
      <c r="G32" s="181">
        <v>0</v>
      </c>
      <c r="H32" s="182">
        <v>0</v>
      </c>
      <c r="I32" s="182">
        <f>IFERROR(J32+K32+L32,0)</f>
        <v>64394926.58</v>
      </c>
      <c r="J32" s="182">
        <v>55394316.88</v>
      </c>
      <c r="K32" s="182">
        <v>9000609.7</v>
      </c>
      <c r="L32" s="182">
        <v>0</v>
      </c>
      <c r="M32" s="182">
        <f>IFERROR(N32+O32,0)</f>
        <v>0</v>
      </c>
      <c r="N32" s="182">
        <v>0</v>
      </c>
      <c r="O32" s="182">
        <v>0</v>
      </c>
      <c r="P32" s="182">
        <f>IFERROR(Q32+R32+S32+T32,0)</f>
        <v>0</v>
      </c>
      <c r="Q32" s="182">
        <v>0</v>
      </c>
      <c r="R32" s="182">
        <v>0</v>
      </c>
      <c r="S32" s="182">
        <v>0</v>
      </c>
      <c r="T32" s="182">
        <v>0</v>
      </c>
      <c r="U32"/>
      <c r="V32"/>
    </row>
    <row r="33" spans="1:22">
      <c r="A33" s="179">
        <v>13</v>
      </c>
      <c r="B33" s="180" t="s">
        <v>2964</v>
      </c>
      <c r="C33" s="181">
        <v>184</v>
      </c>
      <c r="D33" s="181">
        <v>66</v>
      </c>
      <c r="E33" s="182">
        <v>2648.9</v>
      </c>
      <c r="F33" s="181">
        <v>1</v>
      </c>
      <c r="G33" s="181">
        <v>1</v>
      </c>
      <c r="H33" s="182">
        <v>13.9</v>
      </c>
      <c r="I33" s="182">
        <f>IFERROR(J33+K33+L33,0)</f>
        <v>90974562</v>
      </c>
      <c r="J33" s="182">
        <v>77960863.03</v>
      </c>
      <c r="K33" s="182">
        <v>13013698.97</v>
      </c>
      <c r="L33" s="182">
        <v>0</v>
      </c>
      <c r="M33" s="182">
        <f>IFERROR(N33+O33,0)</f>
        <v>0</v>
      </c>
      <c r="N33" s="182">
        <v>0</v>
      </c>
      <c r="O33" s="182">
        <v>0</v>
      </c>
      <c r="P33" s="182">
        <f>IFERROR(Q33+R33+S33+T33,0)</f>
        <v>0</v>
      </c>
      <c r="Q33" s="182">
        <v>0</v>
      </c>
      <c r="R33" s="182">
        <v>0</v>
      </c>
      <c r="S33" s="182">
        <v>0</v>
      </c>
      <c r="T33" s="182">
        <v>0</v>
      </c>
      <c r="U33"/>
      <c r="V33"/>
    </row>
    <row r="34" spans="1:22">
      <c r="A34" s="179">
        <v>14</v>
      </c>
      <c r="B34" s="180" t="s">
        <v>2965</v>
      </c>
      <c r="C34" s="181">
        <v>48</v>
      </c>
      <c r="D34" s="181">
        <v>20</v>
      </c>
      <c r="E34" s="182">
        <v>742.97</v>
      </c>
      <c r="F34" s="181">
        <v>0</v>
      </c>
      <c r="G34" s="181">
        <v>0</v>
      </c>
      <c r="H34" s="182">
        <v>0</v>
      </c>
      <c r="I34" s="182">
        <f>IFERROR(J34+K34+L34,0)</f>
        <v>28579706.74</v>
      </c>
      <c r="J34" s="182">
        <v>24406455.38</v>
      </c>
      <c r="K34" s="182">
        <v>4173251.36</v>
      </c>
      <c r="L34" s="182">
        <v>0</v>
      </c>
      <c r="M34" s="182">
        <f>IFERROR(N34+O34,0)</f>
        <v>0</v>
      </c>
      <c r="N34" s="182">
        <v>0</v>
      </c>
      <c r="O34" s="182">
        <v>0</v>
      </c>
      <c r="P34" s="182">
        <f>IFERROR(Q34+R34+S34+T34,0)</f>
        <v>0</v>
      </c>
      <c r="Q34" s="182">
        <v>0</v>
      </c>
      <c r="R34" s="182">
        <v>0</v>
      </c>
      <c r="S34" s="182">
        <v>0</v>
      </c>
      <c r="T34" s="182">
        <v>0</v>
      </c>
      <c r="U34"/>
      <c r="V34"/>
    </row>
    <row r="35" spans="1:22">
      <c r="A35" s="179">
        <v>15</v>
      </c>
      <c r="B35" s="180" t="s">
        <v>2966</v>
      </c>
      <c r="C35" s="181">
        <v>331</v>
      </c>
      <c r="D35" s="181">
        <v>101</v>
      </c>
      <c r="E35" s="182">
        <v>3212.4</v>
      </c>
      <c r="F35" s="181">
        <v>0</v>
      </c>
      <c r="G35" s="181">
        <v>0</v>
      </c>
      <c r="H35" s="182">
        <v>0</v>
      </c>
      <c r="I35" s="182">
        <f>IFERROR(J35+K35+L35,0)</f>
        <v>181582464.03</v>
      </c>
      <c r="J35" s="182">
        <v>158992895.29</v>
      </c>
      <c r="K35" s="182">
        <v>22589568.74</v>
      </c>
      <c r="L35" s="182">
        <v>0</v>
      </c>
      <c r="M35" s="182">
        <f>IFERROR(N35+O35,0)</f>
        <v>0</v>
      </c>
      <c r="N35" s="182">
        <v>0</v>
      </c>
      <c r="O35" s="182">
        <v>0</v>
      </c>
      <c r="P35" s="182">
        <f>IFERROR(Q35+R35+S35+T35,0)</f>
        <v>0</v>
      </c>
      <c r="Q35" s="182">
        <v>0</v>
      </c>
      <c r="R35" s="182">
        <v>0</v>
      </c>
      <c r="S35" s="182">
        <v>0</v>
      </c>
      <c r="T35" s="182">
        <v>0</v>
      </c>
      <c r="U35"/>
      <c r="V35"/>
    </row>
    <row r="36" spans="1:22">
      <c r="A36" s="179">
        <v>16</v>
      </c>
      <c r="B36" s="180" t="s">
        <v>2967</v>
      </c>
      <c r="C36" s="181">
        <v>113</v>
      </c>
      <c r="D36" s="181">
        <v>42</v>
      </c>
      <c r="E36" s="182">
        <v>1985.2</v>
      </c>
      <c r="F36" s="181">
        <v>0</v>
      </c>
      <c r="G36" s="181">
        <v>0</v>
      </c>
      <c r="H36" s="182">
        <v>0</v>
      </c>
      <c r="I36" s="182">
        <f>IFERROR(J36+K36+L36,0)</f>
        <v>79825628.06</v>
      </c>
      <c r="J36" s="182">
        <v>69155107.63</v>
      </c>
      <c r="K36" s="182">
        <v>10670520.43</v>
      </c>
      <c r="L36" s="182">
        <v>0</v>
      </c>
      <c r="M36" s="182">
        <f>IFERROR(N36+O36,0)</f>
        <v>0</v>
      </c>
      <c r="N36" s="182">
        <v>0</v>
      </c>
      <c r="O36" s="182">
        <v>0</v>
      </c>
      <c r="P36" s="182">
        <f>IFERROR(Q36+R36+S36+T36,0)</f>
        <v>0</v>
      </c>
      <c r="Q36" s="182">
        <v>0</v>
      </c>
      <c r="R36" s="182">
        <v>0</v>
      </c>
      <c r="S36" s="182">
        <v>0</v>
      </c>
      <c r="T36" s="182">
        <v>0</v>
      </c>
      <c r="U36"/>
      <c r="V36"/>
    </row>
    <row r="37" spans="1:22">
      <c r="A37" s="179">
        <v>17</v>
      </c>
      <c r="B37" s="180" t="s">
        <v>2968</v>
      </c>
      <c r="C37" s="181">
        <v>6</v>
      </c>
      <c r="D37" s="181">
        <v>5</v>
      </c>
      <c r="E37" s="182">
        <v>148.9</v>
      </c>
      <c r="F37" s="181">
        <v>2</v>
      </c>
      <c r="G37" s="181">
        <v>1</v>
      </c>
      <c r="H37" s="182">
        <v>22.1</v>
      </c>
      <c r="I37" s="182">
        <f>IFERROR(J37+K37+L37,0)</f>
        <v>5214414.48</v>
      </c>
      <c r="J37" s="182">
        <v>4779435.44</v>
      </c>
      <c r="K37" s="182">
        <v>434979.04</v>
      </c>
      <c r="L37" s="182">
        <v>0</v>
      </c>
      <c r="M37" s="182">
        <f>IFERROR(N37+O37,0)</f>
        <v>4588564.4</v>
      </c>
      <c r="N37" s="182">
        <v>0</v>
      </c>
      <c r="O37" s="182">
        <v>4588564.4</v>
      </c>
      <c r="P37" s="182">
        <f>IFERROR(Q37+R37+S37+T37,0)</f>
        <v>0</v>
      </c>
      <c r="Q37" s="182">
        <v>0</v>
      </c>
      <c r="R37" s="182">
        <v>0</v>
      </c>
      <c r="S37" s="182">
        <v>0</v>
      </c>
      <c r="T37" s="182">
        <v>0</v>
      </c>
      <c r="U37"/>
      <c r="V37"/>
    </row>
    <row r="38" spans="1:22">
      <c r="A38" s="179">
        <v>18</v>
      </c>
      <c r="B38" s="180" t="s">
        <v>2969</v>
      </c>
      <c r="C38" s="181">
        <v>135</v>
      </c>
      <c r="D38" s="181">
        <v>55</v>
      </c>
      <c r="E38" s="182">
        <v>2110.33</v>
      </c>
      <c r="F38" s="181">
        <v>4</v>
      </c>
      <c r="G38" s="181">
        <v>1</v>
      </c>
      <c r="H38" s="182">
        <v>48.5</v>
      </c>
      <c r="I38" s="182">
        <f>IFERROR(J38+K38+L38,0)</f>
        <v>104532707.43</v>
      </c>
      <c r="J38" s="182">
        <v>89427204.24</v>
      </c>
      <c r="K38" s="182">
        <v>15105503.19</v>
      </c>
      <c r="L38" s="182">
        <v>0</v>
      </c>
      <c r="M38" s="182">
        <f>IFERROR(N38+O38,0)</f>
        <v>1619220.4</v>
      </c>
      <c r="N38" s="182">
        <v>0</v>
      </c>
      <c r="O38" s="182">
        <v>1619220.4</v>
      </c>
      <c r="P38" s="182">
        <f>IFERROR(Q38+R38+S38+T38,0)</f>
        <v>0</v>
      </c>
      <c r="Q38" s="182">
        <v>0</v>
      </c>
      <c r="R38" s="182">
        <v>0</v>
      </c>
      <c r="S38" s="182">
        <v>0</v>
      </c>
      <c r="T38" s="182">
        <v>0</v>
      </c>
      <c r="U38"/>
      <c r="V38"/>
    </row>
    <row r="39" spans="1:22">
      <c r="A39" s="179">
        <v>19</v>
      </c>
      <c r="B39" s="180" t="s">
        <v>2970</v>
      </c>
      <c r="C39" s="181">
        <v>137</v>
      </c>
      <c r="D39" s="181">
        <v>43</v>
      </c>
      <c r="E39" s="182">
        <v>1620.5</v>
      </c>
      <c r="F39" s="181">
        <v>0</v>
      </c>
      <c r="G39" s="181">
        <v>0</v>
      </c>
      <c r="H39" s="182">
        <v>0</v>
      </c>
      <c r="I39" s="182">
        <f>IFERROR(J39+K39+L39,0)</f>
        <v>69845344.06</v>
      </c>
      <c r="J39" s="182">
        <v>63618359.22</v>
      </c>
      <c r="K39" s="182">
        <v>6226984.84</v>
      </c>
      <c r="L39" s="182">
        <v>0</v>
      </c>
      <c r="M39" s="182">
        <f>IFERROR(N39+O39,0)</f>
        <v>0</v>
      </c>
      <c r="N39" s="182">
        <v>0</v>
      </c>
      <c r="O39" s="182">
        <v>0</v>
      </c>
      <c r="P39" s="182">
        <f>IFERROR(Q39+R39+S39+T39,0)</f>
        <v>0</v>
      </c>
      <c r="Q39" s="182">
        <v>0</v>
      </c>
      <c r="R39" s="182">
        <v>0</v>
      </c>
      <c r="S39" s="182">
        <v>0</v>
      </c>
      <c r="T39" s="182">
        <v>0</v>
      </c>
      <c r="U39"/>
      <c r="V39"/>
    </row>
    <row r="40" spans="1:22">
      <c r="A40" s="179">
        <v>20</v>
      </c>
      <c r="B40" s="180" t="s">
        <v>2971</v>
      </c>
      <c r="C40" s="181">
        <v>169</v>
      </c>
      <c r="D40" s="181">
        <v>76</v>
      </c>
      <c r="E40" s="182">
        <v>3082.15</v>
      </c>
      <c r="F40" s="181">
        <v>0</v>
      </c>
      <c r="G40" s="181">
        <v>0</v>
      </c>
      <c r="H40" s="182">
        <v>0</v>
      </c>
      <c r="I40" s="182">
        <f>IFERROR(J40+K40+L40,0)</f>
        <v>96841294.1</v>
      </c>
      <c r="J40" s="182">
        <v>81928673.08</v>
      </c>
      <c r="K40" s="182">
        <v>14912621.02</v>
      </c>
      <c r="L40" s="182">
        <v>0</v>
      </c>
      <c r="M40" s="182">
        <f>IFERROR(N40+O40,0)</f>
        <v>0</v>
      </c>
      <c r="N40" s="182">
        <v>0</v>
      </c>
      <c r="O40" s="182">
        <v>0</v>
      </c>
      <c r="P40" s="182">
        <f>IFERROR(Q40+R40+S40+T40,0)</f>
        <v>0</v>
      </c>
      <c r="Q40" s="182">
        <v>0</v>
      </c>
      <c r="R40" s="182">
        <v>0</v>
      </c>
      <c r="S40" s="182">
        <v>0</v>
      </c>
      <c r="T40" s="182">
        <v>0</v>
      </c>
      <c r="U40"/>
      <c r="V40"/>
    </row>
    <row r="41" spans="1:22">
      <c r="A41" s="179">
        <v>21</v>
      </c>
      <c r="B41" s="180" t="s">
        <v>2972</v>
      </c>
      <c r="C41" s="181">
        <v>174</v>
      </c>
      <c r="D41" s="181">
        <v>54</v>
      </c>
      <c r="E41" s="182">
        <v>1923.5</v>
      </c>
      <c r="F41" s="181">
        <v>0</v>
      </c>
      <c r="G41" s="181">
        <v>0</v>
      </c>
      <c r="H41" s="182">
        <v>0</v>
      </c>
      <c r="I41" s="182">
        <f>IFERROR(J41+K41+L41,0)</f>
        <v>84737410.68</v>
      </c>
      <c r="J41" s="182">
        <v>72465788.13</v>
      </c>
      <c r="K41" s="182">
        <v>12271622.55</v>
      </c>
      <c r="L41" s="182">
        <v>0</v>
      </c>
      <c r="M41" s="182">
        <f>IFERROR(N41+O41,0)</f>
        <v>0</v>
      </c>
      <c r="N41" s="182">
        <v>0</v>
      </c>
      <c r="O41" s="182">
        <v>0</v>
      </c>
      <c r="P41" s="182">
        <f>IFERROR(Q41+R41+S41+T41,0)</f>
        <v>0</v>
      </c>
      <c r="Q41" s="182">
        <v>0</v>
      </c>
      <c r="R41" s="182">
        <v>0</v>
      </c>
      <c r="S41" s="182">
        <v>0</v>
      </c>
      <c r="T41" s="182">
        <v>0</v>
      </c>
      <c r="U41"/>
      <c r="V41"/>
    </row>
    <row r="42" spans="1:22">
      <c r="A42" s="171"/>
      <c r="B42" s="168" t="s">
        <v>745</v>
      </c>
      <c r="C42" s="172">
        <f>sum(C44)</f>
        <v>10862</v>
      </c>
      <c r="D42" s="172">
        <f>sum(D44)</f>
        <v>4214</v>
      </c>
      <c r="E42" s="173">
        <f>sum(E44)</f>
        <v>152833.37</v>
      </c>
      <c r="F42" s="172">
        <f>sum(F44)</f>
        <v>86</v>
      </c>
      <c r="G42" s="172">
        <f>sum(G44)</f>
        <v>36</v>
      </c>
      <c r="H42" s="173">
        <f>sum(H44)</f>
        <v>1028.3</v>
      </c>
      <c r="I42" s="173">
        <f>sum(I44)</f>
        <v>9951585995.12</v>
      </c>
      <c r="J42" s="173">
        <f>sum(J44)</f>
        <v>9007637300.41</v>
      </c>
      <c r="K42" s="173">
        <f>sum(K44)</f>
        <v>943948694.71</v>
      </c>
      <c r="L42" s="173">
        <f>sum(L44)</f>
        <v>0</v>
      </c>
      <c r="M42" s="173">
        <f>sum(M44)</f>
        <v>54873640.14</v>
      </c>
      <c r="N42" s="173">
        <f>sum(N44)</f>
        <v>0</v>
      </c>
      <c r="O42" s="173">
        <f>sum(O44)</f>
        <v>54873640.14</v>
      </c>
      <c r="P42" s="173">
        <f>sum(P44)</f>
        <v>0</v>
      </c>
      <c r="Q42" s="173">
        <f>sum(Q44)</f>
        <v>0</v>
      </c>
      <c r="R42" s="173">
        <f>sum(R44)</f>
        <v>0</v>
      </c>
      <c r="S42" s="173">
        <f>sum(S44)</f>
        <v>0</v>
      </c>
      <c r="T42" s="173">
        <f>sum(T44)</f>
        <v>0</v>
      </c>
      <c r="U42"/>
      <c r="V42"/>
    </row>
    <row r="43" spans="1:22">
      <c r="A43" s="174" t="s">
        <v>35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3"/>
      <c r="U43"/>
      <c r="V43"/>
    </row>
    <row r="44" spans="1:22">
      <c r="A44" s="175"/>
      <c r="B44" s="176" t="s">
        <v>2951</v>
      </c>
      <c r="C44" s="177">
        <f>sum(C45:C58)</f>
        <v>10862</v>
      </c>
      <c r="D44" s="177">
        <f>sum(D45:D58)</f>
        <v>4214</v>
      </c>
      <c r="E44" s="178">
        <f>sum(E45:E58)</f>
        <v>152833.37</v>
      </c>
      <c r="F44" s="177">
        <f>sum(F45:F58)</f>
        <v>86</v>
      </c>
      <c r="G44" s="177">
        <f>sum(G45:G58)</f>
        <v>36</v>
      </c>
      <c r="H44" s="178">
        <f>sum(H45:H58)</f>
        <v>1028.3</v>
      </c>
      <c r="I44" s="178">
        <f>sum(I45:I58)</f>
        <v>9951585995.12</v>
      </c>
      <c r="J44" s="178">
        <f>sum(J45:J58)</f>
        <v>9007637300.41</v>
      </c>
      <c r="K44" s="178">
        <f>sum(K45:K58)</f>
        <v>943948694.71</v>
      </c>
      <c r="L44" s="178">
        <f>sum(L45:L58)</f>
        <v>0</v>
      </c>
      <c r="M44" s="178">
        <f>sum(M45:M58)</f>
        <v>54873640.14</v>
      </c>
      <c r="N44" s="178">
        <f>sum(N45:N58)</f>
        <v>0</v>
      </c>
      <c r="O44" s="178">
        <f>sum(O45:O58)</f>
        <v>54873640.14</v>
      </c>
      <c r="P44" s="178">
        <f>sum(P45:P58)</f>
        <v>0</v>
      </c>
      <c r="Q44" s="178">
        <f>sum(Q45:Q58)</f>
        <v>0</v>
      </c>
      <c r="R44" s="178">
        <f>sum(R45:R58)</f>
        <v>0</v>
      </c>
      <c r="S44" s="178">
        <f>sum(S45:S58)</f>
        <v>0</v>
      </c>
      <c r="T44" s="178">
        <f>sum(T45:T58)</f>
        <v>0</v>
      </c>
      <c r="U44"/>
      <c r="V44"/>
    </row>
    <row r="45" spans="1:22">
      <c r="A45" s="179">
        <v>1</v>
      </c>
      <c r="B45" s="180" t="s">
        <v>2954</v>
      </c>
      <c r="C45" s="181">
        <v>4515</v>
      </c>
      <c r="D45" s="181">
        <v>1884</v>
      </c>
      <c r="E45" s="182">
        <v>61100</v>
      </c>
      <c r="F45" s="181">
        <v>52</v>
      </c>
      <c r="G45" s="181">
        <v>23</v>
      </c>
      <c r="H45" s="182">
        <v>537.5</v>
      </c>
      <c r="I45" s="182">
        <f>IFERROR(J45+K45+L45,0)</f>
        <v>4579125088.02</v>
      </c>
      <c r="J45" s="182">
        <v>4107896690.12</v>
      </c>
      <c r="K45" s="182">
        <v>471228397.9</v>
      </c>
      <c r="L45" s="182">
        <v>0</v>
      </c>
      <c r="M45" s="182">
        <f>IFERROR(N45+O45,0)</f>
        <v>42165775.74</v>
      </c>
      <c r="N45" s="182">
        <v>0</v>
      </c>
      <c r="O45" s="182">
        <v>42165775.74</v>
      </c>
      <c r="P45" s="182">
        <f>IFERROR(Q45+R45+S45+T45,0)</f>
        <v>0</v>
      </c>
      <c r="Q45" s="182">
        <v>0</v>
      </c>
      <c r="R45" s="182">
        <v>0</v>
      </c>
      <c r="S45" s="182">
        <v>0</v>
      </c>
      <c r="T45" s="182">
        <v>0</v>
      </c>
      <c r="U45"/>
      <c r="V45"/>
    </row>
    <row r="46" spans="1:22">
      <c r="A46" s="179">
        <v>2</v>
      </c>
      <c r="B46" s="180" t="s">
        <v>2955</v>
      </c>
      <c r="C46" s="181">
        <v>66</v>
      </c>
      <c r="D46" s="181">
        <v>32</v>
      </c>
      <c r="E46" s="182">
        <v>1856.9</v>
      </c>
      <c r="F46" s="181">
        <v>0</v>
      </c>
      <c r="G46" s="181">
        <v>0</v>
      </c>
      <c r="H46" s="182">
        <v>0</v>
      </c>
      <c r="I46" s="182">
        <f>IFERROR(J46+K46+L46,0)</f>
        <v>77580848.1</v>
      </c>
      <c r="J46" s="182">
        <v>69732258.39</v>
      </c>
      <c r="K46" s="182">
        <v>7848589.71</v>
      </c>
      <c r="L46" s="182">
        <v>0</v>
      </c>
      <c r="M46" s="182">
        <f>IFERROR(N46+O46,0)</f>
        <v>0</v>
      </c>
      <c r="N46" s="182">
        <v>0</v>
      </c>
      <c r="O46" s="182">
        <v>0</v>
      </c>
      <c r="P46" s="182">
        <f>IFERROR(Q46+R46+S46+T46,0)</f>
        <v>0</v>
      </c>
      <c r="Q46" s="182">
        <v>0</v>
      </c>
      <c r="R46" s="182">
        <v>0</v>
      </c>
      <c r="S46" s="182">
        <v>0</v>
      </c>
      <c r="T46" s="182">
        <v>0</v>
      </c>
      <c r="U46"/>
      <c r="V46"/>
    </row>
    <row r="47" spans="1:22">
      <c r="A47" s="179">
        <v>3</v>
      </c>
      <c r="B47" s="180" t="s">
        <v>2956</v>
      </c>
      <c r="C47" s="181">
        <v>184</v>
      </c>
      <c r="D47" s="181">
        <v>66</v>
      </c>
      <c r="E47" s="182">
        <v>2625.4</v>
      </c>
      <c r="F47" s="181">
        <v>0</v>
      </c>
      <c r="G47" s="181">
        <v>0</v>
      </c>
      <c r="H47" s="182">
        <v>0</v>
      </c>
      <c r="I47" s="182">
        <f>IFERROR(J47+K47+L47,0)</f>
        <v>105666908.39</v>
      </c>
      <c r="J47" s="182">
        <v>100232044.56</v>
      </c>
      <c r="K47" s="182">
        <v>5434863.83</v>
      </c>
      <c r="L47" s="182">
        <v>0</v>
      </c>
      <c r="M47" s="182">
        <f>IFERROR(N47+O47,0)</f>
        <v>0</v>
      </c>
      <c r="N47" s="182">
        <v>0</v>
      </c>
      <c r="O47" s="182">
        <v>0</v>
      </c>
      <c r="P47" s="182">
        <f>IFERROR(Q47+R47+S47+T47,0)</f>
        <v>0</v>
      </c>
      <c r="Q47" s="182">
        <v>0</v>
      </c>
      <c r="R47" s="182">
        <v>0</v>
      </c>
      <c r="S47" s="182">
        <v>0</v>
      </c>
      <c r="T47" s="182">
        <v>0</v>
      </c>
      <c r="U47"/>
      <c r="V47"/>
    </row>
    <row r="48" spans="1:22">
      <c r="A48" s="179">
        <v>4</v>
      </c>
      <c r="B48" s="180" t="s">
        <v>2959</v>
      </c>
      <c r="C48" s="181">
        <v>1627</v>
      </c>
      <c r="D48" s="181">
        <v>561</v>
      </c>
      <c r="E48" s="182">
        <v>20650.88</v>
      </c>
      <c r="F48" s="181">
        <v>4</v>
      </c>
      <c r="G48" s="181">
        <v>2</v>
      </c>
      <c r="H48" s="182">
        <v>116.8</v>
      </c>
      <c r="I48" s="182">
        <f>IFERROR(J48+K48+L48,0)</f>
        <v>1029352501.7</v>
      </c>
      <c r="J48" s="182">
        <v>978214882.22</v>
      </c>
      <c r="K48" s="182">
        <v>51137619.48</v>
      </c>
      <c r="L48" s="182">
        <v>0</v>
      </c>
      <c r="M48" s="182">
        <f>IFERROR(N48+O48,0)</f>
        <v>4249873.6</v>
      </c>
      <c r="N48" s="182">
        <v>0</v>
      </c>
      <c r="O48" s="182">
        <v>4249873.6</v>
      </c>
      <c r="P48" s="182">
        <f>IFERROR(Q48+R48+S48+T48,0)</f>
        <v>0</v>
      </c>
      <c r="Q48" s="182">
        <v>0</v>
      </c>
      <c r="R48" s="182">
        <v>0</v>
      </c>
      <c r="S48" s="182">
        <v>0</v>
      </c>
      <c r="T48" s="182">
        <v>0</v>
      </c>
      <c r="U48"/>
      <c r="V48"/>
    </row>
    <row r="49" spans="1:22">
      <c r="A49" s="179">
        <v>5</v>
      </c>
      <c r="B49" s="180" t="s">
        <v>2960</v>
      </c>
      <c r="C49" s="181">
        <v>401</v>
      </c>
      <c r="D49" s="181">
        <v>126</v>
      </c>
      <c r="E49" s="182">
        <v>5070.5</v>
      </c>
      <c r="F49" s="181">
        <v>0</v>
      </c>
      <c r="G49" s="181">
        <v>0</v>
      </c>
      <c r="H49" s="182">
        <v>0</v>
      </c>
      <c r="I49" s="182">
        <f>IFERROR(J49+K49+L49,0)</f>
        <v>302886383.83</v>
      </c>
      <c r="J49" s="182">
        <v>270351051.23</v>
      </c>
      <c r="K49" s="182">
        <v>32535332.6</v>
      </c>
      <c r="L49" s="182">
        <v>0</v>
      </c>
      <c r="M49" s="182">
        <f>IFERROR(N49+O49,0)</f>
        <v>0</v>
      </c>
      <c r="N49" s="182">
        <v>0</v>
      </c>
      <c r="O49" s="182">
        <v>0</v>
      </c>
      <c r="P49" s="182">
        <f>IFERROR(Q49+R49+S49+T49,0)</f>
        <v>0</v>
      </c>
      <c r="Q49" s="182">
        <v>0</v>
      </c>
      <c r="R49" s="182">
        <v>0</v>
      </c>
      <c r="S49" s="182">
        <v>0</v>
      </c>
      <c r="T49" s="182">
        <v>0</v>
      </c>
      <c r="U49"/>
      <c r="V49"/>
    </row>
    <row r="50" spans="1:22">
      <c r="A50" s="179">
        <v>6</v>
      </c>
      <c r="B50" s="180" t="s">
        <v>2961</v>
      </c>
      <c r="C50" s="181">
        <v>1388</v>
      </c>
      <c r="D50" s="181">
        <v>508</v>
      </c>
      <c r="E50" s="182">
        <v>18990.85</v>
      </c>
      <c r="F50" s="181">
        <v>4</v>
      </c>
      <c r="G50" s="181">
        <v>1</v>
      </c>
      <c r="H50" s="182">
        <v>54.5</v>
      </c>
      <c r="I50" s="182">
        <f>IFERROR(J50+K50+L50,0)</f>
        <v>1212354460.4</v>
      </c>
      <c r="J50" s="182">
        <v>1094170332.47</v>
      </c>
      <c r="K50" s="182">
        <v>118184127.93</v>
      </c>
      <c r="L50" s="182">
        <v>0</v>
      </c>
      <c r="M50" s="182">
        <f>IFERROR(N50+O50,0)</f>
        <v>1651697.6</v>
      </c>
      <c r="N50" s="182">
        <v>0</v>
      </c>
      <c r="O50" s="182">
        <v>1651697.6</v>
      </c>
      <c r="P50" s="182">
        <f>IFERROR(Q50+R50+S50+T50,0)</f>
        <v>0</v>
      </c>
      <c r="Q50" s="182">
        <v>0</v>
      </c>
      <c r="R50" s="182">
        <v>0</v>
      </c>
      <c r="S50" s="182">
        <v>0</v>
      </c>
      <c r="T50" s="182">
        <v>0</v>
      </c>
      <c r="U50"/>
      <c r="V50"/>
    </row>
    <row r="51" spans="1:22">
      <c r="A51" s="179">
        <v>7</v>
      </c>
      <c r="B51" s="180" t="s">
        <v>2963</v>
      </c>
      <c r="C51" s="181">
        <v>155</v>
      </c>
      <c r="D51" s="181">
        <v>69</v>
      </c>
      <c r="E51" s="182">
        <v>2668.05</v>
      </c>
      <c r="F51" s="181">
        <v>5</v>
      </c>
      <c r="G51" s="181">
        <v>1</v>
      </c>
      <c r="H51" s="182">
        <v>17.2</v>
      </c>
      <c r="I51" s="182">
        <f>IFERROR(J51+K51+L51,0)</f>
        <v>192516613.61</v>
      </c>
      <c r="J51" s="182">
        <v>171859301.82</v>
      </c>
      <c r="K51" s="182">
        <v>20657311.79</v>
      </c>
      <c r="L51" s="182">
        <v>0</v>
      </c>
      <c r="M51" s="182">
        <f>IFERROR(N51+O51,0)</f>
        <v>0</v>
      </c>
      <c r="N51" s="182">
        <v>0</v>
      </c>
      <c r="O51" s="182">
        <v>0</v>
      </c>
      <c r="P51" s="182">
        <f>IFERROR(Q51+R51+S51+T51,0)</f>
        <v>0</v>
      </c>
      <c r="Q51" s="182">
        <v>0</v>
      </c>
      <c r="R51" s="182">
        <v>0</v>
      </c>
      <c r="S51" s="182">
        <v>0</v>
      </c>
      <c r="T51" s="182">
        <v>0</v>
      </c>
      <c r="U51"/>
      <c r="V51"/>
    </row>
    <row r="52" spans="1:22">
      <c r="A52" s="179">
        <v>8</v>
      </c>
      <c r="B52" s="180" t="s">
        <v>2964</v>
      </c>
      <c r="C52" s="181">
        <v>136</v>
      </c>
      <c r="D52" s="181">
        <v>49</v>
      </c>
      <c r="E52" s="182">
        <v>2774.3</v>
      </c>
      <c r="F52" s="181">
        <v>0</v>
      </c>
      <c r="G52" s="181">
        <v>0</v>
      </c>
      <c r="H52" s="182">
        <v>0</v>
      </c>
      <c r="I52" s="182">
        <f>IFERROR(J52+K52+L52,0)</f>
        <v>98575317.88</v>
      </c>
      <c r="J52" s="182">
        <v>92866416.34</v>
      </c>
      <c r="K52" s="182">
        <v>5708901.54</v>
      </c>
      <c r="L52" s="182">
        <v>0</v>
      </c>
      <c r="M52" s="182">
        <f>IFERROR(N52+O52,0)</f>
        <v>0</v>
      </c>
      <c r="N52" s="182">
        <v>0</v>
      </c>
      <c r="O52" s="182">
        <v>0</v>
      </c>
      <c r="P52" s="182">
        <f>IFERROR(Q52+R52+S52+T52,0)</f>
        <v>0</v>
      </c>
      <c r="Q52" s="182">
        <v>0</v>
      </c>
      <c r="R52" s="182">
        <v>0</v>
      </c>
      <c r="S52" s="182">
        <v>0</v>
      </c>
      <c r="T52" s="182">
        <v>0</v>
      </c>
      <c r="U52"/>
      <c r="V52"/>
    </row>
    <row r="53" spans="1:22">
      <c r="A53" s="179">
        <v>9</v>
      </c>
      <c r="B53" s="180" t="s">
        <v>2965</v>
      </c>
      <c r="C53" s="181">
        <v>35</v>
      </c>
      <c r="D53" s="181">
        <v>13</v>
      </c>
      <c r="E53" s="182">
        <v>545.7</v>
      </c>
      <c r="F53" s="181">
        <v>0</v>
      </c>
      <c r="G53" s="181">
        <v>0</v>
      </c>
      <c r="H53" s="182">
        <v>0</v>
      </c>
      <c r="I53" s="182">
        <f>IFERROR(J53+K53+L53,0)</f>
        <v>32040660.66</v>
      </c>
      <c r="J53" s="182">
        <v>29174196.95</v>
      </c>
      <c r="K53" s="182">
        <v>2866463.71</v>
      </c>
      <c r="L53" s="182">
        <v>0</v>
      </c>
      <c r="M53" s="182">
        <f>IFERROR(N53+O53,0)</f>
        <v>0</v>
      </c>
      <c r="N53" s="182">
        <v>0</v>
      </c>
      <c r="O53" s="182">
        <v>0</v>
      </c>
      <c r="P53" s="182">
        <f>IFERROR(Q53+R53+S53+T53,0)</f>
        <v>0</v>
      </c>
      <c r="Q53" s="182">
        <v>0</v>
      </c>
      <c r="R53" s="182">
        <v>0</v>
      </c>
      <c r="S53" s="182">
        <v>0</v>
      </c>
      <c r="T53" s="182">
        <v>0</v>
      </c>
      <c r="U53"/>
      <c r="V53"/>
    </row>
    <row r="54" spans="1:22">
      <c r="A54" s="179">
        <v>10</v>
      </c>
      <c r="B54" s="180" t="s">
        <v>2967</v>
      </c>
      <c r="C54" s="181">
        <v>249</v>
      </c>
      <c r="D54" s="181">
        <v>78</v>
      </c>
      <c r="E54" s="182">
        <v>4110.3</v>
      </c>
      <c r="F54" s="181">
        <v>0</v>
      </c>
      <c r="G54" s="181">
        <v>0</v>
      </c>
      <c r="H54" s="182">
        <v>0</v>
      </c>
      <c r="I54" s="182">
        <f>IFERROR(J54+K54+L54,0)</f>
        <v>301886344.55</v>
      </c>
      <c r="J54" s="182">
        <v>267738474</v>
      </c>
      <c r="K54" s="182">
        <v>34147870.55</v>
      </c>
      <c r="L54" s="182">
        <v>0</v>
      </c>
      <c r="M54" s="182">
        <f>IFERROR(N54+O54,0)</f>
        <v>0</v>
      </c>
      <c r="N54" s="182">
        <v>0</v>
      </c>
      <c r="O54" s="182">
        <v>0</v>
      </c>
      <c r="P54" s="182">
        <f>IFERROR(Q54+R54+S54+T54,0)</f>
        <v>0</v>
      </c>
      <c r="Q54" s="182">
        <v>0</v>
      </c>
      <c r="R54" s="182">
        <v>0</v>
      </c>
      <c r="S54" s="182">
        <v>0</v>
      </c>
      <c r="T54" s="182">
        <v>0</v>
      </c>
      <c r="U54"/>
      <c r="V54"/>
    </row>
    <row r="55" spans="1:22">
      <c r="A55" s="179">
        <v>11</v>
      </c>
      <c r="B55" s="180" t="s">
        <v>2968</v>
      </c>
      <c r="C55" s="181">
        <v>7</v>
      </c>
      <c r="D55" s="181">
        <v>2</v>
      </c>
      <c r="E55" s="182">
        <v>57.7</v>
      </c>
      <c r="F55" s="181">
        <v>0</v>
      </c>
      <c r="G55" s="181">
        <v>0</v>
      </c>
      <c r="H55" s="182">
        <v>0</v>
      </c>
      <c r="I55" s="182">
        <f>IFERROR(J55+K55+L55,0)</f>
        <v>2000000</v>
      </c>
      <c r="J55" s="182">
        <v>1764513.67</v>
      </c>
      <c r="K55" s="182">
        <v>235486.33</v>
      </c>
      <c r="L55" s="182">
        <v>0</v>
      </c>
      <c r="M55" s="182">
        <f>IFERROR(N55+O55,0)</f>
        <v>992874.4</v>
      </c>
      <c r="N55" s="182">
        <v>0</v>
      </c>
      <c r="O55" s="182">
        <v>992874.4</v>
      </c>
      <c r="P55" s="182">
        <f>IFERROR(Q55+R55+S55+T55,0)</f>
        <v>0</v>
      </c>
      <c r="Q55" s="182">
        <v>0</v>
      </c>
      <c r="R55" s="182">
        <v>0</v>
      </c>
      <c r="S55" s="182">
        <v>0</v>
      </c>
      <c r="T55" s="182">
        <v>0</v>
      </c>
      <c r="U55"/>
      <c r="V55"/>
    </row>
    <row r="56" spans="1:22">
      <c r="A56" s="179">
        <v>12</v>
      </c>
      <c r="B56" s="180" t="s">
        <v>2969</v>
      </c>
      <c r="C56" s="181">
        <v>1282</v>
      </c>
      <c r="D56" s="181">
        <v>503</v>
      </c>
      <c r="E56" s="182">
        <v>18375.54</v>
      </c>
      <c r="F56" s="181">
        <v>21</v>
      </c>
      <c r="G56" s="181">
        <v>9</v>
      </c>
      <c r="H56" s="182">
        <v>302.3</v>
      </c>
      <c r="I56" s="182">
        <f>IFERROR(J56+K56+L56,0)</f>
        <v>1136226418.27</v>
      </c>
      <c r="J56" s="182">
        <v>1023090927.35</v>
      </c>
      <c r="K56" s="182">
        <v>113135490.92</v>
      </c>
      <c r="L56" s="182">
        <v>0</v>
      </c>
      <c r="M56" s="182">
        <f>IFERROR(N56+O56,0)</f>
        <v>5813418.8</v>
      </c>
      <c r="N56" s="182">
        <v>0</v>
      </c>
      <c r="O56" s="182">
        <v>5813418.8</v>
      </c>
      <c r="P56" s="182">
        <f>IFERROR(Q56+R56+S56+T56,0)</f>
        <v>0</v>
      </c>
      <c r="Q56" s="182">
        <v>0</v>
      </c>
      <c r="R56" s="182">
        <v>0</v>
      </c>
      <c r="S56" s="182">
        <v>0</v>
      </c>
      <c r="T56" s="182">
        <v>0</v>
      </c>
      <c r="U56"/>
      <c r="V56"/>
    </row>
    <row r="57" spans="1:22">
      <c r="A57" s="179">
        <v>13</v>
      </c>
      <c r="B57" s="180" t="s">
        <v>2970</v>
      </c>
      <c r="C57" s="181">
        <v>196</v>
      </c>
      <c r="D57" s="181">
        <v>71</v>
      </c>
      <c r="E57" s="182">
        <v>3167.6</v>
      </c>
      <c r="F57" s="181">
        <v>0</v>
      </c>
      <c r="G57" s="181">
        <v>0</v>
      </c>
      <c r="H57" s="182">
        <v>0</v>
      </c>
      <c r="I57" s="182">
        <f>IFERROR(J57+K57+L57,0)</f>
        <v>139912506.37</v>
      </c>
      <c r="J57" s="182">
        <v>136122643.74</v>
      </c>
      <c r="K57" s="182">
        <v>3789862.63</v>
      </c>
      <c r="L57" s="182">
        <v>0</v>
      </c>
      <c r="M57" s="182">
        <f>IFERROR(N57+O57,0)</f>
        <v>0</v>
      </c>
      <c r="N57" s="182">
        <v>0</v>
      </c>
      <c r="O57" s="182">
        <v>0</v>
      </c>
      <c r="P57" s="182">
        <f>IFERROR(Q57+R57+S57+T57,0)</f>
        <v>0</v>
      </c>
      <c r="Q57" s="182">
        <v>0</v>
      </c>
      <c r="R57" s="182">
        <v>0</v>
      </c>
      <c r="S57" s="182">
        <v>0</v>
      </c>
      <c r="T57" s="182">
        <v>0</v>
      </c>
      <c r="U57"/>
      <c r="V57"/>
    </row>
    <row r="58" spans="1:22">
      <c r="A58" s="179">
        <v>14</v>
      </c>
      <c r="B58" s="180" t="s">
        <v>2971</v>
      </c>
      <c r="C58" s="181">
        <v>621</v>
      </c>
      <c r="D58" s="181">
        <v>252</v>
      </c>
      <c r="E58" s="182">
        <v>10839.65</v>
      </c>
      <c r="F58" s="181">
        <v>0</v>
      </c>
      <c r="G58" s="181">
        <v>0</v>
      </c>
      <c r="H58" s="182">
        <v>0</v>
      </c>
      <c r="I58" s="182">
        <f>IFERROR(J58+K58+L58,0)</f>
        <v>741461943.34</v>
      </c>
      <c r="J58" s="182">
        <v>664423567.55</v>
      </c>
      <c r="K58" s="182">
        <v>77038375.79</v>
      </c>
      <c r="L58" s="182">
        <v>0</v>
      </c>
      <c r="M58" s="182">
        <f>IFERROR(N58+O58,0)</f>
        <v>0</v>
      </c>
      <c r="N58" s="182">
        <v>0</v>
      </c>
      <c r="O58" s="182">
        <v>0</v>
      </c>
      <c r="P58" s="182">
        <f>IFERROR(Q58+R58+S58+T58,0)</f>
        <v>0</v>
      </c>
      <c r="Q58" s="182">
        <v>0</v>
      </c>
      <c r="R58" s="182">
        <v>0</v>
      </c>
      <c r="S58" s="182">
        <v>0</v>
      </c>
      <c r="T58" s="182">
        <v>0</v>
      </c>
      <c r="U58"/>
      <c r="V58"/>
    </row>
    <row r="59" spans="1:22">
      <c r="A59" s="171"/>
      <c r="B59" s="168" t="s">
        <v>1945</v>
      </c>
      <c r="C59" s="172">
        <f>sum(C61)</f>
        <v>1702</v>
      </c>
      <c r="D59" s="172">
        <f>sum(D61)</f>
        <v>686</v>
      </c>
      <c r="E59" s="173">
        <f>sum(E61)</f>
        <v>22610.86</v>
      </c>
      <c r="F59" s="172">
        <f>sum(F61)</f>
        <v>74</v>
      </c>
      <c r="G59" s="172">
        <f>sum(G61)</f>
        <v>24</v>
      </c>
      <c r="H59" s="173">
        <f>sum(H61)</f>
        <v>741.36</v>
      </c>
      <c r="I59" s="173">
        <f>sum(I61)</f>
        <v>1645254754.17</v>
      </c>
      <c r="J59" s="173">
        <f>sum(J61)</f>
        <v>687085425.01</v>
      </c>
      <c r="K59" s="173">
        <f>sum(K61)</f>
        <v>958169329.16</v>
      </c>
      <c r="L59" s="173">
        <f>sum(L61)</f>
        <v>0</v>
      </c>
      <c r="M59" s="173">
        <f>sum(M61)</f>
        <v>8894113.2</v>
      </c>
      <c r="N59" s="173">
        <f>sum(N61)</f>
        <v>0</v>
      </c>
      <c r="O59" s="173">
        <f>sum(O61)</f>
        <v>8894113.2</v>
      </c>
      <c r="P59" s="173">
        <f>sum(P61)</f>
        <v>0</v>
      </c>
      <c r="Q59" s="173">
        <f>sum(Q61)</f>
        <v>0</v>
      </c>
      <c r="R59" s="173">
        <f>sum(R61)</f>
        <v>0</v>
      </c>
      <c r="S59" s="173">
        <f>sum(S61)</f>
        <v>0</v>
      </c>
      <c r="T59" s="173">
        <f>sum(T61)</f>
        <v>0</v>
      </c>
      <c r="U59"/>
      <c r="V59"/>
    </row>
    <row r="60" spans="1:22">
      <c r="A60" s="174" t="s">
        <v>37</v>
      </c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3"/>
      <c r="U60"/>
      <c r="V60"/>
    </row>
    <row r="61" spans="1:22">
      <c r="A61" s="175"/>
      <c r="B61" s="176" t="s">
        <v>2951</v>
      </c>
      <c r="C61" s="177">
        <f>sum(C62:C71)</f>
        <v>1702</v>
      </c>
      <c r="D61" s="177">
        <f>sum(D62:D71)</f>
        <v>686</v>
      </c>
      <c r="E61" s="178">
        <f>sum(E62:E71)</f>
        <v>22610.86</v>
      </c>
      <c r="F61" s="177">
        <f>sum(F62:F71)</f>
        <v>74</v>
      </c>
      <c r="G61" s="177">
        <f>sum(G62:G71)</f>
        <v>24</v>
      </c>
      <c r="H61" s="178">
        <f>sum(H62:H71)</f>
        <v>741.36</v>
      </c>
      <c r="I61" s="178">
        <f>sum(I62:I71)</f>
        <v>1645254754.17</v>
      </c>
      <c r="J61" s="178">
        <f>sum(J62:J71)</f>
        <v>687085425.01</v>
      </c>
      <c r="K61" s="178">
        <f>sum(K62:K71)</f>
        <v>958169329.16</v>
      </c>
      <c r="L61" s="178">
        <f>sum(L62:L71)</f>
        <v>0</v>
      </c>
      <c r="M61" s="178">
        <f>sum(M62:M71)</f>
        <v>8894113.2</v>
      </c>
      <c r="N61" s="178">
        <f>sum(N62:N71)</f>
        <v>0</v>
      </c>
      <c r="O61" s="178">
        <f>sum(O62:O71)</f>
        <v>8894113.2</v>
      </c>
      <c r="P61" s="178">
        <f>sum(P62:P71)</f>
        <v>0</v>
      </c>
      <c r="Q61" s="178">
        <f>sum(Q62:Q71)</f>
        <v>0</v>
      </c>
      <c r="R61" s="178">
        <f>sum(R62:R71)</f>
        <v>0</v>
      </c>
      <c r="S61" s="178">
        <f>sum(S62:S71)</f>
        <v>0</v>
      </c>
      <c r="T61" s="178">
        <f>sum(T62:T71)</f>
        <v>0</v>
      </c>
      <c r="U61"/>
      <c r="V61"/>
    </row>
    <row r="62" spans="1:22">
      <c r="A62" s="179">
        <v>1</v>
      </c>
      <c r="B62" s="180" t="s">
        <v>2954</v>
      </c>
      <c r="C62" s="181">
        <v>939</v>
      </c>
      <c r="D62" s="181">
        <v>418</v>
      </c>
      <c r="E62" s="182">
        <v>12316.85</v>
      </c>
      <c r="F62" s="181">
        <v>68</v>
      </c>
      <c r="G62" s="181">
        <v>22</v>
      </c>
      <c r="H62" s="182">
        <v>662.35</v>
      </c>
      <c r="I62" s="182">
        <f>IFERROR(J62+K62+L62,0)</f>
        <v>917755623.41</v>
      </c>
      <c r="J62" s="182">
        <v>400424925.71</v>
      </c>
      <c r="K62" s="182">
        <v>517330697.7</v>
      </c>
      <c r="L62" s="182">
        <v>0</v>
      </c>
      <c r="M62" s="182">
        <f>IFERROR(N62+O62,0)</f>
        <v>4203477.6</v>
      </c>
      <c r="N62" s="182">
        <v>0</v>
      </c>
      <c r="O62" s="182">
        <v>4203477.6</v>
      </c>
      <c r="P62" s="182">
        <f>IFERROR(Q62+R62+S62+T62,0)</f>
        <v>0</v>
      </c>
      <c r="Q62" s="182">
        <v>0</v>
      </c>
      <c r="R62" s="182">
        <v>0</v>
      </c>
      <c r="S62" s="182">
        <v>0</v>
      </c>
      <c r="T62" s="182">
        <v>0</v>
      </c>
      <c r="U62"/>
      <c r="V62"/>
    </row>
    <row r="63" spans="1:22">
      <c r="A63" s="179">
        <v>2</v>
      </c>
      <c r="B63" s="180" t="s">
        <v>2956</v>
      </c>
      <c r="C63" s="181">
        <v>197</v>
      </c>
      <c r="D63" s="181">
        <v>69</v>
      </c>
      <c r="E63" s="182">
        <v>2804.1</v>
      </c>
      <c r="F63" s="181">
        <v>0</v>
      </c>
      <c r="G63" s="181">
        <v>0</v>
      </c>
      <c r="H63" s="182">
        <v>0</v>
      </c>
      <c r="I63" s="182">
        <f>IFERROR(J63+K63+L63,0)</f>
        <v>208196780.47</v>
      </c>
      <c r="J63" s="182">
        <v>93343367.59</v>
      </c>
      <c r="K63" s="182">
        <v>114853412.88</v>
      </c>
      <c r="L63" s="182">
        <v>0</v>
      </c>
      <c r="M63" s="182">
        <f>IFERROR(N63+O63,0)</f>
        <v>0</v>
      </c>
      <c r="N63" s="182">
        <v>0</v>
      </c>
      <c r="O63" s="182">
        <v>0</v>
      </c>
      <c r="P63" s="182">
        <f>IFERROR(Q63+R63+S63+T63,0)</f>
        <v>0</v>
      </c>
      <c r="Q63" s="182">
        <v>0</v>
      </c>
      <c r="R63" s="182">
        <v>0</v>
      </c>
      <c r="S63" s="182">
        <v>0</v>
      </c>
      <c r="T63" s="182">
        <v>0</v>
      </c>
      <c r="U63"/>
      <c r="V63"/>
    </row>
    <row r="64" spans="1:22">
      <c r="A64" s="179">
        <v>3</v>
      </c>
      <c r="B64" s="180" t="s">
        <v>2958</v>
      </c>
      <c r="C64" s="181">
        <v>6</v>
      </c>
      <c r="D64" s="181">
        <v>4</v>
      </c>
      <c r="E64" s="182">
        <v>147.3</v>
      </c>
      <c r="F64" s="181">
        <v>0</v>
      </c>
      <c r="G64" s="181">
        <v>0</v>
      </c>
      <c r="H64" s="182">
        <v>0</v>
      </c>
      <c r="I64" s="182">
        <f>IFERROR(J64+K64+L64,0)</f>
        <v>4954288.2</v>
      </c>
      <c r="J64" s="182">
        <v>0</v>
      </c>
      <c r="K64" s="182">
        <v>4954288.2</v>
      </c>
      <c r="L64" s="182">
        <v>0</v>
      </c>
      <c r="M64" s="182">
        <f>IFERROR(N64+O64,0)</f>
        <v>0</v>
      </c>
      <c r="N64" s="182">
        <v>0</v>
      </c>
      <c r="O64" s="182">
        <v>0</v>
      </c>
      <c r="P64" s="182">
        <f>IFERROR(Q64+R64+S64+T64,0)</f>
        <v>0</v>
      </c>
      <c r="Q64" s="182">
        <v>0</v>
      </c>
      <c r="R64" s="182">
        <v>0</v>
      </c>
      <c r="S64" s="182">
        <v>0</v>
      </c>
      <c r="T64" s="182">
        <v>0</v>
      </c>
      <c r="U64"/>
      <c r="V64"/>
    </row>
    <row r="65" spans="1:22">
      <c r="A65" s="179">
        <v>4</v>
      </c>
      <c r="B65" s="180" t="s">
        <v>2959</v>
      </c>
      <c r="C65" s="181">
        <v>61</v>
      </c>
      <c r="D65" s="181">
        <v>16</v>
      </c>
      <c r="E65" s="182">
        <v>491.4</v>
      </c>
      <c r="F65" s="181">
        <v>0</v>
      </c>
      <c r="G65" s="181">
        <v>0</v>
      </c>
      <c r="H65" s="182">
        <v>0</v>
      </c>
      <c r="I65" s="182">
        <f>IFERROR(J65+K65+L65,0)</f>
        <v>20157910</v>
      </c>
      <c r="J65" s="182">
        <v>0</v>
      </c>
      <c r="K65" s="182">
        <v>20157910</v>
      </c>
      <c r="L65" s="182">
        <v>0</v>
      </c>
      <c r="M65" s="182">
        <f>IFERROR(N65+O65,0)</f>
        <v>0</v>
      </c>
      <c r="N65" s="182">
        <v>0</v>
      </c>
      <c r="O65" s="182">
        <v>0</v>
      </c>
      <c r="P65" s="182">
        <f>IFERROR(Q65+R65+S65+T65,0)</f>
        <v>0</v>
      </c>
      <c r="Q65" s="182">
        <v>0</v>
      </c>
      <c r="R65" s="182">
        <v>0</v>
      </c>
      <c r="S65" s="182">
        <v>0</v>
      </c>
      <c r="T65" s="182">
        <v>0</v>
      </c>
      <c r="U65"/>
      <c r="V65"/>
    </row>
    <row r="66" spans="1:22">
      <c r="A66" s="179">
        <v>5</v>
      </c>
      <c r="B66" s="180" t="s">
        <v>2961</v>
      </c>
      <c r="C66" s="181">
        <v>18</v>
      </c>
      <c r="D66" s="181">
        <v>6</v>
      </c>
      <c r="E66" s="182">
        <v>217.7</v>
      </c>
      <c r="F66" s="181">
        <v>0</v>
      </c>
      <c r="G66" s="181">
        <v>0</v>
      </c>
      <c r="H66" s="182">
        <v>0</v>
      </c>
      <c r="I66" s="182">
        <f>IFERROR(J66+K66+L66,0)</f>
        <v>10732728.44</v>
      </c>
      <c r="J66" s="182">
        <v>0</v>
      </c>
      <c r="K66" s="182">
        <v>10732728.44</v>
      </c>
      <c r="L66" s="182">
        <v>0</v>
      </c>
      <c r="M66" s="182">
        <f>IFERROR(N66+O66,0)</f>
        <v>0</v>
      </c>
      <c r="N66" s="182">
        <v>0</v>
      </c>
      <c r="O66" s="182">
        <v>0</v>
      </c>
      <c r="P66" s="182">
        <f>IFERROR(Q66+R66+S66+T66,0)</f>
        <v>0</v>
      </c>
      <c r="Q66" s="182">
        <v>0</v>
      </c>
      <c r="R66" s="182">
        <v>0</v>
      </c>
      <c r="S66" s="182">
        <v>0</v>
      </c>
      <c r="T66" s="182">
        <v>0</v>
      </c>
      <c r="U66"/>
      <c r="V66"/>
    </row>
    <row r="67" spans="1:22">
      <c r="A67" s="179">
        <v>6</v>
      </c>
      <c r="B67" s="180" t="s">
        <v>2963</v>
      </c>
      <c r="C67" s="181">
        <v>7</v>
      </c>
      <c r="D67" s="181">
        <v>4</v>
      </c>
      <c r="E67" s="182">
        <v>239.3</v>
      </c>
      <c r="F67" s="181">
        <v>0</v>
      </c>
      <c r="G67" s="181">
        <v>0</v>
      </c>
      <c r="H67" s="182">
        <v>0</v>
      </c>
      <c r="I67" s="182">
        <f>IFERROR(J67+K67+L67,0)</f>
        <v>8718747.35</v>
      </c>
      <c r="J67" s="182">
        <v>0</v>
      </c>
      <c r="K67" s="182">
        <v>8718747.35</v>
      </c>
      <c r="L67" s="182">
        <v>0</v>
      </c>
      <c r="M67" s="182">
        <f>IFERROR(N67+O67,0)</f>
        <v>2551780</v>
      </c>
      <c r="N67" s="182">
        <v>0</v>
      </c>
      <c r="O67" s="182">
        <v>2551780</v>
      </c>
      <c r="P67" s="182">
        <f>IFERROR(Q67+R67+S67+T67,0)</f>
        <v>0</v>
      </c>
      <c r="Q67" s="182">
        <v>0</v>
      </c>
      <c r="R67" s="182">
        <v>0</v>
      </c>
      <c r="S67" s="182">
        <v>0</v>
      </c>
      <c r="T67" s="182">
        <v>0</v>
      </c>
      <c r="U67"/>
      <c r="V67"/>
    </row>
    <row r="68" spans="1:22">
      <c r="A68" s="179">
        <v>7</v>
      </c>
      <c r="B68" s="180" t="s">
        <v>2964</v>
      </c>
      <c r="C68" s="181">
        <v>129</v>
      </c>
      <c r="D68" s="181">
        <v>50</v>
      </c>
      <c r="E68" s="182">
        <v>2322.8</v>
      </c>
      <c r="F68" s="181">
        <v>0</v>
      </c>
      <c r="G68" s="181">
        <v>0</v>
      </c>
      <c r="H68" s="182">
        <v>0</v>
      </c>
      <c r="I68" s="182">
        <f>IFERROR(J68+K68+L68,0)</f>
        <v>180614876.5</v>
      </c>
      <c r="J68" s="182">
        <v>93404956.86</v>
      </c>
      <c r="K68" s="182">
        <v>87209919.64</v>
      </c>
      <c r="L68" s="182">
        <v>0</v>
      </c>
      <c r="M68" s="182">
        <f>IFERROR(N68+O68,0)</f>
        <v>0</v>
      </c>
      <c r="N68" s="182">
        <v>0</v>
      </c>
      <c r="O68" s="182">
        <v>0</v>
      </c>
      <c r="P68" s="182">
        <f>IFERROR(Q68+R68+S68+T68,0)</f>
        <v>0</v>
      </c>
      <c r="Q68" s="182">
        <v>0</v>
      </c>
      <c r="R68" s="182">
        <v>0</v>
      </c>
      <c r="S68" s="182">
        <v>0</v>
      </c>
      <c r="T68" s="182">
        <v>0</v>
      </c>
      <c r="U68"/>
      <c r="V68"/>
    </row>
    <row r="69" spans="1:22">
      <c r="A69" s="179">
        <v>8</v>
      </c>
      <c r="B69" s="180" t="s">
        <v>2965</v>
      </c>
      <c r="C69" s="181">
        <v>145</v>
      </c>
      <c r="D69" s="181">
        <v>55</v>
      </c>
      <c r="E69" s="182">
        <v>2195.75</v>
      </c>
      <c r="F69" s="181">
        <v>6</v>
      </c>
      <c r="G69" s="181">
        <v>2</v>
      </c>
      <c r="H69" s="182">
        <v>79.01</v>
      </c>
      <c r="I69" s="182">
        <f>IFERROR(J69+K69+L69,0)</f>
        <v>164758990.07</v>
      </c>
      <c r="J69" s="182">
        <v>87459880.97</v>
      </c>
      <c r="K69" s="182">
        <v>77299109.1</v>
      </c>
      <c r="L69" s="182">
        <v>0</v>
      </c>
      <c r="M69" s="182">
        <f>IFERROR(N69+O69,0)</f>
        <v>0</v>
      </c>
      <c r="N69" s="182">
        <v>0</v>
      </c>
      <c r="O69" s="182">
        <v>0</v>
      </c>
      <c r="P69" s="182">
        <f>IFERROR(Q69+R69+S69+T69,0)</f>
        <v>0</v>
      </c>
      <c r="Q69" s="182">
        <v>0</v>
      </c>
      <c r="R69" s="182">
        <v>0</v>
      </c>
      <c r="S69" s="182">
        <v>0</v>
      </c>
      <c r="T69" s="182">
        <v>0</v>
      </c>
      <c r="U69"/>
      <c r="V69"/>
    </row>
    <row r="70" spans="1:22">
      <c r="A70" s="179">
        <v>9</v>
      </c>
      <c r="B70" s="180" t="s">
        <v>2966</v>
      </c>
      <c r="C70" s="181">
        <v>145</v>
      </c>
      <c r="D70" s="181">
        <v>42</v>
      </c>
      <c r="E70" s="182">
        <v>1034.1</v>
      </c>
      <c r="F70" s="181">
        <v>0</v>
      </c>
      <c r="G70" s="181">
        <v>0</v>
      </c>
      <c r="H70" s="182">
        <v>0</v>
      </c>
      <c r="I70" s="182">
        <f>IFERROR(J70+K70+L70,0)</f>
        <v>79233776.1</v>
      </c>
      <c r="J70" s="182">
        <v>0</v>
      </c>
      <c r="K70" s="182">
        <v>79233776.1</v>
      </c>
      <c r="L70" s="182">
        <v>0</v>
      </c>
      <c r="M70" s="182">
        <f>IFERROR(N70+O70,0)</f>
        <v>0</v>
      </c>
      <c r="N70" s="182">
        <v>0</v>
      </c>
      <c r="O70" s="182">
        <v>0</v>
      </c>
      <c r="P70" s="182">
        <f>IFERROR(Q70+R70+S70+T70,0)</f>
        <v>0</v>
      </c>
      <c r="Q70" s="182">
        <v>0</v>
      </c>
      <c r="R70" s="182">
        <v>0</v>
      </c>
      <c r="S70" s="182">
        <v>0</v>
      </c>
      <c r="T70" s="182">
        <v>0</v>
      </c>
      <c r="U70"/>
      <c r="V70"/>
    </row>
    <row r="71" spans="1:22">
      <c r="A71" s="179">
        <v>10</v>
      </c>
      <c r="B71" s="180" t="s">
        <v>2969</v>
      </c>
      <c r="C71" s="181">
        <v>55</v>
      </c>
      <c r="D71" s="181">
        <v>22</v>
      </c>
      <c r="E71" s="182">
        <v>841.56</v>
      </c>
      <c r="F71" s="181">
        <v>0</v>
      </c>
      <c r="G71" s="181">
        <v>0</v>
      </c>
      <c r="H71" s="182">
        <v>0</v>
      </c>
      <c r="I71" s="182">
        <f>IFERROR(J71+K71+L71,0)</f>
        <v>50131033.63</v>
      </c>
      <c r="J71" s="182">
        <v>12452293.88</v>
      </c>
      <c r="K71" s="182">
        <v>37678739.75</v>
      </c>
      <c r="L71" s="182">
        <v>0</v>
      </c>
      <c r="M71" s="182">
        <f>IFERROR(N71+O71,0)</f>
        <v>2138855.6</v>
      </c>
      <c r="N71" s="182">
        <v>0</v>
      </c>
      <c r="O71" s="182">
        <v>2138855.6</v>
      </c>
      <c r="P71" s="182">
        <f>IFERROR(Q71+R71+S71+T71,0)</f>
        <v>0</v>
      </c>
      <c r="Q71" s="182">
        <v>0</v>
      </c>
      <c r="R71" s="182">
        <v>0</v>
      </c>
      <c r="S71" s="182">
        <v>0</v>
      </c>
      <c r="T71" s="182">
        <v>0</v>
      </c>
      <c r="U71"/>
      <c r="V71"/>
    </row>
    <row r="72" spans="1:2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</row>
    <row r="73" spans="1:2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</row>
    <row r="74" spans="1:22" customHeight="1" ht="15">
      <c r="A74" s="157" t="s">
        <v>2973</v>
      </c>
      <c r="B74" s="183"/>
      <c r="C74" s="183"/>
      <c r="D74" s="183"/>
      <c r="E74" s="183"/>
      <c r="F74" s="183"/>
      <c r="G74" s="183"/>
      <c r="H74" s="183"/>
      <c r="I74" s="183"/>
      <c r="J74" s="2"/>
      <c r="K74" s="2"/>
      <c r="L74" s="112"/>
      <c r="M74" s="112"/>
      <c r="N74" s="113"/>
      <c r="O74" s="2"/>
      <c r="P74" s="2"/>
      <c r="Q74" s="1"/>
      <c r="R74" s="1"/>
      <c r="S74" s="1"/>
      <c r="T74" s="1"/>
      <c r="U74"/>
      <c r="V74"/>
    </row>
    <row r="75" spans="1:22" customHeight="1" ht="17.25">
      <c r="A75" s="183"/>
      <c r="B75" s="183"/>
      <c r="C75" s="183"/>
      <c r="D75" s="183"/>
      <c r="E75" s="183"/>
      <c r="F75" s="183"/>
      <c r="G75" s="183"/>
      <c r="H75" s="183"/>
      <c r="I75" s="183"/>
      <c r="J75" s="114"/>
      <c r="K75" s="114"/>
      <c r="L75" s="115"/>
      <c r="M75" s="184"/>
      <c r="N75" s="116" t="s">
        <v>39</v>
      </c>
      <c r="O75" s="185"/>
      <c r="P75" s="185"/>
      <c r="Q75" s="1"/>
      <c r="R75" s="1"/>
      <c r="S75" s="1"/>
      <c r="T75" s="1"/>
      <c r="U75"/>
      <c r="V75"/>
    </row>
    <row r="76" spans="1:22" customHeight="1" ht="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17" t="s">
        <v>40</v>
      </c>
      <c r="M76" s="117"/>
      <c r="N76" s="186" t="s">
        <v>2820</v>
      </c>
      <c r="O76" s="186"/>
      <c r="P76" s="186"/>
      <c r="Q76" s="1"/>
      <c r="R76" s="1"/>
      <c r="S76" s="1"/>
      <c r="T76" s="1"/>
      <c r="U76"/>
      <c r="V76"/>
    </row>
    <row r="77" spans="1:2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/>
      <c r="V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S1:T1"/>
    <mergeCell ref="A2:T2"/>
    <mergeCell ref="A6:E6"/>
    <mergeCell ref="F6:H6"/>
    <mergeCell ref="A7:E7"/>
    <mergeCell ref="F7:H7"/>
    <mergeCell ref="A10:A15"/>
    <mergeCell ref="B10:B15"/>
    <mergeCell ref="C10:E11"/>
    <mergeCell ref="F10:H11"/>
    <mergeCell ref="I10:L11"/>
    <mergeCell ref="M10:O11"/>
    <mergeCell ref="P10:T10"/>
    <mergeCell ref="P11:P14"/>
    <mergeCell ref="Q11:T11"/>
    <mergeCell ref="C12:C14"/>
    <mergeCell ref="D12:D14"/>
    <mergeCell ref="E12:E14"/>
    <mergeCell ref="F12:F14"/>
    <mergeCell ref="G12:G14"/>
    <mergeCell ref="H12:H14"/>
    <mergeCell ref="I12:I14"/>
    <mergeCell ref="J12:L12"/>
    <mergeCell ref="M12:M14"/>
    <mergeCell ref="N12:O12"/>
    <mergeCell ref="Q12:R12"/>
    <mergeCell ref="S12:T12"/>
    <mergeCell ref="J13:J14"/>
    <mergeCell ref="K13:K14"/>
    <mergeCell ref="L13:L14"/>
    <mergeCell ref="N13:N14"/>
    <mergeCell ref="O13:O14"/>
    <mergeCell ref="Q13:Q14"/>
    <mergeCell ref="R13:R14"/>
    <mergeCell ref="S13:S14"/>
    <mergeCell ref="T13:T14"/>
    <mergeCell ref="A19:T19"/>
    <mergeCell ref="A43:T43"/>
    <mergeCell ref="A60:T60"/>
    <mergeCell ref="A74:I75"/>
    <mergeCell ref="N75:P75"/>
    <mergeCell ref="L76:M76"/>
    <mergeCell ref="N76:P76"/>
  </mergeCells>
  <printOptions gridLines="false" gridLinesSet="true" horizontalCentered="true"/>
  <pageMargins left="0.31496062992126" right="0.31496062992126" top="0.31496062992126" bottom="0.31496062992126" header="0.31496062992126" footer="0.31496062992126"/>
  <pageSetup paperSize="9" orientation="landscape" scale="37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46"/>
  <sheetViews>
    <sheetView tabSelected="0" workbookViewId="0" showGridLines="true" showRowColHeaders="1">
      <selection activeCell="A1" sqref="A1"/>
    </sheetView>
  </sheetViews>
  <sheetFormatPr defaultRowHeight="14.4" defaultColWidth="8.59765625" outlineLevelRow="0" outlineLevelCol="0"/>
  <cols>
    <col min="1" max="1" width="5.71" customWidth="true" style="1"/>
    <col min="2" max="2" width="56.57" customWidth="true" style="1"/>
    <col min="3" max="3" width="16.14" customWidth="true" style="1"/>
    <col min="4" max="4" width="16.14" customWidth="true" style="1"/>
    <col min="5" max="5" width="16.14" customWidth="true" style="1"/>
    <col min="6" max="6" width="16.14" customWidth="true" style="1"/>
    <col min="7" max="7" width="28.72" customWidth="true" style="1"/>
    <col min="8" max="8" width="28.72" customWidth="true" style="1"/>
    <col min="9" max="9" width="16.14" customWidth="true" style="1"/>
    <col min="10" max="10" width="16.14" customWidth="true" style="1"/>
    <col min="11" max="11" width="16.14" customWidth="true" style="1"/>
    <col min="12" max="12" width="16.14" customWidth="true" style="1"/>
    <col min="13" max="13" width="28.72" customWidth="true" style="1"/>
    <col min="14" max="14" width="28.72" customWidth="true" style="1"/>
    <col min="15" max="15" width="16.14" customWidth="true" style="1"/>
    <col min="16" max="16" width="16.14" customWidth="true" style="1"/>
    <col min="17" max="17" width="16.14" customWidth="true" style="1"/>
    <col min="18" max="18" width="16.14" customWidth="true" style="1"/>
    <col min="19" max="19" width="16.14" customWidth="true" style="1"/>
  </cols>
  <sheetData>
    <row r="1" spans="1:21" customHeight="1" ht="75.75">
      <c r="A1" s="188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9" t="s">
        <v>2974</v>
      </c>
      <c r="R1" s="189"/>
      <c r="S1" s="189"/>
      <c r="T1"/>
      <c r="U1"/>
    </row>
    <row r="2" spans="1:21" customHeight="1" ht="53.25">
      <c r="A2" s="190" t="s">
        <v>2975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/>
      <c r="U2"/>
    </row>
    <row r="3" spans="1:21" customHeight="1" ht="18.75">
      <c r="A3" s="191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3"/>
      <c r="T3"/>
      <c r="U3"/>
    </row>
    <row r="4" spans="1:21" customHeight="1" ht="18.75">
      <c r="A4" s="194" t="s">
        <v>2</v>
      </c>
      <c r="B4" s="194"/>
      <c r="C4" s="194"/>
      <c r="D4" s="195" t="s">
        <v>3</v>
      </c>
      <c r="E4" s="195"/>
      <c r="F4" s="195"/>
      <c r="G4" s="196"/>
      <c r="H4" s="196"/>
      <c r="I4" s="197"/>
      <c r="J4" s="197"/>
      <c r="K4" s="197"/>
      <c r="L4" s="197"/>
      <c r="M4" s="197"/>
      <c r="N4" s="197"/>
      <c r="O4" s="197"/>
      <c r="P4" s="198"/>
      <c r="Q4" s="198"/>
      <c r="R4" s="192"/>
      <c r="S4" s="192"/>
      <c r="T4"/>
      <c r="U4"/>
    </row>
    <row r="5" spans="1:21" customHeight="1" ht="18.75">
      <c r="A5" s="194" t="s">
        <v>4</v>
      </c>
      <c r="B5" s="194"/>
      <c r="C5" s="194"/>
      <c r="D5" s="195" t="s">
        <v>5</v>
      </c>
      <c r="E5" s="195"/>
      <c r="F5" s="195"/>
      <c r="G5" s="196"/>
      <c r="H5" s="196"/>
      <c r="I5" s="197"/>
      <c r="J5" s="197"/>
      <c r="K5" s="197"/>
      <c r="L5" s="197"/>
      <c r="M5" s="197"/>
      <c r="N5" s="197"/>
      <c r="O5" s="197"/>
      <c r="P5" s="194"/>
      <c r="Q5" s="194"/>
      <c r="R5" s="192"/>
      <c r="S5" s="192"/>
      <c r="T5"/>
      <c r="U5"/>
    </row>
    <row r="6" spans="1:21" customHeight="1" ht="15">
      <c r="A6" s="199"/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/>
      <c r="U6"/>
    </row>
    <row r="7" spans="1:21" customHeight="1" ht="36">
      <c r="A7" s="200" t="s">
        <v>6</v>
      </c>
      <c r="B7" s="200" t="s">
        <v>2976</v>
      </c>
      <c r="C7" s="200" t="s">
        <v>2977</v>
      </c>
      <c r="D7" s="200"/>
      <c r="E7" s="200"/>
      <c r="F7" s="200" t="s">
        <v>2931</v>
      </c>
      <c r="G7" s="200"/>
      <c r="H7" s="200"/>
      <c r="I7" s="200"/>
      <c r="J7" s="200"/>
      <c r="K7" s="200"/>
      <c r="L7" s="200" t="s">
        <v>2932</v>
      </c>
      <c r="M7" s="200"/>
      <c r="N7" s="200"/>
      <c r="O7" s="200"/>
      <c r="P7" s="200"/>
      <c r="Q7" s="200"/>
      <c r="R7" s="201" t="s">
        <v>2978</v>
      </c>
      <c r="S7" s="201" t="s">
        <v>2979</v>
      </c>
      <c r="T7"/>
      <c r="U7"/>
    </row>
    <row r="8" spans="1:21" customHeight="1" ht="36">
      <c r="A8" s="200"/>
      <c r="B8" s="200"/>
      <c r="C8" s="201" t="s">
        <v>2936</v>
      </c>
      <c r="D8" s="201" t="s">
        <v>2937</v>
      </c>
      <c r="E8" s="201" t="s">
        <v>2938</v>
      </c>
      <c r="F8" s="201" t="s">
        <v>2980</v>
      </c>
      <c r="G8" s="200" t="s">
        <v>2168</v>
      </c>
      <c r="H8" s="200"/>
      <c r="I8" s="201" t="s">
        <v>2936</v>
      </c>
      <c r="J8" s="201" t="s">
        <v>2937</v>
      </c>
      <c r="K8" s="201" t="s">
        <v>2938</v>
      </c>
      <c r="L8" s="201" t="s">
        <v>2980</v>
      </c>
      <c r="M8" s="200" t="s">
        <v>2168</v>
      </c>
      <c r="N8" s="200"/>
      <c r="O8" s="201" t="s">
        <v>2936</v>
      </c>
      <c r="P8" s="201" t="s">
        <v>2937</v>
      </c>
      <c r="Q8" s="201" t="s">
        <v>2938</v>
      </c>
      <c r="R8" s="201"/>
      <c r="S8" s="201"/>
      <c r="T8"/>
      <c r="U8"/>
    </row>
    <row r="9" spans="1:21" customHeight="1" ht="45">
      <c r="A9" s="200"/>
      <c r="B9" s="200"/>
      <c r="C9" s="201"/>
      <c r="D9" s="201"/>
      <c r="E9" s="201"/>
      <c r="F9" s="201"/>
      <c r="G9" s="200" t="s">
        <v>2981</v>
      </c>
      <c r="H9" s="200" t="s">
        <v>2168</v>
      </c>
      <c r="I9" s="201"/>
      <c r="J9" s="201"/>
      <c r="K9" s="201"/>
      <c r="L9" s="201"/>
      <c r="M9" s="200" t="s">
        <v>2981</v>
      </c>
      <c r="N9" s="200" t="s">
        <v>2168</v>
      </c>
      <c r="O9" s="201"/>
      <c r="P9" s="201"/>
      <c r="Q9" s="201"/>
      <c r="R9" s="201"/>
      <c r="S9" s="201"/>
      <c r="T9"/>
      <c r="U9"/>
    </row>
    <row r="10" spans="1:21" customHeight="1" ht="114">
      <c r="A10" s="200"/>
      <c r="B10" s="200"/>
      <c r="C10" s="201"/>
      <c r="D10" s="201"/>
      <c r="E10" s="201"/>
      <c r="F10" s="201"/>
      <c r="G10" s="200"/>
      <c r="H10" s="200" t="s">
        <v>2982</v>
      </c>
      <c r="I10" s="201"/>
      <c r="J10" s="201"/>
      <c r="K10" s="201"/>
      <c r="L10" s="201"/>
      <c r="M10" s="200"/>
      <c r="N10" s="200" t="s">
        <v>2982</v>
      </c>
      <c r="O10" s="201"/>
      <c r="P10" s="201"/>
      <c r="Q10" s="201"/>
      <c r="R10" s="201"/>
      <c r="S10" s="201"/>
      <c r="T10"/>
      <c r="U10"/>
    </row>
    <row r="11" spans="1:21" customHeight="1" ht="18.75">
      <c r="A11" s="200"/>
      <c r="B11" s="200"/>
      <c r="C11" s="200" t="s">
        <v>2949</v>
      </c>
      <c r="D11" s="200" t="s">
        <v>16</v>
      </c>
      <c r="E11" s="200" t="s">
        <v>2950</v>
      </c>
      <c r="F11" s="200" t="s">
        <v>16</v>
      </c>
      <c r="G11" s="200" t="s">
        <v>16</v>
      </c>
      <c r="H11" s="200" t="s">
        <v>16</v>
      </c>
      <c r="I11" s="200" t="s">
        <v>2949</v>
      </c>
      <c r="J11" s="200" t="s">
        <v>16</v>
      </c>
      <c r="K11" s="200" t="s">
        <v>2950</v>
      </c>
      <c r="L11" s="200" t="s">
        <v>16</v>
      </c>
      <c r="M11" s="200" t="s">
        <v>16</v>
      </c>
      <c r="N11" s="200" t="s">
        <v>16</v>
      </c>
      <c r="O11" s="200" t="s">
        <v>2949</v>
      </c>
      <c r="P11" s="200" t="s">
        <v>16</v>
      </c>
      <c r="Q11" s="200" t="s">
        <v>2950</v>
      </c>
      <c r="R11" s="201"/>
      <c r="S11" s="201"/>
      <c r="T11"/>
      <c r="U11"/>
    </row>
    <row r="12" spans="1:21" customHeight="1" ht="15">
      <c r="A12" s="202">
        <v>1</v>
      </c>
      <c r="B12" s="202">
        <v>2</v>
      </c>
      <c r="C12" s="202">
        <v>3</v>
      </c>
      <c r="D12" s="202">
        <v>4</v>
      </c>
      <c r="E12" s="202">
        <v>5</v>
      </c>
      <c r="F12" s="202">
        <v>6</v>
      </c>
      <c r="G12" s="202">
        <v>7</v>
      </c>
      <c r="H12" s="202">
        <v>8</v>
      </c>
      <c r="I12" s="202">
        <v>9</v>
      </c>
      <c r="J12" s="202">
        <v>10</v>
      </c>
      <c r="K12" s="202">
        <v>11</v>
      </c>
      <c r="L12" s="202">
        <v>12</v>
      </c>
      <c r="M12" s="202">
        <v>13</v>
      </c>
      <c r="N12" s="202">
        <v>14</v>
      </c>
      <c r="O12" s="202">
        <v>15</v>
      </c>
      <c r="P12" s="202">
        <v>16</v>
      </c>
      <c r="Q12" s="202">
        <v>17</v>
      </c>
      <c r="R12" s="202">
        <v>18</v>
      </c>
      <c r="S12" s="202">
        <v>19</v>
      </c>
      <c r="T12"/>
      <c r="U12"/>
    </row>
    <row r="13" spans="1:21" customHeight="1" ht="30">
      <c r="A13" s="203"/>
      <c r="B13" s="204" t="s">
        <v>56</v>
      </c>
      <c r="C13" s="205">
        <v>16877</v>
      </c>
      <c r="D13" s="205">
        <v>6611</v>
      </c>
      <c r="E13" s="206">
        <v>237233.94</v>
      </c>
      <c r="F13" s="205">
        <v>6699</v>
      </c>
      <c r="G13" s="205">
        <v>3755</v>
      </c>
      <c r="H13" s="205">
        <v>192</v>
      </c>
      <c r="I13" s="205">
        <v>16710</v>
      </c>
      <c r="J13" s="205">
        <v>6548</v>
      </c>
      <c r="K13" s="206">
        <v>235379.78</v>
      </c>
      <c r="L13" s="205">
        <v>63</v>
      </c>
      <c r="M13" s="205">
        <v>5</v>
      </c>
      <c r="N13" s="205">
        <v>0</v>
      </c>
      <c r="O13" s="205">
        <v>167</v>
      </c>
      <c r="P13" s="205">
        <v>63</v>
      </c>
      <c r="Q13" s="206">
        <v>1854.16</v>
      </c>
      <c r="R13" s="207" t="s">
        <v>20</v>
      </c>
      <c r="S13" s="207" t="s">
        <v>20</v>
      </c>
      <c r="T13"/>
      <c r="U13"/>
    </row>
    <row r="14" spans="1:21" customHeight="1" ht="30">
      <c r="A14" s="203"/>
      <c r="B14" s="204" t="s">
        <v>116</v>
      </c>
      <c r="C14" s="205">
        <f>sum(C16)</f>
        <v>4153</v>
      </c>
      <c r="D14" s="205">
        <f>sum(D16)</f>
        <v>1651</v>
      </c>
      <c r="E14" s="206">
        <f>sum(E16)</f>
        <v>60020.05</v>
      </c>
      <c r="F14" s="205">
        <f>sum(F16)</f>
        <v>1668</v>
      </c>
      <c r="G14" s="205">
        <f>sum(G16)</f>
        <v>1184</v>
      </c>
      <c r="H14" s="205">
        <f>sum(H16)</f>
        <v>54</v>
      </c>
      <c r="I14" s="205">
        <f>sum(I16)</f>
        <v>4146</v>
      </c>
      <c r="J14" s="205">
        <f>sum(J16)</f>
        <v>1648</v>
      </c>
      <c r="K14" s="206">
        <f>sum(K16)</f>
        <v>59935.55</v>
      </c>
      <c r="L14" s="205">
        <f>sum(L16)</f>
        <v>3</v>
      </c>
      <c r="M14" s="205">
        <f>sum(M16)</f>
        <v>1</v>
      </c>
      <c r="N14" s="205">
        <f>sum(N16)</f>
        <v>0</v>
      </c>
      <c r="O14" s="205">
        <f>sum(O16)</f>
        <v>7</v>
      </c>
      <c r="P14" s="205">
        <f>sum(P16)</f>
        <v>3</v>
      </c>
      <c r="Q14" s="206">
        <f>sum(Q16)</f>
        <v>84.5</v>
      </c>
      <c r="R14" s="207" t="s">
        <v>20</v>
      </c>
      <c r="S14" s="207" t="s">
        <v>20</v>
      </c>
      <c r="T14"/>
      <c r="U14"/>
    </row>
    <row r="15" spans="1:21">
      <c r="A15" s="208" t="s">
        <v>2983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/>
      <c r="U15"/>
    </row>
    <row r="16" spans="1:21">
      <c r="A16" s="200"/>
      <c r="B16" s="209" t="s">
        <v>67</v>
      </c>
      <c r="C16" s="205">
        <f>sum(C17,C48,C52,C143,C174,C184,C188,C197,C266,C270,C299,C312,C329,C341,C356,C372,C386,C390,C412,C426,C451)</f>
        <v>4153</v>
      </c>
      <c r="D16" s="205">
        <f>sum(D17,D48,D52,D143,D174,D184,D188,D197,D266,D270,D299,D312,D329,D341,D356,D372,D386,D390,D412,D426,D451)</f>
        <v>1651</v>
      </c>
      <c r="E16" s="206">
        <f>sum(E17,E48,E52,E143,E174,E184,E188,E197,E266,E270,E299,E312,E329,E341,E356,E372,E386,E390,E412,E426,E451)</f>
        <v>60020.05</v>
      </c>
      <c r="F16" s="205">
        <f>sum(F17,F48,F52,F143,F174,F184,F188,F197,F266,F270,F299,F312,F329,F341,F356,F372,F386,F390,F412,F426,F451)</f>
        <v>1668</v>
      </c>
      <c r="G16" s="205">
        <f>sum(G17,G48,G52,G143,G174,G184,G188,G197,G266,G270,G299,G312,G329,G341,G356,G372,G386,G390,G412,G426,G451)</f>
        <v>1184</v>
      </c>
      <c r="H16" s="205">
        <f>sum(H17,H48,H52,H143,H174,H184,H188,H197,H266,H270,H299,H312,H329,H341,H356,H372,H386,H390,H412,H426,H451)</f>
        <v>54</v>
      </c>
      <c r="I16" s="205">
        <f>sum(I17,I48,I52,I143,I174,I184,I188,I197,I266,I270,I299,I312,I329,I341,I356,I372,I386,I390,I412,I426,I451)</f>
        <v>4146</v>
      </c>
      <c r="J16" s="205">
        <f>sum(J17,J48,J52,J143,J174,J184,J188,J197,J266,J270,J299,J312,J329,J341,J356,J372,J386,J390,J412,J426,J451)</f>
        <v>1648</v>
      </c>
      <c r="K16" s="206">
        <f>sum(K17,K48,K52,K143,K174,K184,K188,K197,K266,K270,K299,K312,K329,K341,K356,K372,K386,K390,K412,K426,K451)</f>
        <v>59935.55</v>
      </c>
      <c r="L16" s="205">
        <f>sum(L17,L48,L52,L143,L174,L184,L188,L197,L266,L270,L299,L312,L329,L341,L356,L372,L386,L390,L412,L426,L451)</f>
        <v>3</v>
      </c>
      <c r="M16" s="205">
        <f>sum(M17,M48,M52,M143,M174,M184,M188,M197,M266,M270,M299,M312,M329,M341,M356,M372,M386,M390,M412,M426,M451)</f>
        <v>1</v>
      </c>
      <c r="N16" s="205">
        <f>sum(N17,N48,N52,N143,N174,N184,N188,N197,N266,N270,N299,N312,N329,N341,N356,N372,N386,N390,N412,N426,N451)</f>
        <v>0</v>
      </c>
      <c r="O16" s="205">
        <f>sum(O17,O48,O52,O143,O174,O184,O188,O197,O266,O270,O299,O312,O329,O341,O356,O372,O386,O390,O412,O426,O451)</f>
        <v>7</v>
      </c>
      <c r="P16" s="205">
        <f>sum(P17,P48,P52,P143,P174,P184,P188,P197,P266,P270,P299,P312,P329,P341,P356,P372,P386,P390,P412,P426,P451)</f>
        <v>3</v>
      </c>
      <c r="Q16" s="206">
        <f>sum(Q17,Q48,Q52,Q143,Q174,Q184,Q188,Q197,Q266,Q270,Q299,Q312,Q329,Q341,Q356,Q372,Q386,Q390,Q412,Q426,Q451)</f>
        <v>84.5</v>
      </c>
      <c r="R16" s="207" t="s">
        <v>20</v>
      </c>
      <c r="S16" s="207" t="s">
        <v>20</v>
      </c>
      <c r="T16"/>
      <c r="U16"/>
    </row>
    <row r="17" spans="1:21">
      <c r="A17" s="200"/>
      <c r="B17" s="209" t="s">
        <v>2952</v>
      </c>
      <c r="C17" s="205">
        <f>sum(C18:C47)</f>
        <v>193</v>
      </c>
      <c r="D17" s="205">
        <f>sum(D18:D47)</f>
        <v>93</v>
      </c>
      <c r="E17" s="206">
        <f>sum(E18:E47)</f>
        <v>4138.8</v>
      </c>
      <c r="F17" s="205">
        <f>sum(F18:F47)</f>
        <v>93</v>
      </c>
      <c r="G17" s="205">
        <f>sum(G18:G47)</f>
        <v>14</v>
      </c>
      <c r="H17" s="205">
        <f>sum(H18:H47)</f>
        <v>0</v>
      </c>
      <c r="I17" s="205">
        <f>sum(I18:I47)</f>
        <v>193</v>
      </c>
      <c r="J17" s="205">
        <f>sum(J18:J47)</f>
        <v>93</v>
      </c>
      <c r="K17" s="206">
        <f>sum(K18:K47)</f>
        <v>4138.8</v>
      </c>
      <c r="L17" s="205">
        <f>sum(L18:L47)</f>
        <v>0</v>
      </c>
      <c r="M17" s="205">
        <f>sum(M18:M47)</f>
        <v>0</v>
      </c>
      <c r="N17" s="205">
        <f>sum(N18:N47)</f>
        <v>0</v>
      </c>
      <c r="O17" s="205">
        <f>sum(O18:O47)</f>
        <v>0</v>
      </c>
      <c r="P17" s="205">
        <f>sum(P18:P47)</f>
        <v>0</v>
      </c>
      <c r="Q17" s="206">
        <f>sum(Q18:Q47)</f>
        <v>0</v>
      </c>
      <c r="R17" s="207" t="s">
        <v>20</v>
      </c>
      <c r="S17" s="207" t="s">
        <v>20</v>
      </c>
      <c r="T17"/>
      <c r="U17"/>
    </row>
    <row r="18" spans="1:21">
      <c r="A18" s="210">
        <v>1</v>
      </c>
      <c r="B18" s="211" t="s">
        <v>2984</v>
      </c>
      <c r="C18" s="212">
        <v>1</v>
      </c>
      <c r="D18" s="212">
        <v>1</v>
      </c>
      <c r="E18" s="213">
        <v>17.2</v>
      </c>
      <c r="F18" s="212">
        <v>1</v>
      </c>
      <c r="G18" s="212">
        <v>1</v>
      </c>
      <c r="H18" s="212">
        <v>0</v>
      </c>
      <c r="I18" s="212">
        <v>1</v>
      </c>
      <c r="J18" s="212">
        <v>1</v>
      </c>
      <c r="K18" s="213">
        <v>17.2</v>
      </c>
      <c r="L18" s="212">
        <v>0</v>
      </c>
      <c r="M18" s="212">
        <v>0</v>
      </c>
      <c r="N18" s="212">
        <v>0</v>
      </c>
      <c r="O18" s="212">
        <v>0</v>
      </c>
      <c r="P18" s="212">
        <v>0</v>
      </c>
      <c r="Q18" s="213">
        <v>0</v>
      </c>
      <c r="R18" s="210" t="s">
        <v>2985</v>
      </c>
      <c r="S18" s="210" t="s">
        <v>2986</v>
      </c>
      <c r="T18"/>
      <c r="U18"/>
    </row>
    <row r="19" spans="1:21">
      <c r="A19" s="210">
        <v>2</v>
      </c>
      <c r="B19" s="211" t="s">
        <v>2987</v>
      </c>
      <c r="C19" s="212">
        <v>3</v>
      </c>
      <c r="D19" s="212">
        <v>2</v>
      </c>
      <c r="E19" s="213">
        <v>101</v>
      </c>
      <c r="F19" s="212">
        <v>2</v>
      </c>
      <c r="G19" s="212">
        <v>0</v>
      </c>
      <c r="H19" s="212">
        <v>0</v>
      </c>
      <c r="I19" s="212">
        <v>3</v>
      </c>
      <c r="J19" s="212">
        <v>2</v>
      </c>
      <c r="K19" s="213">
        <v>101</v>
      </c>
      <c r="L19" s="212">
        <v>0</v>
      </c>
      <c r="M19" s="212">
        <v>0</v>
      </c>
      <c r="N19" s="212">
        <v>0</v>
      </c>
      <c r="O19" s="212">
        <v>0</v>
      </c>
      <c r="P19" s="212">
        <v>0</v>
      </c>
      <c r="Q19" s="213">
        <v>0</v>
      </c>
      <c r="R19" s="210" t="s">
        <v>2988</v>
      </c>
      <c r="S19" s="210" t="s">
        <v>2989</v>
      </c>
      <c r="T19"/>
      <c r="U19"/>
    </row>
    <row r="20" spans="1:21">
      <c r="A20" s="210">
        <v>3</v>
      </c>
      <c r="B20" s="211" t="s">
        <v>2990</v>
      </c>
      <c r="C20" s="212">
        <v>4</v>
      </c>
      <c r="D20" s="212">
        <v>3</v>
      </c>
      <c r="E20" s="213">
        <v>150.9</v>
      </c>
      <c r="F20" s="212">
        <v>3</v>
      </c>
      <c r="G20" s="212">
        <v>1</v>
      </c>
      <c r="H20" s="212">
        <v>0</v>
      </c>
      <c r="I20" s="212">
        <v>4</v>
      </c>
      <c r="J20" s="212">
        <v>3</v>
      </c>
      <c r="K20" s="213">
        <v>150.9</v>
      </c>
      <c r="L20" s="212">
        <v>0</v>
      </c>
      <c r="M20" s="212">
        <v>0</v>
      </c>
      <c r="N20" s="212">
        <v>0</v>
      </c>
      <c r="O20" s="212">
        <v>0</v>
      </c>
      <c r="P20" s="212">
        <v>0</v>
      </c>
      <c r="Q20" s="213">
        <v>0</v>
      </c>
      <c r="R20" s="210" t="s">
        <v>2991</v>
      </c>
      <c r="S20" s="210" t="s">
        <v>2992</v>
      </c>
      <c r="T20"/>
      <c r="U20"/>
    </row>
    <row r="21" spans="1:21">
      <c r="A21" s="210">
        <v>4</v>
      </c>
      <c r="B21" s="211" t="s">
        <v>2993</v>
      </c>
      <c r="C21" s="212">
        <v>5</v>
      </c>
      <c r="D21" s="212">
        <v>2</v>
      </c>
      <c r="E21" s="213">
        <v>74.1</v>
      </c>
      <c r="F21" s="212">
        <v>2</v>
      </c>
      <c r="G21" s="212">
        <v>0</v>
      </c>
      <c r="H21" s="212">
        <v>0</v>
      </c>
      <c r="I21" s="212">
        <v>5</v>
      </c>
      <c r="J21" s="212">
        <v>2</v>
      </c>
      <c r="K21" s="213">
        <v>74.1</v>
      </c>
      <c r="L21" s="212">
        <v>0</v>
      </c>
      <c r="M21" s="212">
        <v>0</v>
      </c>
      <c r="N21" s="212">
        <v>0</v>
      </c>
      <c r="O21" s="212">
        <v>0</v>
      </c>
      <c r="P21" s="212">
        <v>0</v>
      </c>
      <c r="Q21" s="213">
        <v>0</v>
      </c>
      <c r="R21" s="210" t="s">
        <v>2991</v>
      </c>
      <c r="S21" s="210" t="s">
        <v>2989</v>
      </c>
      <c r="T21"/>
      <c r="U21"/>
    </row>
    <row r="22" spans="1:21">
      <c r="A22" s="210">
        <v>5</v>
      </c>
      <c r="B22" s="211" t="s">
        <v>2994</v>
      </c>
      <c r="C22" s="212">
        <v>9</v>
      </c>
      <c r="D22" s="212">
        <v>4</v>
      </c>
      <c r="E22" s="213">
        <v>184.8</v>
      </c>
      <c r="F22" s="212">
        <v>4</v>
      </c>
      <c r="G22" s="212">
        <v>0</v>
      </c>
      <c r="H22" s="212">
        <v>0</v>
      </c>
      <c r="I22" s="212">
        <v>9</v>
      </c>
      <c r="J22" s="212">
        <v>4</v>
      </c>
      <c r="K22" s="213">
        <v>184.8</v>
      </c>
      <c r="L22" s="212">
        <v>0</v>
      </c>
      <c r="M22" s="212">
        <v>0</v>
      </c>
      <c r="N22" s="212">
        <v>0</v>
      </c>
      <c r="O22" s="212">
        <v>0</v>
      </c>
      <c r="P22" s="212">
        <v>0</v>
      </c>
      <c r="Q22" s="213">
        <v>0</v>
      </c>
      <c r="R22" s="210" t="s">
        <v>2991</v>
      </c>
      <c r="S22" s="210" t="s">
        <v>2989</v>
      </c>
      <c r="T22"/>
      <c r="U22"/>
    </row>
    <row r="23" spans="1:21">
      <c r="A23" s="210">
        <v>6</v>
      </c>
      <c r="B23" s="211" t="s">
        <v>2995</v>
      </c>
      <c r="C23" s="212">
        <v>2</v>
      </c>
      <c r="D23" s="212">
        <v>1</v>
      </c>
      <c r="E23" s="213">
        <v>47.1</v>
      </c>
      <c r="F23" s="212">
        <v>1</v>
      </c>
      <c r="G23" s="212">
        <v>0</v>
      </c>
      <c r="H23" s="212">
        <v>0</v>
      </c>
      <c r="I23" s="212">
        <v>2</v>
      </c>
      <c r="J23" s="212">
        <v>1</v>
      </c>
      <c r="K23" s="213">
        <v>47.1</v>
      </c>
      <c r="L23" s="212">
        <v>0</v>
      </c>
      <c r="M23" s="212">
        <v>0</v>
      </c>
      <c r="N23" s="212">
        <v>0</v>
      </c>
      <c r="O23" s="212">
        <v>0</v>
      </c>
      <c r="P23" s="212">
        <v>0</v>
      </c>
      <c r="Q23" s="213">
        <v>0</v>
      </c>
      <c r="R23" s="210" t="s">
        <v>2996</v>
      </c>
      <c r="S23" s="210" t="s">
        <v>2989</v>
      </c>
      <c r="T23"/>
      <c r="U23"/>
    </row>
    <row r="24" spans="1:21">
      <c r="A24" s="210">
        <v>7</v>
      </c>
      <c r="B24" s="211" t="s">
        <v>2997</v>
      </c>
      <c r="C24" s="212">
        <v>8</v>
      </c>
      <c r="D24" s="212">
        <v>4</v>
      </c>
      <c r="E24" s="213">
        <v>206.5</v>
      </c>
      <c r="F24" s="212">
        <v>4</v>
      </c>
      <c r="G24" s="212">
        <v>0</v>
      </c>
      <c r="H24" s="212">
        <v>0</v>
      </c>
      <c r="I24" s="212">
        <v>8</v>
      </c>
      <c r="J24" s="212">
        <v>4</v>
      </c>
      <c r="K24" s="213">
        <v>206.5</v>
      </c>
      <c r="L24" s="212">
        <v>0</v>
      </c>
      <c r="M24" s="212">
        <v>0</v>
      </c>
      <c r="N24" s="212">
        <v>0</v>
      </c>
      <c r="O24" s="212">
        <v>0</v>
      </c>
      <c r="P24" s="212">
        <v>0</v>
      </c>
      <c r="Q24" s="213">
        <v>0</v>
      </c>
      <c r="R24" s="210" t="s">
        <v>2991</v>
      </c>
      <c r="S24" s="210" t="s">
        <v>2989</v>
      </c>
      <c r="T24"/>
      <c r="U24"/>
    </row>
    <row r="25" spans="1:21">
      <c r="A25" s="210">
        <v>8</v>
      </c>
      <c r="B25" s="211" t="s">
        <v>2998</v>
      </c>
      <c r="C25" s="212">
        <v>6</v>
      </c>
      <c r="D25" s="212">
        <v>4</v>
      </c>
      <c r="E25" s="213">
        <v>204.9</v>
      </c>
      <c r="F25" s="212">
        <v>4</v>
      </c>
      <c r="G25" s="212">
        <v>0</v>
      </c>
      <c r="H25" s="212">
        <v>0</v>
      </c>
      <c r="I25" s="212">
        <v>6</v>
      </c>
      <c r="J25" s="212">
        <v>4</v>
      </c>
      <c r="K25" s="213">
        <v>204.9</v>
      </c>
      <c r="L25" s="212">
        <v>0</v>
      </c>
      <c r="M25" s="212">
        <v>0</v>
      </c>
      <c r="N25" s="212">
        <v>0</v>
      </c>
      <c r="O25" s="212">
        <v>0</v>
      </c>
      <c r="P25" s="212">
        <v>0</v>
      </c>
      <c r="Q25" s="213">
        <v>0</v>
      </c>
      <c r="R25" s="210" t="s">
        <v>2999</v>
      </c>
      <c r="S25" s="210"/>
      <c r="T25"/>
      <c r="U25"/>
    </row>
    <row r="26" spans="1:21">
      <c r="A26" s="210">
        <v>9</v>
      </c>
      <c r="B26" s="211" t="s">
        <v>3000</v>
      </c>
      <c r="C26" s="212">
        <v>3</v>
      </c>
      <c r="D26" s="212">
        <v>2</v>
      </c>
      <c r="E26" s="213">
        <v>84.2</v>
      </c>
      <c r="F26" s="212">
        <v>2</v>
      </c>
      <c r="G26" s="212">
        <v>0</v>
      </c>
      <c r="H26" s="212">
        <v>0</v>
      </c>
      <c r="I26" s="212">
        <v>3</v>
      </c>
      <c r="J26" s="212">
        <v>2</v>
      </c>
      <c r="K26" s="213">
        <v>84.2</v>
      </c>
      <c r="L26" s="212">
        <v>0</v>
      </c>
      <c r="M26" s="212">
        <v>0</v>
      </c>
      <c r="N26" s="212">
        <v>0</v>
      </c>
      <c r="O26" s="212">
        <v>0</v>
      </c>
      <c r="P26" s="212">
        <v>0</v>
      </c>
      <c r="Q26" s="213">
        <v>0</v>
      </c>
      <c r="R26" s="210" t="s">
        <v>2991</v>
      </c>
      <c r="S26" s="210"/>
      <c r="T26"/>
      <c r="U26"/>
    </row>
    <row r="27" spans="1:21">
      <c r="A27" s="210">
        <v>10</v>
      </c>
      <c r="B27" s="211" t="s">
        <v>3001</v>
      </c>
      <c r="C27" s="212">
        <v>5</v>
      </c>
      <c r="D27" s="212">
        <v>3</v>
      </c>
      <c r="E27" s="213">
        <v>129</v>
      </c>
      <c r="F27" s="212">
        <v>3</v>
      </c>
      <c r="G27" s="212">
        <v>0</v>
      </c>
      <c r="H27" s="212">
        <v>0</v>
      </c>
      <c r="I27" s="212">
        <v>5</v>
      </c>
      <c r="J27" s="212">
        <v>3</v>
      </c>
      <c r="K27" s="213">
        <v>129</v>
      </c>
      <c r="L27" s="212">
        <v>0</v>
      </c>
      <c r="M27" s="212">
        <v>0</v>
      </c>
      <c r="N27" s="212">
        <v>0</v>
      </c>
      <c r="O27" s="212">
        <v>0</v>
      </c>
      <c r="P27" s="212">
        <v>0</v>
      </c>
      <c r="Q27" s="213">
        <v>0</v>
      </c>
      <c r="R27" s="210" t="s">
        <v>2991</v>
      </c>
      <c r="S27" s="210" t="s">
        <v>2989</v>
      </c>
      <c r="T27"/>
      <c r="U27"/>
    </row>
    <row r="28" spans="1:21">
      <c r="A28" s="210">
        <v>11</v>
      </c>
      <c r="B28" s="211" t="s">
        <v>3002</v>
      </c>
      <c r="C28" s="212">
        <v>10</v>
      </c>
      <c r="D28" s="212">
        <v>7</v>
      </c>
      <c r="E28" s="213">
        <v>204.1</v>
      </c>
      <c r="F28" s="212">
        <v>7</v>
      </c>
      <c r="G28" s="212">
        <v>0</v>
      </c>
      <c r="H28" s="212">
        <v>0</v>
      </c>
      <c r="I28" s="212">
        <v>10</v>
      </c>
      <c r="J28" s="212">
        <v>7</v>
      </c>
      <c r="K28" s="213">
        <v>204.1</v>
      </c>
      <c r="L28" s="212">
        <v>0</v>
      </c>
      <c r="M28" s="212">
        <v>0</v>
      </c>
      <c r="N28" s="212">
        <v>0</v>
      </c>
      <c r="O28" s="212">
        <v>0</v>
      </c>
      <c r="P28" s="212">
        <v>0</v>
      </c>
      <c r="Q28" s="213">
        <v>0</v>
      </c>
      <c r="R28" s="210" t="s">
        <v>2991</v>
      </c>
      <c r="S28" s="210"/>
      <c r="T28"/>
      <c r="U28"/>
    </row>
    <row r="29" spans="1:21">
      <c r="A29" s="210">
        <v>12</v>
      </c>
      <c r="B29" s="211" t="s">
        <v>3003</v>
      </c>
      <c r="C29" s="212">
        <v>10</v>
      </c>
      <c r="D29" s="212">
        <v>4</v>
      </c>
      <c r="E29" s="213">
        <v>162.8</v>
      </c>
      <c r="F29" s="212">
        <v>4</v>
      </c>
      <c r="G29" s="212">
        <v>1</v>
      </c>
      <c r="H29" s="212">
        <v>0</v>
      </c>
      <c r="I29" s="212">
        <v>10</v>
      </c>
      <c r="J29" s="212">
        <v>4</v>
      </c>
      <c r="K29" s="213">
        <v>162.8</v>
      </c>
      <c r="L29" s="212">
        <v>0</v>
      </c>
      <c r="M29" s="212">
        <v>0</v>
      </c>
      <c r="N29" s="212">
        <v>0</v>
      </c>
      <c r="O29" s="212">
        <v>0</v>
      </c>
      <c r="P29" s="212">
        <v>0</v>
      </c>
      <c r="Q29" s="213">
        <v>0</v>
      </c>
      <c r="R29" s="210" t="s">
        <v>2991</v>
      </c>
      <c r="S29" s="210"/>
      <c r="T29"/>
      <c r="U29"/>
    </row>
    <row r="30" spans="1:21">
      <c r="A30" s="210">
        <v>13</v>
      </c>
      <c r="B30" s="211" t="s">
        <v>3004</v>
      </c>
      <c r="C30" s="212">
        <v>3</v>
      </c>
      <c r="D30" s="212">
        <v>1</v>
      </c>
      <c r="E30" s="213">
        <v>36.6</v>
      </c>
      <c r="F30" s="212">
        <v>1</v>
      </c>
      <c r="G30" s="212">
        <v>0</v>
      </c>
      <c r="H30" s="212">
        <v>0</v>
      </c>
      <c r="I30" s="212">
        <v>3</v>
      </c>
      <c r="J30" s="212">
        <v>1</v>
      </c>
      <c r="K30" s="213">
        <v>36.6</v>
      </c>
      <c r="L30" s="212">
        <v>0</v>
      </c>
      <c r="M30" s="212">
        <v>0</v>
      </c>
      <c r="N30" s="212">
        <v>0</v>
      </c>
      <c r="O30" s="212">
        <v>0</v>
      </c>
      <c r="P30" s="212">
        <v>0</v>
      </c>
      <c r="Q30" s="213">
        <v>0</v>
      </c>
      <c r="R30" s="210" t="s">
        <v>2991</v>
      </c>
      <c r="S30" s="210"/>
      <c r="T30"/>
      <c r="U30"/>
    </row>
    <row r="31" spans="1:21">
      <c r="A31" s="210">
        <v>14</v>
      </c>
      <c r="B31" s="211" t="s">
        <v>3005</v>
      </c>
      <c r="C31" s="212">
        <v>9</v>
      </c>
      <c r="D31" s="212">
        <v>4</v>
      </c>
      <c r="E31" s="213">
        <v>157.8</v>
      </c>
      <c r="F31" s="212">
        <v>4</v>
      </c>
      <c r="G31" s="212">
        <v>1</v>
      </c>
      <c r="H31" s="212">
        <v>0</v>
      </c>
      <c r="I31" s="212">
        <v>9</v>
      </c>
      <c r="J31" s="212">
        <v>4</v>
      </c>
      <c r="K31" s="213">
        <v>157.8</v>
      </c>
      <c r="L31" s="212">
        <v>0</v>
      </c>
      <c r="M31" s="212">
        <v>0</v>
      </c>
      <c r="N31" s="212">
        <v>0</v>
      </c>
      <c r="O31" s="212">
        <v>0</v>
      </c>
      <c r="P31" s="212">
        <v>0</v>
      </c>
      <c r="Q31" s="213">
        <v>0</v>
      </c>
      <c r="R31" s="210" t="s">
        <v>2991</v>
      </c>
      <c r="S31" s="210"/>
      <c r="T31"/>
      <c r="U31"/>
    </row>
    <row r="32" spans="1:21">
      <c r="A32" s="210">
        <v>15</v>
      </c>
      <c r="B32" s="211" t="s">
        <v>3006</v>
      </c>
      <c r="C32" s="212">
        <v>3</v>
      </c>
      <c r="D32" s="212">
        <v>2</v>
      </c>
      <c r="E32" s="213">
        <v>82.3</v>
      </c>
      <c r="F32" s="212">
        <v>2</v>
      </c>
      <c r="G32" s="212">
        <v>0</v>
      </c>
      <c r="H32" s="212">
        <v>0</v>
      </c>
      <c r="I32" s="212">
        <v>3</v>
      </c>
      <c r="J32" s="212">
        <v>2</v>
      </c>
      <c r="K32" s="213">
        <v>82.3</v>
      </c>
      <c r="L32" s="212">
        <v>0</v>
      </c>
      <c r="M32" s="212">
        <v>0</v>
      </c>
      <c r="N32" s="212">
        <v>0</v>
      </c>
      <c r="O32" s="212">
        <v>0</v>
      </c>
      <c r="P32" s="212">
        <v>0</v>
      </c>
      <c r="Q32" s="213">
        <v>0</v>
      </c>
      <c r="R32" s="210" t="s">
        <v>2991</v>
      </c>
      <c r="S32" s="210"/>
      <c r="T32"/>
      <c r="U32"/>
    </row>
    <row r="33" spans="1:21">
      <c r="A33" s="210">
        <v>16</v>
      </c>
      <c r="B33" s="211" t="s">
        <v>3007</v>
      </c>
      <c r="C33" s="212">
        <v>2</v>
      </c>
      <c r="D33" s="212">
        <v>2</v>
      </c>
      <c r="E33" s="213">
        <v>82.9</v>
      </c>
      <c r="F33" s="212">
        <v>2</v>
      </c>
      <c r="G33" s="212">
        <v>0</v>
      </c>
      <c r="H33" s="212">
        <v>0</v>
      </c>
      <c r="I33" s="212">
        <v>2</v>
      </c>
      <c r="J33" s="212">
        <v>2</v>
      </c>
      <c r="K33" s="213">
        <v>82.9</v>
      </c>
      <c r="L33" s="212">
        <v>0</v>
      </c>
      <c r="M33" s="212">
        <v>0</v>
      </c>
      <c r="N33" s="212">
        <v>0</v>
      </c>
      <c r="O33" s="212">
        <v>0</v>
      </c>
      <c r="P33" s="212">
        <v>0</v>
      </c>
      <c r="Q33" s="213">
        <v>0</v>
      </c>
      <c r="R33" s="210" t="s">
        <v>2991</v>
      </c>
      <c r="S33" s="210"/>
      <c r="T33"/>
      <c r="U33"/>
    </row>
    <row r="34" spans="1:21">
      <c r="A34" s="210">
        <v>17</v>
      </c>
      <c r="B34" s="211" t="s">
        <v>3008</v>
      </c>
      <c r="C34" s="212">
        <v>8</v>
      </c>
      <c r="D34" s="212">
        <v>3</v>
      </c>
      <c r="E34" s="213">
        <v>116.7</v>
      </c>
      <c r="F34" s="212">
        <v>3</v>
      </c>
      <c r="G34" s="212">
        <v>0</v>
      </c>
      <c r="H34" s="212">
        <v>0</v>
      </c>
      <c r="I34" s="212">
        <v>8</v>
      </c>
      <c r="J34" s="212">
        <v>3</v>
      </c>
      <c r="K34" s="213">
        <v>116.7</v>
      </c>
      <c r="L34" s="212">
        <v>0</v>
      </c>
      <c r="M34" s="212">
        <v>0</v>
      </c>
      <c r="N34" s="212">
        <v>0</v>
      </c>
      <c r="O34" s="212">
        <v>0</v>
      </c>
      <c r="P34" s="212">
        <v>0</v>
      </c>
      <c r="Q34" s="213">
        <v>0</v>
      </c>
      <c r="R34" s="210" t="s">
        <v>2991</v>
      </c>
      <c r="S34" s="210" t="s">
        <v>3009</v>
      </c>
      <c r="T34"/>
      <c r="U34"/>
    </row>
    <row r="35" spans="1:21">
      <c r="A35" s="210">
        <v>18</v>
      </c>
      <c r="B35" s="211" t="s">
        <v>3010</v>
      </c>
      <c r="C35" s="212">
        <v>4</v>
      </c>
      <c r="D35" s="212">
        <v>1</v>
      </c>
      <c r="E35" s="213">
        <v>46.6</v>
      </c>
      <c r="F35" s="212">
        <v>1</v>
      </c>
      <c r="G35" s="212">
        <v>0</v>
      </c>
      <c r="H35" s="212">
        <v>0</v>
      </c>
      <c r="I35" s="212">
        <v>4</v>
      </c>
      <c r="J35" s="212">
        <v>1</v>
      </c>
      <c r="K35" s="213">
        <v>46.6</v>
      </c>
      <c r="L35" s="212">
        <v>0</v>
      </c>
      <c r="M35" s="212">
        <v>0</v>
      </c>
      <c r="N35" s="212">
        <v>0</v>
      </c>
      <c r="O35" s="212">
        <v>0</v>
      </c>
      <c r="P35" s="212">
        <v>0</v>
      </c>
      <c r="Q35" s="213">
        <v>0</v>
      </c>
      <c r="R35" s="210" t="s">
        <v>2991</v>
      </c>
      <c r="S35" s="210"/>
      <c r="T35"/>
      <c r="U35"/>
    </row>
    <row r="36" spans="1:21">
      <c r="A36" s="210">
        <v>19</v>
      </c>
      <c r="B36" s="211" t="s">
        <v>3011</v>
      </c>
      <c r="C36" s="212">
        <v>3</v>
      </c>
      <c r="D36" s="212">
        <v>1</v>
      </c>
      <c r="E36" s="213">
        <v>51</v>
      </c>
      <c r="F36" s="212">
        <v>1</v>
      </c>
      <c r="G36" s="212">
        <v>0</v>
      </c>
      <c r="H36" s="212">
        <v>0</v>
      </c>
      <c r="I36" s="212">
        <v>3</v>
      </c>
      <c r="J36" s="212">
        <v>1</v>
      </c>
      <c r="K36" s="213">
        <v>51</v>
      </c>
      <c r="L36" s="212">
        <v>0</v>
      </c>
      <c r="M36" s="212">
        <v>0</v>
      </c>
      <c r="N36" s="212">
        <v>0</v>
      </c>
      <c r="O36" s="212">
        <v>0</v>
      </c>
      <c r="P36" s="212">
        <v>0</v>
      </c>
      <c r="Q36" s="213">
        <v>0</v>
      </c>
      <c r="R36" s="210" t="s">
        <v>2991</v>
      </c>
      <c r="S36" s="210"/>
      <c r="T36"/>
      <c r="U36"/>
    </row>
    <row r="37" spans="1:21">
      <c r="A37" s="210">
        <v>20</v>
      </c>
      <c r="B37" s="211" t="s">
        <v>3012</v>
      </c>
      <c r="C37" s="212">
        <v>5</v>
      </c>
      <c r="D37" s="212">
        <v>5</v>
      </c>
      <c r="E37" s="213">
        <v>203.1</v>
      </c>
      <c r="F37" s="212">
        <v>5</v>
      </c>
      <c r="G37" s="212">
        <v>1</v>
      </c>
      <c r="H37" s="212">
        <v>0</v>
      </c>
      <c r="I37" s="212">
        <v>5</v>
      </c>
      <c r="J37" s="212">
        <v>5</v>
      </c>
      <c r="K37" s="213">
        <v>203.1</v>
      </c>
      <c r="L37" s="212">
        <v>0</v>
      </c>
      <c r="M37" s="212">
        <v>0</v>
      </c>
      <c r="N37" s="212">
        <v>0</v>
      </c>
      <c r="O37" s="212">
        <v>0</v>
      </c>
      <c r="P37" s="212">
        <v>0</v>
      </c>
      <c r="Q37" s="213">
        <v>0</v>
      </c>
      <c r="R37" s="210" t="s">
        <v>2991</v>
      </c>
      <c r="S37" s="210" t="s">
        <v>3013</v>
      </c>
      <c r="T37"/>
      <c r="U37"/>
    </row>
    <row r="38" spans="1:21">
      <c r="A38" s="210">
        <v>21</v>
      </c>
      <c r="B38" s="211" t="s">
        <v>3014</v>
      </c>
      <c r="C38" s="212">
        <v>2</v>
      </c>
      <c r="D38" s="212">
        <v>1</v>
      </c>
      <c r="E38" s="213">
        <v>42.9</v>
      </c>
      <c r="F38" s="212">
        <v>1</v>
      </c>
      <c r="G38" s="212">
        <v>0</v>
      </c>
      <c r="H38" s="212">
        <v>0</v>
      </c>
      <c r="I38" s="212">
        <v>2</v>
      </c>
      <c r="J38" s="212">
        <v>1</v>
      </c>
      <c r="K38" s="213">
        <v>42.9</v>
      </c>
      <c r="L38" s="212">
        <v>0</v>
      </c>
      <c r="M38" s="212">
        <v>0</v>
      </c>
      <c r="N38" s="212">
        <v>0</v>
      </c>
      <c r="O38" s="212">
        <v>0</v>
      </c>
      <c r="P38" s="212">
        <v>0</v>
      </c>
      <c r="Q38" s="213">
        <v>0</v>
      </c>
      <c r="R38" s="210" t="s">
        <v>2991</v>
      </c>
      <c r="S38" s="210"/>
      <c r="T38"/>
      <c r="U38"/>
    </row>
    <row r="39" spans="1:21">
      <c r="A39" s="210">
        <v>22</v>
      </c>
      <c r="B39" s="211" t="s">
        <v>3015</v>
      </c>
      <c r="C39" s="212">
        <v>26</v>
      </c>
      <c r="D39" s="212">
        <v>8</v>
      </c>
      <c r="E39" s="213">
        <v>404.39</v>
      </c>
      <c r="F39" s="212">
        <v>8</v>
      </c>
      <c r="G39" s="212">
        <v>6</v>
      </c>
      <c r="H39" s="212">
        <v>0</v>
      </c>
      <c r="I39" s="212">
        <v>26</v>
      </c>
      <c r="J39" s="212">
        <v>8</v>
      </c>
      <c r="K39" s="213">
        <v>404.39</v>
      </c>
      <c r="L39" s="212">
        <v>0</v>
      </c>
      <c r="M39" s="212">
        <v>0</v>
      </c>
      <c r="N39" s="212">
        <v>0</v>
      </c>
      <c r="O39" s="212">
        <v>0</v>
      </c>
      <c r="P39" s="212">
        <v>0</v>
      </c>
      <c r="Q39" s="213">
        <v>0</v>
      </c>
      <c r="R39" s="210" t="s">
        <v>2991</v>
      </c>
      <c r="S39" s="210" t="s">
        <v>2989</v>
      </c>
      <c r="T39"/>
      <c r="U39"/>
    </row>
    <row r="40" spans="1:21">
      <c r="A40" s="210">
        <v>23</v>
      </c>
      <c r="B40" s="211" t="s">
        <v>3016</v>
      </c>
      <c r="C40" s="212">
        <v>14</v>
      </c>
      <c r="D40" s="212">
        <v>7</v>
      </c>
      <c r="E40" s="213">
        <v>363.9</v>
      </c>
      <c r="F40" s="212">
        <v>7</v>
      </c>
      <c r="G40" s="212">
        <v>0</v>
      </c>
      <c r="H40" s="212">
        <v>0</v>
      </c>
      <c r="I40" s="212">
        <v>14</v>
      </c>
      <c r="J40" s="212">
        <v>7</v>
      </c>
      <c r="K40" s="213">
        <v>363.9</v>
      </c>
      <c r="L40" s="212">
        <v>0</v>
      </c>
      <c r="M40" s="212">
        <v>0</v>
      </c>
      <c r="N40" s="212">
        <v>0</v>
      </c>
      <c r="O40" s="212">
        <v>0</v>
      </c>
      <c r="P40" s="212">
        <v>0</v>
      </c>
      <c r="Q40" s="213">
        <v>0</v>
      </c>
      <c r="R40" s="210" t="s">
        <v>2991</v>
      </c>
      <c r="S40" s="210" t="s">
        <v>3017</v>
      </c>
      <c r="T40"/>
      <c r="U40"/>
    </row>
    <row r="41" spans="1:21">
      <c r="A41" s="210">
        <v>24</v>
      </c>
      <c r="B41" s="211" t="s">
        <v>3018</v>
      </c>
      <c r="C41" s="212">
        <v>11</v>
      </c>
      <c r="D41" s="212">
        <v>5</v>
      </c>
      <c r="E41" s="213">
        <v>254.6</v>
      </c>
      <c r="F41" s="212">
        <v>5</v>
      </c>
      <c r="G41" s="212">
        <v>2</v>
      </c>
      <c r="H41" s="212">
        <v>0</v>
      </c>
      <c r="I41" s="212">
        <v>11</v>
      </c>
      <c r="J41" s="212">
        <v>5</v>
      </c>
      <c r="K41" s="213">
        <v>254.6</v>
      </c>
      <c r="L41" s="212">
        <v>0</v>
      </c>
      <c r="M41" s="212">
        <v>0</v>
      </c>
      <c r="N41" s="212">
        <v>0</v>
      </c>
      <c r="O41" s="212">
        <v>0</v>
      </c>
      <c r="P41" s="212">
        <v>0</v>
      </c>
      <c r="Q41" s="213">
        <v>0</v>
      </c>
      <c r="R41" s="210" t="s">
        <v>2991</v>
      </c>
      <c r="S41" s="210" t="s">
        <v>3017</v>
      </c>
      <c r="T41"/>
      <c r="U41"/>
    </row>
    <row r="42" spans="1:21">
      <c r="A42" s="210">
        <v>25</v>
      </c>
      <c r="B42" s="211" t="s">
        <v>3019</v>
      </c>
      <c r="C42" s="212">
        <v>20</v>
      </c>
      <c r="D42" s="212">
        <v>6</v>
      </c>
      <c r="E42" s="213">
        <v>312.1</v>
      </c>
      <c r="F42" s="212">
        <v>6</v>
      </c>
      <c r="G42" s="212">
        <v>1</v>
      </c>
      <c r="H42" s="212">
        <v>0</v>
      </c>
      <c r="I42" s="212">
        <v>20</v>
      </c>
      <c r="J42" s="212">
        <v>6</v>
      </c>
      <c r="K42" s="213">
        <v>312.1</v>
      </c>
      <c r="L42" s="212">
        <v>0</v>
      </c>
      <c r="M42" s="212">
        <v>0</v>
      </c>
      <c r="N42" s="212">
        <v>0</v>
      </c>
      <c r="O42" s="212">
        <v>0</v>
      </c>
      <c r="P42" s="212">
        <v>0</v>
      </c>
      <c r="Q42" s="213">
        <v>0</v>
      </c>
      <c r="R42" s="210" t="s">
        <v>2991</v>
      </c>
      <c r="S42" s="210" t="s">
        <v>3017</v>
      </c>
      <c r="T42"/>
      <c r="U42"/>
    </row>
    <row r="43" spans="1:21">
      <c r="A43" s="210">
        <v>26</v>
      </c>
      <c r="B43" s="211" t="s">
        <v>3020</v>
      </c>
      <c r="C43" s="212">
        <v>1</v>
      </c>
      <c r="D43" s="212">
        <v>1</v>
      </c>
      <c r="E43" s="213">
        <v>27.8</v>
      </c>
      <c r="F43" s="212">
        <v>1</v>
      </c>
      <c r="G43" s="212">
        <v>0</v>
      </c>
      <c r="H43" s="212">
        <v>0</v>
      </c>
      <c r="I43" s="212">
        <v>1</v>
      </c>
      <c r="J43" s="212">
        <v>1</v>
      </c>
      <c r="K43" s="213">
        <v>27.8</v>
      </c>
      <c r="L43" s="212">
        <v>0</v>
      </c>
      <c r="M43" s="212">
        <v>0</v>
      </c>
      <c r="N43" s="212">
        <v>0</v>
      </c>
      <c r="O43" s="212">
        <v>0</v>
      </c>
      <c r="P43" s="212">
        <v>0</v>
      </c>
      <c r="Q43" s="213">
        <v>0</v>
      </c>
      <c r="R43" s="210" t="s">
        <v>2991</v>
      </c>
      <c r="S43" s="210"/>
      <c r="T43"/>
      <c r="U43"/>
    </row>
    <row r="44" spans="1:21">
      <c r="A44" s="210">
        <v>27</v>
      </c>
      <c r="B44" s="211" t="s">
        <v>3021</v>
      </c>
      <c r="C44" s="212">
        <v>2</v>
      </c>
      <c r="D44" s="212">
        <v>2</v>
      </c>
      <c r="E44" s="213">
        <v>94.71</v>
      </c>
      <c r="F44" s="212">
        <v>2</v>
      </c>
      <c r="G44" s="212">
        <v>0</v>
      </c>
      <c r="H44" s="212">
        <v>0</v>
      </c>
      <c r="I44" s="212">
        <v>2</v>
      </c>
      <c r="J44" s="212">
        <v>2</v>
      </c>
      <c r="K44" s="213">
        <v>94.71</v>
      </c>
      <c r="L44" s="212">
        <v>0</v>
      </c>
      <c r="M44" s="212">
        <v>0</v>
      </c>
      <c r="N44" s="212">
        <v>0</v>
      </c>
      <c r="O44" s="212">
        <v>0</v>
      </c>
      <c r="P44" s="212">
        <v>0</v>
      </c>
      <c r="Q44" s="213">
        <v>0</v>
      </c>
      <c r="R44" s="210" t="s">
        <v>2996</v>
      </c>
      <c r="S44" s="210"/>
      <c r="T44"/>
      <c r="U44"/>
    </row>
    <row r="45" spans="1:21">
      <c r="A45" s="210">
        <v>28</v>
      </c>
      <c r="B45" s="211" t="s">
        <v>3022</v>
      </c>
      <c r="C45" s="212">
        <v>2</v>
      </c>
      <c r="D45" s="212">
        <v>2</v>
      </c>
      <c r="E45" s="213">
        <v>85.3</v>
      </c>
      <c r="F45" s="212">
        <v>2</v>
      </c>
      <c r="G45" s="212">
        <v>0</v>
      </c>
      <c r="H45" s="212">
        <v>0</v>
      </c>
      <c r="I45" s="212">
        <v>2</v>
      </c>
      <c r="J45" s="212">
        <v>2</v>
      </c>
      <c r="K45" s="213">
        <v>85.3</v>
      </c>
      <c r="L45" s="212">
        <v>0</v>
      </c>
      <c r="M45" s="212">
        <v>0</v>
      </c>
      <c r="N45" s="212">
        <v>0</v>
      </c>
      <c r="O45" s="212">
        <v>0</v>
      </c>
      <c r="P45" s="212">
        <v>0</v>
      </c>
      <c r="Q45" s="213">
        <v>0</v>
      </c>
      <c r="R45" s="210" t="s">
        <v>2991</v>
      </c>
      <c r="S45" s="210" t="s">
        <v>2989</v>
      </c>
      <c r="T45"/>
      <c r="U45"/>
    </row>
    <row r="46" spans="1:21">
      <c r="A46" s="210">
        <v>29</v>
      </c>
      <c r="B46" s="211" t="s">
        <v>3023</v>
      </c>
      <c r="C46" s="212">
        <v>11</v>
      </c>
      <c r="D46" s="212">
        <v>4</v>
      </c>
      <c r="E46" s="213">
        <v>170.5</v>
      </c>
      <c r="F46" s="212">
        <v>4</v>
      </c>
      <c r="G46" s="212">
        <v>0</v>
      </c>
      <c r="H46" s="212">
        <v>0</v>
      </c>
      <c r="I46" s="212">
        <v>11</v>
      </c>
      <c r="J46" s="212">
        <v>4</v>
      </c>
      <c r="K46" s="213">
        <v>170.5</v>
      </c>
      <c r="L46" s="212">
        <v>0</v>
      </c>
      <c r="M46" s="212">
        <v>0</v>
      </c>
      <c r="N46" s="212">
        <v>0</v>
      </c>
      <c r="O46" s="212">
        <v>0</v>
      </c>
      <c r="P46" s="212">
        <v>0</v>
      </c>
      <c r="Q46" s="213">
        <v>0</v>
      </c>
      <c r="R46" s="210" t="s">
        <v>2996</v>
      </c>
      <c r="S46" s="210" t="s">
        <v>2989</v>
      </c>
      <c r="T46"/>
      <c r="U46"/>
    </row>
    <row r="47" spans="1:21">
      <c r="A47" s="210">
        <v>30</v>
      </c>
      <c r="B47" s="211" t="s">
        <v>3024</v>
      </c>
      <c r="C47" s="212">
        <v>1</v>
      </c>
      <c r="D47" s="212">
        <v>1</v>
      </c>
      <c r="E47" s="213">
        <v>39</v>
      </c>
      <c r="F47" s="212">
        <v>1</v>
      </c>
      <c r="G47" s="212">
        <v>0</v>
      </c>
      <c r="H47" s="212">
        <v>0</v>
      </c>
      <c r="I47" s="212">
        <v>1</v>
      </c>
      <c r="J47" s="212">
        <v>1</v>
      </c>
      <c r="K47" s="213">
        <v>39</v>
      </c>
      <c r="L47" s="212">
        <v>0</v>
      </c>
      <c r="M47" s="212">
        <v>0</v>
      </c>
      <c r="N47" s="212">
        <v>0</v>
      </c>
      <c r="O47" s="212">
        <v>0</v>
      </c>
      <c r="P47" s="212">
        <v>0</v>
      </c>
      <c r="Q47" s="213">
        <v>0</v>
      </c>
      <c r="R47" s="210" t="s">
        <v>3025</v>
      </c>
      <c r="S47" s="210"/>
      <c r="T47"/>
      <c r="U47"/>
    </row>
    <row r="48" spans="1:21">
      <c r="A48" s="200"/>
      <c r="B48" s="209" t="s">
        <v>2953</v>
      </c>
      <c r="C48" s="205">
        <f>sum(C49:C51)</f>
        <v>22</v>
      </c>
      <c r="D48" s="205">
        <f>sum(D49:D51)</f>
        <v>8</v>
      </c>
      <c r="E48" s="206">
        <f>sum(E49:E51)</f>
        <v>383.9</v>
      </c>
      <c r="F48" s="205">
        <f>sum(F49:F51)</f>
        <v>8</v>
      </c>
      <c r="G48" s="205">
        <f>sum(G49:G51)</f>
        <v>0</v>
      </c>
      <c r="H48" s="205">
        <f>sum(H49:H51)</f>
        <v>0</v>
      </c>
      <c r="I48" s="205">
        <f>sum(I49:I51)</f>
        <v>22</v>
      </c>
      <c r="J48" s="205">
        <f>sum(J49:J51)</f>
        <v>8</v>
      </c>
      <c r="K48" s="206">
        <f>sum(K49:K51)</f>
        <v>383.9</v>
      </c>
      <c r="L48" s="205">
        <f>sum(L49:L51)</f>
        <v>0</v>
      </c>
      <c r="M48" s="205">
        <f>sum(M49:M51)</f>
        <v>0</v>
      </c>
      <c r="N48" s="205">
        <f>sum(N49:N51)</f>
        <v>0</v>
      </c>
      <c r="O48" s="205">
        <f>sum(O49:O51)</f>
        <v>0</v>
      </c>
      <c r="P48" s="205">
        <f>sum(P49:P51)</f>
        <v>0</v>
      </c>
      <c r="Q48" s="206">
        <f>sum(Q49:Q51)</f>
        <v>0</v>
      </c>
      <c r="R48" s="207" t="s">
        <v>20</v>
      </c>
      <c r="S48" s="207" t="s">
        <v>20</v>
      </c>
      <c r="T48"/>
      <c r="U48"/>
    </row>
    <row r="49" spans="1:21">
      <c r="A49" s="210">
        <v>31</v>
      </c>
      <c r="B49" s="211" t="s">
        <v>3026</v>
      </c>
      <c r="C49" s="212">
        <v>14</v>
      </c>
      <c r="D49" s="212">
        <v>5</v>
      </c>
      <c r="E49" s="213">
        <v>258.7</v>
      </c>
      <c r="F49" s="212">
        <v>5</v>
      </c>
      <c r="G49" s="212">
        <v>0</v>
      </c>
      <c r="H49" s="212">
        <v>0</v>
      </c>
      <c r="I49" s="212">
        <v>14</v>
      </c>
      <c r="J49" s="212">
        <v>5</v>
      </c>
      <c r="K49" s="213">
        <v>258.7</v>
      </c>
      <c r="L49" s="212">
        <v>0</v>
      </c>
      <c r="M49" s="212">
        <v>0</v>
      </c>
      <c r="N49" s="212">
        <v>0</v>
      </c>
      <c r="O49" s="212">
        <v>0</v>
      </c>
      <c r="P49" s="212">
        <v>0</v>
      </c>
      <c r="Q49" s="213">
        <v>0</v>
      </c>
      <c r="R49" s="210" t="s">
        <v>3027</v>
      </c>
      <c r="S49" s="210" t="s">
        <v>3028</v>
      </c>
      <c r="T49"/>
      <c r="U49"/>
    </row>
    <row r="50" spans="1:21">
      <c r="A50" s="210">
        <v>32</v>
      </c>
      <c r="B50" s="211" t="s">
        <v>3029</v>
      </c>
      <c r="C50" s="212">
        <v>6</v>
      </c>
      <c r="D50" s="212">
        <v>2</v>
      </c>
      <c r="E50" s="213">
        <v>74.3</v>
      </c>
      <c r="F50" s="212">
        <v>2</v>
      </c>
      <c r="G50" s="212">
        <v>0</v>
      </c>
      <c r="H50" s="212">
        <v>0</v>
      </c>
      <c r="I50" s="212">
        <v>6</v>
      </c>
      <c r="J50" s="212">
        <v>2</v>
      </c>
      <c r="K50" s="213">
        <v>74.3</v>
      </c>
      <c r="L50" s="212">
        <v>0</v>
      </c>
      <c r="M50" s="212">
        <v>0</v>
      </c>
      <c r="N50" s="212">
        <v>0</v>
      </c>
      <c r="O50" s="212">
        <v>0</v>
      </c>
      <c r="P50" s="212">
        <v>0</v>
      </c>
      <c r="Q50" s="213">
        <v>0</v>
      </c>
      <c r="R50" s="210" t="s">
        <v>3027</v>
      </c>
      <c r="S50" s="210" t="s">
        <v>3030</v>
      </c>
      <c r="T50"/>
      <c r="U50"/>
    </row>
    <row r="51" spans="1:21">
      <c r="A51" s="210">
        <v>33</v>
      </c>
      <c r="B51" s="211" t="s">
        <v>3031</v>
      </c>
      <c r="C51" s="212">
        <v>2</v>
      </c>
      <c r="D51" s="212">
        <v>1</v>
      </c>
      <c r="E51" s="213">
        <v>50.9</v>
      </c>
      <c r="F51" s="212">
        <v>1</v>
      </c>
      <c r="G51" s="212">
        <v>0</v>
      </c>
      <c r="H51" s="212">
        <v>0</v>
      </c>
      <c r="I51" s="212">
        <v>2</v>
      </c>
      <c r="J51" s="212">
        <v>1</v>
      </c>
      <c r="K51" s="213">
        <v>50.9</v>
      </c>
      <c r="L51" s="212">
        <v>0</v>
      </c>
      <c r="M51" s="212">
        <v>0</v>
      </c>
      <c r="N51" s="212">
        <v>0</v>
      </c>
      <c r="O51" s="212">
        <v>0</v>
      </c>
      <c r="P51" s="212">
        <v>0</v>
      </c>
      <c r="Q51" s="213">
        <v>0</v>
      </c>
      <c r="R51" s="210" t="s">
        <v>3027</v>
      </c>
      <c r="S51" s="210" t="s">
        <v>3027</v>
      </c>
      <c r="T51"/>
      <c r="U51"/>
    </row>
    <row r="52" spans="1:21">
      <c r="A52" s="200"/>
      <c r="B52" s="209" t="s">
        <v>2954</v>
      </c>
      <c r="C52" s="205">
        <f>sum(C53:C142)</f>
        <v>826</v>
      </c>
      <c r="D52" s="205">
        <f>sum(D53:D142)</f>
        <v>440</v>
      </c>
      <c r="E52" s="206">
        <f>sum(E53:E142)</f>
        <v>12931.52</v>
      </c>
      <c r="F52" s="205">
        <f>sum(F53:F142)</f>
        <v>441</v>
      </c>
      <c r="G52" s="205">
        <f>sum(G53:G142)</f>
        <v>433</v>
      </c>
      <c r="H52" s="205">
        <f>sum(H53:H142)</f>
        <v>1</v>
      </c>
      <c r="I52" s="205">
        <f>sum(I53:I142)</f>
        <v>826</v>
      </c>
      <c r="J52" s="205">
        <f>sum(J53:J142)</f>
        <v>440</v>
      </c>
      <c r="K52" s="206">
        <f>sum(K53:K142)</f>
        <v>12931.52</v>
      </c>
      <c r="L52" s="205">
        <f>sum(L53:L142)</f>
        <v>0</v>
      </c>
      <c r="M52" s="205">
        <f>sum(M53:M142)</f>
        <v>0</v>
      </c>
      <c r="N52" s="205">
        <f>sum(N53:N142)</f>
        <v>0</v>
      </c>
      <c r="O52" s="205">
        <f>sum(O53:O142)</f>
        <v>0</v>
      </c>
      <c r="P52" s="205">
        <f>sum(P53:P142)</f>
        <v>0</v>
      </c>
      <c r="Q52" s="206">
        <f>sum(Q53:Q142)</f>
        <v>0</v>
      </c>
      <c r="R52" s="207" t="s">
        <v>20</v>
      </c>
      <c r="S52" s="207" t="s">
        <v>20</v>
      </c>
      <c r="T52"/>
      <c r="U52"/>
    </row>
    <row r="53" spans="1:21">
      <c r="A53" s="210">
        <v>34</v>
      </c>
      <c r="B53" s="211" t="s">
        <v>3032</v>
      </c>
      <c r="C53" s="212">
        <v>2</v>
      </c>
      <c r="D53" s="212">
        <v>1</v>
      </c>
      <c r="E53" s="213">
        <v>33.5</v>
      </c>
      <c r="F53" s="212">
        <v>1</v>
      </c>
      <c r="G53" s="212">
        <v>1</v>
      </c>
      <c r="H53" s="212">
        <v>0</v>
      </c>
      <c r="I53" s="212">
        <v>2</v>
      </c>
      <c r="J53" s="212">
        <v>1</v>
      </c>
      <c r="K53" s="213">
        <v>33.5</v>
      </c>
      <c r="L53" s="212">
        <v>0</v>
      </c>
      <c r="M53" s="212">
        <v>0</v>
      </c>
      <c r="N53" s="212">
        <v>0</v>
      </c>
      <c r="O53" s="212">
        <v>0</v>
      </c>
      <c r="P53" s="212">
        <v>0</v>
      </c>
      <c r="Q53" s="213">
        <v>0</v>
      </c>
      <c r="R53" s="210" t="s">
        <v>3033</v>
      </c>
      <c r="S53" s="210" t="s">
        <v>3034</v>
      </c>
      <c r="T53"/>
      <c r="U53"/>
    </row>
    <row r="54" spans="1:21">
      <c r="A54" s="210">
        <v>35</v>
      </c>
      <c r="B54" s="211" t="s">
        <v>3035</v>
      </c>
      <c r="C54" s="212">
        <v>5</v>
      </c>
      <c r="D54" s="212">
        <v>1</v>
      </c>
      <c r="E54" s="213">
        <v>34.4</v>
      </c>
      <c r="F54" s="212">
        <v>1</v>
      </c>
      <c r="G54" s="212">
        <v>1</v>
      </c>
      <c r="H54" s="212">
        <v>0</v>
      </c>
      <c r="I54" s="212">
        <v>5</v>
      </c>
      <c r="J54" s="212">
        <v>1</v>
      </c>
      <c r="K54" s="213">
        <v>34.4</v>
      </c>
      <c r="L54" s="212">
        <v>0</v>
      </c>
      <c r="M54" s="212">
        <v>0</v>
      </c>
      <c r="N54" s="212">
        <v>0</v>
      </c>
      <c r="O54" s="212">
        <v>0</v>
      </c>
      <c r="P54" s="212">
        <v>0</v>
      </c>
      <c r="Q54" s="213">
        <v>0</v>
      </c>
      <c r="R54" s="210" t="s">
        <v>3036</v>
      </c>
      <c r="S54" s="210" t="s">
        <v>3037</v>
      </c>
      <c r="T54"/>
      <c r="U54"/>
    </row>
    <row r="55" spans="1:21">
      <c r="A55" s="210">
        <v>36</v>
      </c>
      <c r="B55" s="211" t="s">
        <v>3038</v>
      </c>
      <c r="C55" s="212">
        <v>10</v>
      </c>
      <c r="D55" s="212">
        <v>6</v>
      </c>
      <c r="E55" s="213">
        <v>140.3</v>
      </c>
      <c r="F55" s="212">
        <v>6</v>
      </c>
      <c r="G55" s="212">
        <v>6</v>
      </c>
      <c r="H55" s="212">
        <v>0</v>
      </c>
      <c r="I55" s="212">
        <v>10</v>
      </c>
      <c r="J55" s="212">
        <v>6</v>
      </c>
      <c r="K55" s="213">
        <v>140.3</v>
      </c>
      <c r="L55" s="212">
        <v>0</v>
      </c>
      <c r="M55" s="212">
        <v>0</v>
      </c>
      <c r="N55" s="212">
        <v>0</v>
      </c>
      <c r="O55" s="212">
        <v>0</v>
      </c>
      <c r="P55" s="212">
        <v>0</v>
      </c>
      <c r="Q55" s="213">
        <v>0</v>
      </c>
      <c r="R55" s="210" t="s">
        <v>3039</v>
      </c>
      <c r="S55" s="210"/>
      <c r="T55"/>
      <c r="U55"/>
    </row>
    <row r="56" spans="1:21">
      <c r="A56" s="210">
        <v>37</v>
      </c>
      <c r="B56" s="211" t="s">
        <v>3040</v>
      </c>
      <c r="C56" s="212">
        <v>33</v>
      </c>
      <c r="D56" s="212">
        <v>18</v>
      </c>
      <c r="E56" s="213">
        <v>374.1</v>
      </c>
      <c r="F56" s="212">
        <v>18</v>
      </c>
      <c r="G56" s="212">
        <v>18</v>
      </c>
      <c r="H56" s="212">
        <v>1</v>
      </c>
      <c r="I56" s="212">
        <v>33</v>
      </c>
      <c r="J56" s="212">
        <v>18</v>
      </c>
      <c r="K56" s="213">
        <v>374.1</v>
      </c>
      <c r="L56" s="212">
        <v>0</v>
      </c>
      <c r="M56" s="212">
        <v>0</v>
      </c>
      <c r="N56" s="212">
        <v>0</v>
      </c>
      <c r="O56" s="212">
        <v>0</v>
      </c>
      <c r="P56" s="212">
        <v>0</v>
      </c>
      <c r="Q56" s="213">
        <v>0</v>
      </c>
      <c r="R56" s="210" t="s">
        <v>3041</v>
      </c>
      <c r="S56" s="210"/>
      <c r="T56"/>
      <c r="U56"/>
    </row>
    <row r="57" spans="1:21">
      <c r="A57" s="210">
        <v>38</v>
      </c>
      <c r="B57" s="211" t="s">
        <v>3042</v>
      </c>
      <c r="C57" s="212">
        <v>26</v>
      </c>
      <c r="D57" s="212">
        <v>13</v>
      </c>
      <c r="E57" s="213">
        <v>366.7</v>
      </c>
      <c r="F57" s="212">
        <v>13</v>
      </c>
      <c r="G57" s="212">
        <v>13</v>
      </c>
      <c r="H57" s="212">
        <v>0</v>
      </c>
      <c r="I57" s="212">
        <v>26</v>
      </c>
      <c r="J57" s="212">
        <v>13</v>
      </c>
      <c r="K57" s="213">
        <v>366.7</v>
      </c>
      <c r="L57" s="212">
        <v>0</v>
      </c>
      <c r="M57" s="212">
        <v>0</v>
      </c>
      <c r="N57" s="212">
        <v>0</v>
      </c>
      <c r="O57" s="212">
        <v>0</v>
      </c>
      <c r="P57" s="212">
        <v>0</v>
      </c>
      <c r="Q57" s="213">
        <v>0</v>
      </c>
      <c r="R57" s="210" t="s">
        <v>3043</v>
      </c>
      <c r="S57" s="210" t="s">
        <v>3044</v>
      </c>
      <c r="T57"/>
      <c r="U57"/>
    </row>
    <row r="58" spans="1:21">
      <c r="A58" s="210">
        <v>39</v>
      </c>
      <c r="B58" s="211" t="s">
        <v>3045</v>
      </c>
      <c r="C58" s="212">
        <v>30</v>
      </c>
      <c r="D58" s="212">
        <v>15</v>
      </c>
      <c r="E58" s="213">
        <v>364.2</v>
      </c>
      <c r="F58" s="212">
        <v>15</v>
      </c>
      <c r="G58" s="212">
        <v>14</v>
      </c>
      <c r="H58" s="212">
        <v>0</v>
      </c>
      <c r="I58" s="212">
        <v>30</v>
      </c>
      <c r="J58" s="212">
        <v>15</v>
      </c>
      <c r="K58" s="213">
        <v>364.2</v>
      </c>
      <c r="L58" s="212">
        <v>0</v>
      </c>
      <c r="M58" s="212">
        <v>0</v>
      </c>
      <c r="N58" s="212">
        <v>0</v>
      </c>
      <c r="O58" s="212">
        <v>0</v>
      </c>
      <c r="P58" s="212">
        <v>0</v>
      </c>
      <c r="Q58" s="213">
        <v>0</v>
      </c>
      <c r="R58" s="210" t="s">
        <v>3046</v>
      </c>
      <c r="S58" s="210"/>
      <c r="T58"/>
      <c r="U58"/>
    </row>
    <row r="59" spans="1:21">
      <c r="A59" s="210">
        <v>40</v>
      </c>
      <c r="B59" s="211" t="s">
        <v>3047</v>
      </c>
      <c r="C59" s="212">
        <v>10</v>
      </c>
      <c r="D59" s="212">
        <v>6</v>
      </c>
      <c r="E59" s="213">
        <v>104.5</v>
      </c>
      <c r="F59" s="212">
        <v>6</v>
      </c>
      <c r="G59" s="212">
        <v>6</v>
      </c>
      <c r="H59" s="212">
        <v>0</v>
      </c>
      <c r="I59" s="212">
        <v>10</v>
      </c>
      <c r="J59" s="212">
        <v>6</v>
      </c>
      <c r="K59" s="213">
        <v>104.5</v>
      </c>
      <c r="L59" s="212">
        <v>0</v>
      </c>
      <c r="M59" s="212">
        <v>0</v>
      </c>
      <c r="N59" s="212">
        <v>0</v>
      </c>
      <c r="O59" s="212">
        <v>0</v>
      </c>
      <c r="P59" s="212">
        <v>0</v>
      </c>
      <c r="Q59" s="213">
        <v>0</v>
      </c>
      <c r="R59" s="210" t="s">
        <v>3048</v>
      </c>
      <c r="S59" s="210" t="s">
        <v>3049</v>
      </c>
      <c r="T59"/>
      <c r="U59"/>
    </row>
    <row r="60" spans="1:21">
      <c r="A60" s="210">
        <v>41</v>
      </c>
      <c r="B60" s="211" t="s">
        <v>3050</v>
      </c>
      <c r="C60" s="212">
        <v>5</v>
      </c>
      <c r="D60" s="212">
        <v>3</v>
      </c>
      <c r="E60" s="213">
        <v>49</v>
      </c>
      <c r="F60" s="212">
        <v>3</v>
      </c>
      <c r="G60" s="212">
        <v>3</v>
      </c>
      <c r="H60" s="212">
        <v>0</v>
      </c>
      <c r="I60" s="212">
        <v>5</v>
      </c>
      <c r="J60" s="212">
        <v>3</v>
      </c>
      <c r="K60" s="213">
        <v>49</v>
      </c>
      <c r="L60" s="212">
        <v>0</v>
      </c>
      <c r="M60" s="212">
        <v>0</v>
      </c>
      <c r="N60" s="212">
        <v>0</v>
      </c>
      <c r="O60" s="212">
        <v>0</v>
      </c>
      <c r="P60" s="212">
        <v>0</v>
      </c>
      <c r="Q60" s="213">
        <v>0</v>
      </c>
      <c r="R60" s="210" t="s">
        <v>3051</v>
      </c>
      <c r="S60" s="210" t="s">
        <v>3037</v>
      </c>
      <c r="T60"/>
      <c r="U60"/>
    </row>
    <row r="61" spans="1:21">
      <c r="A61" s="210">
        <v>42</v>
      </c>
      <c r="B61" s="211" t="s">
        <v>3052</v>
      </c>
      <c r="C61" s="212">
        <v>3</v>
      </c>
      <c r="D61" s="212">
        <v>2</v>
      </c>
      <c r="E61" s="213">
        <v>25.4</v>
      </c>
      <c r="F61" s="212">
        <v>2</v>
      </c>
      <c r="G61" s="212">
        <v>2</v>
      </c>
      <c r="H61" s="212">
        <v>0</v>
      </c>
      <c r="I61" s="212">
        <v>3</v>
      </c>
      <c r="J61" s="212">
        <v>2</v>
      </c>
      <c r="K61" s="213">
        <v>25.4</v>
      </c>
      <c r="L61" s="212">
        <v>0</v>
      </c>
      <c r="M61" s="212">
        <v>0</v>
      </c>
      <c r="N61" s="212">
        <v>0</v>
      </c>
      <c r="O61" s="212">
        <v>0</v>
      </c>
      <c r="P61" s="212">
        <v>0</v>
      </c>
      <c r="Q61" s="213">
        <v>0</v>
      </c>
      <c r="R61" s="210" t="s">
        <v>3048</v>
      </c>
      <c r="S61" s="210" t="s">
        <v>3053</v>
      </c>
      <c r="T61"/>
      <c r="U61"/>
    </row>
    <row r="62" spans="1:21">
      <c r="A62" s="210">
        <v>43</v>
      </c>
      <c r="B62" s="211" t="s">
        <v>3054</v>
      </c>
      <c r="C62" s="212">
        <v>36</v>
      </c>
      <c r="D62" s="212">
        <v>13</v>
      </c>
      <c r="E62" s="213">
        <v>561.9</v>
      </c>
      <c r="F62" s="212">
        <v>13</v>
      </c>
      <c r="G62" s="212">
        <v>13</v>
      </c>
      <c r="H62" s="212">
        <v>0</v>
      </c>
      <c r="I62" s="212">
        <v>36</v>
      </c>
      <c r="J62" s="212">
        <v>13</v>
      </c>
      <c r="K62" s="213">
        <v>561.9</v>
      </c>
      <c r="L62" s="212">
        <v>0</v>
      </c>
      <c r="M62" s="212">
        <v>0</v>
      </c>
      <c r="N62" s="212">
        <v>0</v>
      </c>
      <c r="O62" s="212">
        <v>0</v>
      </c>
      <c r="P62" s="212">
        <v>0</v>
      </c>
      <c r="Q62" s="213">
        <v>0</v>
      </c>
      <c r="R62" s="210" t="s">
        <v>3055</v>
      </c>
      <c r="S62" s="210" t="s">
        <v>3056</v>
      </c>
      <c r="T62"/>
      <c r="U62"/>
    </row>
    <row r="63" spans="1:21">
      <c r="A63" s="210">
        <v>44</v>
      </c>
      <c r="B63" s="211" t="s">
        <v>3057</v>
      </c>
      <c r="C63" s="212">
        <v>34</v>
      </c>
      <c r="D63" s="212">
        <v>15</v>
      </c>
      <c r="E63" s="213">
        <v>564.2</v>
      </c>
      <c r="F63" s="212">
        <v>15</v>
      </c>
      <c r="G63" s="212">
        <v>15</v>
      </c>
      <c r="H63" s="212">
        <v>0</v>
      </c>
      <c r="I63" s="212">
        <v>34</v>
      </c>
      <c r="J63" s="212">
        <v>15</v>
      </c>
      <c r="K63" s="213">
        <v>564.2</v>
      </c>
      <c r="L63" s="212">
        <v>0</v>
      </c>
      <c r="M63" s="212">
        <v>0</v>
      </c>
      <c r="N63" s="212">
        <v>0</v>
      </c>
      <c r="O63" s="212">
        <v>0</v>
      </c>
      <c r="P63" s="212">
        <v>0</v>
      </c>
      <c r="Q63" s="213">
        <v>0</v>
      </c>
      <c r="R63" s="210" t="s">
        <v>3058</v>
      </c>
      <c r="S63" s="210" t="s">
        <v>3059</v>
      </c>
      <c r="T63"/>
      <c r="U63"/>
    </row>
    <row r="64" spans="1:21">
      <c r="A64" s="210">
        <v>45</v>
      </c>
      <c r="B64" s="211" t="s">
        <v>3060</v>
      </c>
      <c r="C64" s="212">
        <v>27</v>
      </c>
      <c r="D64" s="212">
        <v>13</v>
      </c>
      <c r="E64" s="213">
        <v>465.3</v>
      </c>
      <c r="F64" s="212">
        <v>13</v>
      </c>
      <c r="G64" s="212">
        <v>13</v>
      </c>
      <c r="H64" s="212">
        <v>0</v>
      </c>
      <c r="I64" s="212">
        <v>27</v>
      </c>
      <c r="J64" s="212">
        <v>13</v>
      </c>
      <c r="K64" s="213">
        <v>465.3</v>
      </c>
      <c r="L64" s="212">
        <v>0</v>
      </c>
      <c r="M64" s="212">
        <v>0</v>
      </c>
      <c r="N64" s="212">
        <v>0</v>
      </c>
      <c r="O64" s="212">
        <v>0</v>
      </c>
      <c r="P64" s="212">
        <v>0</v>
      </c>
      <c r="Q64" s="213">
        <v>0</v>
      </c>
      <c r="R64" s="210" t="s">
        <v>3061</v>
      </c>
      <c r="S64" s="210" t="s">
        <v>3059</v>
      </c>
      <c r="T64"/>
      <c r="U64"/>
    </row>
    <row r="65" spans="1:21">
      <c r="A65" s="210">
        <v>46</v>
      </c>
      <c r="B65" s="211" t="s">
        <v>3062</v>
      </c>
      <c r="C65" s="212">
        <v>1</v>
      </c>
      <c r="D65" s="212">
        <v>1</v>
      </c>
      <c r="E65" s="213">
        <v>38.6</v>
      </c>
      <c r="F65" s="212">
        <v>1</v>
      </c>
      <c r="G65" s="212">
        <v>1</v>
      </c>
      <c r="H65" s="212">
        <v>0</v>
      </c>
      <c r="I65" s="212">
        <v>1</v>
      </c>
      <c r="J65" s="212">
        <v>1</v>
      </c>
      <c r="K65" s="213">
        <v>38.6</v>
      </c>
      <c r="L65" s="212">
        <v>0</v>
      </c>
      <c r="M65" s="212">
        <v>0</v>
      </c>
      <c r="N65" s="212">
        <v>0</v>
      </c>
      <c r="O65" s="212">
        <v>0</v>
      </c>
      <c r="P65" s="212">
        <v>0</v>
      </c>
      <c r="Q65" s="213">
        <v>0</v>
      </c>
      <c r="R65" s="210" t="s">
        <v>3063</v>
      </c>
      <c r="S65" s="210" t="s">
        <v>3056</v>
      </c>
      <c r="T65"/>
      <c r="U65"/>
    </row>
    <row r="66" spans="1:21">
      <c r="A66" s="210">
        <v>47</v>
      </c>
      <c r="B66" s="211" t="s">
        <v>3064</v>
      </c>
      <c r="C66" s="212">
        <v>15</v>
      </c>
      <c r="D66" s="212">
        <v>4</v>
      </c>
      <c r="E66" s="213">
        <v>126.3</v>
      </c>
      <c r="F66" s="212">
        <v>4</v>
      </c>
      <c r="G66" s="212">
        <v>4</v>
      </c>
      <c r="H66" s="212">
        <v>0</v>
      </c>
      <c r="I66" s="212">
        <v>15</v>
      </c>
      <c r="J66" s="212">
        <v>4</v>
      </c>
      <c r="K66" s="213">
        <v>126.3</v>
      </c>
      <c r="L66" s="212">
        <v>0</v>
      </c>
      <c r="M66" s="212">
        <v>0</v>
      </c>
      <c r="N66" s="212">
        <v>0</v>
      </c>
      <c r="O66" s="212">
        <v>0</v>
      </c>
      <c r="P66" s="212">
        <v>0</v>
      </c>
      <c r="Q66" s="213">
        <v>0</v>
      </c>
      <c r="R66" s="210" t="s">
        <v>3065</v>
      </c>
      <c r="S66" s="210"/>
      <c r="T66"/>
      <c r="U66"/>
    </row>
    <row r="67" spans="1:21">
      <c r="A67" s="210">
        <v>48</v>
      </c>
      <c r="B67" s="211" t="s">
        <v>3066</v>
      </c>
      <c r="C67" s="212">
        <v>5</v>
      </c>
      <c r="D67" s="212">
        <v>2</v>
      </c>
      <c r="E67" s="213">
        <v>37</v>
      </c>
      <c r="F67" s="212">
        <v>2</v>
      </c>
      <c r="G67" s="212">
        <v>2</v>
      </c>
      <c r="H67" s="212">
        <v>0</v>
      </c>
      <c r="I67" s="212">
        <v>5</v>
      </c>
      <c r="J67" s="212">
        <v>2</v>
      </c>
      <c r="K67" s="213">
        <v>37</v>
      </c>
      <c r="L67" s="212">
        <v>0</v>
      </c>
      <c r="M67" s="212">
        <v>0</v>
      </c>
      <c r="N67" s="212">
        <v>0</v>
      </c>
      <c r="O67" s="212">
        <v>0</v>
      </c>
      <c r="P67" s="212">
        <v>0</v>
      </c>
      <c r="Q67" s="213">
        <v>0</v>
      </c>
      <c r="R67" s="210" t="s">
        <v>3067</v>
      </c>
      <c r="S67" s="210" t="s">
        <v>3068</v>
      </c>
      <c r="T67"/>
      <c r="U67"/>
    </row>
    <row r="68" spans="1:21">
      <c r="A68" s="210">
        <v>49</v>
      </c>
      <c r="B68" s="211" t="s">
        <v>3069</v>
      </c>
      <c r="C68" s="212">
        <v>3</v>
      </c>
      <c r="D68" s="212">
        <v>2</v>
      </c>
      <c r="E68" s="213">
        <v>40.5</v>
      </c>
      <c r="F68" s="212">
        <v>2</v>
      </c>
      <c r="G68" s="212">
        <v>2</v>
      </c>
      <c r="H68" s="212">
        <v>0</v>
      </c>
      <c r="I68" s="212">
        <v>3</v>
      </c>
      <c r="J68" s="212">
        <v>2</v>
      </c>
      <c r="K68" s="213">
        <v>40.5</v>
      </c>
      <c r="L68" s="212">
        <v>0</v>
      </c>
      <c r="M68" s="212">
        <v>0</v>
      </c>
      <c r="N68" s="212">
        <v>0</v>
      </c>
      <c r="O68" s="212">
        <v>0</v>
      </c>
      <c r="P68" s="212">
        <v>0</v>
      </c>
      <c r="Q68" s="213">
        <v>0</v>
      </c>
      <c r="R68" s="210" t="s">
        <v>2985</v>
      </c>
      <c r="S68" s="210"/>
      <c r="T68"/>
      <c r="U68"/>
    </row>
    <row r="69" spans="1:21">
      <c r="A69" s="210">
        <v>50</v>
      </c>
      <c r="B69" s="211" t="s">
        <v>3070</v>
      </c>
      <c r="C69" s="212">
        <v>1</v>
      </c>
      <c r="D69" s="212">
        <v>1</v>
      </c>
      <c r="E69" s="213">
        <v>34.4</v>
      </c>
      <c r="F69" s="212">
        <v>1</v>
      </c>
      <c r="G69" s="212">
        <v>1</v>
      </c>
      <c r="H69" s="212">
        <v>0</v>
      </c>
      <c r="I69" s="212">
        <v>1</v>
      </c>
      <c r="J69" s="212">
        <v>1</v>
      </c>
      <c r="K69" s="213">
        <v>34.4</v>
      </c>
      <c r="L69" s="212">
        <v>0</v>
      </c>
      <c r="M69" s="212">
        <v>0</v>
      </c>
      <c r="N69" s="212">
        <v>0</v>
      </c>
      <c r="O69" s="212">
        <v>0</v>
      </c>
      <c r="P69" s="212">
        <v>0</v>
      </c>
      <c r="Q69" s="213">
        <v>0</v>
      </c>
      <c r="R69" s="210" t="s">
        <v>3071</v>
      </c>
      <c r="S69" s="210"/>
      <c r="T69"/>
      <c r="U69"/>
    </row>
    <row r="70" spans="1:21">
      <c r="A70" s="210">
        <v>51</v>
      </c>
      <c r="B70" s="211" t="s">
        <v>3072</v>
      </c>
      <c r="C70" s="212">
        <v>6</v>
      </c>
      <c r="D70" s="212">
        <v>2</v>
      </c>
      <c r="E70" s="213">
        <v>50.6</v>
      </c>
      <c r="F70" s="212">
        <v>2</v>
      </c>
      <c r="G70" s="212">
        <v>2</v>
      </c>
      <c r="H70" s="212">
        <v>0</v>
      </c>
      <c r="I70" s="212">
        <v>6</v>
      </c>
      <c r="J70" s="212">
        <v>2</v>
      </c>
      <c r="K70" s="213">
        <v>50.6</v>
      </c>
      <c r="L70" s="212">
        <v>0</v>
      </c>
      <c r="M70" s="212">
        <v>0</v>
      </c>
      <c r="N70" s="212">
        <v>0</v>
      </c>
      <c r="O70" s="212">
        <v>0</v>
      </c>
      <c r="P70" s="212">
        <v>0</v>
      </c>
      <c r="Q70" s="213">
        <v>0</v>
      </c>
      <c r="R70" s="210" t="s">
        <v>3073</v>
      </c>
      <c r="S70" s="210"/>
      <c r="T70"/>
      <c r="U70"/>
    </row>
    <row r="71" spans="1:21">
      <c r="A71" s="210">
        <v>52</v>
      </c>
      <c r="B71" s="211" t="s">
        <v>3074</v>
      </c>
      <c r="C71" s="212">
        <v>2</v>
      </c>
      <c r="D71" s="212">
        <v>1</v>
      </c>
      <c r="E71" s="213">
        <v>37.3</v>
      </c>
      <c r="F71" s="212">
        <v>1</v>
      </c>
      <c r="G71" s="212">
        <v>1</v>
      </c>
      <c r="H71" s="212">
        <v>0</v>
      </c>
      <c r="I71" s="212">
        <v>2</v>
      </c>
      <c r="J71" s="212">
        <v>1</v>
      </c>
      <c r="K71" s="213">
        <v>37.3</v>
      </c>
      <c r="L71" s="212">
        <v>0</v>
      </c>
      <c r="M71" s="212">
        <v>0</v>
      </c>
      <c r="N71" s="212">
        <v>0</v>
      </c>
      <c r="O71" s="212">
        <v>0</v>
      </c>
      <c r="P71" s="212">
        <v>0</v>
      </c>
      <c r="Q71" s="213">
        <v>0</v>
      </c>
      <c r="R71" s="210" t="s">
        <v>3075</v>
      </c>
      <c r="S71" s="210"/>
      <c r="T71"/>
      <c r="U71"/>
    </row>
    <row r="72" spans="1:21">
      <c r="A72" s="210">
        <v>53</v>
      </c>
      <c r="B72" s="211" t="s">
        <v>3076</v>
      </c>
      <c r="C72" s="212">
        <v>12</v>
      </c>
      <c r="D72" s="212">
        <v>7</v>
      </c>
      <c r="E72" s="213">
        <v>156.6</v>
      </c>
      <c r="F72" s="212">
        <v>7</v>
      </c>
      <c r="G72" s="212">
        <v>7</v>
      </c>
      <c r="H72" s="212">
        <v>0</v>
      </c>
      <c r="I72" s="212">
        <v>12</v>
      </c>
      <c r="J72" s="212">
        <v>7</v>
      </c>
      <c r="K72" s="213">
        <v>156.6</v>
      </c>
      <c r="L72" s="212">
        <v>0</v>
      </c>
      <c r="M72" s="212">
        <v>0</v>
      </c>
      <c r="N72" s="212">
        <v>0</v>
      </c>
      <c r="O72" s="212">
        <v>0</v>
      </c>
      <c r="P72" s="212">
        <v>0</v>
      </c>
      <c r="Q72" s="213">
        <v>0</v>
      </c>
      <c r="R72" s="210" t="s">
        <v>3067</v>
      </c>
      <c r="S72" s="210" t="s">
        <v>3077</v>
      </c>
      <c r="T72"/>
      <c r="U72"/>
    </row>
    <row r="73" spans="1:21">
      <c r="A73" s="210">
        <v>54</v>
      </c>
      <c r="B73" s="211" t="s">
        <v>3078</v>
      </c>
      <c r="C73" s="212">
        <v>3</v>
      </c>
      <c r="D73" s="212">
        <v>3</v>
      </c>
      <c r="E73" s="213">
        <v>44.9</v>
      </c>
      <c r="F73" s="212">
        <v>3</v>
      </c>
      <c r="G73" s="212">
        <v>3</v>
      </c>
      <c r="H73" s="212">
        <v>0</v>
      </c>
      <c r="I73" s="212">
        <v>3</v>
      </c>
      <c r="J73" s="212">
        <v>3</v>
      </c>
      <c r="K73" s="213">
        <v>44.9</v>
      </c>
      <c r="L73" s="212">
        <v>0</v>
      </c>
      <c r="M73" s="212">
        <v>0</v>
      </c>
      <c r="N73" s="212">
        <v>0</v>
      </c>
      <c r="O73" s="212">
        <v>0</v>
      </c>
      <c r="P73" s="212">
        <v>0</v>
      </c>
      <c r="Q73" s="213">
        <v>0</v>
      </c>
      <c r="R73" s="210" t="s">
        <v>3079</v>
      </c>
      <c r="S73" s="210" t="s">
        <v>3080</v>
      </c>
      <c r="T73"/>
      <c r="U73"/>
    </row>
    <row r="74" spans="1:21">
      <c r="A74" s="210">
        <v>55</v>
      </c>
      <c r="B74" s="211" t="s">
        <v>3081</v>
      </c>
      <c r="C74" s="212">
        <v>2</v>
      </c>
      <c r="D74" s="212">
        <v>1</v>
      </c>
      <c r="E74" s="213">
        <v>42.3</v>
      </c>
      <c r="F74" s="212">
        <v>1</v>
      </c>
      <c r="G74" s="212">
        <v>1</v>
      </c>
      <c r="H74" s="212">
        <v>0</v>
      </c>
      <c r="I74" s="212">
        <v>2</v>
      </c>
      <c r="J74" s="212">
        <v>1</v>
      </c>
      <c r="K74" s="213">
        <v>42.3</v>
      </c>
      <c r="L74" s="212">
        <v>0</v>
      </c>
      <c r="M74" s="212">
        <v>0</v>
      </c>
      <c r="N74" s="212">
        <v>0</v>
      </c>
      <c r="O74" s="212">
        <v>0</v>
      </c>
      <c r="P74" s="212">
        <v>0</v>
      </c>
      <c r="Q74" s="213">
        <v>0</v>
      </c>
      <c r="R74" s="210" t="s">
        <v>3082</v>
      </c>
      <c r="S74" s="210" t="s">
        <v>3083</v>
      </c>
      <c r="T74"/>
      <c r="U74"/>
    </row>
    <row r="75" spans="1:21">
      <c r="A75" s="210">
        <v>56</v>
      </c>
      <c r="B75" s="211" t="s">
        <v>3084</v>
      </c>
      <c r="C75" s="212">
        <v>4</v>
      </c>
      <c r="D75" s="212">
        <v>2</v>
      </c>
      <c r="E75" s="213">
        <v>64.6</v>
      </c>
      <c r="F75" s="212">
        <v>2</v>
      </c>
      <c r="G75" s="212">
        <v>2</v>
      </c>
      <c r="H75" s="212">
        <v>0</v>
      </c>
      <c r="I75" s="212">
        <v>4</v>
      </c>
      <c r="J75" s="212">
        <v>2</v>
      </c>
      <c r="K75" s="213">
        <v>64.6</v>
      </c>
      <c r="L75" s="212">
        <v>0</v>
      </c>
      <c r="M75" s="212">
        <v>0</v>
      </c>
      <c r="N75" s="212">
        <v>0</v>
      </c>
      <c r="O75" s="212">
        <v>0</v>
      </c>
      <c r="P75" s="212">
        <v>0</v>
      </c>
      <c r="Q75" s="213">
        <v>0</v>
      </c>
      <c r="R75" s="210" t="s">
        <v>3030</v>
      </c>
      <c r="S75" s="210" t="s">
        <v>3085</v>
      </c>
      <c r="T75"/>
      <c r="U75"/>
    </row>
    <row r="76" spans="1:21">
      <c r="A76" s="210">
        <v>57</v>
      </c>
      <c r="B76" s="211" t="s">
        <v>3086</v>
      </c>
      <c r="C76" s="212">
        <v>1</v>
      </c>
      <c r="D76" s="212">
        <v>1</v>
      </c>
      <c r="E76" s="213">
        <v>17.5</v>
      </c>
      <c r="F76" s="212">
        <v>1</v>
      </c>
      <c r="G76" s="212">
        <v>1</v>
      </c>
      <c r="H76" s="212">
        <v>0</v>
      </c>
      <c r="I76" s="212">
        <v>1</v>
      </c>
      <c r="J76" s="212">
        <v>1</v>
      </c>
      <c r="K76" s="213">
        <v>17.5</v>
      </c>
      <c r="L76" s="212">
        <v>0</v>
      </c>
      <c r="M76" s="212">
        <v>0</v>
      </c>
      <c r="N76" s="212">
        <v>0</v>
      </c>
      <c r="O76" s="212">
        <v>0</v>
      </c>
      <c r="P76" s="212">
        <v>0</v>
      </c>
      <c r="Q76" s="213">
        <v>0</v>
      </c>
      <c r="R76" s="210" t="s">
        <v>3087</v>
      </c>
      <c r="S76" s="210" t="s">
        <v>3077</v>
      </c>
      <c r="T76"/>
      <c r="U76"/>
    </row>
    <row r="77" spans="1:21">
      <c r="A77" s="210">
        <v>58</v>
      </c>
      <c r="B77" s="211" t="s">
        <v>3088</v>
      </c>
      <c r="C77" s="212">
        <v>14</v>
      </c>
      <c r="D77" s="212">
        <v>6</v>
      </c>
      <c r="E77" s="213">
        <v>103.9</v>
      </c>
      <c r="F77" s="212">
        <v>6</v>
      </c>
      <c r="G77" s="212">
        <v>5</v>
      </c>
      <c r="H77" s="212">
        <v>0</v>
      </c>
      <c r="I77" s="212">
        <v>14</v>
      </c>
      <c r="J77" s="212">
        <v>6</v>
      </c>
      <c r="K77" s="213">
        <v>103.9</v>
      </c>
      <c r="L77" s="212">
        <v>0</v>
      </c>
      <c r="M77" s="212">
        <v>0</v>
      </c>
      <c r="N77" s="212">
        <v>0</v>
      </c>
      <c r="O77" s="212">
        <v>0</v>
      </c>
      <c r="P77" s="212">
        <v>0</v>
      </c>
      <c r="Q77" s="213">
        <v>0</v>
      </c>
      <c r="R77" s="210" t="s">
        <v>3089</v>
      </c>
      <c r="S77" s="210"/>
      <c r="T77"/>
      <c r="U77"/>
    </row>
    <row r="78" spans="1:21">
      <c r="A78" s="210">
        <v>59</v>
      </c>
      <c r="B78" s="211" t="s">
        <v>3090</v>
      </c>
      <c r="C78" s="212">
        <v>6</v>
      </c>
      <c r="D78" s="212">
        <v>3</v>
      </c>
      <c r="E78" s="213">
        <v>66.9</v>
      </c>
      <c r="F78" s="212">
        <v>3</v>
      </c>
      <c r="G78" s="212">
        <v>3</v>
      </c>
      <c r="H78" s="212">
        <v>0</v>
      </c>
      <c r="I78" s="212">
        <v>6</v>
      </c>
      <c r="J78" s="212">
        <v>3</v>
      </c>
      <c r="K78" s="213">
        <v>66.9</v>
      </c>
      <c r="L78" s="212">
        <v>0</v>
      </c>
      <c r="M78" s="212">
        <v>0</v>
      </c>
      <c r="N78" s="212">
        <v>0</v>
      </c>
      <c r="O78" s="212">
        <v>0</v>
      </c>
      <c r="P78" s="212">
        <v>0</v>
      </c>
      <c r="Q78" s="213">
        <v>0</v>
      </c>
      <c r="R78" s="210" t="s">
        <v>3091</v>
      </c>
      <c r="S78" s="210" t="s">
        <v>3037</v>
      </c>
      <c r="T78"/>
      <c r="U78"/>
    </row>
    <row r="79" spans="1:21">
      <c r="A79" s="210">
        <v>60</v>
      </c>
      <c r="B79" s="211" t="s">
        <v>3092</v>
      </c>
      <c r="C79" s="212">
        <v>35</v>
      </c>
      <c r="D79" s="212">
        <v>20</v>
      </c>
      <c r="E79" s="213">
        <v>647.2</v>
      </c>
      <c r="F79" s="212">
        <v>20</v>
      </c>
      <c r="G79" s="212">
        <v>20</v>
      </c>
      <c r="H79" s="212">
        <v>0</v>
      </c>
      <c r="I79" s="212">
        <v>35</v>
      </c>
      <c r="J79" s="212">
        <v>20</v>
      </c>
      <c r="K79" s="213">
        <v>647.2</v>
      </c>
      <c r="L79" s="212">
        <v>0</v>
      </c>
      <c r="M79" s="212">
        <v>0</v>
      </c>
      <c r="N79" s="212">
        <v>0</v>
      </c>
      <c r="O79" s="212">
        <v>0</v>
      </c>
      <c r="P79" s="212">
        <v>0</v>
      </c>
      <c r="Q79" s="213">
        <v>0</v>
      </c>
      <c r="R79" s="210" t="s">
        <v>3093</v>
      </c>
      <c r="S79" s="210"/>
      <c r="T79"/>
      <c r="U79"/>
    </row>
    <row r="80" spans="1:21">
      <c r="A80" s="210">
        <v>61</v>
      </c>
      <c r="B80" s="211" t="s">
        <v>3094</v>
      </c>
      <c r="C80" s="212">
        <v>1</v>
      </c>
      <c r="D80" s="212">
        <v>1</v>
      </c>
      <c r="E80" s="213">
        <v>53.3</v>
      </c>
      <c r="F80" s="212">
        <v>1</v>
      </c>
      <c r="G80" s="212">
        <v>1</v>
      </c>
      <c r="H80" s="212">
        <v>0</v>
      </c>
      <c r="I80" s="212">
        <v>1</v>
      </c>
      <c r="J80" s="212">
        <v>1</v>
      </c>
      <c r="K80" s="213">
        <v>53.3</v>
      </c>
      <c r="L80" s="212">
        <v>0</v>
      </c>
      <c r="M80" s="212">
        <v>0</v>
      </c>
      <c r="N80" s="212">
        <v>0</v>
      </c>
      <c r="O80" s="212">
        <v>0</v>
      </c>
      <c r="P80" s="212">
        <v>0</v>
      </c>
      <c r="Q80" s="213">
        <v>0</v>
      </c>
      <c r="R80" s="210" t="s">
        <v>3095</v>
      </c>
      <c r="S80" s="210" t="s">
        <v>3096</v>
      </c>
      <c r="T80"/>
      <c r="U80"/>
    </row>
    <row r="81" spans="1:21">
      <c r="A81" s="210">
        <v>62</v>
      </c>
      <c r="B81" s="211" t="s">
        <v>3097</v>
      </c>
      <c r="C81" s="212">
        <v>2</v>
      </c>
      <c r="D81" s="212">
        <v>2</v>
      </c>
      <c r="E81" s="213">
        <v>40.2</v>
      </c>
      <c r="F81" s="212">
        <v>2</v>
      </c>
      <c r="G81" s="212">
        <v>2</v>
      </c>
      <c r="H81" s="212">
        <v>0</v>
      </c>
      <c r="I81" s="212">
        <v>2</v>
      </c>
      <c r="J81" s="212">
        <v>2</v>
      </c>
      <c r="K81" s="213">
        <v>40.2</v>
      </c>
      <c r="L81" s="212">
        <v>0</v>
      </c>
      <c r="M81" s="212">
        <v>0</v>
      </c>
      <c r="N81" s="212">
        <v>0</v>
      </c>
      <c r="O81" s="212">
        <v>0</v>
      </c>
      <c r="P81" s="212">
        <v>0</v>
      </c>
      <c r="Q81" s="213">
        <v>0</v>
      </c>
      <c r="R81" s="210" t="s">
        <v>3098</v>
      </c>
      <c r="S81" s="210"/>
      <c r="T81"/>
      <c r="U81"/>
    </row>
    <row r="82" spans="1:21">
      <c r="A82" s="210">
        <v>63</v>
      </c>
      <c r="B82" s="211" t="s">
        <v>3099</v>
      </c>
      <c r="C82" s="212">
        <v>8</v>
      </c>
      <c r="D82" s="212">
        <v>4</v>
      </c>
      <c r="E82" s="213">
        <v>73.4</v>
      </c>
      <c r="F82" s="212">
        <v>5</v>
      </c>
      <c r="G82" s="212">
        <v>5</v>
      </c>
      <c r="H82" s="212">
        <v>0</v>
      </c>
      <c r="I82" s="212">
        <v>8</v>
      </c>
      <c r="J82" s="212">
        <v>4</v>
      </c>
      <c r="K82" s="213">
        <v>73.4</v>
      </c>
      <c r="L82" s="212">
        <v>0</v>
      </c>
      <c r="M82" s="212">
        <v>0</v>
      </c>
      <c r="N82" s="212">
        <v>0</v>
      </c>
      <c r="O82" s="212">
        <v>0</v>
      </c>
      <c r="P82" s="212">
        <v>0</v>
      </c>
      <c r="Q82" s="213">
        <v>0</v>
      </c>
      <c r="R82" s="210" t="s">
        <v>3075</v>
      </c>
      <c r="S82" s="210"/>
      <c r="T82"/>
      <c r="U82"/>
    </row>
    <row r="83" spans="1:21">
      <c r="A83" s="210">
        <v>64</v>
      </c>
      <c r="B83" s="211" t="s">
        <v>3100</v>
      </c>
      <c r="C83" s="212">
        <v>6</v>
      </c>
      <c r="D83" s="212">
        <v>2</v>
      </c>
      <c r="E83" s="213">
        <v>104.6</v>
      </c>
      <c r="F83" s="212">
        <v>2</v>
      </c>
      <c r="G83" s="212">
        <v>2</v>
      </c>
      <c r="H83" s="212">
        <v>0</v>
      </c>
      <c r="I83" s="212">
        <v>6</v>
      </c>
      <c r="J83" s="212">
        <v>2</v>
      </c>
      <c r="K83" s="213">
        <v>104.6</v>
      </c>
      <c r="L83" s="212">
        <v>0</v>
      </c>
      <c r="M83" s="212">
        <v>0</v>
      </c>
      <c r="N83" s="212">
        <v>0</v>
      </c>
      <c r="O83" s="212">
        <v>0</v>
      </c>
      <c r="P83" s="212">
        <v>0</v>
      </c>
      <c r="Q83" s="213">
        <v>0</v>
      </c>
      <c r="R83" s="210" t="s">
        <v>3087</v>
      </c>
      <c r="S83" s="210"/>
      <c r="T83"/>
      <c r="U83"/>
    </row>
    <row r="84" spans="1:21">
      <c r="A84" s="210">
        <v>65</v>
      </c>
      <c r="B84" s="211" t="s">
        <v>3101</v>
      </c>
      <c r="C84" s="212">
        <v>12</v>
      </c>
      <c r="D84" s="212">
        <v>3</v>
      </c>
      <c r="E84" s="213">
        <v>183.2</v>
      </c>
      <c r="F84" s="212">
        <v>3</v>
      </c>
      <c r="G84" s="212">
        <v>3</v>
      </c>
      <c r="H84" s="212">
        <v>0</v>
      </c>
      <c r="I84" s="212">
        <v>12</v>
      </c>
      <c r="J84" s="212">
        <v>3</v>
      </c>
      <c r="K84" s="213">
        <v>183.2</v>
      </c>
      <c r="L84" s="212">
        <v>0</v>
      </c>
      <c r="M84" s="212">
        <v>0</v>
      </c>
      <c r="N84" s="212">
        <v>0</v>
      </c>
      <c r="O84" s="212">
        <v>0</v>
      </c>
      <c r="P84" s="212">
        <v>0</v>
      </c>
      <c r="Q84" s="213">
        <v>0</v>
      </c>
      <c r="R84" s="210" t="s">
        <v>3102</v>
      </c>
      <c r="S84" s="210" t="s">
        <v>3103</v>
      </c>
      <c r="T84"/>
      <c r="U84"/>
    </row>
    <row r="85" spans="1:21">
      <c r="A85" s="210">
        <v>66</v>
      </c>
      <c r="B85" s="211" t="s">
        <v>3104</v>
      </c>
      <c r="C85" s="212">
        <v>3</v>
      </c>
      <c r="D85" s="212">
        <v>2</v>
      </c>
      <c r="E85" s="213">
        <v>51.7</v>
      </c>
      <c r="F85" s="212">
        <v>2</v>
      </c>
      <c r="G85" s="212">
        <v>2</v>
      </c>
      <c r="H85" s="212">
        <v>0</v>
      </c>
      <c r="I85" s="212">
        <v>3</v>
      </c>
      <c r="J85" s="212">
        <v>2</v>
      </c>
      <c r="K85" s="213">
        <v>51.7</v>
      </c>
      <c r="L85" s="212">
        <v>0</v>
      </c>
      <c r="M85" s="212">
        <v>0</v>
      </c>
      <c r="N85" s="212">
        <v>0</v>
      </c>
      <c r="O85" s="212">
        <v>0</v>
      </c>
      <c r="P85" s="212">
        <v>0</v>
      </c>
      <c r="Q85" s="213">
        <v>0</v>
      </c>
      <c r="R85" s="210" t="s">
        <v>3105</v>
      </c>
      <c r="S85" s="210"/>
      <c r="T85"/>
      <c r="U85"/>
    </row>
    <row r="86" spans="1:21">
      <c r="A86" s="210">
        <v>67</v>
      </c>
      <c r="B86" s="211" t="s">
        <v>3106</v>
      </c>
      <c r="C86" s="212">
        <v>2</v>
      </c>
      <c r="D86" s="212">
        <v>2</v>
      </c>
      <c r="E86" s="213">
        <v>69.6</v>
      </c>
      <c r="F86" s="212">
        <v>2</v>
      </c>
      <c r="G86" s="212">
        <v>2</v>
      </c>
      <c r="H86" s="212">
        <v>0</v>
      </c>
      <c r="I86" s="212">
        <v>2</v>
      </c>
      <c r="J86" s="212">
        <v>2</v>
      </c>
      <c r="K86" s="213">
        <v>69.6</v>
      </c>
      <c r="L86" s="212">
        <v>0</v>
      </c>
      <c r="M86" s="212">
        <v>0</v>
      </c>
      <c r="N86" s="212">
        <v>0</v>
      </c>
      <c r="O86" s="212">
        <v>0</v>
      </c>
      <c r="P86" s="212">
        <v>0</v>
      </c>
      <c r="Q86" s="213">
        <v>0</v>
      </c>
      <c r="R86" s="210" t="s">
        <v>3107</v>
      </c>
      <c r="S86" s="210" t="s">
        <v>3108</v>
      </c>
      <c r="T86"/>
      <c r="U86"/>
    </row>
    <row r="87" spans="1:21">
      <c r="A87" s="210">
        <v>68</v>
      </c>
      <c r="B87" s="211" t="s">
        <v>3109</v>
      </c>
      <c r="C87" s="212">
        <v>36</v>
      </c>
      <c r="D87" s="212">
        <v>19</v>
      </c>
      <c r="E87" s="213">
        <v>758.5</v>
      </c>
      <c r="F87" s="212">
        <v>19</v>
      </c>
      <c r="G87" s="212">
        <v>19</v>
      </c>
      <c r="H87" s="212">
        <v>0</v>
      </c>
      <c r="I87" s="212">
        <v>36</v>
      </c>
      <c r="J87" s="212">
        <v>19</v>
      </c>
      <c r="K87" s="213">
        <v>758.5</v>
      </c>
      <c r="L87" s="212">
        <v>0</v>
      </c>
      <c r="M87" s="212">
        <v>0</v>
      </c>
      <c r="N87" s="212">
        <v>0</v>
      </c>
      <c r="O87" s="212">
        <v>0</v>
      </c>
      <c r="P87" s="212">
        <v>0</v>
      </c>
      <c r="Q87" s="213">
        <v>0</v>
      </c>
      <c r="R87" s="210" t="s">
        <v>3110</v>
      </c>
      <c r="S87" s="210" t="s">
        <v>3111</v>
      </c>
      <c r="T87"/>
      <c r="U87"/>
    </row>
    <row r="88" spans="1:21">
      <c r="A88" s="210">
        <v>69</v>
      </c>
      <c r="B88" s="211" t="s">
        <v>3112</v>
      </c>
      <c r="C88" s="212">
        <v>1</v>
      </c>
      <c r="D88" s="212">
        <v>1</v>
      </c>
      <c r="E88" s="213">
        <v>46.5</v>
      </c>
      <c r="F88" s="212">
        <v>1</v>
      </c>
      <c r="G88" s="212">
        <v>1</v>
      </c>
      <c r="H88" s="212">
        <v>0</v>
      </c>
      <c r="I88" s="212">
        <v>1</v>
      </c>
      <c r="J88" s="212">
        <v>1</v>
      </c>
      <c r="K88" s="213">
        <v>46.5</v>
      </c>
      <c r="L88" s="212">
        <v>0</v>
      </c>
      <c r="M88" s="212">
        <v>0</v>
      </c>
      <c r="N88" s="212">
        <v>0</v>
      </c>
      <c r="O88" s="212">
        <v>0</v>
      </c>
      <c r="P88" s="212">
        <v>0</v>
      </c>
      <c r="Q88" s="213">
        <v>0</v>
      </c>
      <c r="R88" s="210" t="s">
        <v>3113</v>
      </c>
      <c r="S88" s="210"/>
      <c r="T88"/>
      <c r="U88"/>
    </row>
    <row r="89" spans="1:21">
      <c r="A89" s="210">
        <v>70</v>
      </c>
      <c r="B89" s="211" t="s">
        <v>3114</v>
      </c>
      <c r="C89" s="212">
        <v>3</v>
      </c>
      <c r="D89" s="212">
        <v>1</v>
      </c>
      <c r="E89" s="213">
        <v>25</v>
      </c>
      <c r="F89" s="212">
        <v>1</v>
      </c>
      <c r="G89" s="212">
        <v>1</v>
      </c>
      <c r="H89" s="212">
        <v>0</v>
      </c>
      <c r="I89" s="212">
        <v>3</v>
      </c>
      <c r="J89" s="212">
        <v>1</v>
      </c>
      <c r="K89" s="213">
        <v>25</v>
      </c>
      <c r="L89" s="212">
        <v>0</v>
      </c>
      <c r="M89" s="212">
        <v>0</v>
      </c>
      <c r="N89" s="212">
        <v>0</v>
      </c>
      <c r="O89" s="212">
        <v>0</v>
      </c>
      <c r="P89" s="212">
        <v>0</v>
      </c>
      <c r="Q89" s="213">
        <v>0</v>
      </c>
      <c r="R89" s="210" t="s">
        <v>3115</v>
      </c>
      <c r="S89" s="210" t="s">
        <v>3116</v>
      </c>
      <c r="T89"/>
      <c r="U89"/>
    </row>
    <row r="90" spans="1:21">
      <c r="A90" s="210">
        <v>71</v>
      </c>
      <c r="B90" s="211" t="s">
        <v>3117</v>
      </c>
      <c r="C90" s="212">
        <v>7</v>
      </c>
      <c r="D90" s="212">
        <v>4</v>
      </c>
      <c r="E90" s="213">
        <v>180.9</v>
      </c>
      <c r="F90" s="212">
        <v>4</v>
      </c>
      <c r="G90" s="212">
        <v>4</v>
      </c>
      <c r="H90" s="212">
        <v>0</v>
      </c>
      <c r="I90" s="212">
        <v>7</v>
      </c>
      <c r="J90" s="212">
        <v>4</v>
      </c>
      <c r="K90" s="213">
        <v>180.9</v>
      </c>
      <c r="L90" s="212">
        <v>0</v>
      </c>
      <c r="M90" s="212">
        <v>0</v>
      </c>
      <c r="N90" s="212">
        <v>0</v>
      </c>
      <c r="O90" s="212">
        <v>0</v>
      </c>
      <c r="P90" s="212">
        <v>0</v>
      </c>
      <c r="Q90" s="213">
        <v>0</v>
      </c>
      <c r="R90" s="210" t="s">
        <v>3118</v>
      </c>
      <c r="S90" s="210" t="s">
        <v>3119</v>
      </c>
      <c r="T90"/>
      <c r="U90"/>
    </row>
    <row r="91" spans="1:21">
      <c r="A91" s="210">
        <v>72</v>
      </c>
      <c r="B91" s="211" t="s">
        <v>3120</v>
      </c>
      <c r="C91" s="212">
        <v>2</v>
      </c>
      <c r="D91" s="212">
        <v>1</v>
      </c>
      <c r="E91" s="213">
        <v>49.1</v>
      </c>
      <c r="F91" s="212">
        <v>1</v>
      </c>
      <c r="G91" s="212">
        <v>1</v>
      </c>
      <c r="H91" s="212">
        <v>0</v>
      </c>
      <c r="I91" s="212">
        <v>2</v>
      </c>
      <c r="J91" s="212">
        <v>1</v>
      </c>
      <c r="K91" s="213">
        <v>49.1</v>
      </c>
      <c r="L91" s="212">
        <v>0</v>
      </c>
      <c r="M91" s="212">
        <v>0</v>
      </c>
      <c r="N91" s="212">
        <v>0</v>
      </c>
      <c r="O91" s="212">
        <v>0</v>
      </c>
      <c r="P91" s="212">
        <v>0</v>
      </c>
      <c r="Q91" s="213">
        <v>0</v>
      </c>
      <c r="R91" s="210" t="s">
        <v>3121</v>
      </c>
      <c r="S91" s="210" t="s">
        <v>3122</v>
      </c>
      <c r="T91"/>
      <c r="U91"/>
    </row>
    <row r="92" spans="1:21">
      <c r="A92" s="210">
        <v>73</v>
      </c>
      <c r="B92" s="211" t="s">
        <v>3123</v>
      </c>
      <c r="C92" s="212">
        <v>21</v>
      </c>
      <c r="D92" s="212">
        <v>8</v>
      </c>
      <c r="E92" s="213">
        <v>338.6</v>
      </c>
      <c r="F92" s="212">
        <v>8</v>
      </c>
      <c r="G92" s="212">
        <v>7</v>
      </c>
      <c r="H92" s="212">
        <v>0</v>
      </c>
      <c r="I92" s="212">
        <v>21</v>
      </c>
      <c r="J92" s="212">
        <v>8</v>
      </c>
      <c r="K92" s="213">
        <v>338.6</v>
      </c>
      <c r="L92" s="212">
        <v>0</v>
      </c>
      <c r="M92" s="212">
        <v>0</v>
      </c>
      <c r="N92" s="212">
        <v>0</v>
      </c>
      <c r="O92" s="212">
        <v>0</v>
      </c>
      <c r="P92" s="212">
        <v>0</v>
      </c>
      <c r="Q92" s="213">
        <v>0</v>
      </c>
      <c r="R92" s="210" t="s">
        <v>3124</v>
      </c>
      <c r="S92" s="210" t="s">
        <v>3125</v>
      </c>
      <c r="T92"/>
      <c r="U92"/>
    </row>
    <row r="93" spans="1:21">
      <c r="A93" s="210">
        <v>74</v>
      </c>
      <c r="B93" s="211" t="s">
        <v>3126</v>
      </c>
      <c r="C93" s="212">
        <v>10</v>
      </c>
      <c r="D93" s="212">
        <v>3</v>
      </c>
      <c r="E93" s="213">
        <v>118.3</v>
      </c>
      <c r="F93" s="212">
        <v>3</v>
      </c>
      <c r="G93" s="212">
        <v>3</v>
      </c>
      <c r="H93" s="212">
        <v>0</v>
      </c>
      <c r="I93" s="212">
        <v>10</v>
      </c>
      <c r="J93" s="212">
        <v>3</v>
      </c>
      <c r="K93" s="213">
        <v>118.3</v>
      </c>
      <c r="L93" s="212">
        <v>0</v>
      </c>
      <c r="M93" s="212">
        <v>0</v>
      </c>
      <c r="N93" s="212">
        <v>0</v>
      </c>
      <c r="O93" s="212">
        <v>0</v>
      </c>
      <c r="P93" s="212">
        <v>0</v>
      </c>
      <c r="Q93" s="213">
        <v>0</v>
      </c>
      <c r="R93" s="210" t="s">
        <v>3127</v>
      </c>
      <c r="S93" s="210"/>
      <c r="T93"/>
      <c r="U93"/>
    </row>
    <row r="94" spans="1:21">
      <c r="A94" s="210">
        <v>75</v>
      </c>
      <c r="B94" s="211" t="s">
        <v>3128</v>
      </c>
      <c r="C94" s="212">
        <v>23</v>
      </c>
      <c r="D94" s="212">
        <v>13</v>
      </c>
      <c r="E94" s="213">
        <v>411.9</v>
      </c>
      <c r="F94" s="212">
        <v>13</v>
      </c>
      <c r="G94" s="212">
        <v>13</v>
      </c>
      <c r="H94" s="212">
        <v>0</v>
      </c>
      <c r="I94" s="212">
        <v>23</v>
      </c>
      <c r="J94" s="212">
        <v>13</v>
      </c>
      <c r="K94" s="213">
        <v>411.9</v>
      </c>
      <c r="L94" s="212">
        <v>0</v>
      </c>
      <c r="M94" s="212">
        <v>0</v>
      </c>
      <c r="N94" s="212">
        <v>0</v>
      </c>
      <c r="O94" s="212">
        <v>0</v>
      </c>
      <c r="P94" s="212">
        <v>0</v>
      </c>
      <c r="Q94" s="213">
        <v>0</v>
      </c>
      <c r="R94" s="210" t="s">
        <v>3129</v>
      </c>
      <c r="S94" s="210"/>
      <c r="T94"/>
      <c r="U94"/>
    </row>
    <row r="95" spans="1:21">
      <c r="A95" s="210">
        <v>76</v>
      </c>
      <c r="B95" s="211" t="s">
        <v>3130</v>
      </c>
      <c r="C95" s="212">
        <v>4</v>
      </c>
      <c r="D95" s="212">
        <v>1</v>
      </c>
      <c r="E95" s="213">
        <v>24.9</v>
      </c>
      <c r="F95" s="212">
        <v>1</v>
      </c>
      <c r="G95" s="212">
        <v>1</v>
      </c>
      <c r="H95" s="212">
        <v>0</v>
      </c>
      <c r="I95" s="212">
        <v>4</v>
      </c>
      <c r="J95" s="212">
        <v>1</v>
      </c>
      <c r="K95" s="213">
        <v>24.9</v>
      </c>
      <c r="L95" s="212">
        <v>0</v>
      </c>
      <c r="M95" s="212">
        <v>0</v>
      </c>
      <c r="N95" s="212">
        <v>0</v>
      </c>
      <c r="O95" s="212">
        <v>0</v>
      </c>
      <c r="P95" s="212">
        <v>0</v>
      </c>
      <c r="Q95" s="213">
        <v>0</v>
      </c>
      <c r="R95" s="210" t="s">
        <v>3131</v>
      </c>
      <c r="S95" s="210"/>
      <c r="T95"/>
      <c r="U95"/>
    </row>
    <row r="96" spans="1:21">
      <c r="A96" s="210">
        <v>77</v>
      </c>
      <c r="B96" s="211" t="s">
        <v>3132</v>
      </c>
      <c r="C96" s="212">
        <v>9</v>
      </c>
      <c r="D96" s="212">
        <v>5</v>
      </c>
      <c r="E96" s="213">
        <v>135.9</v>
      </c>
      <c r="F96" s="212">
        <v>5</v>
      </c>
      <c r="G96" s="212">
        <v>5</v>
      </c>
      <c r="H96" s="212">
        <v>0</v>
      </c>
      <c r="I96" s="212">
        <v>9</v>
      </c>
      <c r="J96" s="212">
        <v>5</v>
      </c>
      <c r="K96" s="213">
        <v>135.9</v>
      </c>
      <c r="L96" s="212">
        <v>0</v>
      </c>
      <c r="M96" s="212">
        <v>0</v>
      </c>
      <c r="N96" s="212">
        <v>0</v>
      </c>
      <c r="O96" s="212">
        <v>0</v>
      </c>
      <c r="P96" s="212">
        <v>0</v>
      </c>
      <c r="Q96" s="213">
        <v>0</v>
      </c>
      <c r="R96" s="210" t="s">
        <v>3118</v>
      </c>
      <c r="S96" s="210"/>
      <c r="T96"/>
      <c r="U96"/>
    </row>
    <row r="97" spans="1:21">
      <c r="A97" s="210">
        <v>78</v>
      </c>
      <c r="B97" s="211" t="s">
        <v>3133</v>
      </c>
      <c r="C97" s="212">
        <v>1</v>
      </c>
      <c r="D97" s="212">
        <v>1</v>
      </c>
      <c r="E97" s="213">
        <v>23.7</v>
      </c>
      <c r="F97" s="212">
        <v>1</v>
      </c>
      <c r="G97" s="212">
        <v>1</v>
      </c>
      <c r="H97" s="212">
        <v>0</v>
      </c>
      <c r="I97" s="212">
        <v>1</v>
      </c>
      <c r="J97" s="212">
        <v>1</v>
      </c>
      <c r="K97" s="213">
        <v>23.7</v>
      </c>
      <c r="L97" s="212">
        <v>0</v>
      </c>
      <c r="M97" s="212">
        <v>0</v>
      </c>
      <c r="N97" s="212">
        <v>0</v>
      </c>
      <c r="O97" s="212">
        <v>0</v>
      </c>
      <c r="P97" s="212">
        <v>0</v>
      </c>
      <c r="Q97" s="213">
        <v>0</v>
      </c>
      <c r="R97" s="210" t="s">
        <v>3134</v>
      </c>
      <c r="S97" s="210" t="s">
        <v>3135</v>
      </c>
      <c r="T97"/>
      <c r="U97"/>
    </row>
    <row r="98" spans="1:21">
      <c r="A98" s="210">
        <v>79</v>
      </c>
      <c r="B98" s="211" t="s">
        <v>3136</v>
      </c>
      <c r="C98" s="212">
        <v>10</v>
      </c>
      <c r="D98" s="212">
        <v>4</v>
      </c>
      <c r="E98" s="213">
        <v>109.6</v>
      </c>
      <c r="F98" s="212">
        <v>4</v>
      </c>
      <c r="G98" s="212">
        <v>4</v>
      </c>
      <c r="H98" s="212">
        <v>0</v>
      </c>
      <c r="I98" s="212">
        <v>10</v>
      </c>
      <c r="J98" s="212">
        <v>4</v>
      </c>
      <c r="K98" s="213">
        <v>109.6</v>
      </c>
      <c r="L98" s="212">
        <v>0</v>
      </c>
      <c r="M98" s="212">
        <v>0</v>
      </c>
      <c r="N98" s="212">
        <v>0</v>
      </c>
      <c r="O98" s="212">
        <v>0</v>
      </c>
      <c r="P98" s="212">
        <v>0</v>
      </c>
      <c r="Q98" s="213">
        <v>0</v>
      </c>
      <c r="R98" s="210" t="s">
        <v>3137</v>
      </c>
      <c r="S98" s="210"/>
      <c r="T98"/>
      <c r="U98"/>
    </row>
    <row r="99" spans="1:21">
      <c r="A99" s="210">
        <v>80</v>
      </c>
      <c r="B99" s="211" t="s">
        <v>3138</v>
      </c>
      <c r="C99" s="212">
        <v>7</v>
      </c>
      <c r="D99" s="212">
        <v>1</v>
      </c>
      <c r="E99" s="213">
        <v>51</v>
      </c>
      <c r="F99" s="212">
        <v>1</v>
      </c>
      <c r="G99" s="212">
        <v>1</v>
      </c>
      <c r="H99" s="212">
        <v>0</v>
      </c>
      <c r="I99" s="212">
        <v>7</v>
      </c>
      <c r="J99" s="212">
        <v>1</v>
      </c>
      <c r="K99" s="213">
        <v>51</v>
      </c>
      <c r="L99" s="212">
        <v>0</v>
      </c>
      <c r="M99" s="212">
        <v>0</v>
      </c>
      <c r="N99" s="212">
        <v>0</v>
      </c>
      <c r="O99" s="212">
        <v>0</v>
      </c>
      <c r="P99" s="212">
        <v>0</v>
      </c>
      <c r="Q99" s="213">
        <v>0</v>
      </c>
      <c r="R99" s="210" t="s">
        <v>3087</v>
      </c>
      <c r="S99" s="210"/>
      <c r="T99"/>
      <c r="U99"/>
    </row>
    <row r="100" spans="1:21">
      <c r="A100" s="210">
        <v>81</v>
      </c>
      <c r="B100" s="211" t="s">
        <v>3139</v>
      </c>
      <c r="C100" s="212">
        <v>2</v>
      </c>
      <c r="D100" s="212">
        <v>2</v>
      </c>
      <c r="E100" s="213">
        <v>34.6</v>
      </c>
      <c r="F100" s="212">
        <v>2</v>
      </c>
      <c r="G100" s="212">
        <v>2</v>
      </c>
      <c r="H100" s="212">
        <v>0</v>
      </c>
      <c r="I100" s="212">
        <v>2</v>
      </c>
      <c r="J100" s="212">
        <v>2</v>
      </c>
      <c r="K100" s="213">
        <v>34.6</v>
      </c>
      <c r="L100" s="212">
        <v>0</v>
      </c>
      <c r="M100" s="212">
        <v>0</v>
      </c>
      <c r="N100" s="212">
        <v>0</v>
      </c>
      <c r="O100" s="212">
        <v>0</v>
      </c>
      <c r="P100" s="212">
        <v>0</v>
      </c>
      <c r="Q100" s="213">
        <v>0</v>
      </c>
      <c r="R100" s="210" t="s">
        <v>3043</v>
      </c>
      <c r="S100" s="210"/>
      <c r="T100"/>
      <c r="U100"/>
    </row>
    <row r="101" spans="1:21">
      <c r="A101" s="210">
        <v>82</v>
      </c>
      <c r="B101" s="211" t="s">
        <v>3140</v>
      </c>
      <c r="C101" s="212">
        <v>6</v>
      </c>
      <c r="D101" s="212">
        <v>2</v>
      </c>
      <c r="E101" s="213">
        <v>109</v>
      </c>
      <c r="F101" s="212">
        <v>2</v>
      </c>
      <c r="G101" s="212">
        <v>2</v>
      </c>
      <c r="H101" s="212">
        <v>0</v>
      </c>
      <c r="I101" s="212">
        <v>6</v>
      </c>
      <c r="J101" s="212">
        <v>2</v>
      </c>
      <c r="K101" s="213">
        <v>109</v>
      </c>
      <c r="L101" s="212">
        <v>0</v>
      </c>
      <c r="M101" s="212">
        <v>0</v>
      </c>
      <c r="N101" s="212">
        <v>0</v>
      </c>
      <c r="O101" s="212">
        <v>0</v>
      </c>
      <c r="P101" s="212">
        <v>0</v>
      </c>
      <c r="Q101" s="213">
        <v>0</v>
      </c>
      <c r="R101" s="210" t="s">
        <v>3087</v>
      </c>
      <c r="S101" s="210" t="s">
        <v>3141</v>
      </c>
      <c r="T101"/>
      <c r="U101"/>
    </row>
    <row r="102" spans="1:21">
      <c r="A102" s="210">
        <v>83</v>
      </c>
      <c r="B102" s="211" t="s">
        <v>3142</v>
      </c>
      <c r="C102" s="212">
        <v>1</v>
      </c>
      <c r="D102" s="212">
        <v>1</v>
      </c>
      <c r="E102" s="213">
        <v>18.3</v>
      </c>
      <c r="F102" s="212">
        <v>1</v>
      </c>
      <c r="G102" s="212">
        <v>1</v>
      </c>
      <c r="H102" s="212">
        <v>0</v>
      </c>
      <c r="I102" s="212">
        <v>1</v>
      </c>
      <c r="J102" s="212">
        <v>1</v>
      </c>
      <c r="K102" s="213">
        <v>18.3</v>
      </c>
      <c r="L102" s="212">
        <v>0</v>
      </c>
      <c r="M102" s="212">
        <v>0</v>
      </c>
      <c r="N102" s="212">
        <v>0</v>
      </c>
      <c r="O102" s="212">
        <v>0</v>
      </c>
      <c r="P102" s="212">
        <v>0</v>
      </c>
      <c r="Q102" s="213">
        <v>0</v>
      </c>
      <c r="R102" s="210" t="s">
        <v>3087</v>
      </c>
      <c r="S102" s="210"/>
      <c r="T102"/>
      <c r="U102"/>
    </row>
    <row r="103" spans="1:21">
      <c r="A103" s="210">
        <v>84</v>
      </c>
      <c r="B103" s="211" t="s">
        <v>3143</v>
      </c>
      <c r="C103" s="212">
        <v>4</v>
      </c>
      <c r="D103" s="212">
        <v>1</v>
      </c>
      <c r="E103" s="213">
        <v>31.5</v>
      </c>
      <c r="F103" s="212">
        <v>1</v>
      </c>
      <c r="G103" s="212">
        <v>1</v>
      </c>
      <c r="H103" s="212">
        <v>0</v>
      </c>
      <c r="I103" s="212">
        <v>4</v>
      </c>
      <c r="J103" s="212">
        <v>1</v>
      </c>
      <c r="K103" s="213">
        <v>31.5</v>
      </c>
      <c r="L103" s="212">
        <v>0</v>
      </c>
      <c r="M103" s="212">
        <v>0</v>
      </c>
      <c r="N103" s="212">
        <v>0</v>
      </c>
      <c r="O103" s="212">
        <v>0</v>
      </c>
      <c r="P103" s="212">
        <v>0</v>
      </c>
      <c r="Q103" s="213">
        <v>0</v>
      </c>
      <c r="R103" s="210" t="s">
        <v>3144</v>
      </c>
      <c r="S103" s="210"/>
      <c r="T103"/>
      <c r="U103"/>
    </row>
    <row r="104" spans="1:21">
      <c r="A104" s="210">
        <v>85</v>
      </c>
      <c r="B104" s="211" t="s">
        <v>3145</v>
      </c>
      <c r="C104" s="212">
        <v>2</v>
      </c>
      <c r="D104" s="212">
        <v>1</v>
      </c>
      <c r="E104" s="213">
        <v>47.6</v>
      </c>
      <c r="F104" s="212">
        <v>1</v>
      </c>
      <c r="G104" s="212">
        <v>1</v>
      </c>
      <c r="H104" s="212">
        <v>0</v>
      </c>
      <c r="I104" s="212">
        <v>2</v>
      </c>
      <c r="J104" s="212">
        <v>1</v>
      </c>
      <c r="K104" s="213">
        <v>47.6</v>
      </c>
      <c r="L104" s="212">
        <v>0</v>
      </c>
      <c r="M104" s="212">
        <v>0</v>
      </c>
      <c r="N104" s="212">
        <v>0</v>
      </c>
      <c r="O104" s="212">
        <v>0</v>
      </c>
      <c r="P104" s="212">
        <v>0</v>
      </c>
      <c r="Q104" s="213">
        <v>0</v>
      </c>
      <c r="R104" s="210" t="s">
        <v>3146</v>
      </c>
      <c r="S104" s="210"/>
      <c r="T104"/>
      <c r="U104"/>
    </row>
    <row r="105" spans="1:21">
      <c r="A105" s="210">
        <v>86</v>
      </c>
      <c r="B105" s="211" t="s">
        <v>3147</v>
      </c>
      <c r="C105" s="212">
        <v>5</v>
      </c>
      <c r="D105" s="212">
        <v>2</v>
      </c>
      <c r="E105" s="213">
        <v>72</v>
      </c>
      <c r="F105" s="212">
        <v>2</v>
      </c>
      <c r="G105" s="212">
        <v>2</v>
      </c>
      <c r="H105" s="212">
        <v>0</v>
      </c>
      <c r="I105" s="212">
        <v>5</v>
      </c>
      <c r="J105" s="212">
        <v>2</v>
      </c>
      <c r="K105" s="213">
        <v>72</v>
      </c>
      <c r="L105" s="212">
        <v>0</v>
      </c>
      <c r="M105" s="212">
        <v>0</v>
      </c>
      <c r="N105" s="212">
        <v>0</v>
      </c>
      <c r="O105" s="212">
        <v>0</v>
      </c>
      <c r="P105" s="212">
        <v>0</v>
      </c>
      <c r="Q105" s="213">
        <v>0</v>
      </c>
      <c r="R105" s="210" t="s">
        <v>3148</v>
      </c>
      <c r="S105" s="210"/>
      <c r="T105"/>
      <c r="U105"/>
    </row>
    <row r="106" spans="1:21">
      <c r="A106" s="210">
        <v>87</v>
      </c>
      <c r="B106" s="211" t="s">
        <v>3149</v>
      </c>
      <c r="C106" s="212">
        <v>3</v>
      </c>
      <c r="D106" s="212">
        <v>2</v>
      </c>
      <c r="E106" s="213">
        <v>37.4</v>
      </c>
      <c r="F106" s="212">
        <v>2</v>
      </c>
      <c r="G106" s="212">
        <v>2</v>
      </c>
      <c r="H106" s="212">
        <v>0</v>
      </c>
      <c r="I106" s="212">
        <v>3</v>
      </c>
      <c r="J106" s="212">
        <v>2</v>
      </c>
      <c r="K106" s="213">
        <v>37.4</v>
      </c>
      <c r="L106" s="212">
        <v>0</v>
      </c>
      <c r="M106" s="212">
        <v>0</v>
      </c>
      <c r="N106" s="212">
        <v>0</v>
      </c>
      <c r="O106" s="212">
        <v>0</v>
      </c>
      <c r="P106" s="212">
        <v>0</v>
      </c>
      <c r="Q106" s="213">
        <v>0</v>
      </c>
      <c r="R106" s="210" t="s">
        <v>3150</v>
      </c>
      <c r="S106" s="210"/>
      <c r="T106"/>
      <c r="U106"/>
    </row>
    <row r="107" spans="1:21">
      <c r="A107" s="210">
        <v>88</v>
      </c>
      <c r="B107" s="211" t="s">
        <v>3151</v>
      </c>
      <c r="C107" s="212">
        <v>2</v>
      </c>
      <c r="D107" s="212">
        <v>2</v>
      </c>
      <c r="E107" s="213">
        <v>33.5</v>
      </c>
      <c r="F107" s="212">
        <v>2</v>
      </c>
      <c r="G107" s="212">
        <v>2</v>
      </c>
      <c r="H107" s="212">
        <v>0</v>
      </c>
      <c r="I107" s="212">
        <v>2</v>
      </c>
      <c r="J107" s="212">
        <v>2</v>
      </c>
      <c r="K107" s="213">
        <v>33.5</v>
      </c>
      <c r="L107" s="212">
        <v>0</v>
      </c>
      <c r="M107" s="212">
        <v>0</v>
      </c>
      <c r="N107" s="212">
        <v>0</v>
      </c>
      <c r="O107" s="212">
        <v>0</v>
      </c>
      <c r="P107" s="212">
        <v>0</v>
      </c>
      <c r="Q107" s="213">
        <v>0</v>
      </c>
      <c r="R107" s="210" t="s">
        <v>3152</v>
      </c>
      <c r="S107" s="210"/>
      <c r="T107"/>
      <c r="U107"/>
    </row>
    <row r="108" spans="1:21">
      <c r="A108" s="210">
        <v>89</v>
      </c>
      <c r="B108" s="211" t="s">
        <v>3153</v>
      </c>
      <c r="C108" s="212">
        <v>2</v>
      </c>
      <c r="D108" s="212">
        <v>2</v>
      </c>
      <c r="E108" s="213">
        <v>46.8</v>
      </c>
      <c r="F108" s="212">
        <v>2</v>
      </c>
      <c r="G108" s="212">
        <v>2</v>
      </c>
      <c r="H108" s="212">
        <v>0</v>
      </c>
      <c r="I108" s="212">
        <v>2</v>
      </c>
      <c r="J108" s="212">
        <v>2</v>
      </c>
      <c r="K108" s="213">
        <v>46.8</v>
      </c>
      <c r="L108" s="212">
        <v>0</v>
      </c>
      <c r="M108" s="212">
        <v>0</v>
      </c>
      <c r="N108" s="212">
        <v>0</v>
      </c>
      <c r="O108" s="212">
        <v>0</v>
      </c>
      <c r="P108" s="212">
        <v>0</v>
      </c>
      <c r="Q108" s="213">
        <v>0</v>
      </c>
      <c r="R108" s="210" t="s">
        <v>3152</v>
      </c>
      <c r="S108" s="210"/>
      <c r="T108"/>
      <c r="U108"/>
    </row>
    <row r="109" spans="1:21">
      <c r="A109" s="210">
        <v>90</v>
      </c>
      <c r="B109" s="211" t="s">
        <v>3154</v>
      </c>
      <c r="C109" s="212">
        <v>1</v>
      </c>
      <c r="D109" s="212">
        <v>1</v>
      </c>
      <c r="E109" s="213">
        <v>21</v>
      </c>
      <c r="F109" s="212">
        <v>1</v>
      </c>
      <c r="G109" s="212">
        <v>1</v>
      </c>
      <c r="H109" s="212">
        <v>0</v>
      </c>
      <c r="I109" s="212">
        <v>1</v>
      </c>
      <c r="J109" s="212">
        <v>1</v>
      </c>
      <c r="K109" s="213">
        <v>21</v>
      </c>
      <c r="L109" s="212">
        <v>0</v>
      </c>
      <c r="M109" s="212">
        <v>0</v>
      </c>
      <c r="N109" s="212">
        <v>0</v>
      </c>
      <c r="O109" s="212">
        <v>0</v>
      </c>
      <c r="P109" s="212">
        <v>0</v>
      </c>
      <c r="Q109" s="213">
        <v>0</v>
      </c>
      <c r="R109" s="210" t="s">
        <v>3079</v>
      </c>
      <c r="S109" s="210"/>
      <c r="T109"/>
      <c r="U109"/>
    </row>
    <row r="110" spans="1:21">
      <c r="A110" s="210">
        <v>91</v>
      </c>
      <c r="B110" s="211" t="s">
        <v>3155</v>
      </c>
      <c r="C110" s="212">
        <v>4</v>
      </c>
      <c r="D110" s="212">
        <v>2</v>
      </c>
      <c r="E110" s="213">
        <v>89.9</v>
      </c>
      <c r="F110" s="212">
        <v>2</v>
      </c>
      <c r="G110" s="212">
        <v>2</v>
      </c>
      <c r="H110" s="212">
        <v>0</v>
      </c>
      <c r="I110" s="212">
        <v>4</v>
      </c>
      <c r="J110" s="212">
        <v>2</v>
      </c>
      <c r="K110" s="213">
        <v>89.9</v>
      </c>
      <c r="L110" s="212">
        <v>0</v>
      </c>
      <c r="M110" s="212">
        <v>0</v>
      </c>
      <c r="N110" s="212">
        <v>0</v>
      </c>
      <c r="O110" s="212">
        <v>0</v>
      </c>
      <c r="P110" s="212">
        <v>0</v>
      </c>
      <c r="Q110" s="213">
        <v>0</v>
      </c>
      <c r="R110" s="210" t="s">
        <v>3134</v>
      </c>
      <c r="S110" s="210" t="s">
        <v>3156</v>
      </c>
      <c r="T110"/>
      <c r="U110"/>
    </row>
    <row r="111" spans="1:21">
      <c r="A111" s="210">
        <v>92</v>
      </c>
      <c r="B111" s="211" t="s">
        <v>3157</v>
      </c>
      <c r="C111" s="212">
        <v>1</v>
      </c>
      <c r="D111" s="212">
        <v>1</v>
      </c>
      <c r="E111" s="213">
        <v>26.6</v>
      </c>
      <c r="F111" s="212">
        <v>1</v>
      </c>
      <c r="G111" s="212">
        <v>1</v>
      </c>
      <c r="H111" s="212">
        <v>0</v>
      </c>
      <c r="I111" s="212">
        <v>1</v>
      </c>
      <c r="J111" s="212">
        <v>1</v>
      </c>
      <c r="K111" s="213">
        <v>26.6</v>
      </c>
      <c r="L111" s="212">
        <v>0</v>
      </c>
      <c r="M111" s="212">
        <v>0</v>
      </c>
      <c r="N111" s="212">
        <v>0</v>
      </c>
      <c r="O111" s="212">
        <v>0</v>
      </c>
      <c r="P111" s="212">
        <v>0</v>
      </c>
      <c r="Q111" s="213">
        <v>0</v>
      </c>
      <c r="R111" s="210" t="s">
        <v>3075</v>
      </c>
      <c r="S111" s="210" t="s">
        <v>3158</v>
      </c>
      <c r="T111"/>
      <c r="U111"/>
    </row>
    <row r="112" spans="1:21">
      <c r="A112" s="210">
        <v>93</v>
      </c>
      <c r="B112" s="211" t="s">
        <v>3159</v>
      </c>
      <c r="C112" s="212">
        <v>1</v>
      </c>
      <c r="D112" s="212">
        <v>1</v>
      </c>
      <c r="E112" s="213">
        <v>26.7</v>
      </c>
      <c r="F112" s="212">
        <v>1</v>
      </c>
      <c r="G112" s="212">
        <v>1</v>
      </c>
      <c r="H112" s="212">
        <v>0</v>
      </c>
      <c r="I112" s="212">
        <v>1</v>
      </c>
      <c r="J112" s="212">
        <v>1</v>
      </c>
      <c r="K112" s="213">
        <v>26.7</v>
      </c>
      <c r="L112" s="212">
        <v>0</v>
      </c>
      <c r="M112" s="212">
        <v>0</v>
      </c>
      <c r="N112" s="212">
        <v>0</v>
      </c>
      <c r="O112" s="212">
        <v>0</v>
      </c>
      <c r="P112" s="212">
        <v>0</v>
      </c>
      <c r="Q112" s="213">
        <v>0</v>
      </c>
      <c r="R112" s="210" t="s">
        <v>3089</v>
      </c>
      <c r="S112" s="210"/>
      <c r="T112"/>
      <c r="U112"/>
    </row>
    <row r="113" spans="1:21">
      <c r="A113" s="210">
        <v>94</v>
      </c>
      <c r="B113" s="211" t="s">
        <v>3160</v>
      </c>
      <c r="C113" s="212">
        <v>1</v>
      </c>
      <c r="D113" s="212">
        <v>1</v>
      </c>
      <c r="E113" s="213">
        <v>17.3</v>
      </c>
      <c r="F113" s="212">
        <v>1</v>
      </c>
      <c r="G113" s="212">
        <v>1</v>
      </c>
      <c r="H113" s="212">
        <v>0</v>
      </c>
      <c r="I113" s="212">
        <v>1</v>
      </c>
      <c r="J113" s="212">
        <v>1</v>
      </c>
      <c r="K113" s="213">
        <v>17.3</v>
      </c>
      <c r="L113" s="212">
        <v>0</v>
      </c>
      <c r="M113" s="212">
        <v>0</v>
      </c>
      <c r="N113" s="212">
        <v>0</v>
      </c>
      <c r="O113" s="212">
        <v>0</v>
      </c>
      <c r="P113" s="212">
        <v>0</v>
      </c>
      <c r="Q113" s="213">
        <v>0</v>
      </c>
      <c r="R113" s="210" t="s">
        <v>3150</v>
      </c>
      <c r="S113" s="210" t="s">
        <v>3161</v>
      </c>
      <c r="T113"/>
      <c r="U113"/>
    </row>
    <row r="114" spans="1:21">
      <c r="A114" s="210">
        <v>95</v>
      </c>
      <c r="B114" s="211" t="s">
        <v>3162</v>
      </c>
      <c r="C114" s="212">
        <v>8</v>
      </c>
      <c r="D114" s="212">
        <v>5</v>
      </c>
      <c r="E114" s="213">
        <v>63</v>
      </c>
      <c r="F114" s="212">
        <v>5</v>
      </c>
      <c r="G114" s="212">
        <v>5</v>
      </c>
      <c r="H114" s="212">
        <v>0</v>
      </c>
      <c r="I114" s="212">
        <v>8</v>
      </c>
      <c r="J114" s="212">
        <v>5</v>
      </c>
      <c r="K114" s="213">
        <v>63</v>
      </c>
      <c r="L114" s="212">
        <v>0</v>
      </c>
      <c r="M114" s="212">
        <v>0</v>
      </c>
      <c r="N114" s="212">
        <v>0</v>
      </c>
      <c r="O114" s="212">
        <v>0</v>
      </c>
      <c r="P114" s="212">
        <v>0</v>
      </c>
      <c r="Q114" s="213">
        <v>0</v>
      </c>
      <c r="R114" s="210" t="s">
        <v>3163</v>
      </c>
      <c r="S114" s="210" t="s">
        <v>3164</v>
      </c>
      <c r="T114"/>
      <c r="U114"/>
    </row>
    <row r="115" spans="1:21">
      <c r="A115" s="210">
        <v>96</v>
      </c>
      <c r="B115" s="211" t="s">
        <v>3165</v>
      </c>
      <c r="C115" s="212">
        <v>2</v>
      </c>
      <c r="D115" s="212">
        <v>2</v>
      </c>
      <c r="E115" s="213">
        <v>37.2</v>
      </c>
      <c r="F115" s="212">
        <v>2</v>
      </c>
      <c r="G115" s="212">
        <v>2</v>
      </c>
      <c r="H115" s="212">
        <v>0</v>
      </c>
      <c r="I115" s="212">
        <v>2</v>
      </c>
      <c r="J115" s="212">
        <v>2</v>
      </c>
      <c r="K115" s="213">
        <v>37.2</v>
      </c>
      <c r="L115" s="212">
        <v>0</v>
      </c>
      <c r="M115" s="212">
        <v>0</v>
      </c>
      <c r="N115" s="212">
        <v>0</v>
      </c>
      <c r="O115" s="212">
        <v>0</v>
      </c>
      <c r="P115" s="212">
        <v>0</v>
      </c>
      <c r="Q115" s="213">
        <v>0</v>
      </c>
      <c r="R115" s="210" t="s">
        <v>3030</v>
      </c>
      <c r="S115" s="210"/>
      <c r="T115"/>
      <c r="U115"/>
    </row>
    <row r="116" spans="1:21">
      <c r="A116" s="210">
        <v>97</v>
      </c>
      <c r="B116" s="211" t="s">
        <v>3166</v>
      </c>
      <c r="C116" s="212">
        <v>7</v>
      </c>
      <c r="D116" s="212">
        <v>6</v>
      </c>
      <c r="E116" s="213">
        <v>128</v>
      </c>
      <c r="F116" s="212">
        <v>6</v>
      </c>
      <c r="G116" s="212">
        <v>6</v>
      </c>
      <c r="H116" s="212">
        <v>0</v>
      </c>
      <c r="I116" s="212">
        <v>7</v>
      </c>
      <c r="J116" s="212">
        <v>6</v>
      </c>
      <c r="K116" s="213">
        <v>128</v>
      </c>
      <c r="L116" s="212">
        <v>0</v>
      </c>
      <c r="M116" s="212">
        <v>0</v>
      </c>
      <c r="N116" s="212">
        <v>0</v>
      </c>
      <c r="O116" s="212">
        <v>0</v>
      </c>
      <c r="P116" s="212">
        <v>0</v>
      </c>
      <c r="Q116" s="213">
        <v>0</v>
      </c>
      <c r="R116" s="210" t="s">
        <v>3134</v>
      </c>
      <c r="S116" s="210" t="s">
        <v>3156</v>
      </c>
      <c r="T116"/>
      <c r="U116"/>
    </row>
    <row r="117" spans="1:21">
      <c r="A117" s="210">
        <v>98</v>
      </c>
      <c r="B117" s="211" t="s">
        <v>3167</v>
      </c>
      <c r="C117" s="212">
        <v>5</v>
      </c>
      <c r="D117" s="212">
        <v>5</v>
      </c>
      <c r="E117" s="213">
        <v>110.2</v>
      </c>
      <c r="F117" s="212">
        <v>5</v>
      </c>
      <c r="G117" s="212">
        <v>5</v>
      </c>
      <c r="H117" s="212">
        <v>0</v>
      </c>
      <c r="I117" s="212">
        <v>5</v>
      </c>
      <c r="J117" s="212">
        <v>5</v>
      </c>
      <c r="K117" s="213">
        <v>110.2</v>
      </c>
      <c r="L117" s="212">
        <v>0</v>
      </c>
      <c r="M117" s="212">
        <v>0</v>
      </c>
      <c r="N117" s="212">
        <v>0</v>
      </c>
      <c r="O117" s="212">
        <v>0</v>
      </c>
      <c r="P117" s="212">
        <v>0</v>
      </c>
      <c r="Q117" s="213">
        <v>0</v>
      </c>
      <c r="R117" s="210" t="s">
        <v>3168</v>
      </c>
      <c r="S117" s="210" t="s">
        <v>3169</v>
      </c>
      <c r="T117"/>
      <c r="U117"/>
    </row>
    <row r="118" spans="1:21">
      <c r="A118" s="210">
        <v>99</v>
      </c>
      <c r="B118" s="211" t="s">
        <v>3170</v>
      </c>
      <c r="C118" s="212">
        <v>1</v>
      </c>
      <c r="D118" s="212">
        <v>1</v>
      </c>
      <c r="E118" s="213">
        <v>24.9</v>
      </c>
      <c r="F118" s="212">
        <v>1</v>
      </c>
      <c r="G118" s="212">
        <v>1</v>
      </c>
      <c r="H118" s="212">
        <v>0</v>
      </c>
      <c r="I118" s="212">
        <v>1</v>
      </c>
      <c r="J118" s="212">
        <v>1</v>
      </c>
      <c r="K118" s="213">
        <v>24.9</v>
      </c>
      <c r="L118" s="212">
        <v>0</v>
      </c>
      <c r="M118" s="212">
        <v>0</v>
      </c>
      <c r="N118" s="212">
        <v>0</v>
      </c>
      <c r="O118" s="212">
        <v>0</v>
      </c>
      <c r="P118" s="212">
        <v>0</v>
      </c>
      <c r="Q118" s="213">
        <v>0</v>
      </c>
      <c r="R118" s="210" t="s">
        <v>3043</v>
      </c>
      <c r="S118" s="210" t="s">
        <v>3146</v>
      </c>
      <c r="T118"/>
      <c r="U118"/>
    </row>
    <row r="119" spans="1:21">
      <c r="A119" s="210">
        <v>100</v>
      </c>
      <c r="B119" s="211" t="s">
        <v>3171</v>
      </c>
      <c r="C119" s="212">
        <v>5</v>
      </c>
      <c r="D119" s="212">
        <v>3</v>
      </c>
      <c r="E119" s="213">
        <v>119.2</v>
      </c>
      <c r="F119" s="212">
        <v>3</v>
      </c>
      <c r="G119" s="212">
        <v>3</v>
      </c>
      <c r="H119" s="212">
        <v>0</v>
      </c>
      <c r="I119" s="212">
        <v>5</v>
      </c>
      <c r="J119" s="212">
        <v>3</v>
      </c>
      <c r="K119" s="213">
        <v>119.2</v>
      </c>
      <c r="L119" s="212">
        <v>0</v>
      </c>
      <c r="M119" s="212">
        <v>0</v>
      </c>
      <c r="N119" s="212">
        <v>0</v>
      </c>
      <c r="O119" s="212">
        <v>0</v>
      </c>
      <c r="P119" s="212">
        <v>0</v>
      </c>
      <c r="Q119" s="213">
        <v>0</v>
      </c>
      <c r="R119" s="210" t="s">
        <v>3172</v>
      </c>
      <c r="S119" s="210"/>
      <c r="T119"/>
      <c r="U119"/>
    </row>
    <row r="120" spans="1:21">
      <c r="A120" s="210">
        <v>101</v>
      </c>
      <c r="B120" s="211" t="s">
        <v>3173</v>
      </c>
      <c r="C120" s="212">
        <v>2</v>
      </c>
      <c r="D120" s="212">
        <v>1</v>
      </c>
      <c r="E120" s="213">
        <v>34.6</v>
      </c>
      <c r="F120" s="212">
        <v>1</v>
      </c>
      <c r="G120" s="212">
        <v>1</v>
      </c>
      <c r="H120" s="212">
        <v>0</v>
      </c>
      <c r="I120" s="212">
        <v>2</v>
      </c>
      <c r="J120" s="212">
        <v>1</v>
      </c>
      <c r="K120" s="213">
        <v>34.6</v>
      </c>
      <c r="L120" s="212">
        <v>0</v>
      </c>
      <c r="M120" s="212">
        <v>0</v>
      </c>
      <c r="N120" s="212">
        <v>0</v>
      </c>
      <c r="O120" s="212">
        <v>0</v>
      </c>
      <c r="P120" s="212">
        <v>0</v>
      </c>
      <c r="Q120" s="213">
        <v>0</v>
      </c>
      <c r="R120" s="210" t="s">
        <v>3174</v>
      </c>
      <c r="S120" s="210"/>
      <c r="T120"/>
      <c r="U120"/>
    </row>
    <row r="121" spans="1:21">
      <c r="A121" s="210">
        <v>102</v>
      </c>
      <c r="B121" s="211" t="s">
        <v>3175</v>
      </c>
      <c r="C121" s="212">
        <v>5</v>
      </c>
      <c r="D121" s="212">
        <v>2</v>
      </c>
      <c r="E121" s="213">
        <v>83.4</v>
      </c>
      <c r="F121" s="212">
        <v>2</v>
      </c>
      <c r="G121" s="212">
        <v>2</v>
      </c>
      <c r="H121" s="212">
        <v>0</v>
      </c>
      <c r="I121" s="212">
        <v>5</v>
      </c>
      <c r="J121" s="212">
        <v>2</v>
      </c>
      <c r="K121" s="213">
        <v>83.4</v>
      </c>
      <c r="L121" s="212">
        <v>0</v>
      </c>
      <c r="M121" s="212">
        <v>0</v>
      </c>
      <c r="N121" s="212">
        <v>0</v>
      </c>
      <c r="O121" s="212">
        <v>0</v>
      </c>
      <c r="P121" s="212">
        <v>0</v>
      </c>
      <c r="Q121" s="213">
        <v>0</v>
      </c>
      <c r="R121" s="210" t="s">
        <v>3115</v>
      </c>
      <c r="S121" s="210" t="s">
        <v>3176</v>
      </c>
      <c r="T121"/>
      <c r="U121"/>
    </row>
    <row r="122" spans="1:21">
      <c r="A122" s="210">
        <v>103</v>
      </c>
      <c r="B122" s="211" t="s">
        <v>3177</v>
      </c>
      <c r="C122" s="212">
        <v>7</v>
      </c>
      <c r="D122" s="212">
        <v>5</v>
      </c>
      <c r="E122" s="213">
        <v>107.4</v>
      </c>
      <c r="F122" s="212">
        <v>5</v>
      </c>
      <c r="G122" s="212">
        <v>4</v>
      </c>
      <c r="H122" s="212">
        <v>0</v>
      </c>
      <c r="I122" s="212">
        <v>7</v>
      </c>
      <c r="J122" s="212">
        <v>5</v>
      </c>
      <c r="K122" s="213">
        <v>107.4</v>
      </c>
      <c r="L122" s="212">
        <v>0</v>
      </c>
      <c r="M122" s="212">
        <v>0</v>
      </c>
      <c r="N122" s="212">
        <v>0</v>
      </c>
      <c r="O122" s="212">
        <v>0</v>
      </c>
      <c r="P122" s="212">
        <v>0</v>
      </c>
      <c r="Q122" s="213">
        <v>0</v>
      </c>
      <c r="R122" s="210" t="s">
        <v>3067</v>
      </c>
      <c r="S122" s="210" t="s">
        <v>3178</v>
      </c>
      <c r="T122"/>
      <c r="U122"/>
    </row>
    <row r="123" spans="1:21">
      <c r="A123" s="210">
        <v>104</v>
      </c>
      <c r="B123" s="211" t="s">
        <v>3179</v>
      </c>
      <c r="C123" s="212">
        <v>5</v>
      </c>
      <c r="D123" s="212">
        <v>4</v>
      </c>
      <c r="E123" s="213">
        <v>131.9</v>
      </c>
      <c r="F123" s="212">
        <v>4</v>
      </c>
      <c r="G123" s="212">
        <v>3</v>
      </c>
      <c r="H123" s="212">
        <v>0</v>
      </c>
      <c r="I123" s="212">
        <v>5</v>
      </c>
      <c r="J123" s="212">
        <v>4</v>
      </c>
      <c r="K123" s="213">
        <v>131.9</v>
      </c>
      <c r="L123" s="212">
        <v>0</v>
      </c>
      <c r="M123" s="212">
        <v>0</v>
      </c>
      <c r="N123" s="212">
        <v>0</v>
      </c>
      <c r="O123" s="212">
        <v>0</v>
      </c>
      <c r="P123" s="212">
        <v>0</v>
      </c>
      <c r="Q123" s="213">
        <v>0</v>
      </c>
      <c r="R123" s="210" t="s">
        <v>3180</v>
      </c>
      <c r="S123" s="210" t="s">
        <v>3181</v>
      </c>
      <c r="T123"/>
      <c r="U123"/>
    </row>
    <row r="124" spans="1:21">
      <c r="A124" s="210">
        <v>105</v>
      </c>
      <c r="B124" s="211" t="s">
        <v>3182</v>
      </c>
      <c r="C124" s="212">
        <v>152</v>
      </c>
      <c r="D124" s="212">
        <v>95</v>
      </c>
      <c r="E124" s="213">
        <v>2326.3</v>
      </c>
      <c r="F124" s="212">
        <v>95</v>
      </c>
      <c r="G124" s="212">
        <v>93</v>
      </c>
      <c r="H124" s="212">
        <v>0</v>
      </c>
      <c r="I124" s="212">
        <v>152</v>
      </c>
      <c r="J124" s="212">
        <v>95</v>
      </c>
      <c r="K124" s="213">
        <v>2326.3</v>
      </c>
      <c r="L124" s="212">
        <v>0</v>
      </c>
      <c r="M124" s="212">
        <v>0</v>
      </c>
      <c r="N124" s="212">
        <v>0</v>
      </c>
      <c r="O124" s="212">
        <v>0</v>
      </c>
      <c r="P124" s="212">
        <v>0</v>
      </c>
      <c r="Q124" s="213">
        <v>0</v>
      </c>
      <c r="R124" s="210" t="s">
        <v>3183</v>
      </c>
      <c r="S124" s="210"/>
      <c r="T124"/>
      <c r="U124"/>
    </row>
    <row r="125" spans="1:21">
      <c r="A125" s="210">
        <v>106</v>
      </c>
      <c r="B125" s="211" t="s">
        <v>3184</v>
      </c>
      <c r="C125" s="212">
        <v>25</v>
      </c>
      <c r="D125" s="212">
        <v>11</v>
      </c>
      <c r="E125" s="213">
        <v>438.7</v>
      </c>
      <c r="F125" s="212">
        <v>11</v>
      </c>
      <c r="G125" s="212">
        <v>11</v>
      </c>
      <c r="H125" s="212">
        <v>0</v>
      </c>
      <c r="I125" s="212">
        <v>25</v>
      </c>
      <c r="J125" s="212">
        <v>11</v>
      </c>
      <c r="K125" s="213">
        <v>438.7</v>
      </c>
      <c r="L125" s="212">
        <v>0</v>
      </c>
      <c r="M125" s="212">
        <v>0</v>
      </c>
      <c r="N125" s="212">
        <v>0</v>
      </c>
      <c r="O125" s="212">
        <v>0</v>
      </c>
      <c r="P125" s="212">
        <v>0</v>
      </c>
      <c r="Q125" s="213">
        <v>0</v>
      </c>
      <c r="R125" s="210" t="s">
        <v>3185</v>
      </c>
      <c r="S125" s="210" t="s">
        <v>3186</v>
      </c>
      <c r="T125"/>
      <c r="U125"/>
    </row>
    <row r="126" spans="1:21">
      <c r="A126" s="210">
        <v>107</v>
      </c>
      <c r="B126" s="211" t="s">
        <v>3187</v>
      </c>
      <c r="C126" s="212">
        <v>3</v>
      </c>
      <c r="D126" s="212">
        <v>2</v>
      </c>
      <c r="E126" s="213">
        <v>48.8</v>
      </c>
      <c r="F126" s="212">
        <v>2</v>
      </c>
      <c r="G126" s="212">
        <v>2</v>
      </c>
      <c r="H126" s="212">
        <v>0</v>
      </c>
      <c r="I126" s="212">
        <v>3</v>
      </c>
      <c r="J126" s="212">
        <v>2</v>
      </c>
      <c r="K126" s="213">
        <v>48.8</v>
      </c>
      <c r="L126" s="212">
        <v>0</v>
      </c>
      <c r="M126" s="212">
        <v>0</v>
      </c>
      <c r="N126" s="212">
        <v>0</v>
      </c>
      <c r="O126" s="212">
        <v>0</v>
      </c>
      <c r="P126" s="212">
        <v>0</v>
      </c>
      <c r="Q126" s="213">
        <v>0</v>
      </c>
      <c r="R126" s="210" t="s">
        <v>3188</v>
      </c>
      <c r="S126" s="210" t="s">
        <v>3141</v>
      </c>
      <c r="T126"/>
      <c r="U126"/>
    </row>
    <row r="127" spans="1:21">
      <c r="A127" s="210">
        <v>108</v>
      </c>
      <c r="B127" s="211" t="s">
        <v>3189</v>
      </c>
      <c r="C127" s="212">
        <v>3</v>
      </c>
      <c r="D127" s="212">
        <v>1</v>
      </c>
      <c r="E127" s="213">
        <v>57.7</v>
      </c>
      <c r="F127" s="212">
        <v>1</v>
      </c>
      <c r="G127" s="212">
        <v>0</v>
      </c>
      <c r="H127" s="212">
        <v>0</v>
      </c>
      <c r="I127" s="212">
        <v>3</v>
      </c>
      <c r="J127" s="212">
        <v>1</v>
      </c>
      <c r="K127" s="213">
        <v>57.7</v>
      </c>
      <c r="L127" s="212">
        <v>0</v>
      </c>
      <c r="M127" s="212">
        <v>0</v>
      </c>
      <c r="N127" s="212">
        <v>0</v>
      </c>
      <c r="O127" s="212">
        <v>0</v>
      </c>
      <c r="P127" s="212">
        <v>0</v>
      </c>
      <c r="Q127" s="213">
        <v>0</v>
      </c>
      <c r="R127" s="210" t="s">
        <v>3190</v>
      </c>
      <c r="S127" s="210" t="s">
        <v>3037</v>
      </c>
      <c r="T127"/>
      <c r="U127"/>
    </row>
    <row r="128" spans="1:21">
      <c r="A128" s="210">
        <v>109</v>
      </c>
      <c r="B128" s="211" t="s">
        <v>3191</v>
      </c>
      <c r="C128" s="212">
        <v>3</v>
      </c>
      <c r="D128" s="212">
        <v>1</v>
      </c>
      <c r="E128" s="213">
        <v>48.1</v>
      </c>
      <c r="F128" s="212">
        <v>1</v>
      </c>
      <c r="G128" s="212">
        <v>1</v>
      </c>
      <c r="H128" s="212">
        <v>0</v>
      </c>
      <c r="I128" s="212">
        <v>3</v>
      </c>
      <c r="J128" s="212">
        <v>1</v>
      </c>
      <c r="K128" s="213">
        <v>48.1</v>
      </c>
      <c r="L128" s="212">
        <v>0</v>
      </c>
      <c r="M128" s="212">
        <v>0</v>
      </c>
      <c r="N128" s="212">
        <v>0</v>
      </c>
      <c r="O128" s="212">
        <v>0</v>
      </c>
      <c r="P128" s="212">
        <v>0</v>
      </c>
      <c r="Q128" s="213">
        <v>0</v>
      </c>
      <c r="R128" s="210" t="s">
        <v>3192</v>
      </c>
      <c r="S128" s="210"/>
      <c r="T128"/>
      <c r="U128"/>
    </row>
    <row r="129" spans="1:21">
      <c r="A129" s="210">
        <v>110</v>
      </c>
      <c r="B129" s="211" t="s">
        <v>3193</v>
      </c>
      <c r="C129" s="212">
        <v>4</v>
      </c>
      <c r="D129" s="212">
        <v>2</v>
      </c>
      <c r="E129" s="213">
        <v>34.2</v>
      </c>
      <c r="F129" s="212">
        <v>2</v>
      </c>
      <c r="G129" s="212">
        <v>2</v>
      </c>
      <c r="H129" s="212">
        <v>0</v>
      </c>
      <c r="I129" s="212">
        <v>4</v>
      </c>
      <c r="J129" s="212">
        <v>2</v>
      </c>
      <c r="K129" s="213">
        <v>34.2</v>
      </c>
      <c r="L129" s="212">
        <v>0</v>
      </c>
      <c r="M129" s="212">
        <v>0</v>
      </c>
      <c r="N129" s="212">
        <v>0</v>
      </c>
      <c r="O129" s="212">
        <v>0</v>
      </c>
      <c r="P129" s="212">
        <v>0</v>
      </c>
      <c r="Q129" s="213">
        <v>0</v>
      </c>
      <c r="R129" s="210" t="s">
        <v>3194</v>
      </c>
      <c r="S129" s="210"/>
      <c r="T129"/>
      <c r="U129"/>
    </row>
    <row r="130" spans="1:21">
      <c r="A130" s="210">
        <v>111</v>
      </c>
      <c r="B130" s="211" t="s">
        <v>3195</v>
      </c>
      <c r="C130" s="212">
        <v>5</v>
      </c>
      <c r="D130" s="212">
        <v>3</v>
      </c>
      <c r="E130" s="213">
        <v>138</v>
      </c>
      <c r="F130" s="212">
        <v>3</v>
      </c>
      <c r="G130" s="212">
        <v>3</v>
      </c>
      <c r="H130" s="212">
        <v>0</v>
      </c>
      <c r="I130" s="212">
        <v>5</v>
      </c>
      <c r="J130" s="212">
        <v>3</v>
      </c>
      <c r="K130" s="213">
        <v>138</v>
      </c>
      <c r="L130" s="212">
        <v>0</v>
      </c>
      <c r="M130" s="212">
        <v>0</v>
      </c>
      <c r="N130" s="212">
        <v>0</v>
      </c>
      <c r="O130" s="212">
        <v>0</v>
      </c>
      <c r="P130" s="212">
        <v>0</v>
      </c>
      <c r="Q130" s="213">
        <v>0</v>
      </c>
      <c r="R130" s="210" t="s">
        <v>3174</v>
      </c>
      <c r="S130" s="210" t="s">
        <v>3196</v>
      </c>
      <c r="T130"/>
      <c r="U130"/>
    </row>
    <row r="131" spans="1:21">
      <c r="A131" s="210">
        <v>112</v>
      </c>
      <c r="B131" s="211" t="s">
        <v>3197</v>
      </c>
      <c r="C131" s="212">
        <v>1</v>
      </c>
      <c r="D131" s="212">
        <v>1</v>
      </c>
      <c r="E131" s="213">
        <v>16</v>
      </c>
      <c r="F131" s="212">
        <v>1</v>
      </c>
      <c r="G131" s="212">
        <v>1</v>
      </c>
      <c r="H131" s="212">
        <v>0</v>
      </c>
      <c r="I131" s="212">
        <v>1</v>
      </c>
      <c r="J131" s="212">
        <v>1</v>
      </c>
      <c r="K131" s="213">
        <v>16</v>
      </c>
      <c r="L131" s="212">
        <v>0</v>
      </c>
      <c r="M131" s="212">
        <v>0</v>
      </c>
      <c r="N131" s="212">
        <v>0</v>
      </c>
      <c r="O131" s="212">
        <v>0</v>
      </c>
      <c r="P131" s="212">
        <v>0</v>
      </c>
      <c r="Q131" s="213">
        <v>0</v>
      </c>
      <c r="R131" s="210" t="s">
        <v>3134</v>
      </c>
      <c r="S131" s="210" t="s">
        <v>3198</v>
      </c>
      <c r="T131"/>
      <c r="U131"/>
    </row>
    <row r="132" spans="1:21">
      <c r="A132" s="210">
        <v>113</v>
      </c>
      <c r="B132" s="211" t="s">
        <v>3199</v>
      </c>
      <c r="C132" s="212">
        <v>2</v>
      </c>
      <c r="D132" s="212">
        <v>1</v>
      </c>
      <c r="E132" s="213">
        <v>48.8</v>
      </c>
      <c r="F132" s="212">
        <v>1</v>
      </c>
      <c r="G132" s="212">
        <v>1</v>
      </c>
      <c r="H132" s="212">
        <v>0</v>
      </c>
      <c r="I132" s="212">
        <v>2</v>
      </c>
      <c r="J132" s="212">
        <v>1</v>
      </c>
      <c r="K132" s="213">
        <v>48.8</v>
      </c>
      <c r="L132" s="212">
        <v>0</v>
      </c>
      <c r="M132" s="212">
        <v>0</v>
      </c>
      <c r="N132" s="212">
        <v>0</v>
      </c>
      <c r="O132" s="212">
        <v>0</v>
      </c>
      <c r="P132" s="212">
        <v>0</v>
      </c>
      <c r="Q132" s="213">
        <v>0</v>
      </c>
      <c r="R132" s="210" t="s">
        <v>3200</v>
      </c>
      <c r="S132" s="210" t="s">
        <v>3156</v>
      </c>
      <c r="T132"/>
      <c r="U132"/>
    </row>
    <row r="133" spans="1:21">
      <c r="A133" s="210">
        <v>114</v>
      </c>
      <c r="B133" s="211" t="s">
        <v>3201</v>
      </c>
      <c r="C133" s="212">
        <v>5</v>
      </c>
      <c r="D133" s="212">
        <v>2</v>
      </c>
      <c r="E133" s="213">
        <v>125.5</v>
      </c>
      <c r="F133" s="212">
        <v>2</v>
      </c>
      <c r="G133" s="212">
        <v>2</v>
      </c>
      <c r="H133" s="212">
        <v>0</v>
      </c>
      <c r="I133" s="212">
        <v>5</v>
      </c>
      <c r="J133" s="212">
        <v>2</v>
      </c>
      <c r="K133" s="213">
        <v>125.5</v>
      </c>
      <c r="L133" s="212">
        <v>0</v>
      </c>
      <c r="M133" s="212">
        <v>0</v>
      </c>
      <c r="N133" s="212">
        <v>0</v>
      </c>
      <c r="O133" s="212">
        <v>0</v>
      </c>
      <c r="P133" s="212">
        <v>0</v>
      </c>
      <c r="Q133" s="213">
        <v>0</v>
      </c>
      <c r="R133" s="210" t="s">
        <v>3202</v>
      </c>
      <c r="S133" s="210" t="s">
        <v>3034</v>
      </c>
      <c r="T133"/>
      <c r="U133"/>
    </row>
    <row r="134" spans="1:21">
      <c r="A134" s="210">
        <v>115</v>
      </c>
      <c r="B134" s="211" t="s">
        <v>3203</v>
      </c>
      <c r="C134" s="212">
        <v>2</v>
      </c>
      <c r="D134" s="212">
        <v>2</v>
      </c>
      <c r="E134" s="213">
        <v>72.3</v>
      </c>
      <c r="F134" s="212">
        <v>2</v>
      </c>
      <c r="G134" s="212">
        <v>2</v>
      </c>
      <c r="H134" s="212">
        <v>0</v>
      </c>
      <c r="I134" s="212">
        <v>2</v>
      </c>
      <c r="J134" s="212">
        <v>2</v>
      </c>
      <c r="K134" s="213">
        <v>72.3</v>
      </c>
      <c r="L134" s="212">
        <v>0</v>
      </c>
      <c r="M134" s="212">
        <v>0</v>
      </c>
      <c r="N134" s="212">
        <v>0</v>
      </c>
      <c r="O134" s="212">
        <v>0</v>
      </c>
      <c r="P134" s="212">
        <v>0</v>
      </c>
      <c r="Q134" s="213">
        <v>0</v>
      </c>
      <c r="R134" s="210" t="s">
        <v>3204</v>
      </c>
      <c r="S134" s="210"/>
      <c r="T134"/>
      <c r="U134"/>
    </row>
    <row r="135" spans="1:21">
      <c r="A135" s="210">
        <v>116</v>
      </c>
      <c r="B135" s="211" t="s">
        <v>3205</v>
      </c>
      <c r="C135" s="212">
        <v>13</v>
      </c>
      <c r="D135" s="212">
        <v>9</v>
      </c>
      <c r="E135" s="213">
        <v>247</v>
      </c>
      <c r="F135" s="212">
        <v>9</v>
      </c>
      <c r="G135" s="212">
        <v>9</v>
      </c>
      <c r="H135" s="212">
        <v>0</v>
      </c>
      <c r="I135" s="212">
        <v>13</v>
      </c>
      <c r="J135" s="212">
        <v>9</v>
      </c>
      <c r="K135" s="213">
        <v>247</v>
      </c>
      <c r="L135" s="212">
        <v>0</v>
      </c>
      <c r="M135" s="212">
        <v>0</v>
      </c>
      <c r="N135" s="212">
        <v>0</v>
      </c>
      <c r="O135" s="212">
        <v>0</v>
      </c>
      <c r="P135" s="212">
        <v>0</v>
      </c>
      <c r="Q135" s="213">
        <v>0</v>
      </c>
      <c r="R135" s="210" t="s">
        <v>3134</v>
      </c>
      <c r="S135" s="210"/>
      <c r="T135"/>
      <c r="U135"/>
    </row>
    <row r="136" spans="1:21">
      <c r="A136" s="210">
        <v>117</v>
      </c>
      <c r="B136" s="211" t="s">
        <v>3206</v>
      </c>
      <c r="C136" s="212">
        <v>4</v>
      </c>
      <c r="D136" s="212">
        <v>3</v>
      </c>
      <c r="E136" s="213">
        <v>117.22</v>
      </c>
      <c r="F136" s="212">
        <v>3</v>
      </c>
      <c r="G136" s="212">
        <v>3</v>
      </c>
      <c r="H136" s="212">
        <v>0</v>
      </c>
      <c r="I136" s="212">
        <v>4</v>
      </c>
      <c r="J136" s="212">
        <v>3</v>
      </c>
      <c r="K136" s="213">
        <v>117.22</v>
      </c>
      <c r="L136" s="212">
        <v>0</v>
      </c>
      <c r="M136" s="212">
        <v>0</v>
      </c>
      <c r="N136" s="212">
        <v>0</v>
      </c>
      <c r="O136" s="212">
        <v>0</v>
      </c>
      <c r="P136" s="212">
        <v>0</v>
      </c>
      <c r="Q136" s="213">
        <v>0</v>
      </c>
      <c r="R136" s="210" t="s">
        <v>3207</v>
      </c>
      <c r="S136" s="210"/>
      <c r="T136"/>
      <c r="U136"/>
    </row>
    <row r="137" spans="1:21">
      <c r="A137" s="210">
        <v>118</v>
      </c>
      <c r="B137" s="211" t="s">
        <v>3208</v>
      </c>
      <c r="C137" s="212">
        <v>3</v>
      </c>
      <c r="D137" s="212">
        <v>3</v>
      </c>
      <c r="E137" s="213">
        <v>56.8</v>
      </c>
      <c r="F137" s="212">
        <v>3</v>
      </c>
      <c r="G137" s="212">
        <v>3</v>
      </c>
      <c r="H137" s="212">
        <v>0</v>
      </c>
      <c r="I137" s="212">
        <v>3</v>
      </c>
      <c r="J137" s="212">
        <v>3</v>
      </c>
      <c r="K137" s="213">
        <v>56.8</v>
      </c>
      <c r="L137" s="212">
        <v>0</v>
      </c>
      <c r="M137" s="212">
        <v>0</v>
      </c>
      <c r="N137" s="212">
        <v>0</v>
      </c>
      <c r="O137" s="212">
        <v>0</v>
      </c>
      <c r="P137" s="212">
        <v>0</v>
      </c>
      <c r="Q137" s="213">
        <v>0</v>
      </c>
      <c r="R137" s="210" t="s">
        <v>3209</v>
      </c>
      <c r="S137" s="210"/>
      <c r="T137"/>
      <c r="U137"/>
    </row>
    <row r="138" spans="1:21">
      <c r="A138" s="210">
        <v>119</v>
      </c>
      <c r="B138" s="211" t="s">
        <v>3210</v>
      </c>
      <c r="C138" s="212">
        <v>3</v>
      </c>
      <c r="D138" s="212">
        <v>2</v>
      </c>
      <c r="E138" s="213">
        <v>49.1</v>
      </c>
      <c r="F138" s="212">
        <v>2</v>
      </c>
      <c r="G138" s="212">
        <v>2</v>
      </c>
      <c r="H138" s="212">
        <v>0</v>
      </c>
      <c r="I138" s="212">
        <v>3</v>
      </c>
      <c r="J138" s="212">
        <v>2</v>
      </c>
      <c r="K138" s="213">
        <v>49.1</v>
      </c>
      <c r="L138" s="212">
        <v>0</v>
      </c>
      <c r="M138" s="212">
        <v>0</v>
      </c>
      <c r="N138" s="212">
        <v>0</v>
      </c>
      <c r="O138" s="212">
        <v>0</v>
      </c>
      <c r="P138" s="212">
        <v>0</v>
      </c>
      <c r="Q138" s="213">
        <v>0</v>
      </c>
      <c r="R138" s="210" t="s">
        <v>3079</v>
      </c>
      <c r="S138" s="210" t="s">
        <v>3211</v>
      </c>
      <c r="T138"/>
      <c r="U138"/>
    </row>
    <row r="139" spans="1:21">
      <c r="A139" s="210">
        <v>120</v>
      </c>
      <c r="B139" s="211" t="s">
        <v>3212</v>
      </c>
      <c r="C139" s="212">
        <v>6</v>
      </c>
      <c r="D139" s="212">
        <v>3</v>
      </c>
      <c r="E139" s="213">
        <v>78</v>
      </c>
      <c r="F139" s="212">
        <v>3</v>
      </c>
      <c r="G139" s="212">
        <v>3</v>
      </c>
      <c r="H139" s="212">
        <v>0</v>
      </c>
      <c r="I139" s="212">
        <v>6</v>
      </c>
      <c r="J139" s="212">
        <v>3</v>
      </c>
      <c r="K139" s="213">
        <v>78</v>
      </c>
      <c r="L139" s="212">
        <v>0</v>
      </c>
      <c r="M139" s="212">
        <v>0</v>
      </c>
      <c r="N139" s="212">
        <v>0</v>
      </c>
      <c r="O139" s="212">
        <v>0</v>
      </c>
      <c r="P139" s="212">
        <v>0</v>
      </c>
      <c r="Q139" s="213">
        <v>0</v>
      </c>
      <c r="R139" s="210" t="s">
        <v>3082</v>
      </c>
      <c r="S139" s="210" t="s">
        <v>3213</v>
      </c>
      <c r="T139"/>
      <c r="U139"/>
    </row>
    <row r="140" spans="1:21">
      <c r="A140" s="210">
        <v>121</v>
      </c>
      <c r="B140" s="211" t="s">
        <v>3214</v>
      </c>
      <c r="C140" s="212">
        <v>4</v>
      </c>
      <c r="D140" s="212">
        <v>2</v>
      </c>
      <c r="E140" s="213">
        <v>42.3</v>
      </c>
      <c r="F140" s="212">
        <v>2</v>
      </c>
      <c r="G140" s="212">
        <v>2</v>
      </c>
      <c r="H140" s="212">
        <v>0</v>
      </c>
      <c r="I140" s="212">
        <v>4</v>
      </c>
      <c r="J140" s="212">
        <v>2</v>
      </c>
      <c r="K140" s="213">
        <v>42.3</v>
      </c>
      <c r="L140" s="212">
        <v>0</v>
      </c>
      <c r="M140" s="212">
        <v>0</v>
      </c>
      <c r="N140" s="212">
        <v>0</v>
      </c>
      <c r="O140" s="212">
        <v>0</v>
      </c>
      <c r="P140" s="212">
        <v>0</v>
      </c>
      <c r="Q140" s="213">
        <v>0</v>
      </c>
      <c r="R140" s="210" t="s">
        <v>3215</v>
      </c>
      <c r="S140" s="210" t="s">
        <v>3037</v>
      </c>
      <c r="T140"/>
      <c r="U140"/>
    </row>
    <row r="141" spans="1:21">
      <c r="A141" s="210">
        <v>122</v>
      </c>
      <c r="B141" s="211" t="s">
        <v>3216</v>
      </c>
      <c r="C141" s="212">
        <v>5</v>
      </c>
      <c r="D141" s="212">
        <v>1</v>
      </c>
      <c r="E141" s="213">
        <v>44.9</v>
      </c>
      <c r="F141" s="212">
        <v>1</v>
      </c>
      <c r="G141" s="212">
        <v>1</v>
      </c>
      <c r="H141" s="212">
        <v>0</v>
      </c>
      <c r="I141" s="212">
        <v>5</v>
      </c>
      <c r="J141" s="212">
        <v>1</v>
      </c>
      <c r="K141" s="213">
        <v>44.9</v>
      </c>
      <c r="L141" s="212">
        <v>0</v>
      </c>
      <c r="M141" s="212">
        <v>0</v>
      </c>
      <c r="N141" s="212">
        <v>0</v>
      </c>
      <c r="O141" s="212">
        <v>0</v>
      </c>
      <c r="P141" s="212">
        <v>0</v>
      </c>
      <c r="Q141" s="213">
        <v>0</v>
      </c>
      <c r="R141" s="210" t="s">
        <v>3204</v>
      </c>
      <c r="S141" s="210" t="s">
        <v>3217</v>
      </c>
      <c r="T141"/>
      <c r="U141"/>
    </row>
    <row r="142" spans="1:21">
      <c r="A142" s="210">
        <v>123</v>
      </c>
      <c r="B142" s="211" t="s">
        <v>3218</v>
      </c>
      <c r="C142" s="212">
        <v>2</v>
      </c>
      <c r="D142" s="212">
        <v>1</v>
      </c>
      <c r="E142" s="213">
        <v>47.8</v>
      </c>
      <c r="F142" s="212">
        <v>1</v>
      </c>
      <c r="G142" s="212">
        <v>1</v>
      </c>
      <c r="H142" s="212">
        <v>0</v>
      </c>
      <c r="I142" s="212">
        <v>2</v>
      </c>
      <c r="J142" s="212">
        <v>1</v>
      </c>
      <c r="K142" s="213">
        <v>47.8</v>
      </c>
      <c r="L142" s="212">
        <v>0</v>
      </c>
      <c r="M142" s="212">
        <v>0</v>
      </c>
      <c r="N142" s="212">
        <v>0</v>
      </c>
      <c r="O142" s="212">
        <v>0</v>
      </c>
      <c r="P142" s="212">
        <v>0</v>
      </c>
      <c r="Q142" s="213">
        <v>0</v>
      </c>
      <c r="R142" s="210" t="s">
        <v>3194</v>
      </c>
      <c r="S142" s="210" t="s">
        <v>3219</v>
      </c>
      <c r="T142"/>
      <c r="U142"/>
    </row>
    <row r="143" spans="1:21">
      <c r="A143" s="200"/>
      <c r="B143" s="209" t="s">
        <v>2955</v>
      </c>
      <c r="C143" s="205">
        <f>sum(C144:C173)</f>
        <v>195</v>
      </c>
      <c r="D143" s="205">
        <f>sum(D144:D173)</f>
        <v>78</v>
      </c>
      <c r="E143" s="206">
        <f>sum(E144:E173)</f>
        <v>4498.2</v>
      </c>
      <c r="F143" s="205">
        <f>sum(F144:F173)</f>
        <v>78</v>
      </c>
      <c r="G143" s="205">
        <f>sum(G144:G173)</f>
        <v>5</v>
      </c>
      <c r="H143" s="205">
        <f>sum(H144:H173)</f>
        <v>0</v>
      </c>
      <c r="I143" s="205">
        <f>sum(I144:I173)</f>
        <v>195</v>
      </c>
      <c r="J143" s="205">
        <f>sum(J144:J173)</f>
        <v>78</v>
      </c>
      <c r="K143" s="206">
        <f>sum(K144:K173)</f>
        <v>4498.2</v>
      </c>
      <c r="L143" s="205">
        <f>sum(L144:L173)</f>
        <v>0</v>
      </c>
      <c r="M143" s="205">
        <f>sum(M144:M173)</f>
        <v>0</v>
      </c>
      <c r="N143" s="205">
        <f>sum(N144:N173)</f>
        <v>0</v>
      </c>
      <c r="O143" s="205">
        <f>sum(O144:O173)</f>
        <v>0</v>
      </c>
      <c r="P143" s="205">
        <f>sum(P144:P173)</f>
        <v>0</v>
      </c>
      <c r="Q143" s="206">
        <f>sum(Q144:Q173)</f>
        <v>0</v>
      </c>
      <c r="R143" s="207" t="s">
        <v>20</v>
      </c>
      <c r="S143" s="207" t="s">
        <v>20</v>
      </c>
      <c r="T143"/>
      <c r="U143"/>
    </row>
    <row r="144" spans="1:21">
      <c r="A144" s="210">
        <v>124</v>
      </c>
      <c r="B144" s="211" t="s">
        <v>3220</v>
      </c>
      <c r="C144" s="212">
        <v>4</v>
      </c>
      <c r="D144" s="212">
        <v>2</v>
      </c>
      <c r="E144" s="213">
        <v>108.3</v>
      </c>
      <c r="F144" s="212">
        <v>2</v>
      </c>
      <c r="G144" s="212">
        <v>0</v>
      </c>
      <c r="H144" s="212">
        <v>0</v>
      </c>
      <c r="I144" s="212">
        <v>4</v>
      </c>
      <c r="J144" s="212">
        <v>2</v>
      </c>
      <c r="K144" s="213">
        <v>108.3</v>
      </c>
      <c r="L144" s="212">
        <v>0</v>
      </c>
      <c r="M144" s="212">
        <v>0</v>
      </c>
      <c r="N144" s="212">
        <v>0</v>
      </c>
      <c r="O144" s="212">
        <v>0</v>
      </c>
      <c r="P144" s="212">
        <v>0</v>
      </c>
      <c r="Q144" s="213">
        <v>0</v>
      </c>
      <c r="R144" s="210" t="s">
        <v>3221</v>
      </c>
      <c r="S144" s="210" t="s">
        <v>3222</v>
      </c>
      <c r="T144"/>
      <c r="U144"/>
    </row>
    <row r="145" spans="1:21">
      <c r="A145" s="210">
        <v>125</v>
      </c>
      <c r="B145" s="211" t="s">
        <v>3223</v>
      </c>
      <c r="C145" s="212">
        <v>6</v>
      </c>
      <c r="D145" s="212">
        <v>2</v>
      </c>
      <c r="E145" s="213">
        <v>91.7</v>
      </c>
      <c r="F145" s="212">
        <v>2</v>
      </c>
      <c r="G145" s="212">
        <v>0</v>
      </c>
      <c r="H145" s="212">
        <v>0</v>
      </c>
      <c r="I145" s="212">
        <v>6</v>
      </c>
      <c r="J145" s="212">
        <v>2</v>
      </c>
      <c r="K145" s="213">
        <v>91.7</v>
      </c>
      <c r="L145" s="212">
        <v>0</v>
      </c>
      <c r="M145" s="212">
        <v>0</v>
      </c>
      <c r="N145" s="212">
        <v>0</v>
      </c>
      <c r="O145" s="212">
        <v>0</v>
      </c>
      <c r="P145" s="212">
        <v>0</v>
      </c>
      <c r="Q145" s="213">
        <v>0</v>
      </c>
      <c r="R145" s="210" t="s">
        <v>3224</v>
      </c>
      <c r="S145" s="210" t="s">
        <v>3222</v>
      </c>
      <c r="T145"/>
      <c r="U145"/>
    </row>
    <row r="146" spans="1:21">
      <c r="A146" s="210">
        <v>126</v>
      </c>
      <c r="B146" s="211" t="s">
        <v>3225</v>
      </c>
      <c r="C146" s="212">
        <v>4</v>
      </c>
      <c r="D146" s="212">
        <v>2</v>
      </c>
      <c r="E146" s="213">
        <v>166.2</v>
      </c>
      <c r="F146" s="212">
        <v>2</v>
      </c>
      <c r="G146" s="212">
        <v>0</v>
      </c>
      <c r="H146" s="212">
        <v>0</v>
      </c>
      <c r="I146" s="212">
        <v>4</v>
      </c>
      <c r="J146" s="212">
        <v>2</v>
      </c>
      <c r="K146" s="213">
        <v>166.2</v>
      </c>
      <c r="L146" s="212">
        <v>0</v>
      </c>
      <c r="M146" s="212">
        <v>0</v>
      </c>
      <c r="N146" s="212">
        <v>0</v>
      </c>
      <c r="O146" s="212">
        <v>0</v>
      </c>
      <c r="P146" s="212">
        <v>0</v>
      </c>
      <c r="Q146" s="213">
        <v>0</v>
      </c>
      <c r="R146" s="210" t="s">
        <v>3226</v>
      </c>
      <c r="S146" s="210" t="s">
        <v>3227</v>
      </c>
      <c r="T146"/>
      <c r="U146"/>
    </row>
    <row r="147" spans="1:21">
      <c r="A147" s="210">
        <v>127</v>
      </c>
      <c r="B147" s="211" t="s">
        <v>3228</v>
      </c>
      <c r="C147" s="212">
        <v>6</v>
      </c>
      <c r="D147" s="212">
        <v>3</v>
      </c>
      <c r="E147" s="213">
        <v>132.6</v>
      </c>
      <c r="F147" s="212">
        <v>3</v>
      </c>
      <c r="G147" s="212">
        <v>0</v>
      </c>
      <c r="H147" s="212">
        <v>0</v>
      </c>
      <c r="I147" s="212">
        <v>6</v>
      </c>
      <c r="J147" s="212">
        <v>3</v>
      </c>
      <c r="K147" s="213">
        <v>132.6</v>
      </c>
      <c r="L147" s="212">
        <v>0</v>
      </c>
      <c r="M147" s="212">
        <v>0</v>
      </c>
      <c r="N147" s="212">
        <v>0</v>
      </c>
      <c r="O147" s="212">
        <v>0</v>
      </c>
      <c r="P147" s="212">
        <v>0</v>
      </c>
      <c r="Q147" s="213">
        <v>0</v>
      </c>
      <c r="R147" s="210" t="s">
        <v>3229</v>
      </c>
      <c r="S147" s="210" t="s">
        <v>3227</v>
      </c>
      <c r="T147"/>
      <c r="U147"/>
    </row>
    <row r="148" spans="1:21">
      <c r="A148" s="210">
        <v>128</v>
      </c>
      <c r="B148" s="211" t="s">
        <v>3230</v>
      </c>
      <c r="C148" s="212">
        <v>5</v>
      </c>
      <c r="D148" s="212">
        <v>2</v>
      </c>
      <c r="E148" s="213">
        <v>91.7</v>
      </c>
      <c r="F148" s="212">
        <v>2</v>
      </c>
      <c r="G148" s="212">
        <v>0</v>
      </c>
      <c r="H148" s="212">
        <v>0</v>
      </c>
      <c r="I148" s="212">
        <v>5</v>
      </c>
      <c r="J148" s="212">
        <v>2</v>
      </c>
      <c r="K148" s="213">
        <v>91.7</v>
      </c>
      <c r="L148" s="212">
        <v>0</v>
      </c>
      <c r="M148" s="212">
        <v>0</v>
      </c>
      <c r="N148" s="212">
        <v>0</v>
      </c>
      <c r="O148" s="212">
        <v>0</v>
      </c>
      <c r="P148" s="212">
        <v>0</v>
      </c>
      <c r="Q148" s="213">
        <v>0</v>
      </c>
      <c r="R148" s="210" t="s">
        <v>3224</v>
      </c>
      <c r="S148" s="210" t="s">
        <v>3231</v>
      </c>
      <c r="T148"/>
      <c r="U148"/>
    </row>
    <row r="149" spans="1:21">
      <c r="A149" s="210">
        <v>129</v>
      </c>
      <c r="B149" s="211" t="s">
        <v>3232</v>
      </c>
      <c r="C149" s="212">
        <v>3</v>
      </c>
      <c r="D149" s="212">
        <v>2</v>
      </c>
      <c r="E149" s="213">
        <v>79.4</v>
      </c>
      <c r="F149" s="212">
        <v>2</v>
      </c>
      <c r="G149" s="212">
        <v>0</v>
      </c>
      <c r="H149" s="212">
        <v>0</v>
      </c>
      <c r="I149" s="212">
        <v>3</v>
      </c>
      <c r="J149" s="212">
        <v>2</v>
      </c>
      <c r="K149" s="213">
        <v>79.4</v>
      </c>
      <c r="L149" s="212">
        <v>0</v>
      </c>
      <c r="M149" s="212">
        <v>0</v>
      </c>
      <c r="N149" s="212">
        <v>0</v>
      </c>
      <c r="O149" s="212">
        <v>0</v>
      </c>
      <c r="P149" s="212">
        <v>0</v>
      </c>
      <c r="Q149" s="213">
        <v>0</v>
      </c>
      <c r="R149" s="210" t="s">
        <v>3083</v>
      </c>
      <c r="S149" s="210" t="s">
        <v>3231</v>
      </c>
      <c r="T149"/>
      <c r="U149"/>
    </row>
    <row r="150" spans="1:21">
      <c r="A150" s="210">
        <v>130</v>
      </c>
      <c r="B150" s="211" t="s">
        <v>3233</v>
      </c>
      <c r="C150" s="212">
        <v>2</v>
      </c>
      <c r="D150" s="212">
        <v>2</v>
      </c>
      <c r="E150" s="213">
        <v>140.6</v>
      </c>
      <c r="F150" s="212">
        <v>2</v>
      </c>
      <c r="G150" s="212">
        <v>0</v>
      </c>
      <c r="H150" s="212">
        <v>0</v>
      </c>
      <c r="I150" s="212">
        <v>2</v>
      </c>
      <c r="J150" s="212">
        <v>2</v>
      </c>
      <c r="K150" s="213">
        <v>140.6</v>
      </c>
      <c r="L150" s="212">
        <v>0</v>
      </c>
      <c r="M150" s="212">
        <v>0</v>
      </c>
      <c r="N150" s="212">
        <v>0</v>
      </c>
      <c r="O150" s="212">
        <v>0</v>
      </c>
      <c r="P150" s="212">
        <v>0</v>
      </c>
      <c r="Q150" s="213">
        <v>0</v>
      </c>
      <c r="R150" s="210" t="s">
        <v>3221</v>
      </c>
      <c r="S150" s="210" t="s">
        <v>3231</v>
      </c>
      <c r="T150"/>
      <c r="U150"/>
    </row>
    <row r="151" spans="1:21">
      <c r="A151" s="210">
        <v>131</v>
      </c>
      <c r="B151" s="211" t="s">
        <v>3234</v>
      </c>
      <c r="C151" s="212">
        <v>1</v>
      </c>
      <c r="D151" s="212">
        <v>1</v>
      </c>
      <c r="E151" s="213">
        <v>28.9</v>
      </c>
      <c r="F151" s="212">
        <v>1</v>
      </c>
      <c r="G151" s="212">
        <v>0</v>
      </c>
      <c r="H151" s="212">
        <v>0</v>
      </c>
      <c r="I151" s="212">
        <v>1</v>
      </c>
      <c r="J151" s="212">
        <v>1</v>
      </c>
      <c r="K151" s="213">
        <v>28.9</v>
      </c>
      <c r="L151" s="212">
        <v>0</v>
      </c>
      <c r="M151" s="212">
        <v>0</v>
      </c>
      <c r="N151" s="212">
        <v>0</v>
      </c>
      <c r="O151" s="212">
        <v>0</v>
      </c>
      <c r="P151" s="212">
        <v>0</v>
      </c>
      <c r="Q151" s="213">
        <v>0</v>
      </c>
      <c r="R151" s="210" t="s">
        <v>3235</v>
      </c>
      <c r="S151" s="210" t="s">
        <v>3236</v>
      </c>
      <c r="T151"/>
      <c r="U151"/>
    </row>
    <row r="152" spans="1:21">
      <c r="A152" s="210">
        <v>132</v>
      </c>
      <c r="B152" s="211" t="s">
        <v>3237</v>
      </c>
      <c r="C152" s="212">
        <v>20</v>
      </c>
      <c r="D152" s="212">
        <v>7</v>
      </c>
      <c r="E152" s="213">
        <v>509.3</v>
      </c>
      <c r="F152" s="212">
        <v>7</v>
      </c>
      <c r="G152" s="212">
        <v>1</v>
      </c>
      <c r="H152" s="212">
        <v>0</v>
      </c>
      <c r="I152" s="212">
        <v>20</v>
      </c>
      <c r="J152" s="212">
        <v>7</v>
      </c>
      <c r="K152" s="213">
        <v>509.3</v>
      </c>
      <c r="L152" s="212">
        <v>0</v>
      </c>
      <c r="M152" s="212">
        <v>0</v>
      </c>
      <c r="N152" s="212">
        <v>0</v>
      </c>
      <c r="O152" s="212">
        <v>0</v>
      </c>
      <c r="P152" s="212">
        <v>0</v>
      </c>
      <c r="Q152" s="213">
        <v>0</v>
      </c>
      <c r="R152" s="210" t="s">
        <v>3238</v>
      </c>
      <c r="S152" s="210" t="s">
        <v>3239</v>
      </c>
      <c r="T152"/>
      <c r="U152"/>
    </row>
    <row r="153" spans="1:21">
      <c r="A153" s="210">
        <v>133</v>
      </c>
      <c r="B153" s="211" t="s">
        <v>3240</v>
      </c>
      <c r="C153" s="212">
        <v>1</v>
      </c>
      <c r="D153" s="212">
        <v>1</v>
      </c>
      <c r="E153" s="213">
        <v>34.5</v>
      </c>
      <c r="F153" s="212">
        <v>1</v>
      </c>
      <c r="G153" s="212">
        <v>0</v>
      </c>
      <c r="H153" s="212">
        <v>0</v>
      </c>
      <c r="I153" s="212">
        <v>1</v>
      </c>
      <c r="J153" s="212">
        <v>1</v>
      </c>
      <c r="K153" s="213">
        <v>34.5</v>
      </c>
      <c r="L153" s="212">
        <v>0</v>
      </c>
      <c r="M153" s="212">
        <v>0</v>
      </c>
      <c r="N153" s="212">
        <v>0</v>
      </c>
      <c r="O153" s="212">
        <v>0</v>
      </c>
      <c r="P153" s="212">
        <v>0</v>
      </c>
      <c r="Q153" s="213">
        <v>0</v>
      </c>
      <c r="R153" s="210" t="s">
        <v>3241</v>
      </c>
      <c r="S153" s="210" t="s">
        <v>3227</v>
      </c>
      <c r="T153"/>
      <c r="U153"/>
    </row>
    <row r="154" spans="1:21">
      <c r="A154" s="210">
        <v>134</v>
      </c>
      <c r="B154" s="211" t="s">
        <v>3242</v>
      </c>
      <c r="C154" s="212">
        <v>6</v>
      </c>
      <c r="D154" s="212">
        <v>6</v>
      </c>
      <c r="E154" s="213">
        <v>267.3</v>
      </c>
      <c r="F154" s="212">
        <v>6</v>
      </c>
      <c r="G154" s="212">
        <v>1</v>
      </c>
      <c r="H154" s="212">
        <v>0</v>
      </c>
      <c r="I154" s="212">
        <v>6</v>
      </c>
      <c r="J154" s="212">
        <v>6</v>
      </c>
      <c r="K154" s="213">
        <v>267.3</v>
      </c>
      <c r="L154" s="212">
        <v>0</v>
      </c>
      <c r="M154" s="212">
        <v>0</v>
      </c>
      <c r="N154" s="212">
        <v>0</v>
      </c>
      <c r="O154" s="212">
        <v>0</v>
      </c>
      <c r="P154" s="212">
        <v>0</v>
      </c>
      <c r="Q154" s="213">
        <v>0</v>
      </c>
      <c r="R154" s="210" t="s">
        <v>3073</v>
      </c>
      <c r="S154" s="210" t="s">
        <v>3236</v>
      </c>
      <c r="T154"/>
      <c r="U154"/>
    </row>
    <row r="155" spans="1:21">
      <c r="A155" s="210">
        <v>135</v>
      </c>
      <c r="B155" s="211" t="s">
        <v>3243</v>
      </c>
      <c r="C155" s="212">
        <v>12</v>
      </c>
      <c r="D155" s="212">
        <v>4</v>
      </c>
      <c r="E155" s="213">
        <v>250.8</v>
      </c>
      <c r="F155" s="212">
        <v>4</v>
      </c>
      <c r="G155" s="212">
        <v>0</v>
      </c>
      <c r="H155" s="212">
        <v>0</v>
      </c>
      <c r="I155" s="212">
        <v>12</v>
      </c>
      <c r="J155" s="212">
        <v>4</v>
      </c>
      <c r="K155" s="213">
        <v>250.8</v>
      </c>
      <c r="L155" s="212">
        <v>0</v>
      </c>
      <c r="M155" s="212">
        <v>0</v>
      </c>
      <c r="N155" s="212">
        <v>0</v>
      </c>
      <c r="O155" s="212">
        <v>0</v>
      </c>
      <c r="P155" s="212">
        <v>0</v>
      </c>
      <c r="Q155" s="213">
        <v>0</v>
      </c>
      <c r="R155" s="210" t="s">
        <v>3221</v>
      </c>
      <c r="S155" s="210" t="s">
        <v>3244</v>
      </c>
      <c r="T155"/>
      <c r="U155"/>
    </row>
    <row r="156" spans="1:21">
      <c r="A156" s="210">
        <v>136</v>
      </c>
      <c r="B156" s="211" t="s">
        <v>3245</v>
      </c>
      <c r="C156" s="212">
        <v>7</v>
      </c>
      <c r="D156" s="212">
        <v>2</v>
      </c>
      <c r="E156" s="213">
        <v>142.6</v>
      </c>
      <c r="F156" s="212">
        <v>2</v>
      </c>
      <c r="G156" s="212">
        <v>1</v>
      </c>
      <c r="H156" s="212">
        <v>0</v>
      </c>
      <c r="I156" s="212">
        <v>7</v>
      </c>
      <c r="J156" s="212">
        <v>2</v>
      </c>
      <c r="K156" s="213">
        <v>142.6</v>
      </c>
      <c r="L156" s="212">
        <v>0</v>
      </c>
      <c r="M156" s="212">
        <v>0</v>
      </c>
      <c r="N156" s="212">
        <v>0</v>
      </c>
      <c r="O156" s="212">
        <v>0</v>
      </c>
      <c r="P156" s="212">
        <v>0</v>
      </c>
      <c r="Q156" s="213">
        <v>0</v>
      </c>
      <c r="R156" s="210" t="s">
        <v>3246</v>
      </c>
      <c r="S156" s="210" t="s">
        <v>3244</v>
      </c>
      <c r="T156"/>
      <c r="U156"/>
    </row>
    <row r="157" spans="1:21">
      <c r="A157" s="210">
        <v>137</v>
      </c>
      <c r="B157" s="211" t="s">
        <v>3247</v>
      </c>
      <c r="C157" s="212">
        <v>24</v>
      </c>
      <c r="D157" s="212">
        <v>8</v>
      </c>
      <c r="E157" s="213">
        <v>580.4</v>
      </c>
      <c r="F157" s="212">
        <v>8</v>
      </c>
      <c r="G157" s="212">
        <v>0</v>
      </c>
      <c r="H157" s="212">
        <v>0</v>
      </c>
      <c r="I157" s="212">
        <v>24</v>
      </c>
      <c r="J157" s="212">
        <v>8</v>
      </c>
      <c r="K157" s="213">
        <v>580.4</v>
      </c>
      <c r="L157" s="212">
        <v>0</v>
      </c>
      <c r="M157" s="212">
        <v>0</v>
      </c>
      <c r="N157" s="212">
        <v>0</v>
      </c>
      <c r="O157" s="212">
        <v>0</v>
      </c>
      <c r="P157" s="212">
        <v>0</v>
      </c>
      <c r="Q157" s="213">
        <v>0</v>
      </c>
      <c r="R157" s="210" t="s">
        <v>3028</v>
      </c>
      <c r="S157" s="210" t="s">
        <v>3248</v>
      </c>
      <c r="T157"/>
      <c r="U157"/>
    </row>
    <row r="158" spans="1:21">
      <c r="A158" s="210">
        <v>138</v>
      </c>
      <c r="B158" s="211" t="s">
        <v>3249</v>
      </c>
      <c r="C158" s="212">
        <v>3</v>
      </c>
      <c r="D158" s="212">
        <v>2</v>
      </c>
      <c r="E158" s="213">
        <v>163.9</v>
      </c>
      <c r="F158" s="212">
        <v>2</v>
      </c>
      <c r="G158" s="212">
        <v>1</v>
      </c>
      <c r="H158" s="212">
        <v>0</v>
      </c>
      <c r="I158" s="212">
        <v>3</v>
      </c>
      <c r="J158" s="212">
        <v>2</v>
      </c>
      <c r="K158" s="213">
        <v>163.9</v>
      </c>
      <c r="L158" s="212">
        <v>0</v>
      </c>
      <c r="M158" s="212">
        <v>0</v>
      </c>
      <c r="N158" s="212">
        <v>0</v>
      </c>
      <c r="O158" s="212">
        <v>0</v>
      </c>
      <c r="P158" s="212">
        <v>0</v>
      </c>
      <c r="Q158" s="213">
        <v>0</v>
      </c>
      <c r="R158" s="210" t="s">
        <v>3250</v>
      </c>
      <c r="S158" s="210"/>
      <c r="T158"/>
      <c r="U158"/>
    </row>
    <row r="159" spans="1:21">
      <c r="A159" s="210">
        <v>139</v>
      </c>
      <c r="B159" s="211" t="s">
        <v>3251</v>
      </c>
      <c r="C159" s="212">
        <v>3</v>
      </c>
      <c r="D159" s="212">
        <v>2</v>
      </c>
      <c r="E159" s="213">
        <v>78.7</v>
      </c>
      <c r="F159" s="212">
        <v>2</v>
      </c>
      <c r="G159" s="212">
        <v>0</v>
      </c>
      <c r="H159" s="212">
        <v>0</v>
      </c>
      <c r="I159" s="212">
        <v>3</v>
      </c>
      <c r="J159" s="212">
        <v>2</v>
      </c>
      <c r="K159" s="213">
        <v>78.7</v>
      </c>
      <c r="L159" s="212">
        <v>0</v>
      </c>
      <c r="M159" s="212">
        <v>0</v>
      </c>
      <c r="N159" s="212">
        <v>0</v>
      </c>
      <c r="O159" s="212">
        <v>0</v>
      </c>
      <c r="P159" s="212">
        <v>0</v>
      </c>
      <c r="Q159" s="213">
        <v>0</v>
      </c>
      <c r="R159" s="210" t="s">
        <v>3252</v>
      </c>
      <c r="S159" s="210"/>
      <c r="T159"/>
      <c r="U159"/>
    </row>
    <row r="160" spans="1:21">
      <c r="A160" s="210">
        <v>140</v>
      </c>
      <c r="B160" s="211" t="s">
        <v>3253</v>
      </c>
      <c r="C160" s="212">
        <v>9</v>
      </c>
      <c r="D160" s="212">
        <v>3</v>
      </c>
      <c r="E160" s="213">
        <v>113.5</v>
      </c>
      <c r="F160" s="212">
        <v>3</v>
      </c>
      <c r="G160" s="212">
        <v>0</v>
      </c>
      <c r="H160" s="212">
        <v>0</v>
      </c>
      <c r="I160" s="212">
        <v>9</v>
      </c>
      <c r="J160" s="212">
        <v>3</v>
      </c>
      <c r="K160" s="213">
        <v>113.5</v>
      </c>
      <c r="L160" s="212">
        <v>0</v>
      </c>
      <c r="M160" s="212">
        <v>0</v>
      </c>
      <c r="N160" s="212">
        <v>0</v>
      </c>
      <c r="O160" s="212">
        <v>0</v>
      </c>
      <c r="P160" s="212">
        <v>0</v>
      </c>
      <c r="Q160" s="213">
        <v>0</v>
      </c>
      <c r="R160" s="210" t="s">
        <v>3254</v>
      </c>
      <c r="S160" s="210"/>
      <c r="T160"/>
      <c r="U160"/>
    </row>
    <row r="161" spans="1:21">
      <c r="A161" s="210">
        <v>141</v>
      </c>
      <c r="B161" s="211" t="s">
        <v>3255</v>
      </c>
      <c r="C161" s="212">
        <v>7</v>
      </c>
      <c r="D161" s="212">
        <v>3</v>
      </c>
      <c r="E161" s="213">
        <v>195.3</v>
      </c>
      <c r="F161" s="212">
        <v>3</v>
      </c>
      <c r="G161" s="212">
        <v>0</v>
      </c>
      <c r="H161" s="212">
        <v>0</v>
      </c>
      <c r="I161" s="212">
        <v>7</v>
      </c>
      <c r="J161" s="212">
        <v>3</v>
      </c>
      <c r="K161" s="213">
        <v>195.3</v>
      </c>
      <c r="L161" s="212">
        <v>0</v>
      </c>
      <c r="M161" s="212">
        <v>0</v>
      </c>
      <c r="N161" s="212">
        <v>0</v>
      </c>
      <c r="O161" s="212">
        <v>0</v>
      </c>
      <c r="P161" s="212">
        <v>0</v>
      </c>
      <c r="Q161" s="213">
        <v>0</v>
      </c>
      <c r="R161" s="210" t="s">
        <v>3221</v>
      </c>
      <c r="S161" s="210" t="s">
        <v>3222</v>
      </c>
      <c r="T161"/>
      <c r="U161"/>
    </row>
    <row r="162" spans="1:21">
      <c r="A162" s="210">
        <v>142</v>
      </c>
      <c r="B162" s="211" t="s">
        <v>3256</v>
      </c>
      <c r="C162" s="212">
        <v>11</v>
      </c>
      <c r="D162" s="212">
        <v>2</v>
      </c>
      <c r="E162" s="213">
        <v>145.2</v>
      </c>
      <c r="F162" s="212">
        <v>2</v>
      </c>
      <c r="G162" s="212">
        <v>0</v>
      </c>
      <c r="H162" s="212">
        <v>0</v>
      </c>
      <c r="I162" s="212">
        <v>11</v>
      </c>
      <c r="J162" s="212">
        <v>2</v>
      </c>
      <c r="K162" s="213">
        <v>145.2</v>
      </c>
      <c r="L162" s="212">
        <v>0</v>
      </c>
      <c r="M162" s="212">
        <v>0</v>
      </c>
      <c r="N162" s="212">
        <v>0</v>
      </c>
      <c r="O162" s="212">
        <v>0</v>
      </c>
      <c r="P162" s="212">
        <v>0</v>
      </c>
      <c r="Q162" s="213">
        <v>0</v>
      </c>
      <c r="R162" s="210" t="s">
        <v>3257</v>
      </c>
      <c r="S162" s="210" t="s">
        <v>3258</v>
      </c>
      <c r="T162"/>
      <c r="U162"/>
    </row>
    <row r="163" spans="1:21">
      <c r="A163" s="210">
        <v>143</v>
      </c>
      <c r="B163" s="211" t="s">
        <v>3259</v>
      </c>
      <c r="C163" s="212">
        <v>16</v>
      </c>
      <c r="D163" s="212">
        <v>7</v>
      </c>
      <c r="E163" s="213">
        <v>394.6</v>
      </c>
      <c r="F163" s="212">
        <v>7</v>
      </c>
      <c r="G163" s="212">
        <v>0</v>
      </c>
      <c r="H163" s="212">
        <v>0</v>
      </c>
      <c r="I163" s="212">
        <v>16</v>
      </c>
      <c r="J163" s="212">
        <v>7</v>
      </c>
      <c r="K163" s="213">
        <v>394.6</v>
      </c>
      <c r="L163" s="212">
        <v>0</v>
      </c>
      <c r="M163" s="212">
        <v>0</v>
      </c>
      <c r="N163" s="212">
        <v>0</v>
      </c>
      <c r="O163" s="212">
        <v>0</v>
      </c>
      <c r="P163" s="212">
        <v>0</v>
      </c>
      <c r="Q163" s="213">
        <v>0</v>
      </c>
      <c r="R163" s="210" t="s">
        <v>3235</v>
      </c>
      <c r="S163" s="210" t="s">
        <v>3260</v>
      </c>
      <c r="T163"/>
      <c r="U163"/>
    </row>
    <row r="164" spans="1:21">
      <c r="A164" s="210">
        <v>144</v>
      </c>
      <c r="B164" s="211" t="s">
        <v>3261</v>
      </c>
      <c r="C164" s="212">
        <v>9</v>
      </c>
      <c r="D164" s="212">
        <v>3</v>
      </c>
      <c r="E164" s="213">
        <v>196.3</v>
      </c>
      <c r="F164" s="212">
        <v>3</v>
      </c>
      <c r="G164" s="212">
        <v>0</v>
      </c>
      <c r="H164" s="212">
        <v>0</v>
      </c>
      <c r="I164" s="212">
        <v>9</v>
      </c>
      <c r="J164" s="212">
        <v>3</v>
      </c>
      <c r="K164" s="213">
        <v>196.3</v>
      </c>
      <c r="L164" s="212">
        <v>0</v>
      </c>
      <c r="M164" s="212">
        <v>0</v>
      </c>
      <c r="N164" s="212">
        <v>0</v>
      </c>
      <c r="O164" s="212">
        <v>0</v>
      </c>
      <c r="P164" s="212">
        <v>0</v>
      </c>
      <c r="Q164" s="213">
        <v>0</v>
      </c>
      <c r="R164" s="210" t="s">
        <v>3224</v>
      </c>
      <c r="S164" s="210" t="s">
        <v>3262</v>
      </c>
      <c r="T164"/>
      <c r="U164"/>
    </row>
    <row r="165" spans="1:21">
      <c r="A165" s="210">
        <v>145</v>
      </c>
      <c r="B165" s="211" t="s">
        <v>3263</v>
      </c>
      <c r="C165" s="212">
        <v>11</v>
      </c>
      <c r="D165" s="212">
        <v>3</v>
      </c>
      <c r="E165" s="213">
        <v>202</v>
      </c>
      <c r="F165" s="212">
        <v>3</v>
      </c>
      <c r="G165" s="212">
        <v>1</v>
      </c>
      <c r="H165" s="212">
        <v>0</v>
      </c>
      <c r="I165" s="212">
        <v>11</v>
      </c>
      <c r="J165" s="212">
        <v>3</v>
      </c>
      <c r="K165" s="213">
        <v>202</v>
      </c>
      <c r="L165" s="212">
        <v>0</v>
      </c>
      <c r="M165" s="212">
        <v>0</v>
      </c>
      <c r="N165" s="212">
        <v>0</v>
      </c>
      <c r="O165" s="212">
        <v>0</v>
      </c>
      <c r="P165" s="212">
        <v>0</v>
      </c>
      <c r="Q165" s="213">
        <v>0</v>
      </c>
      <c r="R165" s="210" t="s">
        <v>3221</v>
      </c>
      <c r="S165" s="210" t="s">
        <v>3221</v>
      </c>
      <c r="T165"/>
      <c r="U165"/>
    </row>
    <row r="166" spans="1:21">
      <c r="A166" s="210">
        <v>146</v>
      </c>
      <c r="B166" s="211" t="s">
        <v>3264</v>
      </c>
      <c r="C166" s="212">
        <v>1</v>
      </c>
      <c r="D166" s="212">
        <v>1</v>
      </c>
      <c r="E166" s="213">
        <v>29.2</v>
      </c>
      <c r="F166" s="212">
        <v>1</v>
      </c>
      <c r="G166" s="212">
        <v>0</v>
      </c>
      <c r="H166" s="212">
        <v>0</v>
      </c>
      <c r="I166" s="212">
        <v>1</v>
      </c>
      <c r="J166" s="212">
        <v>1</v>
      </c>
      <c r="K166" s="213">
        <v>29.2</v>
      </c>
      <c r="L166" s="212">
        <v>0</v>
      </c>
      <c r="M166" s="212">
        <v>0</v>
      </c>
      <c r="N166" s="212">
        <v>0</v>
      </c>
      <c r="O166" s="212">
        <v>0</v>
      </c>
      <c r="P166" s="212">
        <v>0</v>
      </c>
      <c r="Q166" s="213">
        <v>0</v>
      </c>
      <c r="R166" s="210" t="s">
        <v>3028</v>
      </c>
      <c r="S166" s="210" t="s">
        <v>3028</v>
      </c>
      <c r="T166"/>
      <c r="U166"/>
    </row>
    <row r="167" spans="1:21">
      <c r="A167" s="210">
        <v>147</v>
      </c>
      <c r="B167" s="211" t="s">
        <v>3265</v>
      </c>
      <c r="C167" s="212">
        <v>2</v>
      </c>
      <c r="D167" s="212">
        <v>1</v>
      </c>
      <c r="E167" s="213">
        <v>53</v>
      </c>
      <c r="F167" s="212">
        <v>1</v>
      </c>
      <c r="G167" s="212">
        <v>0</v>
      </c>
      <c r="H167" s="212">
        <v>0</v>
      </c>
      <c r="I167" s="212">
        <v>2</v>
      </c>
      <c r="J167" s="212">
        <v>1</v>
      </c>
      <c r="K167" s="213">
        <v>53</v>
      </c>
      <c r="L167" s="212">
        <v>0</v>
      </c>
      <c r="M167" s="212">
        <v>0</v>
      </c>
      <c r="N167" s="212">
        <v>0</v>
      </c>
      <c r="O167" s="212">
        <v>0</v>
      </c>
      <c r="P167" s="212">
        <v>0</v>
      </c>
      <c r="Q167" s="213">
        <v>0</v>
      </c>
      <c r="R167" s="210" t="s">
        <v>3039</v>
      </c>
      <c r="S167" s="210" t="s">
        <v>3039</v>
      </c>
      <c r="T167"/>
      <c r="U167"/>
    </row>
    <row r="168" spans="1:21">
      <c r="A168" s="210">
        <v>148</v>
      </c>
      <c r="B168" s="211" t="s">
        <v>3266</v>
      </c>
      <c r="C168" s="212">
        <v>3</v>
      </c>
      <c r="D168" s="212">
        <v>1</v>
      </c>
      <c r="E168" s="213">
        <v>37.5</v>
      </c>
      <c r="F168" s="212">
        <v>1</v>
      </c>
      <c r="G168" s="212">
        <v>0</v>
      </c>
      <c r="H168" s="212">
        <v>0</v>
      </c>
      <c r="I168" s="212">
        <v>3</v>
      </c>
      <c r="J168" s="212">
        <v>1</v>
      </c>
      <c r="K168" s="213">
        <v>37.5</v>
      </c>
      <c r="L168" s="212">
        <v>0</v>
      </c>
      <c r="M168" s="212">
        <v>0</v>
      </c>
      <c r="N168" s="212">
        <v>0</v>
      </c>
      <c r="O168" s="212">
        <v>0</v>
      </c>
      <c r="P168" s="212">
        <v>0</v>
      </c>
      <c r="Q168" s="213">
        <v>0</v>
      </c>
      <c r="R168" s="210" t="s">
        <v>3221</v>
      </c>
      <c r="S168" s="210" t="s">
        <v>3267</v>
      </c>
      <c r="T168"/>
      <c r="U168"/>
    </row>
    <row r="169" spans="1:21">
      <c r="A169" s="210">
        <v>149</v>
      </c>
      <c r="B169" s="211" t="s">
        <v>3268</v>
      </c>
      <c r="C169" s="212">
        <v>4</v>
      </c>
      <c r="D169" s="212">
        <v>2</v>
      </c>
      <c r="E169" s="213">
        <v>74.3</v>
      </c>
      <c r="F169" s="212">
        <v>2</v>
      </c>
      <c r="G169" s="212">
        <v>0</v>
      </c>
      <c r="H169" s="212">
        <v>0</v>
      </c>
      <c r="I169" s="212">
        <v>4</v>
      </c>
      <c r="J169" s="212">
        <v>2</v>
      </c>
      <c r="K169" s="213">
        <v>74.3</v>
      </c>
      <c r="L169" s="212">
        <v>0</v>
      </c>
      <c r="M169" s="212">
        <v>0</v>
      </c>
      <c r="N169" s="212">
        <v>0</v>
      </c>
      <c r="O169" s="212">
        <v>0</v>
      </c>
      <c r="P169" s="212">
        <v>0</v>
      </c>
      <c r="Q169" s="213">
        <v>0</v>
      </c>
      <c r="R169" s="210" t="s">
        <v>3221</v>
      </c>
      <c r="S169" s="210" t="s">
        <v>3267</v>
      </c>
      <c r="T169"/>
      <c r="U169"/>
    </row>
    <row r="170" spans="1:21">
      <c r="A170" s="210">
        <v>150</v>
      </c>
      <c r="B170" s="211" t="s">
        <v>3269</v>
      </c>
      <c r="C170" s="212">
        <v>6</v>
      </c>
      <c r="D170" s="212">
        <v>1</v>
      </c>
      <c r="E170" s="213">
        <v>37.9</v>
      </c>
      <c r="F170" s="212">
        <v>1</v>
      </c>
      <c r="G170" s="212">
        <v>0</v>
      </c>
      <c r="H170" s="212">
        <v>0</v>
      </c>
      <c r="I170" s="212">
        <v>6</v>
      </c>
      <c r="J170" s="212">
        <v>1</v>
      </c>
      <c r="K170" s="213">
        <v>37.9</v>
      </c>
      <c r="L170" s="212">
        <v>0</v>
      </c>
      <c r="M170" s="212">
        <v>0</v>
      </c>
      <c r="N170" s="212">
        <v>0</v>
      </c>
      <c r="O170" s="212">
        <v>0</v>
      </c>
      <c r="P170" s="212">
        <v>0</v>
      </c>
      <c r="Q170" s="213">
        <v>0</v>
      </c>
      <c r="R170" s="210" t="s">
        <v>3221</v>
      </c>
      <c r="S170" s="210" t="s">
        <v>3267</v>
      </c>
      <c r="T170"/>
      <c r="U170"/>
    </row>
    <row r="171" spans="1:21">
      <c r="A171" s="210">
        <v>151</v>
      </c>
      <c r="B171" s="211" t="s">
        <v>3270</v>
      </c>
      <c r="C171" s="212">
        <v>2</v>
      </c>
      <c r="D171" s="212">
        <v>1</v>
      </c>
      <c r="E171" s="213">
        <v>61.4</v>
      </c>
      <c r="F171" s="212">
        <v>1</v>
      </c>
      <c r="G171" s="212">
        <v>0</v>
      </c>
      <c r="H171" s="212">
        <v>0</v>
      </c>
      <c r="I171" s="212">
        <v>2</v>
      </c>
      <c r="J171" s="212">
        <v>1</v>
      </c>
      <c r="K171" s="213">
        <v>61.4</v>
      </c>
      <c r="L171" s="212">
        <v>0</v>
      </c>
      <c r="M171" s="212">
        <v>0</v>
      </c>
      <c r="N171" s="212">
        <v>0</v>
      </c>
      <c r="O171" s="212">
        <v>0</v>
      </c>
      <c r="P171" s="212">
        <v>0</v>
      </c>
      <c r="Q171" s="213">
        <v>0</v>
      </c>
      <c r="R171" s="210" t="s">
        <v>3224</v>
      </c>
      <c r="S171" s="210" t="s">
        <v>3224</v>
      </c>
      <c r="T171"/>
      <c r="U171"/>
    </row>
    <row r="172" spans="1:21">
      <c r="A172" s="210">
        <v>152</v>
      </c>
      <c r="B172" s="211" t="s">
        <v>3271</v>
      </c>
      <c r="C172" s="212">
        <v>2</v>
      </c>
      <c r="D172" s="212">
        <v>1</v>
      </c>
      <c r="E172" s="213">
        <v>38.7</v>
      </c>
      <c r="F172" s="212">
        <v>1</v>
      </c>
      <c r="G172" s="212">
        <v>0</v>
      </c>
      <c r="H172" s="212">
        <v>0</v>
      </c>
      <c r="I172" s="212">
        <v>2</v>
      </c>
      <c r="J172" s="212">
        <v>1</v>
      </c>
      <c r="K172" s="213">
        <v>38.7</v>
      </c>
      <c r="L172" s="212">
        <v>0</v>
      </c>
      <c r="M172" s="212">
        <v>0</v>
      </c>
      <c r="N172" s="212">
        <v>0</v>
      </c>
      <c r="O172" s="212">
        <v>0</v>
      </c>
      <c r="P172" s="212">
        <v>0</v>
      </c>
      <c r="Q172" s="213">
        <v>0</v>
      </c>
      <c r="R172" s="210" t="s">
        <v>3028</v>
      </c>
      <c r="S172" s="210" t="s">
        <v>3267</v>
      </c>
      <c r="T172"/>
      <c r="U172"/>
    </row>
    <row r="173" spans="1:21">
      <c r="A173" s="210">
        <v>153</v>
      </c>
      <c r="B173" s="211" t="s">
        <v>3272</v>
      </c>
      <c r="C173" s="212">
        <v>5</v>
      </c>
      <c r="D173" s="212">
        <v>1</v>
      </c>
      <c r="E173" s="213">
        <v>52.4</v>
      </c>
      <c r="F173" s="212">
        <v>1</v>
      </c>
      <c r="G173" s="212">
        <v>0</v>
      </c>
      <c r="H173" s="212">
        <v>0</v>
      </c>
      <c r="I173" s="212">
        <v>5</v>
      </c>
      <c r="J173" s="212">
        <v>1</v>
      </c>
      <c r="K173" s="213">
        <v>52.4</v>
      </c>
      <c r="L173" s="212">
        <v>0</v>
      </c>
      <c r="M173" s="212">
        <v>0</v>
      </c>
      <c r="N173" s="212">
        <v>0</v>
      </c>
      <c r="O173" s="212">
        <v>0</v>
      </c>
      <c r="P173" s="212">
        <v>0</v>
      </c>
      <c r="Q173" s="213">
        <v>0</v>
      </c>
      <c r="R173" s="210" t="s">
        <v>3221</v>
      </c>
      <c r="S173" s="210" t="s">
        <v>3273</v>
      </c>
      <c r="T173"/>
      <c r="U173"/>
    </row>
    <row r="174" spans="1:21">
      <c r="A174" s="200"/>
      <c r="B174" s="209" t="s">
        <v>2956</v>
      </c>
      <c r="C174" s="205">
        <f>sum(C175:C183)</f>
        <v>79</v>
      </c>
      <c r="D174" s="205">
        <f>sum(D175:D183)</f>
        <v>25</v>
      </c>
      <c r="E174" s="206">
        <f>sum(E175:E183)</f>
        <v>1172.7</v>
      </c>
      <c r="F174" s="205">
        <f>sum(F175:F183)</f>
        <v>25</v>
      </c>
      <c r="G174" s="205">
        <f>sum(G175:G183)</f>
        <v>25</v>
      </c>
      <c r="H174" s="205">
        <f>sum(H175:H183)</f>
        <v>0</v>
      </c>
      <c r="I174" s="205">
        <f>sum(I175:I183)</f>
        <v>79</v>
      </c>
      <c r="J174" s="205">
        <f>sum(J175:J183)</f>
        <v>25</v>
      </c>
      <c r="K174" s="206">
        <f>sum(K175:K183)</f>
        <v>1172.7</v>
      </c>
      <c r="L174" s="205">
        <f>sum(L175:L183)</f>
        <v>0</v>
      </c>
      <c r="M174" s="205">
        <f>sum(M175:M183)</f>
        <v>0</v>
      </c>
      <c r="N174" s="205">
        <f>sum(N175:N183)</f>
        <v>0</v>
      </c>
      <c r="O174" s="205">
        <f>sum(O175:O183)</f>
        <v>0</v>
      </c>
      <c r="P174" s="205">
        <f>sum(P175:P183)</f>
        <v>0</v>
      </c>
      <c r="Q174" s="206">
        <f>sum(Q175:Q183)</f>
        <v>0</v>
      </c>
      <c r="R174" s="207" t="s">
        <v>20</v>
      </c>
      <c r="S174" s="207" t="s">
        <v>20</v>
      </c>
      <c r="T174"/>
      <c r="U174"/>
    </row>
    <row r="175" spans="1:21">
      <c r="A175" s="210">
        <v>154</v>
      </c>
      <c r="B175" s="211" t="s">
        <v>3274</v>
      </c>
      <c r="C175" s="212">
        <v>3</v>
      </c>
      <c r="D175" s="212">
        <v>1</v>
      </c>
      <c r="E175" s="213">
        <v>38.8</v>
      </c>
      <c r="F175" s="212">
        <v>1</v>
      </c>
      <c r="G175" s="212">
        <v>1</v>
      </c>
      <c r="H175" s="212">
        <v>0</v>
      </c>
      <c r="I175" s="212">
        <v>3</v>
      </c>
      <c r="J175" s="212">
        <v>1</v>
      </c>
      <c r="K175" s="213">
        <v>38.8</v>
      </c>
      <c r="L175" s="212">
        <v>0</v>
      </c>
      <c r="M175" s="212">
        <v>0</v>
      </c>
      <c r="N175" s="212">
        <v>0</v>
      </c>
      <c r="O175" s="212">
        <v>0</v>
      </c>
      <c r="P175" s="212">
        <v>0</v>
      </c>
      <c r="Q175" s="213">
        <v>0</v>
      </c>
      <c r="R175" s="210" t="s">
        <v>3275</v>
      </c>
      <c r="S175" s="210"/>
      <c r="T175"/>
      <c r="U175"/>
    </row>
    <row r="176" spans="1:21">
      <c r="A176" s="210">
        <v>155</v>
      </c>
      <c r="B176" s="211" t="s">
        <v>3276</v>
      </c>
      <c r="C176" s="212">
        <v>4</v>
      </c>
      <c r="D176" s="212">
        <v>1</v>
      </c>
      <c r="E176" s="213">
        <v>43.4</v>
      </c>
      <c r="F176" s="212">
        <v>1</v>
      </c>
      <c r="G176" s="212">
        <v>1</v>
      </c>
      <c r="H176" s="212">
        <v>0</v>
      </c>
      <c r="I176" s="212">
        <v>4</v>
      </c>
      <c r="J176" s="212">
        <v>1</v>
      </c>
      <c r="K176" s="213">
        <v>43.4</v>
      </c>
      <c r="L176" s="212">
        <v>0</v>
      </c>
      <c r="M176" s="212">
        <v>0</v>
      </c>
      <c r="N176" s="212">
        <v>0</v>
      </c>
      <c r="O176" s="212">
        <v>0</v>
      </c>
      <c r="P176" s="212">
        <v>0</v>
      </c>
      <c r="Q176" s="213">
        <v>0</v>
      </c>
      <c r="R176" s="210" t="s">
        <v>3277</v>
      </c>
      <c r="S176" s="210" t="s">
        <v>3278</v>
      </c>
      <c r="T176"/>
      <c r="U176"/>
    </row>
    <row r="177" spans="1:21">
      <c r="A177" s="210">
        <v>156</v>
      </c>
      <c r="B177" s="211" t="s">
        <v>3279</v>
      </c>
      <c r="C177" s="212">
        <v>20</v>
      </c>
      <c r="D177" s="212">
        <v>5</v>
      </c>
      <c r="E177" s="213">
        <v>269.4</v>
      </c>
      <c r="F177" s="212">
        <v>5</v>
      </c>
      <c r="G177" s="212">
        <v>5</v>
      </c>
      <c r="H177" s="212">
        <v>0</v>
      </c>
      <c r="I177" s="212">
        <v>20</v>
      </c>
      <c r="J177" s="212">
        <v>5</v>
      </c>
      <c r="K177" s="213">
        <v>269.4</v>
      </c>
      <c r="L177" s="212">
        <v>0</v>
      </c>
      <c r="M177" s="212">
        <v>0</v>
      </c>
      <c r="N177" s="212">
        <v>0</v>
      </c>
      <c r="O177" s="212">
        <v>0</v>
      </c>
      <c r="P177" s="212">
        <v>0</v>
      </c>
      <c r="Q177" s="213">
        <v>0</v>
      </c>
      <c r="R177" s="210" t="s">
        <v>3277</v>
      </c>
      <c r="S177" s="210" t="s">
        <v>3278</v>
      </c>
      <c r="T177"/>
      <c r="U177"/>
    </row>
    <row r="178" spans="1:21">
      <c r="A178" s="210">
        <v>157</v>
      </c>
      <c r="B178" s="211" t="s">
        <v>3280</v>
      </c>
      <c r="C178" s="212">
        <v>19</v>
      </c>
      <c r="D178" s="212">
        <v>6</v>
      </c>
      <c r="E178" s="213">
        <v>257.2</v>
      </c>
      <c r="F178" s="212">
        <v>6</v>
      </c>
      <c r="G178" s="212">
        <v>6</v>
      </c>
      <c r="H178" s="212">
        <v>0</v>
      </c>
      <c r="I178" s="212">
        <v>19</v>
      </c>
      <c r="J178" s="212">
        <v>6</v>
      </c>
      <c r="K178" s="213">
        <v>257.2</v>
      </c>
      <c r="L178" s="212">
        <v>0</v>
      </c>
      <c r="M178" s="212">
        <v>0</v>
      </c>
      <c r="N178" s="212">
        <v>0</v>
      </c>
      <c r="O178" s="212">
        <v>0</v>
      </c>
      <c r="P178" s="212">
        <v>0</v>
      </c>
      <c r="Q178" s="213">
        <v>0</v>
      </c>
      <c r="R178" s="210" t="s">
        <v>3281</v>
      </c>
      <c r="S178" s="210" t="s">
        <v>3037</v>
      </c>
      <c r="T178"/>
      <c r="U178"/>
    </row>
    <row r="179" spans="1:21">
      <c r="A179" s="210">
        <v>158</v>
      </c>
      <c r="B179" s="211" t="s">
        <v>3282</v>
      </c>
      <c r="C179" s="212">
        <v>17</v>
      </c>
      <c r="D179" s="212">
        <v>5</v>
      </c>
      <c r="E179" s="213">
        <v>212</v>
      </c>
      <c r="F179" s="212">
        <v>5</v>
      </c>
      <c r="G179" s="212">
        <v>5</v>
      </c>
      <c r="H179" s="212">
        <v>0</v>
      </c>
      <c r="I179" s="212">
        <v>17</v>
      </c>
      <c r="J179" s="212">
        <v>5</v>
      </c>
      <c r="K179" s="213">
        <v>212</v>
      </c>
      <c r="L179" s="212">
        <v>0</v>
      </c>
      <c r="M179" s="212">
        <v>0</v>
      </c>
      <c r="N179" s="212">
        <v>0</v>
      </c>
      <c r="O179" s="212">
        <v>0</v>
      </c>
      <c r="P179" s="212">
        <v>0</v>
      </c>
      <c r="Q179" s="213">
        <v>0</v>
      </c>
      <c r="R179" s="210" t="s">
        <v>3281</v>
      </c>
      <c r="S179" s="210"/>
      <c r="T179"/>
      <c r="U179"/>
    </row>
    <row r="180" spans="1:21">
      <c r="A180" s="210">
        <v>159</v>
      </c>
      <c r="B180" s="211" t="s">
        <v>3283</v>
      </c>
      <c r="C180" s="212">
        <v>7</v>
      </c>
      <c r="D180" s="212">
        <v>3</v>
      </c>
      <c r="E180" s="213">
        <v>122</v>
      </c>
      <c r="F180" s="212">
        <v>3</v>
      </c>
      <c r="G180" s="212">
        <v>3</v>
      </c>
      <c r="H180" s="212">
        <v>0</v>
      </c>
      <c r="I180" s="212">
        <v>7</v>
      </c>
      <c r="J180" s="212">
        <v>3</v>
      </c>
      <c r="K180" s="213">
        <v>122</v>
      </c>
      <c r="L180" s="212">
        <v>0</v>
      </c>
      <c r="M180" s="212">
        <v>0</v>
      </c>
      <c r="N180" s="212">
        <v>0</v>
      </c>
      <c r="O180" s="212">
        <v>0</v>
      </c>
      <c r="P180" s="212">
        <v>0</v>
      </c>
      <c r="Q180" s="213">
        <v>0</v>
      </c>
      <c r="R180" s="210" t="s">
        <v>3284</v>
      </c>
      <c r="S180" s="210"/>
      <c r="T180"/>
      <c r="U180"/>
    </row>
    <row r="181" spans="1:21">
      <c r="A181" s="210">
        <v>160</v>
      </c>
      <c r="B181" s="211" t="s">
        <v>3285</v>
      </c>
      <c r="C181" s="212">
        <v>3</v>
      </c>
      <c r="D181" s="212">
        <v>1</v>
      </c>
      <c r="E181" s="213">
        <v>51.5</v>
      </c>
      <c r="F181" s="212">
        <v>1</v>
      </c>
      <c r="G181" s="212">
        <v>1</v>
      </c>
      <c r="H181" s="212">
        <v>0</v>
      </c>
      <c r="I181" s="212">
        <v>3</v>
      </c>
      <c r="J181" s="212">
        <v>1</v>
      </c>
      <c r="K181" s="213">
        <v>51.5</v>
      </c>
      <c r="L181" s="212">
        <v>0</v>
      </c>
      <c r="M181" s="212">
        <v>0</v>
      </c>
      <c r="N181" s="212">
        <v>0</v>
      </c>
      <c r="O181" s="212">
        <v>0</v>
      </c>
      <c r="P181" s="212">
        <v>0</v>
      </c>
      <c r="Q181" s="213">
        <v>0</v>
      </c>
      <c r="R181" s="210" t="s">
        <v>3284</v>
      </c>
      <c r="S181" s="210"/>
      <c r="T181"/>
      <c r="U181"/>
    </row>
    <row r="182" spans="1:21">
      <c r="A182" s="210">
        <v>161</v>
      </c>
      <c r="B182" s="211" t="s">
        <v>3286</v>
      </c>
      <c r="C182" s="212">
        <v>1</v>
      </c>
      <c r="D182" s="212">
        <v>1</v>
      </c>
      <c r="E182" s="213">
        <v>56</v>
      </c>
      <c r="F182" s="212">
        <v>1</v>
      </c>
      <c r="G182" s="212">
        <v>1</v>
      </c>
      <c r="H182" s="212">
        <v>0</v>
      </c>
      <c r="I182" s="212">
        <v>1</v>
      </c>
      <c r="J182" s="212">
        <v>1</v>
      </c>
      <c r="K182" s="213">
        <v>56</v>
      </c>
      <c r="L182" s="212">
        <v>0</v>
      </c>
      <c r="M182" s="212">
        <v>0</v>
      </c>
      <c r="N182" s="212">
        <v>0</v>
      </c>
      <c r="O182" s="212">
        <v>0</v>
      </c>
      <c r="P182" s="212">
        <v>0</v>
      </c>
      <c r="Q182" s="213">
        <v>0</v>
      </c>
      <c r="R182" s="210" t="s">
        <v>3287</v>
      </c>
      <c r="S182" s="210"/>
      <c r="T182"/>
      <c r="U182"/>
    </row>
    <row r="183" spans="1:21">
      <c r="A183" s="210">
        <v>162</v>
      </c>
      <c r="B183" s="211" t="s">
        <v>3288</v>
      </c>
      <c r="C183" s="212">
        <v>5</v>
      </c>
      <c r="D183" s="212">
        <v>2</v>
      </c>
      <c r="E183" s="213">
        <v>122.4</v>
      </c>
      <c r="F183" s="212">
        <v>2</v>
      </c>
      <c r="G183" s="212">
        <v>2</v>
      </c>
      <c r="H183" s="212">
        <v>0</v>
      </c>
      <c r="I183" s="212">
        <v>5</v>
      </c>
      <c r="J183" s="212">
        <v>2</v>
      </c>
      <c r="K183" s="213">
        <v>122.4</v>
      </c>
      <c r="L183" s="212">
        <v>0</v>
      </c>
      <c r="M183" s="212">
        <v>0</v>
      </c>
      <c r="N183" s="212">
        <v>0</v>
      </c>
      <c r="O183" s="212">
        <v>0</v>
      </c>
      <c r="P183" s="212">
        <v>0</v>
      </c>
      <c r="Q183" s="213">
        <v>0</v>
      </c>
      <c r="R183" s="210" t="s">
        <v>3284</v>
      </c>
      <c r="S183" s="210"/>
      <c r="T183"/>
      <c r="U183"/>
    </row>
    <row r="184" spans="1:21">
      <c r="A184" s="200"/>
      <c r="B184" s="209" t="s">
        <v>2957</v>
      </c>
      <c r="C184" s="205">
        <f>sum(C185:C187)</f>
        <v>9</v>
      </c>
      <c r="D184" s="205">
        <f>sum(D185:D187)</f>
        <v>3</v>
      </c>
      <c r="E184" s="206">
        <f>sum(E185:E187)</f>
        <v>68.4</v>
      </c>
      <c r="F184" s="205">
        <f>sum(F185:F187)</f>
        <v>3</v>
      </c>
      <c r="G184" s="205">
        <f>sum(G185:G187)</f>
        <v>0</v>
      </c>
      <c r="H184" s="205">
        <f>sum(H185:H187)</f>
        <v>0</v>
      </c>
      <c r="I184" s="205">
        <f>sum(I185:I187)</f>
        <v>9</v>
      </c>
      <c r="J184" s="205">
        <f>sum(J185:J187)</f>
        <v>3</v>
      </c>
      <c r="K184" s="206">
        <f>sum(K185:K187)</f>
        <v>68.4</v>
      </c>
      <c r="L184" s="205">
        <f>sum(L185:L187)</f>
        <v>0</v>
      </c>
      <c r="M184" s="205">
        <f>sum(M185:M187)</f>
        <v>0</v>
      </c>
      <c r="N184" s="205">
        <f>sum(N185:N187)</f>
        <v>0</v>
      </c>
      <c r="O184" s="205">
        <f>sum(O185:O187)</f>
        <v>0</v>
      </c>
      <c r="P184" s="205">
        <f>sum(P185:P187)</f>
        <v>0</v>
      </c>
      <c r="Q184" s="206">
        <f>sum(Q185:Q187)</f>
        <v>0</v>
      </c>
      <c r="R184" s="207" t="s">
        <v>20</v>
      </c>
      <c r="S184" s="207" t="s">
        <v>20</v>
      </c>
      <c r="T184"/>
      <c r="U184"/>
    </row>
    <row r="185" spans="1:21">
      <c r="A185" s="210">
        <v>163</v>
      </c>
      <c r="B185" s="211" t="s">
        <v>3289</v>
      </c>
      <c r="C185" s="212">
        <v>4</v>
      </c>
      <c r="D185" s="212">
        <v>1</v>
      </c>
      <c r="E185" s="213">
        <v>21.6</v>
      </c>
      <c r="F185" s="212">
        <v>1</v>
      </c>
      <c r="G185" s="212">
        <v>0</v>
      </c>
      <c r="H185" s="212">
        <v>0</v>
      </c>
      <c r="I185" s="212">
        <v>4</v>
      </c>
      <c r="J185" s="212">
        <v>1</v>
      </c>
      <c r="K185" s="213">
        <v>21.6</v>
      </c>
      <c r="L185" s="212">
        <v>0</v>
      </c>
      <c r="M185" s="212">
        <v>0</v>
      </c>
      <c r="N185" s="212">
        <v>0</v>
      </c>
      <c r="O185" s="212">
        <v>0</v>
      </c>
      <c r="P185" s="212">
        <v>0</v>
      </c>
      <c r="Q185" s="213">
        <v>0</v>
      </c>
      <c r="R185" s="210" t="s">
        <v>3290</v>
      </c>
      <c r="S185" s="210" t="s">
        <v>3291</v>
      </c>
      <c r="T185"/>
      <c r="U185"/>
    </row>
    <row r="186" spans="1:21">
      <c r="A186" s="210">
        <v>164</v>
      </c>
      <c r="B186" s="211" t="s">
        <v>3292</v>
      </c>
      <c r="C186" s="212">
        <v>2</v>
      </c>
      <c r="D186" s="212">
        <v>1</v>
      </c>
      <c r="E186" s="213">
        <v>13</v>
      </c>
      <c r="F186" s="212">
        <v>1</v>
      </c>
      <c r="G186" s="212">
        <v>0</v>
      </c>
      <c r="H186" s="212">
        <v>0</v>
      </c>
      <c r="I186" s="212">
        <v>2</v>
      </c>
      <c r="J186" s="212">
        <v>1</v>
      </c>
      <c r="K186" s="213">
        <v>13</v>
      </c>
      <c r="L186" s="212">
        <v>0</v>
      </c>
      <c r="M186" s="212">
        <v>0</v>
      </c>
      <c r="N186" s="212">
        <v>0</v>
      </c>
      <c r="O186" s="212">
        <v>0</v>
      </c>
      <c r="P186" s="212">
        <v>0</v>
      </c>
      <c r="Q186" s="213">
        <v>0</v>
      </c>
      <c r="R186" s="210" t="s">
        <v>3290</v>
      </c>
      <c r="S186" s="210" t="s">
        <v>3293</v>
      </c>
      <c r="T186"/>
      <c r="U186"/>
    </row>
    <row r="187" spans="1:21">
      <c r="A187" s="210">
        <v>165</v>
      </c>
      <c r="B187" s="211" t="s">
        <v>3294</v>
      </c>
      <c r="C187" s="212">
        <v>3</v>
      </c>
      <c r="D187" s="212">
        <v>1</v>
      </c>
      <c r="E187" s="213">
        <v>33.8</v>
      </c>
      <c r="F187" s="212">
        <v>1</v>
      </c>
      <c r="G187" s="212">
        <v>0</v>
      </c>
      <c r="H187" s="212">
        <v>0</v>
      </c>
      <c r="I187" s="212">
        <v>3</v>
      </c>
      <c r="J187" s="212">
        <v>1</v>
      </c>
      <c r="K187" s="213">
        <v>33.8</v>
      </c>
      <c r="L187" s="212">
        <v>0</v>
      </c>
      <c r="M187" s="212">
        <v>0</v>
      </c>
      <c r="N187" s="212">
        <v>0</v>
      </c>
      <c r="O187" s="212">
        <v>0</v>
      </c>
      <c r="P187" s="212">
        <v>0</v>
      </c>
      <c r="Q187" s="213">
        <v>0</v>
      </c>
      <c r="R187" s="210" t="s">
        <v>3290</v>
      </c>
      <c r="S187" s="210" t="s">
        <v>3291</v>
      </c>
      <c r="T187"/>
      <c r="U187"/>
    </row>
    <row r="188" spans="1:21">
      <c r="A188" s="200"/>
      <c r="B188" s="209" t="s">
        <v>2958</v>
      </c>
      <c r="C188" s="205">
        <f>sum(C189:C196)</f>
        <v>46</v>
      </c>
      <c r="D188" s="205">
        <f>sum(D189:D196)</f>
        <v>18</v>
      </c>
      <c r="E188" s="206">
        <f>sum(E189:E196)</f>
        <v>821.86</v>
      </c>
      <c r="F188" s="205">
        <f>sum(F189:F196)</f>
        <v>18</v>
      </c>
      <c r="G188" s="205">
        <f>sum(G189:G196)</f>
        <v>0</v>
      </c>
      <c r="H188" s="205">
        <f>sum(H189:H196)</f>
        <v>0</v>
      </c>
      <c r="I188" s="205">
        <f>sum(I189:I196)</f>
        <v>46</v>
      </c>
      <c r="J188" s="205">
        <f>sum(J189:J196)</f>
        <v>18</v>
      </c>
      <c r="K188" s="206">
        <f>sum(K189:K196)</f>
        <v>821.86</v>
      </c>
      <c r="L188" s="205">
        <f>sum(L189:L196)</f>
        <v>0</v>
      </c>
      <c r="M188" s="205">
        <f>sum(M189:M196)</f>
        <v>0</v>
      </c>
      <c r="N188" s="205">
        <f>sum(N189:N196)</f>
        <v>0</v>
      </c>
      <c r="O188" s="205">
        <f>sum(O189:O196)</f>
        <v>0</v>
      </c>
      <c r="P188" s="205">
        <f>sum(P189:P196)</f>
        <v>0</v>
      </c>
      <c r="Q188" s="206">
        <f>sum(Q189:Q196)</f>
        <v>0</v>
      </c>
      <c r="R188" s="207" t="s">
        <v>20</v>
      </c>
      <c r="S188" s="207" t="s">
        <v>20</v>
      </c>
      <c r="T188"/>
      <c r="U188"/>
    </row>
    <row r="189" spans="1:21">
      <c r="A189" s="210">
        <v>166</v>
      </c>
      <c r="B189" s="211" t="s">
        <v>3295</v>
      </c>
      <c r="C189" s="212">
        <v>5</v>
      </c>
      <c r="D189" s="212">
        <v>1</v>
      </c>
      <c r="E189" s="213">
        <v>71.1</v>
      </c>
      <c r="F189" s="212">
        <v>1</v>
      </c>
      <c r="G189" s="212">
        <v>0</v>
      </c>
      <c r="H189" s="212">
        <v>0</v>
      </c>
      <c r="I189" s="212">
        <v>5</v>
      </c>
      <c r="J189" s="212">
        <v>1</v>
      </c>
      <c r="K189" s="213">
        <v>71.1</v>
      </c>
      <c r="L189" s="212">
        <v>0</v>
      </c>
      <c r="M189" s="212">
        <v>0</v>
      </c>
      <c r="N189" s="212">
        <v>0</v>
      </c>
      <c r="O189" s="212">
        <v>0</v>
      </c>
      <c r="P189" s="212">
        <v>0</v>
      </c>
      <c r="Q189" s="213">
        <v>0</v>
      </c>
      <c r="R189" s="210" t="s">
        <v>3296</v>
      </c>
      <c r="S189" s="210" t="s">
        <v>3297</v>
      </c>
      <c r="T189"/>
      <c r="U189"/>
    </row>
    <row r="190" spans="1:21">
      <c r="A190" s="210">
        <v>167</v>
      </c>
      <c r="B190" s="211" t="s">
        <v>3298</v>
      </c>
      <c r="C190" s="212">
        <v>6</v>
      </c>
      <c r="D190" s="212">
        <v>3</v>
      </c>
      <c r="E190" s="213">
        <v>153</v>
      </c>
      <c r="F190" s="212">
        <v>3</v>
      </c>
      <c r="G190" s="212">
        <v>0</v>
      </c>
      <c r="H190" s="212">
        <v>0</v>
      </c>
      <c r="I190" s="212">
        <v>6</v>
      </c>
      <c r="J190" s="212">
        <v>3</v>
      </c>
      <c r="K190" s="213">
        <v>153</v>
      </c>
      <c r="L190" s="212">
        <v>0</v>
      </c>
      <c r="M190" s="212">
        <v>0</v>
      </c>
      <c r="N190" s="212">
        <v>0</v>
      </c>
      <c r="O190" s="212">
        <v>0</v>
      </c>
      <c r="P190" s="212">
        <v>0</v>
      </c>
      <c r="Q190" s="213">
        <v>0</v>
      </c>
      <c r="R190" s="210" t="s">
        <v>3299</v>
      </c>
      <c r="S190" s="210"/>
      <c r="T190"/>
      <c r="U190"/>
    </row>
    <row r="191" spans="1:21">
      <c r="A191" s="210">
        <v>168</v>
      </c>
      <c r="B191" s="211" t="s">
        <v>3300</v>
      </c>
      <c r="C191" s="212">
        <v>3</v>
      </c>
      <c r="D191" s="212">
        <v>2</v>
      </c>
      <c r="E191" s="213">
        <v>83</v>
      </c>
      <c r="F191" s="212">
        <v>2</v>
      </c>
      <c r="G191" s="212">
        <v>0</v>
      </c>
      <c r="H191" s="212">
        <v>0</v>
      </c>
      <c r="I191" s="212">
        <v>3</v>
      </c>
      <c r="J191" s="212">
        <v>2</v>
      </c>
      <c r="K191" s="213">
        <v>83</v>
      </c>
      <c r="L191" s="212">
        <v>0</v>
      </c>
      <c r="M191" s="212">
        <v>0</v>
      </c>
      <c r="N191" s="212">
        <v>0</v>
      </c>
      <c r="O191" s="212">
        <v>0</v>
      </c>
      <c r="P191" s="212">
        <v>0</v>
      </c>
      <c r="Q191" s="213">
        <v>0</v>
      </c>
      <c r="R191" s="210" t="s">
        <v>3215</v>
      </c>
      <c r="S191" s="210"/>
      <c r="T191"/>
      <c r="U191"/>
    </row>
    <row r="192" spans="1:21">
      <c r="A192" s="210">
        <v>169</v>
      </c>
      <c r="B192" s="211" t="s">
        <v>3301</v>
      </c>
      <c r="C192" s="212">
        <v>10</v>
      </c>
      <c r="D192" s="212">
        <v>3</v>
      </c>
      <c r="E192" s="213">
        <v>96.1</v>
      </c>
      <c r="F192" s="212">
        <v>3</v>
      </c>
      <c r="G192" s="212">
        <v>0</v>
      </c>
      <c r="H192" s="212">
        <v>0</v>
      </c>
      <c r="I192" s="212">
        <v>10</v>
      </c>
      <c r="J192" s="212">
        <v>3</v>
      </c>
      <c r="K192" s="213">
        <v>96.1</v>
      </c>
      <c r="L192" s="212">
        <v>0</v>
      </c>
      <c r="M192" s="212">
        <v>0</v>
      </c>
      <c r="N192" s="212">
        <v>0</v>
      </c>
      <c r="O192" s="212">
        <v>0</v>
      </c>
      <c r="P192" s="212">
        <v>0</v>
      </c>
      <c r="Q192" s="213">
        <v>0</v>
      </c>
      <c r="R192" s="210" t="s">
        <v>3302</v>
      </c>
      <c r="S192" s="210"/>
      <c r="T192"/>
      <c r="U192"/>
    </row>
    <row r="193" spans="1:21">
      <c r="A193" s="210">
        <v>170</v>
      </c>
      <c r="B193" s="211" t="s">
        <v>3303</v>
      </c>
      <c r="C193" s="212">
        <v>5</v>
      </c>
      <c r="D193" s="212">
        <v>3</v>
      </c>
      <c r="E193" s="213">
        <v>128</v>
      </c>
      <c r="F193" s="212">
        <v>3</v>
      </c>
      <c r="G193" s="212">
        <v>0</v>
      </c>
      <c r="H193" s="212">
        <v>0</v>
      </c>
      <c r="I193" s="212">
        <v>5</v>
      </c>
      <c r="J193" s="212">
        <v>3</v>
      </c>
      <c r="K193" s="213">
        <v>128</v>
      </c>
      <c r="L193" s="212">
        <v>0</v>
      </c>
      <c r="M193" s="212">
        <v>0</v>
      </c>
      <c r="N193" s="212">
        <v>0</v>
      </c>
      <c r="O193" s="212">
        <v>0</v>
      </c>
      <c r="P193" s="212">
        <v>0</v>
      </c>
      <c r="Q193" s="213">
        <v>0</v>
      </c>
      <c r="R193" s="210" t="s">
        <v>3073</v>
      </c>
      <c r="S193" s="210" t="s">
        <v>3304</v>
      </c>
      <c r="T193"/>
      <c r="U193"/>
    </row>
    <row r="194" spans="1:21">
      <c r="A194" s="210">
        <v>171</v>
      </c>
      <c r="B194" s="211" t="s">
        <v>3305</v>
      </c>
      <c r="C194" s="212">
        <v>8</v>
      </c>
      <c r="D194" s="212">
        <v>3</v>
      </c>
      <c r="E194" s="213">
        <v>123.7</v>
      </c>
      <c r="F194" s="212">
        <v>3</v>
      </c>
      <c r="G194" s="212">
        <v>0</v>
      </c>
      <c r="H194" s="212">
        <v>0</v>
      </c>
      <c r="I194" s="212">
        <v>8</v>
      </c>
      <c r="J194" s="212">
        <v>3</v>
      </c>
      <c r="K194" s="213">
        <v>123.7</v>
      </c>
      <c r="L194" s="212">
        <v>0</v>
      </c>
      <c r="M194" s="212">
        <v>0</v>
      </c>
      <c r="N194" s="212">
        <v>0</v>
      </c>
      <c r="O194" s="212">
        <v>0</v>
      </c>
      <c r="P194" s="212">
        <v>0</v>
      </c>
      <c r="Q194" s="213">
        <v>0</v>
      </c>
      <c r="R194" s="210" t="s">
        <v>3306</v>
      </c>
      <c r="S194" s="210" t="s">
        <v>3080</v>
      </c>
      <c r="T194"/>
      <c r="U194"/>
    </row>
    <row r="195" spans="1:21">
      <c r="A195" s="210">
        <v>172</v>
      </c>
      <c r="B195" s="211" t="s">
        <v>3307</v>
      </c>
      <c r="C195" s="212">
        <v>1</v>
      </c>
      <c r="D195" s="212">
        <v>1</v>
      </c>
      <c r="E195" s="213">
        <v>35.2</v>
      </c>
      <c r="F195" s="212">
        <v>1</v>
      </c>
      <c r="G195" s="212">
        <v>0</v>
      </c>
      <c r="H195" s="212">
        <v>0</v>
      </c>
      <c r="I195" s="212">
        <v>1</v>
      </c>
      <c r="J195" s="212">
        <v>1</v>
      </c>
      <c r="K195" s="213">
        <v>35.2</v>
      </c>
      <c r="L195" s="212">
        <v>0</v>
      </c>
      <c r="M195" s="212">
        <v>0</v>
      </c>
      <c r="N195" s="212">
        <v>0</v>
      </c>
      <c r="O195" s="212">
        <v>0</v>
      </c>
      <c r="P195" s="212">
        <v>0</v>
      </c>
      <c r="Q195" s="213">
        <v>0</v>
      </c>
      <c r="R195" s="210" t="s">
        <v>3215</v>
      </c>
      <c r="S195" s="210" t="s">
        <v>3297</v>
      </c>
      <c r="T195"/>
      <c r="U195"/>
    </row>
    <row r="196" spans="1:21">
      <c r="A196" s="210">
        <v>173</v>
      </c>
      <c r="B196" s="211" t="s">
        <v>3308</v>
      </c>
      <c r="C196" s="212">
        <v>8</v>
      </c>
      <c r="D196" s="212">
        <v>2</v>
      </c>
      <c r="E196" s="213">
        <v>131.76</v>
      </c>
      <c r="F196" s="212">
        <v>2</v>
      </c>
      <c r="G196" s="212">
        <v>0</v>
      </c>
      <c r="H196" s="212">
        <v>0</v>
      </c>
      <c r="I196" s="212">
        <v>8</v>
      </c>
      <c r="J196" s="212">
        <v>2</v>
      </c>
      <c r="K196" s="213">
        <v>131.76</v>
      </c>
      <c r="L196" s="212">
        <v>0</v>
      </c>
      <c r="M196" s="212">
        <v>0</v>
      </c>
      <c r="N196" s="212">
        <v>0</v>
      </c>
      <c r="O196" s="212">
        <v>0</v>
      </c>
      <c r="P196" s="212">
        <v>0</v>
      </c>
      <c r="Q196" s="213">
        <v>0</v>
      </c>
      <c r="R196" s="210" t="s">
        <v>3215</v>
      </c>
      <c r="S196" s="210" t="s">
        <v>3297</v>
      </c>
      <c r="T196"/>
      <c r="U196"/>
    </row>
    <row r="197" spans="1:21">
      <c r="A197" s="200"/>
      <c r="B197" s="209" t="s">
        <v>2959</v>
      </c>
      <c r="C197" s="205">
        <f>sum(C198:C265)</f>
        <v>708</v>
      </c>
      <c r="D197" s="205">
        <f>sum(D198:D265)</f>
        <v>239</v>
      </c>
      <c r="E197" s="206">
        <f>sum(E198:E265)</f>
        <v>8711.5</v>
      </c>
      <c r="F197" s="205">
        <f>sum(F198:F265)</f>
        <v>239</v>
      </c>
      <c r="G197" s="205">
        <f>sum(G198:G265)</f>
        <v>125</v>
      </c>
      <c r="H197" s="205">
        <f>sum(H198:H265)</f>
        <v>3</v>
      </c>
      <c r="I197" s="205">
        <f>sum(I198:I265)</f>
        <v>708</v>
      </c>
      <c r="J197" s="205">
        <f>sum(J198:J265)</f>
        <v>239</v>
      </c>
      <c r="K197" s="206">
        <f>sum(K198:K265)</f>
        <v>8711.5</v>
      </c>
      <c r="L197" s="205">
        <f>sum(L198:L265)</f>
        <v>0</v>
      </c>
      <c r="M197" s="205">
        <f>sum(M198:M265)</f>
        <v>0</v>
      </c>
      <c r="N197" s="205">
        <f>sum(N198:N265)</f>
        <v>0</v>
      </c>
      <c r="O197" s="205">
        <f>sum(O198:O265)</f>
        <v>0</v>
      </c>
      <c r="P197" s="205">
        <f>sum(P198:P265)</f>
        <v>0</v>
      </c>
      <c r="Q197" s="206">
        <f>sum(Q198:Q265)</f>
        <v>0</v>
      </c>
      <c r="R197" s="207" t="s">
        <v>20</v>
      </c>
      <c r="S197" s="207" t="s">
        <v>20</v>
      </c>
      <c r="T197"/>
      <c r="U197"/>
    </row>
    <row r="198" spans="1:21">
      <c r="A198" s="210">
        <v>174</v>
      </c>
      <c r="B198" s="211" t="s">
        <v>3309</v>
      </c>
      <c r="C198" s="212">
        <v>7</v>
      </c>
      <c r="D198" s="212">
        <v>2</v>
      </c>
      <c r="E198" s="213">
        <v>38.2</v>
      </c>
      <c r="F198" s="212">
        <v>2</v>
      </c>
      <c r="G198" s="212">
        <v>2</v>
      </c>
      <c r="H198" s="212">
        <v>0</v>
      </c>
      <c r="I198" s="212">
        <v>7</v>
      </c>
      <c r="J198" s="212">
        <v>2</v>
      </c>
      <c r="K198" s="213">
        <v>38.2</v>
      </c>
      <c r="L198" s="212">
        <v>0</v>
      </c>
      <c r="M198" s="212">
        <v>0</v>
      </c>
      <c r="N198" s="212">
        <v>0</v>
      </c>
      <c r="O198" s="212">
        <v>0</v>
      </c>
      <c r="P198" s="212">
        <v>0</v>
      </c>
      <c r="Q198" s="213">
        <v>0</v>
      </c>
      <c r="R198" s="210" t="s">
        <v>3310</v>
      </c>
      <c r="S198" s="210" t="s">
        <v>3311</v>
      </c>
      <c r="T198"/>
      <c r="U198"/>
    </row>
    <row r="199" spans="1:21">
      <c r="A199" s="210">
        <v>175</v>
      </c>
      <c r="B199" s="211" t="s">
        <v>3312</v>
      </c>
      <c r="C199" s="212">
        <v>4</v>
      </c>
      <c r="D199" s="212">
        <v>1</v>
      </c>
      <c r="E199" s="213">
        <v>72.9</v>
      </c>
      <c r="F199" s="212">
        <v>1</v>
      </c>
      <c r="G199" s="212">
        <v>0</v>
      </c>
      <c r="H199" s="212">
        <v>0</v>
      </c>
      <c r="I199" s="212">
        <v>4</v>
      </c>
      <c r="J199" s="212">
        <v>1</v>
      </c>
      <c r="K199" s="213">
        <v>72.9</v>
      </c>
      <c r="L199" s="212">
        <v>0</v>
      </c>
      <c r="M199" s="212">
        <v>0</v>
      </c>
      <c r="N199" s="212">
        <v>0</v>
      </c>
      <c r="O199" s="212">
        <v>0</v>
      </c>
      <c r="P199" s="212">
        <v>0</v>
      </c>
      <c r="Q199" s="213">
        <v>0</v>
      </c>
      <c r="R199" s="210" t="s">
        <v>3313</v>
      </c>
      <c r="S199" s="210" t="s">
        <v>3313</v>
      </c>
      <c r="T199"/>
      <c r="U199"/>
    </row>
    <row r="200" spans="1:21">
      <c r="A200" s="210">
        <v>176</v>
      </c>
      <c r="B200" s="211" t="s">
        <v>3314</v>
      </c>
      <c r="C200" s="212">
        <v>3</v>
      </c>
      <c r="D200" s="212">
        <v>2</v>
      </c>
      <c r="E200" s="213">
        <v>79.7</v>
      </c>
      <c r="F200" s="212">
        <v>2</v>
      </c>
      <c r="G200" s="212">
        <v>2</v>
      </c>
      <c r="H200" s="212">
        <v>0</v>
      </c>
      <c r="I200" s="212">
        <v>3</v>
      </c>
      <c r="J200" s="212">
        <v>2</v>
      </c>
      <c r="K200" s="213">
        <v>79.7</v>
      </c>
      <c r="L200" s="212">
        <v>0</v>
      </c>
      <c r="M200" s="212">
        <v>0</v>
      </c>
      <c r="N200" s="212">
        <v>0</v>
      </c>
      <c r="O200" s="212">
        <v>0</v>
      </c>
      <c r="P200" s="212">
        <v>0</v>
      </c>
      <c r="Q200" s="213">
        <v>0</v>
      </c>
      <c r="R200" s="210" t="s">
        <v>3315</v>
      </c>
      <c r="S200" s="210" t="s">
        <v>3316</v>
      </c>
      <c r="T200"/>
      <c r="U200"/>
    </row>
    <row r="201" spans="1:21">
      <c r="A201" s="210">
        <v>177</v>
      </c>
      <c r="B201" s="211" t="s">
        <v>3317</v>
      </c>
      <c r="C201" s="212">
        <v>6</v>
      </c>
      <c r="D201" s="212">
        <v>2</v>
      </c>
      <c r="E201" s="213">
        <v>94.9</v>
      </c>
      <c r="F201" s="212">
        <v>2</v>
      </c>
      <c r="G201" s="212">
        <v>1</v>
      </c>
      <c r="H201" s="212">
        <v>0</v>
      </c>
      <c r="I201" s="212">
        <v>6</v>
      </c>
      <c r="J201" s="212">
        <v>2</v>
      </c>
      <c r="K201" s="213">
        <v>94.9</v>
      </c>
      <c r="L201" s="212">
        <v>0</v>
      </c>
      <c r="M201" s="212">
        <v>0</v>
      </c>
      <c r="N201" s="212">
        <v>0</v>
      </c>
      <c r="O201" s="212">
        <v>0</v>
      </c>
      <c r="P201" s="212">
        <v>0</v>
      </c>
      <c r="Q201" s="213">
        <v>0</v>
      </c>
      <c r="R201" s="210" t="s">
        <v>3318</v>
      </c>
      <c r="S201" s="210" t="s">
        <v>3319</v>
      </c>
      <c r="T201"/>
      <c r="U201"/>
    </row>
    <row r="202" spans="1:21">
      <c r="A202" s="210">
        <v>178</v>
      </c>
      <c r="B202" s="211" t="s">
        <v>3320</v>
      </c>
      <c r="C202" s="212">
        <v>17</v>
      </c>
      <c r="D202" s="212">
        <v>4</v>
      </c>
      <c r="E202" s="213">
        <v>192.3</v>
      </c>
      <c r="F202" s="212">
        <v>4</v>
      </c>
      <c r="G202" s="212">
        <v>1</v>
      </c>
      <c r="H202" s="212">
        <v>0</v>
      </c>
      <c r="I202" s="212">
        <v>17</v>
      </c>
      <c r="J202" s="212">
        <v>4</v>
      </c>
      <c r="K202" s="213">
        <v>192.3</v>
      </c>
      <c r="L202" s="212">
        <v>0</v>
      </c>
      <c r="M202" s="212">
        <v>0</v>
      </c>
      <c r="N202" s="212">
        <v>0</v>
      </c>
      <c r="O202" s="212">
        <v>0</v>
      </c>
      <c r="P202" s="212">
        <v>0</v>
      </c>
      <c r="Q202" s="213">
        <v>0</v>
      </c>
      <c r="R202" s="210" t="s">
        <v>3321</v>
      </c>
      <c r="S202" s="210" t="s">
        <v>3172</v>
      </c>
      <c r="T202"/>
      <c r="U202"/>
    </row>
    <row r="203" spans="1:21">
      <c r="A203" s="210">
        <v>179</v>
      </c>
      <c r="B203" s="211" t="s">
        <v>3322</v>
      </c>
      <c r="C203" s="212">
        <v>3</v>
      </c>
      <c r="D203" s="212">
        <v>1</v>
      </c>
      <c r="E203" s="213">
        <v>52.5</v>
      </c>
      <c r="F203" s="212">
        <v>1</v>
      </c>
      <c r="G203" s="212">
        <v>1</v>
      </c>
      <c r="H203" s="212">
        <v>0</v>
      </c>
      <c r="I203" s="212">
        <v>3</v>
      </c>
      <c r="J203" s="212">
        <v>1</v>
      </c>
      <c r="K203" s="213">
        <v>52.5</v>
      </c>
      <c r="L203" s="212">
        <v>0</v>
      </c>
      <c r="M203" s="212">
        <v>0</v>
      </c>
      <c r="N203" s="212">
        <v>0</v>
      </c>
      <c r="O203" s="212">
        <v>0</v>
      </c>
      <c r="P203" s="212">
        <v>0</v>
      </c>
      <c r="Q203" s="213">
        <v>0</v>
      </c>
      <c r="R203" s="210" t="s">
        <v>3323</v>
      </c>
      <c r="S203" s="210" t="s">
        <v>3324</v>
      </c>
      <c r="T203"/>
      <c r="U203"/>
    </row>
    <row r="204" spans="1:21">
      <c r="A204" s="210">
        <v>180</v>
      </c>
      <c r="B204" s="211" t="s">
        <v>3325</v>
      </c>
      <c r="C204" s="212">
        <v>1</v>
      </c>
      <c r="D204" s="212">
        <v>1</v>
      </c>
      <c r="E204" s="213">
        <v>38.4</v>
      </c>
      <c r="F204" s="212">
        <v>1</v>
      </c>
      <c r="G204" s="212">
        <v>1</v>
      </c>
      <c r="H204" s="212">
        <v>0</v>
      </c>
      <c r="I204" s="212">
        <v>1</v>
      </c>
      <c r="J204" s="212">
        <v>1</v>
      </c>
      <c r="K204" s="213">
        <v>38.4</v>
      </c>
      <c r="L204" s="212">
        <v>0</v>
      </c>
      <c r="M204" s="212">
        <v>0</v>
      </c>
      <c r="N204" s="212">
        <v>0</v>
      </c>
      <c r="O204" s="212">
        <v>0</v>
      </c>
      <c r="P204" s="212">
        <v>0</v>
      </c>
      <c r="Q204" s="213">
        <v>0</v>
      </c>
      <c r="R204" s="210" t="s">
        <v>3315</v>
      </c>
      <c r="S204" s="210" t="s">
        <v>3326</v>
      </c>
      <c r="T204"/>
      <c r="U204"/>
    </row>
    <row r="205" spans="1:21">
      <c r="A205" s="210">
        <v>181</v>
      </c>
      <c r="B205" s="211" t="s">
        <v>3327</v>
      </c>
      <c r="C205" s="212">
        <v>9</v>
      </c>
      <c r="D205" s="212">
        <v>3</v>
      </c>
      <c r="E205" s="213">
        <v>143.8</v>
      </c>
      <c r="F205" s="212">
        <v>3</v>
      </c>
      <c r="G205" s="212">
        <v>3</v>
      </c>
      <c r="H205" s="212">
        <v>0</v>
      </c>
      <c r="I205" s="212">
        <v>9</v>
      </c>
      <c r="J205" s="212">
        <v>3</v>
      </c>
      <c r="K205" s="213">
        <v>143.8</v>
      </c>
      <c r="L205" s="212">
        <v>0</v>
      </c>
      <c r="M205" s="212">
        <v>0</v>
      </c>
      <c r="N205" s="212">
        <v>0</v>
      </c>
      <c r="O205" s="212">
        <v>0</v>
      </c>
      <c r="P205" s="212">
        <v>0</v>
      </c>
      <c r="Q205" s="213">
        <v>0</v>
      </c>
      <c r="R205" s="210" t="s">
        <v>3059</v>
      </c>
      <c r="S205" s="210" t="s">
        <v>3328</v>
      </c>
      <c r="T205"/>
      <c r="U205"/>
    </row>
    <row r="206" spans="1:21">
      <c r="A206" s="210">
        <v>182</v>
      </c>
      <c r="B206" s="211" t="s">
        <v>3329</v>
      </c>
      <c r="C206" s="212">
        <v>31</v>
      </c>
      <c r="D206" s="212">
        <v>10</v>
      </c>
      <c r="E206" s="213">
        <v>278.9</v>
      </c>
      <c r="F206" s="212">
        <v>10</v>
      </c>
      <c r="G206" s="212">
        <v>3</v>
      </c>
      <c r="H206" s="212">
        <v>0</v>
      </c>
      <c r="I206" s="212">
        <v>31</v>
      </c>
      <c r="J206" s="212">
        <v>10</v>
      </c>
      <c r="K206" s="213">
        <v>278.9</v>
      </c>
      <c r="L206" s="212">
        <v>0</v>
      </c>
      <c r="M206" s="212">
        <v>0</v>
      </c>
      <c r="N206" s="212">
        <v>0</v>
      </c>
      <c r="O206" s="212">
        <v>0</v>
      </c>
      <c r="P206" s="212">
        <v>0</v>
      </c>
      <c r="Q206" s="213">
        <v>0</v>
      </c>
      <c r="R206" s="210" t="s">
        <v>3330</v>
      </c>
      <c r="S206" s="210" t="s">
        <v>3331</v>
      </c>
      <c r="T206"/>
      <c r="U206"/>
    </row>
    <row r="207" spans="1:21">
      <c r="A207" s="210">
        <v>183</v>
      </c>
      <c r="B207" s="211" t="s">
        <v>3332</v>
      </c>
      <c r="C207" s="212">
        <v>5</v>
      </c>
      <c r="D207" s="212">
        <v>2</v>
      </c>
      <c r="E207" s="213">
        <v>85.2</v>
      </c>
      <c r="F207" s="212">
        <v>2</v>
      </c>
      <c r="G207" s="212">
        <v>1</v>
      </c>
      <c r="H207" s="212">
        <v>0</v>
      </c>
      <c r="I207" s="212">
        <v>5</v>
      </c>
      <c r="J207" s="212">
        <v>2</v>
      </c>
      <c r="K207" s="213">
        <v>85.2</v>
      </c>
      <c r="L207" s="212">
        <v>0</v>
      </c>
      <c r="M207" s="212">
        <v>0</v>
      </c>
      <c r="N207" s="212">
        <v>0</v>
      </c>
      <c r="O207" s="212">
        <v>0</v>
      </c>
      <c r="P207" s="212">
        <v>0</v>
      </c>
      <c r="Q207" s="213">
        <v>0</v>
      </c>
      <c r="R207" s="210" t="s">
        <v>3333</v>
      </c>
      <c r="S207" s="210" t="s">
        <v>3158</v>
      </c>
      <c r="T207"/>
      <c r="U207"/>
    </row>
    <row r="208" spans="1:21">
      <c r="A208" s="210">
        <v>184</v>
      </c>
      <c r="B208" s="211" t="s">
        <v>3334</v>
      </c>
      <c r="C208" s="212">
        <v>5</v>
      </c>
      <c r="D208" s="212">
        <v>1</v>
      </c>
      <c r="E208" s="213">
        <v>27.5</v>
      </c>
      <c r="F208" s="212">
        <v>1</v>
      </c>
      <c r="G208" s="212">
        <v>1</v>
      </c>
      <c r="H208" s="212">
        <v>0</v>
      </c>
      <c r="I208" s="212">
        <v>5</v>
      </c>
      <c r="J208" s="212">
        <v>1</v>
      </c>
      <c r="K208" s="213">
        <v>27.5</v>
      </c>
      <c r="L208" s="212">
        <v>0</v>
      </c>
      <c r="M208" s="212">
        <v>0</v>
      </c>
      <c r="N208" s="212">
        <v>0</v>
      </c>
      <c r="O208" s="212">
        <v>0</v>
      </c>
      <c r="P208" s="212">
        <v>0</v>
      </c>
      <c r="Q208" s="213">
        <v>0</v>
      </c>
      <c r="R208" s="210" t="s">
        <v>3315</v>
      </c>
      <c r="S208" s="210" t="s">
        <v>3183</v>
      </c>
      <c r="T208"/>
      <c r="U208"/>
    </row>
    <row r="209" spans="1:21">
      <c r="A209" s="210">
        <v>185</v>
      </c>
      <c r="B209" s="211" t="s">
        <v>3335</v>
      </c>
      <c r="C209" s="212">
        <v>19</v>
      </c>
      <c r="D209" s="212">
        <v>6</v>
      </c>
      <c r="E209" s="213">
        <v>168.4</v>
      </c>
      <c r="F209" s="212">
        <v>6</v>
      </c>
      <c r="G209" s="212">
        <v>2</v>
      </c>
      <c r="H209" s="212">
        <v>0</v>
      </c>
      <c r="I209" s="212">
        <v>19</v>
      </c>
      <c r="J209" s="212">
        <v>6</v>
      </c>
      <c r="K209" s="213">
        <v>168.4</v>
      </c>
      <c r="L209" s="212">
        <v>0</v>
      </c>
      <c r="M209" s="212">
        <v>0</v>
      </c>
      <c r="N209" s="212">
        <v>0</v>
      </c>
      <c r="O209" s="212">
        <v>0</v>
      </c>
      <c r="P209" s="212">
        <v>0</v>
      </c>
      <c r="Q209" s="213">
        <v>0</v>
      </c>
      <c r="R209" s="210" t="s">
        <v>3336</v>
      </c>
      <c r="S209" s="210" t="s">
        <v>3337</v>
      </c>
      <c r="T209"/>
      <c r="U209"/>
    </row>
    <row r="210" spans="1:21">
      <c r="A210" s="210">
        <v>186</v>
      </c>
      <c r="B210" s="211" t="s">
        <v>3338</v>
      </c>
      <c r="C210" s="212">
        <v>3</v>
      </c>
      <c r="D210" s="212">
        <v>1</v>
      </c>
      <c r="E210" s="213">
        <v>28.2</v>
      </c>
      <c r="F210" s="212">
        <v>1</v>
      </c>
      <c r="G210" s="212">
        <v>1</v>
      </c>
      <c r="H210" s="212">
        <v>0</v>
      </c>
      <c r="I210" s="212">
        <v>3</v>
      </c>
      <c r="J210" s="212">
        <v>1</v>
      </c>
      <c r="K210" s="213">
        <v>28.2</v>
      </c>
      <c r="L210" s="212">
        <v>0</v>
      </c>
      <c r="M210" s="212">
        <v>0</v>
      </c>
      <c r="N210" s="212">
        <v>0</v>
      </c>
      <c r="O210" s="212">
        <v>0</v>
      </c>
      <c r="P210" s="212">
        <v>0</v>
      </c>
      <c r="Q210" s="213">
        <v>0</v>
      </c>
      <c r="R210" s="210" t="s">
        <v>3339</v>
      </c>
      <c r="S210" s="210" t="s">
        <v>3211</v>
      </c>
      <c r="T210"/>
      <c r="U210"/>
    </row>
    <row r="211" spans="1:21">
      <c r="A211" s="210">
        <v>187</v>
      </c>
      <c r="B211" s="211" t="s">
        <v>3340</v>
      </c>
      <c r="C211" s="212">
        <v>5</v>
      </c>
      <c r="D211" s="212">
        <v>1</v>
      </c>
      <c r="E211" s="213">
        <v>27.2</v>
      </c>
      <c r="F211" s="212">
        <v>1</v>
      </c>
      <c r="G211" s="212">
        <v>1</v>
      </c>
      <c r="H211" s="212">
        <v>0</v>
      </c>
      <c r="I211" s="212">
        <v>5</v>
      </c>
      <c r="J211" s="212">
        <v>1</v>
      </c>
      <c r="K211" s="213">
        <v>27.2</v>
      </c>
      <c r="L211" s="212">
        <v>0</v>
      </c>
      <c r="M211" s="212">
        <v>0</v>
      </c>
      <c r="N211" s="212">
        <v>0</v>
      </c>
      <c r="O211" s="212">
        <v>0</v>
      </c>
      <c r="P211" s="212">
        <v>0</v>
      </c>
      <c r="Q211" s="213">
        <v>0</v>
      </c>
      <c r="R211" s="210" t="s">
        <v>3315</v>
      </c>
      <c r="S211" s="210" t="s">
        <v>3341</v>
      </c>
      <c r="T211"/>
      <c r="U211"/>
    </row>
    <row r="212" spans="1:21">
      <c r="A212" s="210">
        <v>188</v>
      </c>
      <c r="B212" s="211" t="s">
        <v>3342</v>
      </c>
      <c r="C212" s="212">
        <v>14</v>
      </c>
      <c r="D212" s="212">
        <v>5</v>
      </c>
      <c r="E212" s="213">
        <v>139.7</v>
      </c>
      <c r="F212" s="212">
        <v>5</v>
      </c>
      <c r="G212" s="212">
        <v>0</v>
      </c>
      <c r="H212" s="212">
        <v>0</v>
      </c>
      <c r="I212" s="212">
        <v>14</v>
      </c>
      <c r="J212" s="212">
        <v>5</v>
      </c>
      <c r="K212" s="213">
        <v>139.7</v>
      </c>
      <c r="L212" s="212">
        <v>0</v>
      </c>
      <c r="M212" s="212">
        <v>0</v>
      </c>
      <c r="N212" s="212">
        <v>0</v>
      </c>
      <c r="O212" s="212">
        <v>0</v>
      </c>
      <c r="P212" s="212">
        <v>0</v>
      </c>
      <c r="Q212" s="213">
        <v>0</v>
      </c>
      <c r="R212" s="210" t="s">
        <v>3343</v>
      </c>
      <c r="S212" s="210" t="s">
        <v>3048</v>
      </c>
      <c r="T212"/>
      <c r="U212"/>
    </row>
    <row r="213" spans="1:21">
      <c r="A213" s="210">
        <v>189</v>
      </c>
      <c r="B213" s="211" t="s">
        <v>3344</v>
      </c>
      <c r="C213" s="212">
        <v>7</v>
      </c>
      <c r="D213" s="212">
        <v>2</v>
      </c>
      <c r="E213" s="213">
        <v>56.9</v>
      </c>
      <c r="F213" s="212">
        <v>2</v>
      </c>
      <c r="G213" s="212">
        <v>1</v>
      </c>
      <c r="H213" s="212">
        <v>1</v>
      </c>
      <c r="I213" s="212">
        <v>7</v>
      </c>
      <c r="J213" s="212">
        <v>2</v>
      </c>
      <c r="K213" s="213">
        <v>56.9</v>
      </c>
      <c r="L213" s="212">
        <v>0</v>
      </c>
      <c r="M213" s="212">
        <v>0</v>
      </c>
      <c r="N213" s="212">
        <v>0</v>
      </c>
      <c r="O213" s="212">
        <v>0</v>
      </c>
      <c r="P213" s="212">
        <v>0</v>
      </c>
      <c r="Q213" s="213">
        <v>0</v>
      </c>
      <c r="R213" s="210" t="s">
        <v>3345</v>
      </c>
      <c r="S213" s="210" t="s">
        <v>3316</v>
      </c>
      <c r="T213"/>
      <c r="U213"/>
    </row>
    <row r="214" spans="1:21">
      <c r="A214" s="210">
        <v>190</v>
      </c>
      <c r="B214" s="211" t="s">
        <v>3346</v>
      </c>
      <c r="C214" s="212">
        <v>6</v>
      </c>
      <c r="D214" s="212">
        <v>3</v>
      </c>
      <c r="E214" s="213">
        <v>45.3</v>
      </c>
      <c r="F214" s="212">
        <v>3</v>
      </c>
      <c r="G214" s="212">
        <v>3</v>
      </c>
      <c r="H214" s="212">
        <v>0</v>
      </c>
      <c r="I214" s="212">
        <v>6</v>
      </c>
      <c r="J214" s="212">
        <v>3</v>
      </c>
      <c r="K214" s="213">
        <v>45.3</v>
      </c>
      <c r="L214" s="212">
        <v>0</v>
      </c>
      <c r="M214" s="212">
        <v>0</v>
      </c>
      <c r="N214" s="212">
        <v>0</v>
      </c>
      <c r="O214" s="212">
        <v>0</v>
      </c>
      <c r="P214" s="212">
        <v>0</v>
      </c>
      <c r="Q214" s="213">
        <v>0</v>
      </c>
      <c r="R214" s="210" t="s">
        <v>3310</v>
      </c>
      <c r="S214" s="210" t="s">
        <v>3347</v>
      </c>
      <c r="T214"/>
      <c r="U214"/>
    </row>
    <row r="215" spans="1:21">
      <c r="A215" s="210">
        <v>191</v>
      </c>
      <c r="B215" s="211" t="s">
        <v>3348</v>
      </c>
      <c r="C215" s="212">
        <v>8</v>
      </c>
      <c r="D215" s="212">
        <v>1</v>
      </c>
      <c r="E215" s="213">
        <v>35.4</v>
      </c>
      <c r="F215" s="212">
        <v>1</v>
      </c>
      <c r="G215" s="212">
        <v>0</v>
      </c>
      <c r="H215" s="212">
        <v>0</v>
      </c>
      <c r="I215" s="212">
        <v>8</v>
      </c>
      <c r="J215" s="212">
        <v>1</v>
      </c>
      <c r="K215" s="213">
        <v>35.4</v>
      </c>
      <c r="L215" s="212">
        <v>0</v>
      </c>
      <c r="M215" s="212">
        <v>0</v>
      </c>
      <c r="N215" s="212">
        <v>0</v>
      </c>
      <c r="O215" s="212">
        <v>0</v>
      </c>
      <c r="P215" s="212">
        <v>0</v>
      </c>
      <c r="Q215" s="213">
        <v>0</v>
      </c>
      <c r="R215" s="210" t="s">
        <v>3349</v>
      </c>
      <c r="S215" s="210" t="s">
        <v>3349</v>
      </c>
      <c r="T215"/>
      <c r="U215"/>
    </row>
    <row r="216" spans="1:21">
      <c r="A216" s="210">
        <v>192</v>
      </c>
      <c r="B216" s="211" t="s">
        <v>3350</v>
      </c>
      <c r="C216" s="212">
        <v>3</v>
      </c>
      <c r="D216" s="212">
        <v>2</v>
      </c>
      <c r="E216" s="213">
        <v>108.2</v>
      </c>
      <c r="F216" s="212">
        <v>2</v>
      </c>
      <c r="G216" s="212">
        <v>2</v>
      </c>
      <c r="H216" s="212">
        <v>0</v>
      </c>
      <c r="I216" s="212">
        <v>3</v>
      </c>
      <c r="J216" s="212">
        <v>2</v>
      </c>
      <c r="K216" s="213">
        <v>108.2</v>
      </c>
      <c r="L216" s="212">
        <v>0</v>
      </c>
      <c r="M216" s="212">
        <v>0</v>
      </c>
      <c r="N216" s="212">
        <v>0</v>
      </c>
      <c r="O216" s="212">
        <v>0</v>
      </c>
      <c r="P216" s="212">
        <v>0</v>
      </c>
      <c r="Q216" s="213">
        <v>0</v>
      </c>
      <c r="R216" s="210" t="s">
        <v>3058</v>
      </c>
      <c r="S216" s="210" t="s">
        <v>3103</v>
      </c>
      <c r="T216"/>
      <c r="U216"/>
    </row>
    <row r="217" spans="1:21">
      <c r="A217" s="210">
        <v>193</v>
      </c>
      <c r="B217" s="211" t="s">
        <v>3351</v>
      </c>
      <c r="C217" s="212">
        <v>6</v>
      </c>
      <c r="D217" s="212">
        <v>1</v>
      </c>
      <c r="E217" s="213">
        <v>43.1</v>
      </c>
      <c r="F217" s="212">
        <v>1</v>
      </c>
      <c r="G217" s="212">
        <v>1</v>
      </c>
      <c r="H217" s="212">
        <v>0</v>
      </c>
      <c r="I217" s="212">
        <v>6</v>
      </c>
      <c r="J217" s="212">
        <v>1</v>
      </c>
      <c r="K217" s="213">
        <v>43.1</v>
      </c>
      <c r="L217" s="212">
        <v>0</v>
      </c>
      <c r="M217" s="212">
        <v>0</v>
      </c>
      <c r="N217" s="212">
        <v>0</v>
      </c>
      <c r="O217" s="212">
        <v>0</v>
      </c>
      <c r="P217" s="212">
        <v>0</v>
      </c>
      <c r="Q217" s="213">
        <v>0</v>
      </c>
      <c r="R217" s="210" t="s">
        <v>3339</v>
      </c>
      <c r="S217" s="210" t="s">
        <v>3352</v>
      </c>
      <c r="T217"/>
      <c r="U217"/>
    </row>
    <row r="218" spans="1:21">
      <c r="A218" s="210">
        <v>194</v>
      </c>
      <c r="B218" s="211" t="s">
        <v>3353</v>
      </c>
      <c r="C218" s="212">
        <v>5</v>
      </c>
      <c r="D218" s="212">
        <v>1</v>
      </c>
      <c r="E218" s="213">
        <v>64</v>
      </c>
      <c r="F218" s="212">
        <v>1</v>
      </c>
      <c r="G218" s="212">
        <v>0</v>
      </c>
      <c r="H218" s="212">
        <v>0</v>
      </c>
      <c r="I218" s="212">
        <v>5</v>
      </c>
      <c r="J218" s="212">
        <v>1</v>
      </c>
      <c r="K218" s="213">
        <v>64</v>
      </c>
      <c r="L218" s="212">
        <v>0</v>
      </c>
      <c r="M218" s="212">
        <v>0</v>
      </c>
      <c r="N218" s="212">
        <v>0</v>
      </c>
      <c r="O218" s="212">
        <v>0</v>
      </c>
      <c r="P218" s="212">
        <v>0</v>
      </c>
      <c r="Q218" s="213">
        <v>0</v>
      </c>
      <c r="R218" s="210" t="s">
        <v>3354</v>
      </c>
      <c r="S218" s="210" t="s">
        <v>3355</v>
      </c>
      <c r="T218"/>
      <c r="U218"/>
    </row>
    <row r="219" spans="1:21">
      <c r="A219" s="210">
        <v>195</v>
      </c>
      <c r="B219" s="211" t="s">
        <v>3356</v>
      </c>
      <c r="C219" s="212">
        <v>3</v>
      </c>
      <c r="D219" s="212">
        <v>1</v>
      </c>
      <c r="E219" s="213">
        <v>42.2</v>
      </c>
      <c r="F219" s="212">
        <v>1</v>
      </c>
      <c r="G219" s="212">
        <v>1</v>
      </c>
      <c r="H219" s="212">
        <v>0</v>
      </c>
      <c r="I219" s="212">
        <v>3</v>
      </c>
      <c r="J219" s="212">
        <v>1</v>
      </c>
      <c r="K219" s="213">
        <v>42.2</v>
      </c>
      <c r="L219" s="212">
        <v>0</v>
      </c>
      <c r="M219" s="212">
        <v>0</v>
      </c>
      <c r="N219" s="212">
        <v>0</v>
      </c>
      <c r="O219" s="212">
        <v>0</v>
      </c>
      <c r="P219" s="212">
        <v>0</v>
      </c>
      <c r="Q219" s="213">
        <v>0</v>
      </c>
      <c r="R219" s="210" t="s">
        <v>3058</v>
      </c>
      <c r="S219" s="210" t="s">
        <v>3357</v>
      </c>
      <c r="T219"/>
      <c r="U219"/>
    </row>
    <row r="220" spans="1:21">
      <c r="A220" s="210">
        <v>196</v>
      </c>
      <c r="B220" s="211" t="s">
        <v>3358</v>
      </c>
      <c r="C220" s="212">
        <v>8</v>
      </c>
      <c r="D220" s="212">
        <v>4</v>
      </c>
      <c r="E220" s="213">
        <v>98.2</v>
      </c>
      <c r="F220" s="212">
        <v>4</v>
      </c>
      <c r="G220" s="212">
        <v>4</v>
      </c>
      <c r="H220" s="212">
        <v>0</v>
      </c>
      <c r="I220" s="212">
        <v>8</v>
      </c>
      <c r="J220" s="212">
        <v>4</v>
      </c>
      <c r="K220" s="213">
        <v>98.2</v>
      </c>
      <c r="L220" s="212">
        <v>0</v>
      </c>
      <c r="M220" s="212">
        <v>0</v>
      </c>
      <c r="N220" s="212">
        <v>0</v>
      </c>
      <c r="O220" s="212">
        <v>0</v>
      </c>
      <c r="P220" s="212">
        <v>0</v>
      </c>
      <c r="Q220" s="213">
        <v>0</v>
      </c>
      <c r="R220" s="210" t="s">
        <v>3058</v>
      </c>
      <c r="S220" s="210" t="s">
        <v>3359</v>
      </c>
      <c r="T220"/>
      <c r="U220"/>
    </row>
    <row r="221" spans="1:21">
      <c r="A221" s="210">
        <v>197</v>
      </c>
      <c r="B221" s="211" t="s">
        <v>3360</v>
      </c>
      <c r="C221" s="212">
        <v>18</v>
      </c>
      <c r="D221" s="212">
        <v>4</v>
      </c>
      <c r="E221" s="213">
        <v>175.5</v>
      </c>
      <c r="F221" s="212">
        <v>4</v>
      </c>
      <c r="G221" s="212">
        <v>2</v>
      </c>
      <c r="H221" s="212">
        <v>0</v>
      </c>
      <c r="I221" s="212">
        <v>18</v>
      </c>
      <c r="J221" s="212">
        <v>4</v>
      </c>
      <c r="K221" s="213">
        <v>175.5</v>
      </c>
      <c r="L221" s="212">
        <v>0</v>
      </c>
      <c r="M221" s="212">
        <v>0</v>
      </c>
      <c r="N221" s="212">
        <v>0</v>
      </c>
      <c r="O221" s="212">
        <v>0</v>
      </c>
      <c r="P221" s="212">
        <v>0</v>
      </c>
      <c r="Q221" s="213">
        <v>0</v>
      </c>
      <c r="R221" s="210" t="s">
        <v>3361</v>
      </c>
      <c r="S221" s="210" t="s">
        <v>3316</v>
      </c>
      <c r="T221"/>
      <c r="U221"/>
    </row>
    <row r="222" spans="1:21">
      <c r="A222" s="210">
        <v>198</v>
      </c>
      <c r="B222" s="211" t="s">
        <v>3362</v>
      </c>
      <c r="C222" s="212">
        <v>2</v>
      </c>
      <c r="D222" s="212">
        <v>1</v>
      </c>
      <c r="E222" s="213">
        <v>26</v>
      </c>
      <c r="F222" s="212">
        <v>1</v>
      </c>
      <c r="G222" s="212">
        <v>0</v>
      </c>
      <c r="H222" s="212">
        <v>0</v>
      </c>
      <c r="I222" s="212">
        <v>2</v>
      </c>
      <c r="J222" s="212">
        <v>1</v>
      </c>
      <c r="K222" s="213">
        <v>26</v>
      </c>
      <c r="L222" s="212">
        <v>0</v>
      </c>
      <c r="M222" s="212">
        <v>0</v>
      </c>
      <c r="N222" s="212">
        <v>0</v>
      </c>
      <c r="O222" s="212">
        <v>0</v>
      </c>
      <c r="P222" s="212">
        <v>0</v>
      </c>
      <c r="Q222" s="213">
        <v>0</v>
      </c>
      <c r="R222" s="210" t="s">
        <v>3363</v>
      </c>
      <c r="S222" s="210" t="s">
        <v>3363</v>
      </c>
      <c r="T222"/>
      <c r="U222"/>
    </row>
    <row r="223" spans="1:21">
      <c r="A223" s="210">
        <v>199</v>
      </c>
      <c r="B223" s="211" t="s">
        <v>3364</v>
      </c>
      <c r="C223" s="212">
        <v>11</v>
      </c>
      <c r="D223" s="212">
        <v>4</v>
      </c>
      <c r="E223" s="213">
        <v>164.8</v>
      </c>
      <c r="F223" s="212">
        <v>4</v>
      </c>
      <c r="G223" s="212">
        <v>2</v>
      </c>
      <c r="H223" s="212">
        <v>0</v>
      </c>
      <c r="I223" s="212">
        <v>11</v>
      </c>
      <c r="J223" s="212">
        <v>4</v>
      </c>
      <c r="K223" s="213">
        <v>164.8</v>
      </c>
      <c r="L223" s="212">
        <v>0</v>
      </c>
      <c r="M223" s="212">
        <v>0</v>
      </c>
      <c r="N223" s="212">
        <v>0</v>
      </c>
      <c r="O223" s="212">
        <v>0</v>
      </c>
      <c r="P223" s="212">
        <v>0</v>
      </c>
      <c r="Q223" s="213">
        <v>0</v>
      </c>
      <c r="R223" s="210" t="s">
        <v>3343</v>
      </c>
      <c r="S223" s="210" t="s">
        <v>3343</v>
      </c>
      <c r="T223"/>
      <c r="U223"/>
    </row>
    <row r="224" spans="1:21">
      <c r="A224" s="210">
        <v>200</v>
      </c>
      <c r="B224" s="211" t="s">
        <v>3365</v>
      </c>
      <c r="C224" s="212">
        <v>8</v>
      </c>
      <c r="D224" s="212">
        <v>4</v>
      </c>
      <c r="E224" s="213">
        <v>199.6</v>
      </c>
      <c r="F224" s="212">
        <v>4</v>
      </c>
      <c r="G224" s="212">
        <v>1</v>
      </c>
      <c r="H224" s="212">
        <v>0</v>
      </c>
      <c r="I224" s="212">
        <v>8</v>
      </c>
      <c r="J224" s="212">
        <v>4</v>
      </c>
      <c r="K224" s="213">
        <v>199.6</v>
      </c>
      <c r="L224" s="212">
        <v>0</v>
      </c>
      <c r="M224" s="212">
        <v>0</v>
      </c>
      <c r="N224" s="212">
        <v>0</v>
      </c>
      <c r="O224" s="212">
        <v>0</v>
      </c>
      <c r="P224" s="212">
        <v>0</v>
      </c>
      <c r="Q224" s="213">
        <v>0</v>
      </c>
      <c r="R224" s="210" t="s">
        <v>3115</v>
      </c>
      <c r="S224" s="210" t="s">
        <v>3366</v>
      </c>
      <c r="T224"/>
      <c r="U224"/>
    </row>
    <row r="225" spans="1:21">
      <c r="A225" s="210">
        <v>201</v>
      </c>
      <c r="B225" s="211" t="s">
        <v>3367</v>
      </c>
      <c r="C225" s="212">
        <v>2</v>
      </c>
      <c r="D225" s="212">
        <v>1</v>
      </c>
      <c r="E225" s="213">
        <v>62.5</v>
      </c>
      <c r="F225" s="212">
        <v>1</v>
      </c>
      <c r="G225" s="212">
        <v>0</v>
      </c>
      <c r="H225" s="212">
        <v>0</v>
      </c>
      <c r="I225" s="212">
        <v>2</v>
      </c>
      <c r="J225" s="212">
        <v>1</v>
      </c>
      <c r="K225" s="213">
        <v>62.5</v>
      </c>
      <c r="L225" s="212">
        <v>0</v>
      </c>
      <c r="M225" s="212">
        <v>0</v>
      </c>
      <c r="N225" s="212">
        <v>0</v>
      </c>
      <c r="O225" s="212">
        <v>0</v>
      </c>
      <c r="P225" s="212">
        <v>0</v>
      </c>
      <c r="Q225" s="213">
        <v>0</v>
      </c>
      <c r="R225" s="210" t="s">
        <v>3349</v>
      </c>
      <c r="S225" s="210" t="s">
        <v>3368</v>
      </c>
      <c r="T225"/>
      <c r="U225"/>
    </row>
    <row r="226" spans="1:21">
      <c r="A226" s="210">
        <v>202</v>
      </c>
      <c r="B226" s="211" t="s">
        <v>3369</v>
      </c>
      <c r="C226" s="212">
        <v>14</v>
      </c>
      <c r="D226" s="212">
        <v>5</v>
      </c>
      <c r="E226" s="213">
        <v>150</v>
      </c>
      <c r="F226" s="212">
        <v>5</v>
      </c>
      <c r="G226" s="212">
        <v>4</v>
      </c>
      <c r="H226" s="212">
        <v>0</v>
      </c>
      <c r="I226" s="212">
        <v>14</v>
      </c>
      <c r="J226" s="212">
        <v>5</v>
      </c>
      <c r="K226" s="213">
        <v>150</v>
      </c>
      <c r="L226" s="212">
        <v>0</v>
      </c>
      <c r="M226" s="212">
        <v>0</v>
      </c>
      <c r="N226" s="212">
        <v>0</v>
      </c>
      <c r="O226" s="212">
        <v>0</v>
      </c>
      <c r="P226" s="212">
        <v>0</v>
      </c>
      <c r="Q226" s="213">
        <v>0</v>
      </c>
      <c r="R226" s="210" t="s">
        <v>3370</v>
      </c>
      <c r="S226" s="210" t="s">
        <v>3085</v>
      </c>
      <c r="T226"/>
      <c r="U226"/>
    </row>
    <row r="227" spans="1:21">
      <c r="A227" s="210">
        <v>203</v>
      </c>
      <c r="B227" s="211" t="s">
        <v>3371</v>
      </c>
      <c r="C227" s="212">
        <v>8</v>
      </c>
      <c r="D227" s="212">
        <v>2</v>
      </c>
      <c r="E227" s="213">
        <v>38.9</v>
      </c>
      <c r="F227" s="212">
        <v>2</v>
      </c>
      <c r="G227" s="212">
        <v>1</v>
      </c>
      <c r="H227" s="212">
        <v>0</v>
      </c>
      <c r="I227" s="212">
        <v>8</v>
      </c>
      <c r="J227" s="212">
        <v>2</v>
      </c>
      <c r="K227" s="213">
        <v>38.9</v>
      </c>
      <c r="L227" s="212">
        <v>0</v>
      </c>
      <c r="M227" s="212">
        <v>0</v>
      </c>
      <c r="N227" s="212">
        <v>0</v>
      </c>
      <c r="O227" s="212">
        <v>0</v>
      </c>
      <c r="P227" s="212">
        <v>0</v>
      </c>
      <c r="Q227" s="213">
        <v>0</v>
      </c>
      <c r="R227" s="210" t="s">
        <v>3372</v>
      </c>
      <c r="S227" s="210" t="s">
        <v>3373</v>
      </c>
      <c r="T227"/>
      <c r="U227"/>
    </row>
    <row r="228" spans="1:21">
      <c r="A228" s="210">
        <v>204</v>
      </c>
      <c r="B228" s="211" t="s">
        <v>3374</v>
      </c>
      <c r="C228" s="212">
        <v>11</v>
      </c>
      <c r="D228" s="212">
        <v>5</v>
      </c>
      <c r="E228" s="213">
        <v>131.6</v>
      </c>
      <c r="F228" s="212">
        <v>5</v>
      </c>
      <c r="G228" s="212">
        <v>3</v>
      </c>
      <c r="H228" s="212">
        <v>0</v>
      </c>
      <c r="I228" s="212">
        <v>11</v>
      </c>
      <c r="J228" s="212">
        <v>5</v>
      </c>
      <c r="K228" s="213">
        <v>131.6</v>
      </c>
      <c r="L228" s="212">
        <v>0</v>
      </c>
      <c r="M228" s="212">
        <v>0</v>
      </c>
      <c r="N228" s="212">
        <v>0</v>
      </c>
      <c r="O228" s="212">
        <v>0</v>
      </c>
      <c r="P228" s="212">
        <v>0</v>
      </c>
      <c r="Q228" s="213">
        <v>0</v>
      </c>
      <c r="R228" s="210" t="s">
        <v>3375</v>
      </c>
      <c r="S228" s="210" t="s">
        <v>3056</v>
      </c>
      <c r="T228"/>
      <c r="U228"/>
    </row>
    <row r="229" spans="1:21">
      <c r="A229" s="210">
        <v>205</v>
      </c>
      <c r="B229" s="211" t="s">
        <v>3376</v>
      </c>
      <c r="C229" s="212">
        <v>9</v>
      </c>
      <c r="D229" s="212">
        <v>3</v>
      </c>
      <c r="E229" s="213">
        <v>89</v>
      </c>
      <c r="F229" s="212">
        <v>3</v>
      </c>
      <c r="G229" s="212">
        <v>2</v>
      </c>
      <c r="H229" s="212">
        <v>0</v>
      </c>
      <c r="I229" s="212">
        <v>9</v>
      </c>
      <c r="J229" s="212">
        <v>3</v>
      </c>
      <c r="K229" s="213">
        <v>89</v>
      </c>
      <c r="L229" s="212">
        <v>0</v>
      </c>
      <c r="M229" s="212">
        <v>0</v>
      </c>
      <c r="N229" s="212">
        <v>0</v>
      </c>
      <c r="O229" s="212">
        <v>0</v>
      </c>
      <c r="P229" s="212">
        <v>0</v>
      </c>
      <c r="Q229" s="213">
        <v>0</v>
      </c>
      <c r="R229" s="210" t="s">
        <v>3377</v>
      </c>
      <c r="S229" s="210" t="s">
        <v>3366</v>
      </c>
      <c r="T229"/>
      <c r="U229"/>
    </row>
    <row r="230" spans="1:21">
      <c r="A230" s="210">
        <v>206</v>
      </c>
      <c r="B230" s="211" t="s">
        <v>3378</v>
      </c>
      <c r="C230" s="212">
        <v>11</v>
      </c>
      <c r="D230" s="212">
        <v>4</v>
      </c>
      <c r="E230" s="213">
        <v>207.4</v>
      </c>
      <c r="F230" s="212">
        <v>4</v>
      </c>
      <c r="G230" s="212">
        <v>0</v>
      </c>
      <c r="H230" s="212">
        <v>0</v>
      </c>
      <c r="I230" s="212">
        <v>11</v>
      </c>
      <c r="J230" s="212">
        <v>4</v>
      </c>
      <c r="K230" s="213">
        <v>207.4</v>
      </c>
      <c r="L230" s="212">
        <v>0</v>
      </c>
      <c r="M230" s="212">
        <v>0</v>
      </c>
      <c r="N230" s="212">
        <v>0</v>
      </c>
      <c r="O230" s="212">
        <v>0</v>
      </c>
      <c r="P230" s="212">
        <v>0</v>
      </c>
      <c r="Q230" s="213">
        <v>0</v>
      </c>
      <c r="R230" s="210" t="s">
        <v>3137</v>
      </c>
      <c r="S230" s="210" t="s">
        <v>3056</v>
      </c>
      <c r="T230"/>
      <c r="U230"/>
    </row>
    <row r="231" spans="1:21">
      <c r="A231" s="210">
        <v>207</v>
      </c>
      <c r="B231" s="211" t="s">
        <v>3379</v>
      </c>
      <c r="C231" s="212">
        <v>2</v>
      </c>
      <c r="D231" s="212">
        <v>1</v>
      </c>
      <c r="E231" s="213">
        <v>28.3</v>
      </c>
      <c r="F231" s="212">
        <v>1</v>
      </c>
      <c r="G231" s="212">
        <v>1</v>
      </c>
      <c r="H231" s="212">
        <v>0</v>
      </c>
      <c r="I231" s="212">
        <v>2</v>
      </c>
      <c r="J231" s="212">
        <v>1</v>
      </c>
      <c r="K231" s="213">
        <v>28.3</v>
      </c>
      <c r="L231" s="212">
        <v>0</v>
      </c>
      <c r="M231" s="212">
        <v>0</v>
      </c>
      <c r="N231" s="212">
        <v>0</v>
      </c>
      <c r="O231" s="212">
        <v>0</v>
      </c>
      <c r="P231" s="212">
        <v>0</v>
      </c>
      <c r="Q231" s="213">
        <v>0</v>
      </c>
      <c r="R231" s="210" t="s">
        <v>3380</v>
      </c>
      <c r="S231" s="210" t="s">
        <v>3381</v>
      </c>
      <c r="T231"/>
      <c r="U231"/>
    </row>
    <row r="232" spans="1:21">
      <c r="A232" s="210">
        <v>208</v>
      </c>
      <c r="B232" s="211" t="s">
        <v>3382</v>
      </c>
      <c r="C232" s="212">
        <v>20</v>
      </c>
      <c r="D232" s="212">
        <v>10</v>
      </c>
      <c r="E232" s="213">
        <v>313.4</v>
      </c>
      <c r="F232" s="212">
        <v>10</v>
      </c>
      <c r="G232" s="212">
        <v>8</v>
      </c>
      <c r="H232" s="212">
        <v>1</v>
      </c>
      <c r="I232" s="212">
        <v>20</v>
      </c>
      <c r="J232" s="212">
        <v>10</v>
      </c>
      <c r="K232" s="213">
        <v>313.4</v>
      </c>
      <c r="L232" s="212">
        <v>0</v>
      </c>
      <c r="M232" s="212">
        <v>0</v>
      </c>
      <c r="N232" s="212">
        <v>0</v>
      </c>
      <c r="O232" s="212">
        <v>0</v>
      </c>
      <c r="P232" s="212">
        <v>0</v>
      </c>
      <c r="Q232" s="213">
        <v>0</v>
      </c>
      <c r="R232" s="210" t="s">
        <v>3323</v>
      </c>
      <c r="S232" s="210" t="s">
        <v>3383</v>
      </c>
      <c r="T232"/>
      <c r="U232"/>
    </row>
    <row r="233" spans="1:21">
      <c r="A233" s="210">
        <v>209</v>
      </c>
      <c r="B233" s="211" t="s">
        <v>3384</v>
      </c>
      <c r="C233" s="212">
        <v>19</v>
      </c>
      <c r="D233" s="212">
        <v>4</v>
      </c>
      <c r="E233" s="213">
        <v>213.3</v>
      </c>
      <c r="F233" s="212">
        <v>4</v>
      </c>
      <c r="G233" s="212">
        <v>0</v>
      </c>
      <c r="H233" s="212">
        <v>0</v>
      </c>
      <c r="I233" s="212">
        <v>19</v>
      </c>
      <c r="J233" s="212">
        <v>4</v>
      </c>
      <c r="K233" s="213">
        <v>213.3</v>
      </c>
      <c r="L233" s="212">
        <v>0</v>
      </c>
      <c r="M233" s="212">
        <v>0</v>
      </c>
      <c r="N233" s="212">
        <v>0</v>
      </c>
      <c r="O233" s="212">
        <v>0</v>
      </c>
      <c r="P233" s="212">
        <v>0</v>
      </c>
      <c r="Q233" s="213">
        <v>0</v>
      </c>
      <c r="R233" s="210" t="s">
        <v>3385</v>
      </c>
      <c r="S233" s="210" t="s">
        <v>3386</v>
      </c>
      <c r="T233"/>
      <c r="U233"/>
    </row>
    <row r="234" spans="1:21">
      <c r="A234" s="210">
        <v>210</v>
      </c>
      <c r="B234" s="211" t="s">
        <v>3387</v>
      </c>
      <c r="C234" s="212">
        <v>14</v>
      </c>
      <c r="D234" s="212">
        <v>3</v>
      </c>
      <c r="E234" s="213">
        <v>169.3</v>
      </c>
      <c r="F234" s="212">
        <v>3</v>
      </c>
      <c r="G234" s="212">
        <v>2</v>
      </c>
      <c r="H234" s="212">
        <v>0</v>
      </c>
      <c r="I234" s="212">
        <v>14</v>
      </c>
      <c r="J234" s="212">
        <v>3</v>
      </c>
      <c r="K234" s="213">
        <v>169.3</v>
      </c>
      <c r="L234" s="212">
        <v>0</v>
      </c>
      <c r="M234" s="212">
        <v>0</v>
      </c>
      <c r="N234" s="212">
        <v>0</v>
      </c>
      <c r="O234" s="212">
        <v>0</v>
      </c>
      <c r="P234" s="212">
        <v>0</v>
      </c>
      <c r="Q234" s="213">
        <v>0</v>
      </c>
      <c r="R234" s="210" t="s">
        <v>3315</v>
      </c>
      <c r="S234" s="210" t="s">
        <v>3388</v>
      </c>
      <c r="T234"/>
      <c r="U234"/>
    </row>
    <row r="235" spans="1:21">
      <c r="A235" s="210">
        <v>211</v>
      </c>
      <c r="B235" s="211" t="s">
        <v>3389</v>
      </c>
      <c r="C235" s="212">
        <v>7</v>
      </c>
      <c r="D235" s="212">
        <v>3</v>
      </c>
      <c r="E235" s="213">
        <v>178.3</v>
      </c>
      <c r="F235" s="212">
        <v>3</v>
      </c>
      <c r="G235" s="212">
        <v>2</v>
      </c>
      <c r="H235" s="212">
        <v>0</v>
      </c>
      <c r="I235" s="212">
        <v>7</v>
      </c>
      <c r="J235" s="212">
        <v>3</v>
      </c>
      <c r="K235" s="213">
        <v>178.3</v>
      </c>
      <c r="L235" s="212">
        <v>0</v>
      </c>
      <c r="M235" s="212">
        <v>0</v>
      </c>
      <c r="N235" s="212">
        <v>0</v>
      </c>
      <c r="O235" s="212">
        <v>0</v>
      </c>
      <c r="P235" s="212">
        <v>0</v>
      </c>
      <c r="Q235" s="213">
        <v>0</v>
      </c>
      <c r="R235" s="210" t="s">
        <v>3310</v>
      </c>
      <c r="S235" s="210" t="s">
        <v>3390</v>
      </c>
      <c r="T235"/>
      <c r="U235"/>
    </row>
    <row r="236" spans="1:21">
      <c r="A236" s="210">
        <v>212</v>
      </c>
      <c r="B236" s="211" t="s">
        <v>3391</v>
      </c>
      <c r="C236" s="212">
        <v>7</v>
      </c>
      <c r="D236" s="212">
        <v>3</v>
      </c>
      <c r="E236" s="213">
        <v>120.5</v>
      </c>
      <c r="F236" s="212">
        <v>3</v>
      </c>
      <c r="G236" s="212">
        <v>2</v>
      </c>
      <c r="H236" s="212">
        <v>0</v>
      </c>
      <c r="I236" s="212">
        <v>7</v>
      </c>
      <c r="J236" s="212">
        <v>3</v>
      </c>
      <c r="K236" s="213">
        <v>120.5</v>
      </c>
      <c r="L236" s="212">
        <v>0</v>
      </c>
      <c r="M236" s="212">
        <v>0</v>
      </c>
      <c r="N236" s="212">
        <v>0</v>
      </c>
      <c r="O236" s="212">
        <v>0</v>
      </c>
      <c r="P236" s="212">
        <v>0</v>
      </c>
      <c r="Q236" s="213">
        <v>0</v>
      </c>
      <c r="R236" s="210" t="s">
        <v>3349</v>
      </c>
      <c r="S236" s="210" t="s">
        <v>3392</v>
      </c>
      <c r="T236"/>
      <c r="U236"/>
    </row>
    <row r="237" spans="1:21">
      <c r="A237" s="210">
        <v>213</v>
      </c>
      <c r="B237" s="211" t="s">
        <v>3393</v>
      </c>
      <c r="C237" s="212">
        <v>21</v>
      </c>
      <c r="D237" s="212">
        <v>5</v>
      </c>
      <c r="E237" s="213">
        <v>252.9</v>
      </c>
      <c r="F237" s="212">
        <v>5</v>
      </c>
      <c r="G237" s="212">
        <v>0</v>
      </c>
      <c r="H237" s="212">
        <v>0</v>
      </c>
      <c r="I237" s="212">
        <v>21</v>
      </c>
      <c r="J237" s="212">
        <v>5</v>
      </c>
      <c r="K237" s="213">
        <v>252.9</v>
      </c>
      <c r="L237" s="212">
        <v>0</v>
      </c>
      <c r="M237" s="212">
        <v>0</v>
      </c>
      <c r="N237" s="212">
        <v>0</v>
      </c>
      <c r="O237" s="212">
        <v>0</v>
      </c>
      <c r="P237" s="212">
        <v>0</v>
      </c>
      <c r="Q237" s="213">
        <v>0</v>
      </c>
      <c r="R237" s="210" t="s">
        <v>3357</v>
      </c>
      <c r="S237" s="210" t="s">
        <v>3357</v>
      </c>
      <c r="T237"/>
      <c r="U237"/>
    </row>
    <row r="238" spans="1:21">
      <c r="A238" s="210">
        <v>214</v>
      </c>
      <c r="B238" s="211" t="s">
        <v>3394</v>
      </c>
      <c r="C238" s="212">
        <v>1</v>
      </c>
      <c r="D238" s="212">
        <v>1</v>
      </c>
      <c r="E238" s="213">
        <v>22.9</v>
      </c>
      <c r="F238" s="212">
        <v>1</v>
      </c>
      <c r="G238" s="212">
        <v>0</v>
      </c>
      <c r="H238" s="212">
        <v>0</v>
      </c>
      <c r="I238" s="212">
        <v>1</v>
      </c>
      <c r="J238" s="212">
        <v>1</v>
      </c>
      <c r="K238" s="213">
        <v>22.9</v>
      </c>
      <c r="L238" s="212">
        <v>0</v>
      </c>
      <c r="M238" s="212">
        <v>0</v>
      </c>
      <c r="N238" s="212">
        <v>0</v>
      </c>
      <c r="O238" s="212">
        <v>0</v>
      </c>
      <c r="P238" s="212">
        <v>0</v>
      </c>
      <c r="Q238" s="213">
        <v>0</v>
      </c>
      <c r="R238" s="210" t="s">
        <v>3082</v>
      </c>
      <c r="S238" s="210" t="s">
        <v>3395</v>
      </c>
      <c r="T238"/>
      <c r="U238"/>
    </row>
    <row r="239" spans="1:21">
      <c r="A239" s="210">
        <v>215</v>
      </c>
      <c r="B239" s="211" t="s">
        <v>3396</v>
      </c>
      <c r="C239" s="212">
        <v>8</v>
      </c>
      <c r="D239" s="212">
        <v>3</v>
      </c>
      <c r="E239" s="213">
        <v>80.7</v>
      </c>
      <c r="F239" s="212">
        <v>3</v>
      </c>
      <c r="G239" s="212">
        <v>3</v>
      </c>
      <c r="H239" s="212">
        <v>0</v>
      </c>
      <c r="I239" s="212">
        <v>8</v>
      </c>
      <c r="J239" s="212">
        <v>3</v>
      </c>
      <c r="K239" s="213">
        <v>80.7</v>
      </c>
      <c r="L239" s="212">
        <v>0</v>
      </c>
      <c r="M239" s="212">
        <v>0</v>
      </c>
      <c r="N239" s="212">
        <v>0</v>
      </c>
      <c r="O239" s="212">
        <v>0</v>
      </c>
      <c r="P239" s="212">
        <v>0</v>
      </c>
      <c r="Q239" s="213">
        <v>0</v>
      </c>
      <c r="R239" s="210" t="s">
        <v>3310</v>
      </c>
      <c r="S239" s="210" t="s">
        <v>3397</v>
      </c>
      <c r="T239"/>
      <c r="U239"/>
    </row>
    <row r="240" spans="1:21">
      <c r="A240" s="210">
        <v>216</v>
      </c>
      <c r="B240" s="211" t="s">
        <v>3398</v>
      </c>
      <c r="C240" s="212">
        <v>20</v>
      </c>
      <c r="D240" s="212">
        <v>8</v>
      </c>
      <c r="E240" s="213">
        <v>224.7</v>
      </c>
      <c r="F240" s="212">
        <v>8</v>
      </c>
      <c r="G240" s="212">
        <v>0</v>
      </c>
      <c r="H240" s="212">
        <v>0</v>
      </c>
      <c r="I240" s="212">
        <v>20</v>
      </c>
      <c r="J240" s="212">
        <v>8</v>
      </c>
      <c r="K240" s="213">
        <v>224.7</v>
      </c>
      <c r="L240" s="212">
        <v>0</v>
      </c>
      <c r="M240" s="212">
        <v>0</v>
      </c>
      <c r="N240" s="212">
        <v>0</v>
      </c>
      <c r="O240" s="212">
        <v>0</v>
      </c>
      <c r="P240" s="212">
        <v>0</v>
      </c>
      <c r="Q240" s="213">
        <v>0</v>
      </c>
      <c r="R240" s="210" t="s">
        <v>3343</v>
      </c>
      <c r="S240" s="210" t="s">
        <v>3399</v>
      </c>
      <c r="T240"/>
      <c r="U240"/>
    </row>
    <row r="241" spans="1:21">
      <c r="A241" s="210">
        <v>217</v>
      </c>
      <c r="B241" s="211" t="s">
        <v>3400</v>
      </c>
      <c r="C241" s="212">
        <v>13</v>
      </c>
      <c r="D241" s="212">
        <v>7</v>
      </c>
      <c r="E241" s="213">
        <v>201.8</v>
      </c>
      <c r="F241" s="212">
        <v>7</v>
      </c>
      <c r="G241" s="212">
        <v>1</v>
      </c>
      <c r="H241" s="212">
        <v>0</v>
      </c>
      <c r="I241" s="212">
        <v>13</v>
      </c>
      <c r="J241" s="212">
        <v>7</v>
      </c>
      <c r="K241" s="213">
        <v>201.8</v>
      </c>
      <c r="L241" s="212">
        <v>0</v>
      </c>
      <c r="M241" s="212">
        <v>0</v>
      </c>
      <c r="N241" s="212">
        <v>0</v>
      </c>
      <c r="O241" s="212">
        <v>0</v>
      </c>
      <c r="P241" s="212">
        <v>0</v>
      </c>
      <c r="Q241" s="213">
        <v>0</v>
      </c>
      <c r="R241" s="210" t="s">
        <v>3343</v>
      </c>
      <c r="S241" s="210" t="s">
        <v>3198</v>
      </c>
      <c r="T241"/>
      <c r="U241"/>
    </row>
    <row r="242" spans="1:21">
      <c r="A242" s="210">
        <v>218</v>
      </c>
      <c r="B242" s="211" t="s">
        <v>3401</v>
      </c>
      <c r="C242" s="212">
        <v>9</v>
      </c>
      <c r="D242" s="212">
        <v>2</v>
      </c>
      <c r="E242" s="213">
        <v>46.3</v>
      </c>
      <c r="F242" s="212">
        <v>2</v>
      </c>
      <c r="G242" s="212">
        <v>2</v>
      </c>
      <c r="H242" s="212">
        <v>0</v>
      </c>
      <c r="I242" s="212">
        <v>9</v>
      </c>
      <c r="J242" s="212">
        <v>2</v>
      </c>
      <c r="K242" s="213">
        <v>46.3</v>
      </c>
      <c r="L242" s="212">
        <v>0</v>
      </c>
      <c r="M242" s="212">
        <v>0</v>
      </c>
      <c r="N242" s="212">
        <v>0</v>
      </c>
      <c r="O242" s="212">
        <v>0</v>
      </c>
      <c r="P242" s="212">
        <v>0</v>
      </c>
      <c r="Q242" s="213">
        <v>0</v>
      </c>
      <c r="R242" s="210" t="s">
        <v>3339</v>
      </c>
      <c r="S242" s="210" t="s">
        <v>3339</v>
      </c>
      <c r="T242"/>
      <c r="U242"/>
    </row>
    <row r="243" spans="1:21">
      <c r="A243" s="210">
        <v>219</v>
      </c>
      <c r="B243" s="211" t="s">
        <v>3402</v>
      </c>
      <c r="C243" s="212">
        <v>3</v>
      </c>
      <c r="D243" s="212">
        <v>1</v>
      </c>
      <c r="E243" s="213">
        <v>48.8</v>
      </c>
      <c r="F243" s="212">
        <v>1</v>
      </c>
      <c r="G243" s="212">
        <v>0</v>
      </c>
      <c r="H243" s="212">
        <v>0</v>
      </c>
      <c r="I243" s="212">
        <v>3</v>
      </c>
      <c r="J243" s="212">
        <v>1</v>
      </c>
      <c r="K243" s="213">
        <v>48.8</v>
      </c>
      <c r="L243" s="212">
        <v>0</v>
      </c>
      <c r="M243" s="212">
        <v>0</v>
      </c>
      <c r="N243" s="212">
        <v>0</v>
      </c>
      <c r="O243" s="212">
        <v>0</v>
      </c>
      <c r="P243" s="212">
        <v>0</v>
      </c>
      <c r="Q243" s="213">
        <v>0</v>
      </c>
      <c r="R243" s="210" t="s">
        <v>3115</v>
      </c>
      <c r="S243" s="210" t="s">
        <v>3366</v>
      </c>
      <c r="T243"/>
      <c r="U243"/>
    </row>
    <row r="244" spans="1:21">
      <c r="A244" s="210">
        <v>220</v>
      </c>
      <c r="B244" s="211" t="s">
        <v>3403</v>
      </c>
      <c r="C244" s="212">
        <v>20</v>
      </c>
      <c r="D244" s="212">
        <v>4</v>
      </c>
      <c r="E244" s="213">
        <v>142</v>
      </c>
      <c r="F244" s="212">
        <v>4</v>
      </c>
      <c r="G244" s="212">
        <v>3</v>
      </c>
      <c r="H244" s="212">
        <v>0</v>
      </c>
      <c r="I244" s="212">
        <v>20</v>
      </c>
      <c r="J244" s="212">
        <v>4</v>
      </c>
      <c r="K244" s="213">
        <v>142</v>
      </c>
      <c r="L244" s="212">
        <v>0</v>
      </c>
      <c r="M244" s="212">
        <v>0</v>
      </c>
      <c r="N244" s="212">
        <v>0</v>
      </c>
      <c r="O244" s="212">
        <v>0</v>
      </c>
      <c r="P244" s="212">
        <v>0</v>
      </c>
      <c r="Q244" s="213">
        <v>0</v>
      </c>
      <c r="R244" s="210" t="s">
        <v>3370</v>
      </c>
      <c r="S244" s="210" t="s">
        <v>3366</v>
      </c>
      <c r="T244"/>
      <c r="U244"/>
    </row>
    <row r="245" spans="1:21">
      <c r="A245" s="210">
        <v>221</v>
      </c>
      <c r="B245" s="211" t="s">
        <v>3404</v>
      </c>
      <c r="C245" s="212">
        <v>8</v>
      </c>
      <c r="D245" s="212">
        <v>2</v>
      </c>
      <c r="E245" s="213">
        <v>136</v>
      </c>
      <c r="F245" s="212">
        <v>2</v>
      </c>
      <c r="G245" s="212">
        <v>0</v>
      </c>
      <c r="H245" s="212">
        <v>0</v>
      </c>
      <c r="I245" s="212">
        <v>8</v>
      </c>
      <c r="J245" s="212">
        <v>2</v>
      </c>
      <c r="K245" s="213">
        <v>136</v>
      </c>
      <c r="L245" s="212">
        <v>0</v>
      </c>
      <c r="M245" s="212">
        <v>0</v>
      </c>
      <c r="N245" s="212">
        <v>0</v>
      </c>
      <c r="O245" s="212">
        <v>0</v>
      </c>
      <c r="P245" s="212">
        <v>0</v>
      </c>
      <c r="Q245" s="213">
        <v>0</v>
      </c>
      <c r="R245" s="210" t="s">
        <v>3313</v>
      </c>
      <c r="S245" s="210" t="s">
        <v>3366</v>
      </c>
      <c r="T245"/>
      <c r="U245"/>
    </row>
    <row r="246" spans="1:21">
      <c r="A246" s="210">
        <v>222</v>
      </c>
      <c r="B246" s="211" t="s">
        <v>3405</v>
      </c>
      <c r="C246" s="212">
        <v>3</v>
      </c>
      <c r="D246" s="212">
        <v>1</v>
      </c>
      <c r="E246" s="213">
        <v>30.4</v>
      </c>
      <c r="F246" s="212">
        <v>1</v>
      </c>
      <c r="G246" s="212">
        <v>1</v>
      </c>
      <c r="H246" s="212">
        <v>0</v>
      </c>
      <c r="I246" s="212">
        <v>3</v>
      </c>
      <c r="J246" s="212">
        <v>1</v>
      </c>
      <c r="K246" s="213">
        <v>30.4</v>
      </c>
      <c r="L246" s="212">
        <v>0</v>
      </c>
      <c r="M246" s="212">
        <v>0</v>
      </c>
      <c r="N246" s="212">
        <v>0</v>
      </c>
      <c r="O246" s="212">
        <v>0</v>
      </c>
      <c r="P246" s="212">
        <v>0</v>
      </c>
      <c r="Q246" s="213">
        <v>0</v>
      </c>
      <c r="R246" s="210" t="s">
        <v>3323</v>
      </c>
      <c r="S246" s="210" t="s">
        <v>3406</v>
      </c>
      <c r="T246"/>
      <c r="U246"/>
    </row>
    <row r="247" spans="1:21">
      <c r="A247" s="210">
        <v>223</v>
      </c>
      <c r="B247" s="211" t="s">
        <v>3407</v>
      </c>
      <c r="C247" s="212">
        <v>1</v>
      </c>
      <c r="D247" s="212">
        <v>1</v>
      </c>
      <c r="E247" s="213">
        <v>45.1</v>
      </c>
      <c r="F247" s="212">
        <v>1</v>
      </c>
      <c r="G247" s="212">
        <v>1</v>
      </c>
      <c r="H247" s="212">
        <v>0</v>
      </c>
      <c r="I247" s="212">
        <v>1</v>
      </c>
      <c r="J247" s="212">
        <v>1</v>
      </c>
      <c r="K247" s="213">
        <v>45.1</v>
      </c>
      <c r="L247" s="212">
        <v>0</v>
      </c>
      <c r="M247" s="212">
        <v>0</v>
      </c>
      <c r="N247" s="212">
        <v>0</v>
      </c>
      <c r="O247" s="212">
        <v>0</v>
      </c>
      <c r="P247" s="212">
        <v>0</v>
      </c>
      <c r="Q247" s="213">
        <v>0</v>
      </c>
      <c r="R247" s="210" t="s">
        <v>3058</v>
      </c>
      <c r="S247" s="210" t="s">
        <v>3406</v>
      </c>
      <c r="T247"/>
      <c r="U247"/>
    </row>
    <row r="248" spans="1:21">
      <c r="A248" s="210">
        <v>224</v>
      </c>
      <c r="B248" s="211" t="s">
        <v>3408</v>
      </c>
      <c r="C248" s="212">
        <v>3</v>
      </c>
      <c r="D248" s="212">
        <v>1</v>
      </c>
      <c r="E248" s="213">
        <v>30.2</v>
      </c>
      <c r="F248" s="212">
        <v>1</v>
      </c>
      <c r="G248" s="212">
        <v>0</v>
      </c>
      <c r="H248" s="212">
        <v>0</v>
      </c>
      <c r="I248" s="212">
        <v>3</v>
      </c>
      <c r="J248" s="212">
        <v>1</v>
      </c>
      <c r="K248" s="213">
        <v>30.2</v>
      </c>
      <c r="L248" s="212">
        <v>0</v>
      </c>
      <c r="M248" s="212">
        <v>0</v>
      </c>
      <c r="N248" s="212">
        <v>0</v>
      </c>
      <c r="O248" s="212">
        <v>0</v>
      </c>
      <c r="P248" s="212">
        <v>0</v>
      </c>
      <c r="Q248" s="213">
        <v>0</v>
      </c>
      <c r="R248" s="210" t="s">
        <v>3409</v>
      </c>
      <c r="S248" s="210" t="s">
        <v>3410</v>
      </c>
      <c r="T248"/>
      <c r="U248"/>
    </row>
    <row r="249" spans="1:21">
      <c r="A249" s="210">
        <v>225</v>
      </c>
      <c r="B249" s="211" t="s">
        <v>3411</v>
      </c>
      <c r="C249" s="212">
        <v>10</v>
      </c>
      <c r="D249" s="212">
        <v>2</v>
      </c>
      <c r="E249" s="213">
        <v>87.5</v>
      </c>
      <c r="F249" s="212">
        <v>2</v>
      </c>
      <c r="G249" s="212">
        <v>2</v>
      </c>
      <c r="H249" s="212">
        <v>0</v>
      </c>
      <c r="I249" s="212">
        <v>10</v>
      </c>
      <c r="J249" s="212">
        <v>2</v>
      </c>
      <c r="K249" s="213">
        <v>87.5</v>
      </c>
      <c r="L249" s="212">
        <v>0</v>
      </c>
      <c r="M249" s="212">
        <v>0</v>
      </c>
      <c r="N249" s="212">
        <v>0</v>
      </c>
      <c r="O249" s="212">
        <v>0</v>
      </c>
      <c r="P249" s="212">
        <v>0</v>
      </c>
      <c r="Q249" s="213">
        <v>0</v>
      </c>
      <c r="R249" s="210" t="s">
        <v>3412</v>
      </c>
      <c r="S249" s="210" t="s">
        <v>3236</v>
      </c>
      <c r="T249"/>
      <c r="U249"/>
    </row>
    <row r="250" spans="1:21">
      <c r="A250" s="210">
        <v>226</v>
      </c>
      <c r="B250" s="211" t="s">
        <v>3413</v>
      </c>
      <c r="C250" s="212">
        <v>8</v>
      </c>
      <c r="D250" s="212">
        <v>2</v>
      </c>
      <c r="E250" s="213">
        <v>94.4</v>
      </c>
      <c r="F250" s="212">
        <v>2</v>
      </c>
      <c r="G250" s="212">
        <v>2</v>
      </c>
      <c r="H250" s="212">
        <v>0</v>
      </c>
      <c r="I250" s="212">
        <v>8</v>
      </c>
      <c r="J250" s="212">
        <v>2</v>
      </c>
      <c r="K250" s="213">
        <v>94.4</v>
      </c>
      <c r="L250" s="212">
        <v>0</v>
      </c>
      <c r="M250" s="212">
        <v>0</v>
      </c>
      <c r="N250" s="212">
        <v>0</v>
      </c>
      <c r="O250" s="212">
        <v>0</v>
      </c>
      <c r="P250" s="212">
        <v>0</v>
      </c>
      <c r="Q250" s="213">
        <v>0</v>
      </c>
      <c r="R250" s="210" t="s">
        <v>3323</v>
      </c>
      <c r="S250" s="210" t="s">
        <v>3366</v>
      </c>
      <c r="T250"/>
      <c r="U250"/>
    </row>
    <row r="251" spans="1:21">
      <c r="A251" s="210">
        <v>227</v>
      </c>
      <c r="B251" s="211" t="s">
        <v>3414</v>
      </c>
      <c r="C251" s="212">
        <v>7</v>
      </c>
      <c r="D251" s="212">
        <v>2</v>
      </c>
      <c r="E251" s="213">
        <v>90.7</v>
      </c>
      <c r="F251" s="212">
        <v>2</v>
      </c>
      <c r="G251" s="212">
        <v>2</v>
      </c>
      <c r="H251" s="212">
        <v>0</v>
      </c>
      <c r="I251" s="212">
        <v>7</v>
      </c>
      <c r="J251" s="212">
        <v>2</v>
      </c>
      <c r="K251" s="213">
        <v>90.7</v>
      </c>
      <c r="L251" s="212">
        <v>0</v>
      </c>
      <c r="M251" s="212">
        <v>0</v>
      </c>
      <c r="N251" s="212">
        <v>0</v>
      </c>
      <c r="O251" s="212">
        <v>0</v>
      </c>
      <c r="P251" s="212">
        <v>0</v>
      </c>
      <c r="Q251" s="213">
        <v>0</v>
      </c>
      <c r="R251" s="210" t="s">
        <v>3058</v>
      </c>
      <c r="S251" s="210" t="s">
        <v>3311</v>
      </c>
      <c r="T251"/>
      <c r="U251"/>
    </row>
    <row r="252" spans="1:21">
      <c r="A252" s="210">
        <v>228</v>
      </c>
      <c r="B252" s="211" t="s">
        <v>3415</v>
      </c>
      <c r="C252" s="212">
        <v>2</v>
      </c>
      <c r="D252" s="212">
        <v>1</v>
      </c>
      <c r="E252" s="213">
        <v>38.3</v>
      </c>
      <c r="F252" s="212">
        <v>1</v>
      </c>
      <c r="G252" s="212">
        <v>0</v>
      </c>
      <c r="H252" s="212">
        <v>0</v>
      </c>
      <c r="I252" s="212">
        <v>2</v>
      </c>
      <c r="J252" s="212">
        <v>1</v>
      </c>
      <c r="K252" s="213">
        <v>38.3</v>
      </c>
      <c r="L252" s="212">
        <v>0</v>
      </c>
      <c r="M252" s="212">
        <v>0</v>
      </c>
      <c r="N252" s="212">
        <v>0</v>
      </c>
      <c r="O252" s="212">
        <v>0</v>
      </c>
      <c r="P252" s="212">
        <v>0</v>
      </c>
      <c r="Q252" s="213">
        <v>0</v>
      </c>
      <c r="R252" s="210" t="s">
        <v>3354</v>
      </c>
      <c r="S252" s="210" t="s">
        <v>3176</v>
      </c>
      <c r="T252"/>
      <c r="U252"/>
    </row>
    <row r="253" spans="1:21">
      <c r="A253" s="210">
        <v>229</v>
      </c>
      <c r="B253" s="211" t="s">
        <v>3416</v>
      </c>
      <c r="C253" s="212">
        <v>10</v>
      </c>
      <c r="D253" s="212">
        <v>3</v>
      </c>
      <c r="E253" s="213">
        <v>137.8</v>
      </c>
      <c r="F253" s="212">
        <v>3</v>
      </c>
      <c r="G253" s="212">
        <v>3</v>
      </c>
      <c r="H253" s="212">
        <v>0</v>
      </c>
      <c r="I253" s="212">
        <v>10</v>
      </c>
      <c r="J253" s="212">
        <v>3</v>
      </c>
      <c r="K253" s="213">
        <v>137.8</v>
      </c>
      <c r="L253" s="212">
        <v>0</v>
      </c>
      <c r="M253" s="212">
        <v>0</v>
      </c>
      <c r="N253" s="212">
        <v>0</v>
      </c>
      <c r="O253" s="212">
        <v>0</v>
      </c>
      <c r="P253" s="212">
        <v>0</v>
      </c>
      <c r="Q253" s="213">
        <v>0</v>
      </c>
      <c r="R253" s="210" t="s">
        <v>3417</v>
      </c>
      <c r="S253" s="210" t="s">
        <v>3158</v>
      </c>
      <c r="T253"/>
      <c r="U253"/>
    </row>
    <row r="254" spans="1:21">
      <c r="A254" s="210">
        <v>230</v>
      </c>
      <c r="B254" s="211" t="s">
        <v>3418</v>
      </c>
      <c r="C254" s="212">
        <v>10</v>
      </c>
      <c r="D254" s="212">
        <v>4</v>
      </c>
      <c r="E254" s="213">
        <v>158.1</v>
      </c>
      <c r="F254" s="212">
        <v>4</v>
      </c>
      <c r="G254" s="212">
        <v>4</v>
      </c>
      <c r="H254" s="212">
        <v>0</v>
      </c>
      <c r="I254" s="212">
        <v>10</v>
      </c>
      <c r="J254" s="212">
        <v>4</v>
      </c>
      <c r="K254" s="213">
        <v>158.1</v>
      </c>
      <c r="L254" s="212">
        <v>0</v>
      </c>
      <c r="M254" s="212">
        <v>0</v>
      </c>
      <c r="N254" s="212">
        <v>0</v>
      </c>
      <c r="O254" s="212">
        <v>0</v>
      </c>
      <c r="P254" s="212">
        <v>0</v>
      </c>
      <c r="Q254" s="213">
        <v>0</v>
      </c>
      <c r="R254" s="210" t="s">
        <v>3315</v>
      </c>
      <c r="S254" s="210" t="s">
        <v>3399</v>
      </c>
      <c r="T254"/>
      <c r="U254"/>
    </row>
    <row r="255" spans="1:21">
      <c r="A255" s="210">
        <v>231</v>
      </c>
      <c r="B255" s="211" t="s">
        <v>3419</v>
      </c>
      <c r="C255" s="212">
        <v>17</v>
      </c>
      <c r="D255" s="212">
        <v>3</v>
      </c>
      <c r="E255" s="213">
        <v>165.8</v>
      </c>
      <c r="F255" s="212">
        <v>3</v>
      </c>
      <c r="G255" s="212">
        <v>0</v>
      </c>
      <c r="H255" s="212">
        <v>0</v>
      </c>
      <c r="I255" s="212">
        <v>17</v>
      </c>
      <c r="J255" s="212">
        <v>3</v>
      </c>
      <c r="K255" s="213">
        <v>165.8</v>
      </c>
      <c r="L255" s="212">
        <v>0</v>
      </c>
      <c r="M255" s="212">
        <v>0</v>
      </c>
      <c r="N255" s="212">
        <v>0</v>
      </c>
      <c r="O255" s="212">
        <v>0</v>
      </c>
      <c r="P255" s="212">
        <v>0</v>
      </c>
      <c r="Q255" s="213">
        <v>0</v>
      </c>
      <c r="R255" s="210" t="s">
        <v>3115</v>
      </c>
      <c r="S255" s="210" t="s">
        <v>3420</v>
      </c>
      <c r="T255"/>
      <c r="U255"/>
    </row>
    <row r="256" spans="1:21">
      <c r="A256" s="210">
        <v>232</v>
      </c>
      <c r="B256" s="211" t="s">
        <v>3421</v>
      </c>
      <c r="C256" s="212">
        <v>8</v>
      </c>
      <c r="D256" s="212">
        <v>4</v>
      </c>
      <c r="E256" s="213">
        <v>91.6</v>
      </c>
      <c r="F256" s="212">
        <v>4</v>
      </c>
      <c r="G256" s="212">
        <v>4</v>
      </c>
      <c r="H256" s="212">
        <v>0</v>
      </c>
      <c r="I256" s="212">
        <v>8</v>
      </c>
      <c r="J256" s="212">
        <v>4</v>
      </c>
      <c r="K256" s="213">
        <v>91.6</v>
      </c>
      <c r="L256" s="212">
        <v>0</v>
      </c>
      <c r="M256" s="212">
        <v>0</v>
      </c>
      <c r="N256" s="212">
        <v>0</v>
      </c>
      <c r="O256" s="212">
        <v>0</v>
      </c>
      <c r="P256" s="212">
        <v>0</v>
      </c>
      <c r="Q256" s="213">
        <v>0</v>
      </c>
      <c r="R256" s="210" t="s">
        <v>3200</v>
      </c>
      <c r="S256" s="210" t="s">
        <v>3089</v>
      </c>
      <c r="T256"/>
      <c r="U256"/>
    </row>
    <row r="257" spans="1:21">
      <c r="A257" s="210">
        <v>233</v>
      </c>
      <c r="B257" s="211" t="s">
        <v>3422</v>
      </c>
      <c r="C257" s="212">
        <v>24</v>
      </c>
      <c r="D257" s="212">
        <v>10</v>
      </c>
      <c r="E257" s="213">
        <v>334.2</v>
      </c>
      <c r="F257" s="212">
        <v>10</v>
      </c>
      <c r="G257" s="212">
        <v>2</v>
      </c>
      <c r="H257" s="212">
        <v>0</v>
      </c>
      <c r="I257" s="212">
        <v>24</v>
      </c>
      <c r="J257" s="212">
        <v>10</v>
      </c>
      <c r="K257" s="213">
        <v>334.2</v>
      </c>
      <c r="L257" s="212">
        <v>0</v>
      </c>
      <c r="M257" s="212">
        <v>0</v>
      </c>
      <c r="N257" s="212">
        <v>0</v>
      </c>
      <c r="O257" s="212">
        <v>0</v>
      </c>
      <c r="P257" s="212">
        <v>0</v>
      </c>
      <c r="Q257" s="213">
        <v>0</v>
      </c>
      <c r="R257" s="210" t="s">
        <v>3059</v>
      </c>
      <c r="S257" s="210" t="s">
        <v>3146</v>
      </c>
      <c r="T257"/>
      <c r="U257"/>
    </row>
    <row r="258" spans="1:21">
      <c r="A258" s="210">
        <v>234</v>
      </c>
      <c r="B258" s="211" t="s">
        <v>3423</v>
      </c>
      <c r="C258" s="212">
        <v>6</v>
      </c>
      <c r="D258" s="212">
        <v>1</v>
      </c>
      <c r="E258" s="213">
        <v>37.1</v>
      </c>
      <c r="F258" s="212">
        <v>1</v>
      </c>
      <c r="G258" s="212">
        <v>0</v>
      </c>
      <c r="H258" s="212">
        <v>0</v>
      </c>
      <c r="I258" s="212">
        <v>6</v>
      </c>
      <c r="J258" s="212">
        <v>1</v>
      </c>
      <c r="K258" s="213">
        <v>37.1</v>
      </c>
      <c r="L258" s="212">
        <v>0</v>
      </c>
      <c r="M258" s="212">
        <v>0</v>
      </c>
      <c r="N258" s="212">
        <v>0</v>
      </c>
      <c r="O258" s="212">
        <v>0</v>
      </c>
      <c r="P258" s="212">
        <v>0</v>
      </c>
      <c r="Q258" s="213">
        <v>0</v>
      </c>
      <c r="R258" s="210" t="s">
        <v>3343</v>
      </c>
      <c r="S258" s="210" t="s">
        <v>3424</v>
      </c>
      <c r="T258"/>
      <c r="U258"/>
    </row>
    <row r="259" spans="1:21">
      <c r="A259" s="210">
        <v>235</v>
      </c>
      <c r="B259" s="211" t="s">
        <v>3425</v>
      </c>
      <c r="C259" s="212">
        <v>1</v>
      </c>
      <c r="D259" s="212">
        <v>1</v>
      </c>
      <c r="E259" s="213">
        <v>26.3</v>
      </c>
      <c r="F259" s="212">
        <v>1</v>
      </c>
      <c r="G259" s="212">
        <v>0</v>
      </c>
      <c r="H259" s="212">
        <v>0</v>
      </c>
      <c r="I259" s="212">
        <v>1</v>
      </c>
      <c r="J259" s="212">
        <v>1</v>
      </c>
      <c r="K259" s="213">
        <v>26.3</v>
      </c>
      <c r="L259" s="212">
        <v>0</v>
      </c>
      <c r="M259" s="212">
        <v>0</v>
      </c>
      <c r="N259" s="212">
        <v>0</v>
      </c>
      <c r="O259" s="212">
        <v>0</v>
      </c>
      <c r="P259" s="212">
        <v>0</v>
      </c>
      <c r="Q259" s="213">
        <v>0</v>
      </c>
      <c r="R259" s="210" t="s">
        <v>3426</v>
      </c>
      <c r="S259" s="210" t="s">
        <v>3366</v>
      </c>
      <c r="T259"/>
      <c r="U259"/>
    </row>
    <row r="260" spans="1:21">
      <c r="A260" s="210">
        <v>236</v>
      </c>
      <c r="B260" s="211" t="s">
        <v>3427</v>
      </c>
      <c r="C260" s="212">
        <v>31</v>
      </c>
      <c r="D260" s="212">
        <v>14</v>
      </c>
      <c r="E260" s="213">
        <v>479.5</v>
      </c>
      <c r="F260" s="212">
        <v>14</v>
      </c>
      <c r="G260" s="212">
        <v>9</v>
      </c>
      <c r="H260" s="212">
        <v>0</v>
      </c>
      <c r="I260" s="212">
        <v>31</v>
      </c>
      <c r="J260" s="212">
        <v>14</v>
      </c>
      <c r="K260" s="213">
        <v>479.5</v>
      </c>
      <c r="L260" s="212">
        <v>0</v>
      </c>
      <c r="M260" s="212">
        <v>0</v>
      </c>
      <c r="N260" s="212">
        <v>0</v>
      </c>
      <c r="O260" s="212">
        <v>0</v>
      </c>
      <c r="P260" s="212">
        <v>0</v>
      </c>
      <c r="Q260" s="213">
        <v>0</v>
      </c>
      <c r="R260" s="210" t="s">
        <v>3339</v>
      </c>
      <c r="S260" s="210" t="s">
        <v>3410</v>
      </c>
      <c r="T260"/>
      <c r="U260"/>
    </row>
    <row r="261" spans="1:21">
      <c r="A261" s="210">
        <v>237</v>
      </c>
      <c r="B261" s="211" t="s">
        <v>3428</v>
      </c>
      <c r="C261" s="212">
        <v>35</v>
      </c>
      <c r="D261" s="212">
        <v>10</v>
      </c>
      <c r="E261" s="213">
        <v>364.7</v>
      </c>
      <c r="F261" s="212">
        <v>10</v>
      </c>
      <c r="G261" s="212">
        <v>6</v>
      </c>
      <c r="H261" s="212">
        <v>0</v>
      </c>
      <c r="I261" s="212">
        <v>35</v>
      </c>
      <c r="J261" s="212">
        <v>10</v>
      </c>
      <c r="K261" s="213">
        <v>364.7</v>
      </c>
      <c r="L261" s="212">
        <v>0</v>
      </c>
      <c r="M261" s="212">
        <v>0</v>
      </c>
      <c r="N261" s="212">
        <v>0</v>
      </c>
      <c r="O261" s="212">
        <v>0</v>
      </c>
      <c r="P261" s="212">
        <v>0</v>
      </c>
      <c r="Q261" s="213">
        <v>0</v>
      </c>
      <c r="R261" s="210" t="s">
        <v>3429</v>
      </c>
      <c r="S261" s="210" t="s">
        <v>3316</v>
      </c>
      <c r="T261"/>
      <c r="U261"/>
    </row>
    <row r="262" spans="1:21">
      <c r="A262" s="210">
        <v>238</v>
      </c>
      <c r="B262" s="211" t="s">
        <v>3430</v>
      </c>
      <c r="C262" s="212">
        <v>15</v>
      </c>
      <c r="D262" s="212">
        <v>8</v>
      </c>
      <c r="E262" s="213">
        <v>240.6</v>
      </c>
      <c r="F262" s="212">
        <v>8</v>
      </c>
      <c r="G262" s="212">
        <v>5</v>
      </c>
      <c r="H262" s="212">
        <v>0</v>
      </c>
      <c r="I262" s="212">
        <v>15</v>
      </c>
      <c r="J262" s="212">
        <v>8</v>
      </c>
      <c r="K262" s="213">
        <v>240.6</v>
      </c>
      <c r="L262" s="212">
        <v>0</v>
      </c>
      <c r="M262" s="212">
        <v>0</v>
      </c>
      <c r="N262" s="212">
        <v>0</v>
      </c>
      <c r="O262" s="212">
        <v>0</v>
      </c>
      <c r="P262" s="212">
        <v>0</v>
      </c>
      <c r="Q262" s="213">
        <v>0</v>
      </c>
      <c r="R262" s="210" t="s">
        <v>3059</v>
      </c>
      <c r="S262" s="210" t="s">
        <v>3431</v>
      </c>
      <c r="T262"/>
      <c r="U262"/>
    </row>
    <row r="263" spans="1:21">
      <c r="A263" s="210">
        <v>239</v>
      </c>
      <c r="B263" s="211" t="s">
        <v>3432</v>
      </c>
      <c r="C263" s="212">
        <v>41</v>
      </c>
      <c r="D263" s="212">
        <v>12</v>
      </c>
      <c r="E263" s="213">
        <v>478.3</v>
      </c>
      <c r="F263" s="212">
        <v>12</v>
      </c>
      <c r="G263" s="212">
        <v>8</v>
      </c>
      <c r="H263" s="212">
        <v>1</v>
      </c>
      <c r="I263" s="212">
        <v>41</v>
      </c>
      <c r="J263" s="212">
        <v>12</v>
      </c>
      <c r="K263" s="213">
        <v>478.3</v>
      </c>
      <c r="L263" s="212">
        <v>0</v>
      </c>
      <c r="M263" s="212">
        <v>0</v>
      </c>
      <c r="N263" s="212">
        <v>0</v>
      </c>
      <c r="O263" s="212">
        <v>0</v>
      </c>
      <c r="P263" s="212">
        <v>0</v>
      </c>
      <c r="Q263" s="213">
        <v>0</v>
      </c>
      <c r="R263" s="210" t="s">
        <v>3315</v>
      </c>
      <c r="S263" s="210" t="s">
        <v>3433</v>
      </c>
      <c r="T263"/>
      <c r="U263"/>
    </row>
    <row r="264" spans="1:21">
      <c r="A264" s="210">
        <v>240</v>
      </c>
      <c r="B264" s="211" t="s">
        <v>3434</v>
      </c>
      <c r="C264" s="212">
        <v>26</v>
      </c>
      <c r="D264" s="212">
        <v>7</v>
      </c>
      <c r="E264" s="213">
        <v>300.6</v>
      </c>
      <c r="F264" s="212">
        <v>7</v>
      </c>
      <c r="G264" s="212">
        <v>4</v>
      </c>
      <c r="H264" s="212">
        <v>0</v>
      </c>
      <c r="I264" s="212">
        <v>26</v>
      </c>
      <c r="J264" s="212">
        <v>7</v>
      </c>
      <c r="K264" s="213">
        <v>300.6</v>
      </c>
      <c r="L264" s="212">
        <v>0</v>
      </c>
      <c r="M264" s="212">
        <v>0</v>
      </c>
      <c r="N264" s="212">
        <v>0</v>
      </c>
      <c r="O264" s="212">
        <v>0</v>
      </c>
      <c r="P264" s="212">
        <v>0</v>
      </c>
      <c r="Q264" s="213">
        <v>0</v>
      </c>
      <c r="R264" s="210" t="s">
        <v>3313</v>
      </c>
      <c r="S264" s="210" t="s">
        <v>3056</v>
      </c>
      <c r="T264"/>
      <c r="U264"/>
    </row>
    <row r="265" spans="1:21">
      <c r="A265" s="210">
        <v>241</v>
      </c>
      <c r="B265" s="211" t="s">
        <v>3435</v>
      </c>
      <c r="C265" s="212">
        <v>6</v>
      </c>
      <c r="D265" s="212">
        <v>5</v>
      </c>
      <c r="E265" s="213">
        <v>94.7</v>
      </c>
      <c r="F265" s="212">
        <v>5</v>
      </c>
      <c r="G265" s="212">
        <v>1</v>
      </c>
      <c r="H265" s="212">
        <v>0</v>
      </c>
      <c r="I265" s="212">
        <v>6</v>
      </c>
      <c r="J265" s="212">
        <v>5</v>
      </c>
      <c r="K265" s="213">
        <v>94.7</v>
      </c>
      <c r="L265" s="212">
        <v>0</v>
      </c>
      <c r="M265" s="212">
        <v>0</v>
      </c>
      <c r="N265" s="212">
        <v>0</v>
      </c>
      <c r="O265" s="212">
        <v>0</v>
      </c>
      <c r="P265" s="212">
        <v>0</v>
      </c>
      <c r="Q265" s="213">
        <v>0</v>
      </c>
      <c r="R265" s="210" t="s">
        <v>3436</v>
      </c>
      <c r="S265" s="210" t="s">
        <v>3077</v>
      </c>
      <c r="T265"/>
      <c r="U265"/>
    </row>
    <row r="266" spans="1:21">
      <c r="A266" s="200"/>
      <c r="B266" s="209" t="s">
        <v>2960</v>
      </c>
      <c r="C266" s="205">
        <f>sum(C267:C269)</f>
        <v>57</v>
      </c>
      <c r="D266" s="205">
        <f>sum(D267:D269)</f>
        <v>13</v>
      </c>
      <c r="E266" s="206">
        <f>sum(E267:E269)</f>
        <v>546.5</v>
      </c>
      <c r="F266" s="205">
        <f>sum(F267:F269)</f>
        <v>17</v>
      </c>
      <c r="G266" s="205">
        <f>sum(G267:G269)</f>
        <v>17</v>
      </c>
      <c r="H266" s="205">
        <f>sum(H267:H269)</f>
        <v>5</v>
      </c>
      <c r="I266" s="205">
        <f>sum(I267:I269)</f>
        <v>57</v>
      </c>
      <c r="J266" s="205">
        <f>sum(J267:J269)</f>
        <v>13</v>
      </c>
      <c r="K266" s="206">
        <f>sum(K267:K269)</f>
        <v>546.5</v>
      </c>
      <c r="L266" s="205">
        <f>sum(L267:L269)</f>
        <v>0</v>
      </c>
      <c r="M266" s="205">
        <f>sum(M267:M269)</f>
        <v>0</v>
      </c>
      <c r="N266" s="205">
        <f>sum(N267:N269)</f>
        <v>0</v>
      </c>
      <c r="O266" s="205">
        <f>sum(O267:O269)</f>
        <v>0</v>
      </c>
      <c r="P266" s="205">
        <f>sum(P267:P269)</f>
        <v>0</v>
      </c>
      <c r="Q266" s="206">
        <f>sum(Q267:Q269)</f>
        <v>0</v>
      </c>
      <c r="R266" s="207" t="s">
        <v>20</v>
      </c>
      <c r="S266" s="207" t="s">
        <v>20</v>
      </c>
      <c r="T266"/>
      <c r="U266"/>
    </row>
    <row r="267" spans="1:21">
      <c r="A267" s="210">
        <v>242</v>
      </c>
      <c r="B267" s="211" t="s">
        <v>3437</v>
      </c>
      <c r="C267" s="212">
        <v>21</v>
      </c>
      <c r="D267" s="212">
        <v>5</v>
      </c>
      <c r="E267" s="213">
        <v>266.7</v>
      </c>
      <c r="F267" s="212">
        <v>7</v>
      </c>
      <c r="G267" s="212">
        <v>7</v>
      </c>
      <c r="H267" s="212">
        <v>2</v>
      </c>
      <c r="I267" s="212">
        <v>21</v>
      </c>
      <c r="J267" s="212">
        <v>5</v>
      </c>
      <c r="K267" s="213">
        <v>266.7</v>
      </c>
      <c r="L267" s="212">
        <v>0</v>
      </c>
      <c r="M267" s="212">
        <v>0</v>
      </c>
      <c r="N267" s="212">
        <v>0</v>
      </c>
      <c r="O267" s="212">
        <v>0</v>
      </c>
      <c r="P267" s="212">
        <v>0</v>
      </c>
      <c r="Q267" s="213">
        <v>0</v>
      </c>
      <c r="R267" s="210" t="s">
        <v>3438</v>
      </c>
      <c r="S267" s="210" t="s">
        <v>3161</v>
      </c>
      <c r="T267"/>
      <c r="U267"/>
    </row>
    <row r="268" spans="1:21">
      <c r="A268" s="210">
        <v>243</v>
      </c>
      <c r="B268" s="211" t="s">
        <v>3439</v>
      </c>
      <c r="C268" s="212">
        <v>22</v>
      </c>
      <c r="D268" s="212">
        <v>6</v>
      </c>
      <c r="E268" s="213">
        <v>200.5</v>
      </c>
      <c r="F268" s="212">
        <v>6</v>
      </c>
      <c r="G268" s="212">
        <v>6</v>
      </c>
      <c r="H268" s="212">
        <v>1</v>
      </c>
      <c r="I268" s="212">
        <v>22</v>
      </c>
      <c r="J268" s="212">
        <v>6</v>
      </c>
      <c r="K268" s="213">
        <v>200.5</v>
      </c>
      <c r="L268" s="212">
        <v>0</v>
      </c>
      <c r="M268" s="212">
        <v>0</v>
      </c>
      <c r="N268" s="212">
        <v>0</v>
      </c>
      <c r="O268" s="212">
        <v>0</v>
      </c>
      <c r="P268" s="212">
        <v>0</v>
      </c>
      <c r="Q268" s="213">
        <v>0</v>
      </c>
      <c r="R268" s="210" t="s">
        <v>3440</v>
      </c>
      <c r="S268" s="210" t="s">
        <v>3161</v>
      </c>
      <c r="T268"/>
      <c r="U268"/>
    </row>
    <row r="269" spans="1:21">
      <c r="A269" s="210">
        <v>244</v>
      </c>
      <c r="B269" s="211" t="s">
        <v>3441</v>
      </c>
      <c r="C269" s="212">
        <v>14</v>
      </c>
      <c r="D269" s="212">
        <v>2</v>
      </c>
      <c r="E269" s="213">
        <v>79.3</v>
      </c>
      <c r="F269" s="212">
        <v>4</v>
      </c>
      <c r="G269" s="212">
        <v>4</v>
      </c>
      <c r="H269" s="212">
        <v>2</v>
      </c>
      <c r="I269" s="212">
        <v>14</v>
      </c>
      <c r="J269" s="212">
        <v>2</v>
      </c>
      <c r="K269" s="213">
        <v>79.3</v>
      </c>
      <c r="L269" s="212">
        <v>0</v>
      </c>
      <c r="M269" s="212">
        <v>0</v>
      </c>
      <c r="N269" s="212">
        <v>0</v>
      </c>
      <c r="O269" s="212">
        <v>0</v>
      </c>
      <c r="P269" s="212">
        <v>0</v>
      </c>
      <c r="Q269" s="213">
        <v>0</v>
      </c>
      <c r="R269" s="210" t="s">
        <v>3442</v>
      </c>
      <c r="S269" s="210" t="s">
        <v>3161</v>
      </c>
      <c r="T269"/>
      <c r="U269"/>
    </row>
    <row r="270" spans="1:21">
      <c r="A270" s="200"/>
      <c r="B270" s="209" t="s">
        <v>2961</v>
      </c>
      <c r="C270" s="205">
        <f>sum(C271:C298)</f>
        <v>399</v>
      </c>
      <c r="D270" s="205">
        <f>sum(D271:D298)</f>
        <v>148</v>
      </c>
      <c r="E270" s="206">
        <f>sum(E271:E298)</f>
        <v>4585.2</v>
      </c>
      <c r="F270" s="205">
        <f>sum(F271:F298)</f>
        <v>148</v>
      </c>
      <c r="G270" s="205">
        <f>sum(G271:G298)</f>
        <v>148</v>
      </c>
      <c r="H270" s="205">
        <f>sum(H271:H298)</f>
        <v>0</v>
      </c>
      <c r="I270" s="205">
        <f>sum(I271:I298)</f>
        <v>399</v>
      </c>
      <c r="J270" s="205">
        <f>sum(J271:J298)</f>
        <v>148</v>
      </c>
      <c r="K270" s="206">
        <f>sum(K271:K298)</f>
        <v>4585.2</v>
      </c>
      <c r="L270" s="205">
        <f>sum(L271:L298)</f>
        <v>0</v>
      </c>
      <c r="M270" s="205">
        <f>sum(M271:M298)</f>
        <v>0</v>
      </c>
      <c r="N270" s="205">
        <f>sum(N271:N298)</f>
        <v>0</v>
      </c>
      <c r="O270" s="205">
        <f>sum(O271:O298)</f>
        <v>0</v>
      </c>
      <c r="P270" s="205">
        <f>sum(P271:P298)</f>
        <v>0</v>
      </c>
      <c r="Q270" s="206">
        <f>sum(Q271:Q298)</f>
        <v>0</v>
      </c>
      <c r="R270" s="207" t="s">
        <v>20</v>
      </c>
      <c r="S270" s="207" t="s">
        <v>20</v>
      </c>
      <c r="T270"/>
      <c r="U270"/>
    </row>
    <row r="271" spans="1:21">
      <c r="A271" s="210">
        <v>245</v>
      </c>
      <c r="B271" s="211" t="s">
        <v>3443</v>
      </c>
      <c r="C271" s="212">
        <v>15</v>
      </c>
      <c r="D271" s="212">
        <v>3</v>
      </c>
      <c r="E271" s="213">
        <v>86.7</v>
      </c>
      <c r="F271" s="212">
        <v>3</v>
      </c>
      <c r="G271" s="212">
        <v>3</v>
      </c>
      <c r="H271" s="212">
        <v>0</v>
      </c>
      <c r="I271" s="212">
        <v>15</v>
      </c>
      <c r="J271" s="212">
        <v>3</v>
      </c>
      <c r="K271" s="213">
        <v>86.7</v>
      </c>
      <c r="L271" s="212">
        <v>0</v>
      </c>
      <c r="M271" s="212">
        <v>0</v>
      </c>
      <c r="N271" s="212">
        <v>0</v>
      </c>
      <c r="O271" s="212">
        <v>0</v>
      </c>
      <c r="P271" s="212">
        <v>0</v>
      </c>
      <c r="Q271" s="213">
        <v>0</v>
      </c>
      <c r="R271" s="210" t="s">
        <v>3444</v>
      </c>
      <c r="S271" s="210" t="s">
        <v>3131</v>
      </c>
      <c r="T271"/>
      <c r="U271"/>
    </row>
    <row r="272" spans="1:21">
      <c r="A272" s="210">
        <v>246</v>
      </c>
      <c r="B272" s="211" t="s">
        <v>3445</v>
      </c>
      <c r="C272" s="212">
        <v>29</v>
      </c>
      <c r="D272" s="212">
        <v>14</v>
      </c>
      <c r="E272" s="213">
        <v>319.4</v>
      </c>
      <c r="F272" s="212">
        <v>14</v>
      </c>
      <c r="G272" s="212">
        <v>14</v>
      </c>
      <c r="H272" s="212">
        <v>0</v>
      </c>
      <c r="I272" s="212">
        <v>29</v>
      </c>
      <c r="J272" s="212">
        <v>14</v>
      </c>
      <c r="K272" s="213">
        <v>319.4</v>
      </c>
      <c r="L272" s="212">
        <v>0</v>
      </c>
      <c r="M272" s="212">
        <v>0</v>
      </c>
      <c r="N272" s="212">
        <v>0</v>
      </c>
      <c r="O272" s="212">
        <v>0</v>
      </c>
      <c r="P272" s="212">
        <v>0</v>
      </c>
      <c r="Q272" s="213">
        <v>0</v>
      </c>
      <c r="R272" s="210" t="s">
        <v>3446</v>
      </c>
      <c r="S272" s="210" t="s">
        <v>3447</v>
      </c>
      <c r="T272"/>
      <c r="U272"/>
    </row>
    <row r="273" spans="1:21">
      <c r="A273" s="210">
        <v>247</v>
      </c>
      <c r="B273" s="211" t="s">
        <v>3448</v>
      </c>
      <c r="C273" s="212">
        <v>3</v>
      </c>
      <c r="D273" s="212">
        <v>1</v>
      </c>
      <c r="E273" s="213">
        <v>34.4</v>
      </c>
      <c r="F273" s="212">
        <v>1</v>
      </c>
      <c r="G273" s="212">
        <v>1</v>
      </c>
      <c r="H273" s="212">
        <v>0</v>
      </c>
      <c r="I273" s="212">
        <v>3</v>
      </c>
      <c r="J273" s="212">
        <v>1</v>
      </c>
      <c r="K273" s="213">
        <v>34.4</v>
      </c>
      <c r="L273" s="212">
        <v>0</v>
      </c>
      <c r="M273" s="212">
        <v>0</v>
      </c>
      <c r="N273" s="212">
        <v>0</v>
      </c>
      <c r="O273" s="212">
        <v>0</v>
      </c>
      <c r="P273" s="212">
        <v>0</v>
      </c>
      <c r="Q273" s="213">
        <v>0</v>
      </c>
      <c r="R273" s="210" t="s">
        <v>3449</v>
      </c>
      <c r="S273" s="210" t="s">
        <v>3118</v>
      </c>
      <c r="T273"/>
      <c r="U273"/>
    </row>
    <row r="274" spans="1:21">
      <c r="A274" s="210">
        <v>248</v>
      </c>
      <c r="B274" s="211" t="s">
        <v>3450</v>
      </c>
      <c r="C274" s="212">
        <v>4</v>
      </c>
      <c r="D274" s="212">
        <v>1</v>
      </c>
      <c r="E274" s="213">
        <v>54</v>
      </c>
      <c r="F274" s="212">
        <v>1</v>
      </c>
      <c r="G274" s="212">
        <v>1</v>
      </c>
      <c r="H274" s="212">
        <v>0</v>
      </c>
      <c r="I274" s="212">
        <v>4</v>
      </c>
      <c r="J274" s="212">
        <v>1</v>
      </c>
      <c r="K274" s="213">
        <v>54</v>
      </c>
      <c r="L274" s="212">
        <v>0</v>
      </c>
      <c r="M274" s="212">
        <v>0</v>
      </c>
      <c r="N274" s="212">
        <v>0</v>
      </c>
      <c r="O274" s="212">
        <v>0</v>
      </c>
      <c r="P274" s="212">
        <v>0</v>
      </c>
      <c r="Q274" s="213">
        <v>0</v>
      </c>
      <c r="R274" s="210" t="s">
        <v>3451</v>
      </c>
      <c r="S274" s="210"/>
      <c r="T274"/>
      <c r="U274"/>
    </row>
    <row r="275" spans="1:21">
      <c r="A275" s="210">
        <v>249</v>
      </c>
      <c r="B275" s="211" t="s">
        <v>3452</v>
      </c>
      <c r="C275" s="212">
        <v>26</v>
      </c>
      <c r="D275" s="212">
        <v>9</v>
      </c>
      <c r="E275" s="213">
        <v>211.2</v>
      </c>
      <c r="F275" s="212">
        <v>9</v>
      </c>
      <c r="G275" s="212">
        <v>9</v>
      </c>
      <c r="H275" s="212">
        <v>0</v>
      </c>
      <c r="I275" s="212">
        <v>26</v>
      </c>
      <c r="J275" s="212">
        <v>9</v>
      </c>
      <c r="K275" s="213">
        <v>211.2</v>
      </c>
      <c r="L275" s="212">
        <v>0</v>
      </c>
      <c r="M275" s="212">
        <v>0</v>
      </c>
      <c r="N275" s="212">
        <v>0</v>
      </c>
      <c r="O275" s="212">
        <v>0</v>
      </c>
      <c r="P275" s="212">
        <v>0</v>
      </c>
      <c r="Q275" s="213">
        <v>0</v>
      </c>
      <c r="R275" s="210" t="s">
        <v>3453</v>
      </c>
      <c r="S275" s="210" t="s">
        <v>3454</v>
      </c>
      <c r="T275"/>
      <c r="U275"/>
    </row>
    <row r="276" spans="1:21">
      <c r="A276" s="210">
        <v>250</v>
      </c>
      <c r="B276" s="211" t="s">
        <v>3455</v>
      </c>
      <c r="C276" s="212">
        <v>29</v>
      </c>
      <c r="D276" s="212">
        <v>9</v>
      </c>
      <c r="E276" s="213">
        <v>395.3</v>
      </c>
      <c r="F276" s="212">
        <v>9</v>
      </c>
      <c r="G276" s="212">
        <v>9</v>
      </c>
      <c r="H276" s="212">
        <v>0</v>
      </c>
      <c r="I276" s="212">
        <v>29</v>
      </c>
      <c r="J276" s="212">
        <v>9</v>
      </c>
      <c r="K276" s="213">
        <v>395.3</v>
      </c>
      <c r="L276" s="212">
        <v>0</v>
      </c>
      <c r="M276" s="212">
        <v>0</v>
      </c>
      <c r="N276" s="212">
        <v>0</v>
      </c>
      <c r="O276" s="212">
        <v>0</v>
      </c>
      <c r="P276" s="212">
        <v>0</v>
      </c>
      <c r="Q276" s="213">
        <v>0</v>
      </c>
      <c r="R276" s="210" t="s">
        <v>3456</v>
      </c>
      <c r="S276" s="210" t="s">
        <v>3457</v>
      </c>
      <c r="T276"/>
      <c r="U276"/>
    </row>
    <row r="277" spans="1:21">
      <c r="A277" s="210">
        <v>251</v>
      </c>
      <c r="B277" s="211" t="s">
        <v>3458</v>
      </c>
      <c r="C277" s="212">
        <v>9</v>
      </c>
      <c r="D277" s="212">
        <v>3</v>
      </c>
      <c r="E277" s="213">
        <v>104.4</v>
      </c>
      <c r="F277" s="212">
        <v>3</v>
      </c>
      <c r="G277" s="212">
        <v>3</v>
      </c>
      <c r="H277" s="212">
        <v>0</v>
      </c>
      <c r="I277" s="212">
        <v>9</v>
      </c>
      <c r="J277" s="212">
        <v>3</v>
      </c>
      <c r="K277" s="213">
        <v>104.4</v>
      </c>
      <c r="L277" s="212">
        <v>0</v>
      </c>
      <c r="M277" s="212">
        <v>0</v>
      </c>
      <c r="N277" s="212">
        <v>0</v>
      </c>
      <c r="O277" s="212">
        <v>0</v>
      </c>
      <c r="P277" s="212">
        <v>0</v>
      </c>
      <c r="Q277" s="213">
        <v>0</v>
      </c>
      <c r="R277" s="210" t="s">
        <v>3451</v>
      </c>
      <c r="S277" s="210" t="s">
        <v>3459</v>
      </c>
      <c r="T277"/>
      <c r="U277"/>
    </row>
    <row r="278" spans="1:21">
      <c r="A278" s="210">
        <v>252</v>
      </c>
      <c r="B278" s="211" t="s">
        <v>3460</v>
      </c>
      <c r="C278" s="212">
        <v>5</v>
      </c>
      <c r="D278" s="212">
        <v>2</v>
      </c>
      <c r="E278" s="213">
        <v>75.5</v>
      </c>
      <c r="F278" s="212">
        <v>2</v>
      </c>
      <c r="G278" s="212">
        <v>2</v>
      </c>
      <c r="H278" s="212">
        <v>0</v>
      </c>
      <c r="I278" s="212">
        <v>5</v>
      </c>
      <c r="J278" s="212">
        <v>2</v>
      </c>
      <c r="K278" s="213">
        <v>75.5</v>
      </c>
      <c r="L278" s="212">
        <v>0</v>
      </c>
      <c r="M278" s="212">
        <v>0</v>
      </c>
      <c r="N278" s="212">
        <v>0</v>
      </c>
      <c r="O278" s="212">
        <v>0</v>
      </c>
      <c r="P278" s="212">
        <v>0</v>
      </c>
      <c r="Q278" s="213">
        <v>0</v>
      </c>
      <c r="R278" s="210" t="s">
        <v>3461</v>
      </c>
      <c r="S278" s="210"/>
      <c r="T278"/>
      <c r="U278"/>
    </row>
    <row r="279" spans="1:21">
      <c r="A279" s="210">
        <v>253</v>
      </c>
      <c r="B279" s="211" t="s">
        <v>3462</v>
      </c>
      <c r="C279" s="212">
        <v>7</v>
      </c>
      <c r="D279" s="212">
        <v>3</v>
      </c>
      <c r="E279" s="213">
        <v>158.2</v>
      </c>
      <c r="F279" s="212">
        <v>3</v>
      </c>
      <c r="G279" s="212">
        <v>3</v>
      </c>
      <c r="H279" s="212">
        <v>0</v>
      </c>
      <c r="I279" s="212">
        <v>7</v>
      </c>
      <c r="J279" s="212">
        <v>3</v>
      </c>
      <c r="K279" s="213">
        <v>158.2</v>
      </c>
      <c r="L279" s="212">
        <v>0</v>
      </c>
      <c r="M279" s="212">
        <v>0</v>
      </c>
      <c r="N279" s="212">
        <v>0</v>
      </c>
      <c r="O279" s="212">
        <v>0</v>
      </c>
      <c r="P279" s="212">
        <v>0</v>
      </c>
      <c r="Q279" s="213">
        <v>0</v>
      </c>
      <c r="R279" s="210" t="s">
        <v>3463</v>
      </c>
      <c r="S279" s="210"/>
      <c r="T279"/>
      <c r="U279"/>
    </row>
    <row r="280" spans="1:21">
      <c r="A280" s="210">
        <v>254</v>
      </c>
      <c r="B280" s="211" t="s">
        <v>3464</v>
      </c>
      <c r="C280" s="212">
        <v>5</v>
      </c>
      <c r="D280" s="212">
        <v>4</v>
      </c>
      <c r="E280" s="213">
        <v>200.8</v>
      </c>
      <c r="F280" s="212">
        <v>4</v>
      </c>
      <c r="G280" s="212">
        <v>4</v>
      </c>
      <c r="H280" s="212">
        <v>0</v>
      </c>
      <c r="I280" s="212">
        <v>5</v>
      </c>
      <c r="J280" s="212">
        <v>4</v>
      </c>
      <c r="K280" s="213">
        <v>200.8</v>
      </c>
      <c r="L280" s="212">
        <v>0</v>
      </c>
      <c r="M280" s="212">
        <v>0</v>
      </c>
      <c r="N280" s="212">
        <v>0</v>
      </c>
      <c r="O280" s="212">
        <v>0</v>
      </c>
      <c r="P280" s="212">
        <v>0</v>
      </c>
      <c r="Q280" s="213">
        <v>0</v>
      </c>
      <c r="R280" s="210" t="s">
        <v>3465</v>
      </c>
      <c r="S280" s="210"/>
      <c r="T280"/>
      <c r="U280"/>
    </row>
    <row r="281" spans="1:21">
      <c r="A281" s="210">
        <v>255</v>
      </c>
      <c r="B281" s="211" t="s">
        <v>3466</v>
      </c>
      <c r="C281" s="212">
        <v>10</v>
      </c>
      <c r="D281" s="212">
        <v>4</v>
      </c>
      <c r="E281" s="213">
        <v>158.6</v>
      </c>
      <c r="F281" s="212">
        <v>4</v>
      </c>
      <c r="G281" s="212">
        <v>4</v>
      </c>
      <c r="H281" s="212">
        <v>0</v>
      </c>
      <c r="I281" s="212">
        <v>10</v>
      </c>
      <c r="J281" s="212">
        <v>4</v>
      </c>
      <c r="K281" s="213">
        <v>158.6</v>
      </c>
      <c r="L281" s="212">
        <v>0</v>
      </c>
      <c r="M281" s="212">
        <v>0</v>
      </c>
      <c r="N281" s="212">
        <v>0</v>
      </c>
      <c r="O281" s="212">
        <v>0</v>
      </c>
      <c r="P281" s="212">
        <v>0</v>
      </c>
      <c r="Q281" s="213">
        <v>0</v>
      </c>
      <c r="R281" s="210" t="s">
        <v>3467</v>
      </c>
      <c r="S281" s="210" t="s">
        <v>3468</v>
      </c>
      <c r="T281"/>
      <c r="U281"/>
    </row>
    <row r="282" spans="1:21">
      <c r="A282" s="210">
        <v>256</v>
      </c>
      <c r="B282" s="211" t="s">
        <v>3469</v>
      </c>
      <c r="C282" s="212">
        <v>19</v>
      </c>
      <c r="D282" s="212">
        <v>9</v>
      </c>
      <c r="E282" s="213">
        <v>166.1</v>
      </c>
      <c r="F282" s="212">
        <v>9</v>
      </c>
      <c r="G282" s="212">
        <v>9</v>
      </c>
      <c r="H282" s="212">
        <v>0</v>
      </c>
      <c r="I282" s="212">
        <v>19</v>
      </c>
      <c r="J282" s="212">
        <v>9</v>
      </c>
      <c r="K282" s="213">
        <v>166.1</v>
      </c>
      <c r="L282" s="212">
        <v>0</v>
      </c>
      <c r="M282" s="212">
        <v>0</v>
      </c>
      <c r="N282" s="212">
        <v>0</v>
      </c>
      <c r="O282" s="212">
        <v>0</v>
      </c>
      <c r="P282" s="212">
        <v>0</v>
      </c>
      <c r="Q282" s="213">
        <v>0</v>
      </c>
      <c r="R282" s="210" t="s">
        <v>3470</v>
      </c>
      <c r="S282" s="210" t="s">
        <v>3471</v>
      </c>
      <c r="T282"/>
      <c r="U282"/>
    </row>
    <row r="283" spans="1:21">
      <c r="A283" s="210">
        <v>257</v>
      </c>
      <c r="B283" s="211" t="s">
        <v>3472</v>
      </c>
      <c r="C283" s="212">
        <v>1</v>
      </c>
      <c r="D283" s="212">
        <v>1</v>
      </c>
      <c r="E283" s="213">
        <v>19.6</v>
      </c>
      <c r="F283" s="212">
        <v>1</v>
      </c>
      <c r="G283" s="212">
        <v>1</v>
      </c>
      <c r="H283" s="212">
        <v>0</v>
      </c>
      <c r="I283" s="212">
        <v>1</v>
      </c>
      <c r="J283" s="212">
        <v>1</v>
      </c>
      <c r="K283" s="213">
        <v>19.6</v>
      </c>
      <c r="L283" s="212">
        <v>0</v>
      </c>
      <c r="M283" s="212">
        <v>0</v>
      </c>
      <c r="N283" s="212">
        <v>0</v>
      </c>
      <c r="O283" s="212">
        <v>0</v>
      </c>
      <c r="P283" s="212">
        <v>0</v>
      </c>
      <c r="Q283" s="213">
        <v>0</v>
      </c>
      <c r="R283" s="210" t="s">
        <v>3473</v>
      </c>
      <c r="S283" s="210"/>
      <c r="T283"/>
      <c r="U283"/>
    </row>
    <row r="284" spans="1:21">
      <c r="A284" s="210">
        <v>258</v>
      </c>
      <c r="B284" s="211" t="s">
        <v>3474</v>
      </c>
      <c r="C284" s="212">
        <v>61</v>
      </c>
      <c r="D284" s="212">
        <v>23</v>
      </c>
      <c r="E284" s="213">
        <v>614.2</v>
      </c>
      <c r="F284" s="212">
        <v>23</v>
      </c>
      <c r="G284" s="212">
        <v>23</v>
      </c>
      <c r="H284" s="212">
        <v>0</v>
      </c>
      <c r="I284" s="212">
        <v>61</v>
      </c>
      <c r="J284" s="212">
        <v>23</v>
      </c>
      <c r="K284" s="213">
        <v>614.2</v>
      </c>
      <c r="L284" s="212">
        <v>0</v>
      </c>
      <c r="M284" s="212">
        <v>0</v>
      </c>
      <c r="N284" s="212">
        <v>0</v>
      </c>
      <c r="O284" s="212">
        <v>0</v>
      </c>
      <c r="P284" s="212">
        <v>0</v>
      </c>
      <c r="Q284" s="213">
        <v>0</v>
      </c>
      <c r="R284" s="210" t="s">
        <v>3475</v>
      </c>
      <c r="S284" s="210"/>
      <c r="T284"/>
      <c r="U284"/>
    </row>
    <row r="285" spans="1:21">
      <c r="A285" s="210">
        <v>259</v>
      </c>
      <c r="B285" s="211" t="s">
        <v>3476</v>
      </c>
      <c r="C285" s="212">
        <v>20</v>
      </c>
      <c r="D285" s="212">
        <v>4</v>
      </c>
      <c r="E285" s="213">
        <v>137</v>
      </c>
      <c r="F285" s="212">
        <v>4</v>
      </c>
      <c r="G285" s="212">
        <v>4</v>
      </c>
      <c r="H285" s="212">
        <v>0</v>
      </c>
      <c r="I285" s="212">
        <v>20</v>
      </c>
      <c r="J285" s="212">
        <v>4</v>
      </c>
      <c r="K285" s="213">
        <v>137</v>
      </c>
      <c r="L285" s="212">
        <v>0</v>
      </c>
      <c r="M285" s="212">
        <v>0</v>
      </c>
      <c r="N285" s="212">
        <v>0</v>
      </c>
      <c r="O285" s="212">
        <v>0</v>
      </c>
      <c r="P285" s="212">
        <v>0</v>
      </c>
      <c r="Q285" s="213">
        <v>0</v>
      </c>
      <c r="R285" s="210" t="s">
        <v>3477</v>
      </c>
      <c r="S285" s="210" t="s">
        <v>3478</v>
      </c>
      <c r="T285"/>
      <c r="U285"/>
    </row>
    <row r="286" spans="1:21">
      <c r="A286" s="210">
        <v>260</v>
      </c>
      <c r="B286" s="211" t="s">
        <v>3479</v>
      </c>
      <c r="C286" s="212">
        <v>1</v>
      </c>
      <c r="D286" s="212">
        <v>1</v>
      </c>
      <c r="E286" s="213">
        <v>42.6</v>
      </c>
      <c r="F286" s="212">
        <v>1</v>
      </c>
      <c r="G286" s="212">
        <v>1</v>
      </c>
      <c r="H286" s="212">
        <v>0</v>
      </c>
      <c r="I286" s="212">
        <v>1</v>
      </c>
      <c r="J286" s="212">
        <v>1</v>
      </c>
      <c r="K286" s="213">
        <v>42.6</v>
      </c>
      <c r="L286" s="212">
        <v>0</v>
      </c>
      <c r="M286" s="212">
        <v>0</v>
      </c>
      <c r="N286" s="212">
        <v>0</v>
      </c>
      <c r="O286" s="212">
        <v>0</v>
      </c>
      <c r="P286" s="212">
        <v>0</v>
      </c>
      <c r="Q286" s="213">
        <v>0</v>
      </c>
      <c r="R286" s="210" t="s">
        <v>3480</v>
      </c>
      <c r="S286" s="210" t="s">
        <v>3481</v>
      </c>
      <c r="T286"/>
      <c r="U286"/>
    </row>
    <row r="287" spans="1:21">
      <c r="A287" s="210">
        <v>261</v>
      </c>
      <c r="B287" s="211" t="s">
        <v>3482</v>
      </c>
      <c r="C287" s="212">
        <v>14</v>
      </c>
      <c r="D287" s="212">
        <v>5</v>
      </c>
      <c r="E287" s="213">
        <v>152.9</v>
      </c>
      <c r="F287" s="212">
        <v>5</v>
      </c>
      <c r="G287" s="212">
        <v>5</v>
      </c>
      <c r="H287" s="212">
        <v>0</v>
      </c>
      <c r="I287" s="212">
        <v>14</v>
      </c>
      <c r="J287" s="212">
        <v>5</v>
      </c>
      <c r="K287" s="213">
        <v>152.9</v>
      </c>
      <c r="L287" s="212">
        <v>0</v>
      </c>
      <c r="M287" s="212">
        <v>0</v>
      </c>
      <c r="N287" s="212">
        <v>0</v>
      </c>
      <c r="O287" s="212">
        <v>0</v>
      </c>
      <c r="P287" s="212">
        <v>0</v>
      </c>
      <c r="Q287" s="213">
        <v>0</v>
      </c>
      <c r="R287" s="210" t="s">
        <v>3483</v>
      </c>
      <c r="S287" s="210" t="s">
        <v>3484</v>
      </c>
      <c r="T287"/>
      <c r="U287"/>
    </row>
    <row r="288" spans="1:21">
      <c r="A288" s="210">
        <v>262</v>
      </c>
      <c r="B288" s="211" t="s">
        <v>3485</v>
      </c>
      <c r="C288" s="212">
        <v>23</v>
      </c>
      <c r="D288" s="212">
        <v>9</v>
      </c>
      <c r="E288" s="213">
        <v>312.4</v>
      </c>
      <c r="F288" s="212">
        <v>9</v>
      </c>
      <c r="G288" s="212">
        <v>9</v>
      </c>
      <c r="H288" s="212">
        <v>0</v>
      </c>
      <c r="I288" s="212">
        <v>23</v>
      </c>
      <c r="J288" s="212">
        <v>9</v>
      </c>
      <c r="K288" s="213">
        <v>312.4</v>
      </c>
      <c r="L288" s="212">
        <v>0</v>
      </c>
      <c r="M288" s="212">
        <v>0</v>
      </c>
      <c r="N288" s="212">
        <v>0</v>
      </c>
      <c r="O288" s="212">
        <v>0</v>
      </c>
      <c r="P288" s="212">
        <v>0</v>
      </c>
      <c r="Q288" s="213">
        <v>0</v>
      </c>
      <c r="R288" s="210" t="s">
        <v>3486</v>
      </c>
      <c r="S288" s="210" t="s">
        <v>3454</v>
      </c>
      <c r="T288"/>
      <c r="U288"/>
    </row>
    <row r="289" spans="1:21">
      <c r="A289" s="210">
        <v>263</v>
      </c>
      <c r="B289" s="211" t="s">
        <v>3487</v>
      </c>
      <c r="C289" s="212">
        <v>15</v>
      </c>
      <c r="D289" s="212">
        <v>6</v>
      </c>
      <c r="E289" s="213">
        <v>224.2</v>
      </c>
      <c r="F289" s="212">
        <v>6</v>
      </c>
      <c r="G289" s="212">
        <v>6</v>
      </c>
      <c r="H289" s="212">
        <v>0</v>
      </c>
      <c r="I289" s="212">
        <v>15</v>
      </c>
      <c r="J289" s="212">
        <v>6</v>
      </c>
      <c r="K289" s="213">
        <v>224.2</v>
      </c>
      <c r="L289" s="212">
        <v>0</v>
      </c>
      <c r="M289" s="212">
        <v>0</v>
      </c>
      <c r="N289" s="212">
        <v>0</v>
      </c>
      <c r="O289" s="212">
        <v>0</v>
      </c>
      <c r="P289" s="212">
        <v>0</v>
      </c>
      <c r="Q289" s="213">
        <v>0</v>
      </c>
      <c r="R289" s="210" t="s">
        <v>3451</v>
      </c>
      <c r="S289" s="210" t="s">
        <v>3488</v>
      </c>
      <c r="T289"/>
      <c r="U289"/>
    </row>
    <row r="290" spans="1:21">
      <c r="A290" s="210">
        <v>264</v>
      </c>
      <c r="B290" s="211" t="s">
        <v>3489</v>
      </c>
      <c r="C290" s="212">
        <v>25</v>
      </c>
      <c r="D290" s="212">
        <v>10</v>
      </c>
      <c r="E290" s="213">
        <v>177.7</v>
      </c>
      <c r="F290" s="212">
        <v>10</v>
      </c>
      <c r="G290" s="212">
        <v>10</v>
      </c>
      <c r="H290" s="212">
        <v>0</v>
      </c>
      <c r="I290" s="212">
        <v>25</v>
      </c>
      <c r="J290" s="212">
        <v>10</v>
      </c>
      <c r="K290" s="213">
        <v>177.7</v>
      </c>
      <c r="L290" s="212">
        <v>0</v>
      </c>
      <c r="M290" s="212">
        <v>0</v>
      </c>
      <c r="N290" s="212">
        <v>0</v>
      </c>
      <c r="O290" s="212">
        <v>0</v>
      </c>
      <c r="P290" s="212">
        <v>0</v>
      </c>
      <c r="Q290" s="213">
        <v>0</v>
      </c>
      <c r="R290" s="210" t="s">
        <v>3490</v>
      </c>
      <c r="S290" s="210" t="s">
        <v>3491</v>
      </c>
      <c r="T290"/>
      <c r="U290"/>
    </row>
    <row r="291" spans="1:21">
      <c r="A291" s="210">
        <v>265</v>
      </c>
      <c r="B291" s="211" t="s">
        <v>3492</v>
      </c>
      <c r="C291" s="212">
        <v>4</v>
      </c>
      <c r="D291" s="212">
        <v>1</v>
      </c>
      <c r="E291" s="213">
        <v>54.6</v>
      </c>
      <c r="F291" s="212">
        <v>1</v>
      </c>
      <c r="G291" s="212">
        <v>1</v>
      </c>
      <c r="H291" s="212">
        <v>0</v>
      </c>
      <c r="I291" s="212">
        <v>4</v>
      </c>
      <c r="J291" s="212">
        <v>1</v>
      </c>
      <c r="K291" s="213">
        <v>54.6</v>
      </c>
      <c r="L291" s="212">
        <v>0</v>
      </c>
      <c r="M291" s="212">
        <v>0</v>
      </c>
      <c r="N291" s="212">
        <v>0</v>
      </c>
      <c r="O291" s="212">
        <v>0</v>
      </c>
      <c r="P291" s="212">
        <v>0</v>
      </c>
      <c r="Q291" s="213">
        <v>0</v>
      </c>
      <c r="R291" s="210" t="s">
        <v>3493</v>
      </c>
      <c r="S291" s="210"/>
      <c r="T291"/>
      <c r="U291"/>
    </row>
    <row r="292" spans="1:21">
      <c r="A292" s="210">
        <v>266</v>
      </c>
      <c r="B292" s="211" t="s">
        <v>3494</v>
      </c>
      <c r="C292" s="212">
        <v>3</v>
      </c>
      <c r="D292" s="212">
        <v>1</v>
      </c>
      <c r="E292" s="213">
        <v>23.9</v>
      </c>
      <c r="F292" s="212">
        <v>1</v>
      </c>
      <c r="G292" s="212">
        <v>1</v>
      </c>
      <c r="H292" s="212">
        <v>0</v>
      </c>
      <c r="I292" s="212">
        <v>3</v>
      </c>
      <c r="J292" s="212">
        <v>1</v>
      </c>
      <c r="K292" s="213">
        <v>23.9</v>
      </c>
      <c r="L292" s="212">
        <v>0</v>
      </c>
      <c r="M292" s="212">
        <v>0</v>
      </c>
      <c r="N292" s="212">
        <v>0</v>
      </c>
      <c r="O292" s="212">
        <v>0</v>
      </c>
      <c r="P292" s="212">
        <v>0</v>
      </c>
      <c r="Q292" s="213">
        <v>0</v>
      </c>
      <c r="R292" s="210" t="s">
        <v>3059</v>
      </c>
      <c r="S292" s="210"/>
      <c r="T292"/>
      <c r="U292"/>
    </row>
    <row r="293" spans="1:21">
      <c r="A293" s="210">
        <v>267</v>
      </c>
      <c r="B293" s="211" t="s">
        <v>3495</v>
      </c>
      <c r="C293" s="212">
        <v>28</v>
      </c>
      <c r="D293" s="212">
        <v>8</v>
      </c>
      <c r="E293" s="213">
        <v>202.4</v>
      </c>
      <c r="F293" s="212">
        <v>8</v>
      </c>
      <c r="G293" s="212">
        <v>8</v>
      </c>
      <c r="H293" s="212">
        <v>0</v>
      </c>
      <c r="I293" s="212">
        <v>28</v>
      </c>
      <c r="J293" s="212">
        <v>8</v>
      </c>
      <c r="K293" s="213">
        <v>202.4</v>
      </c>
      <c r="L293" s="212">
        <v>0</v>
      </c>
      <c r="M293" s="212">
        <v>0</v>
      </c>
      <c r="N293" s="212">
        <v>0</v>
      </c>
      <c r="O293" s="212">
        <v>0</v>
      </c>
      <c r="P293" s="212">
        <v>0</v>
      </c>
      <c r="Q293" s="213">
        <v>0</v>
      </c>
      <c r="R293" s="210" t="s">
        <v>3496</v>
      </c>
      <c r="S293" s="210" t="s">
        <v>3497</v>
      </c>
      <c r="T293"/>
      <c r="U293"/>
    </row>
    <row r="294" spans="1:21">
      <c r="A294" s="210">
        <v>268</v>
      </c>
      <c r="B294" s="211" t="s">
        <v>3498</v>
      </c>
      <c r="C294" s="212">
        <v>8</v>
      </c>
      <c r="D294" s="212">
        <v>3</v>
      </c>
      <c r="E294" s="213">
        <v>147.9</v>
      </c>
      <c r="F294" s="212">
        <v>3</v>
      </c>
      <c r="G294" s="212">
        <v>3</v>
      </c>
      <c r="H294" s="212">
        <v>0</v>
      </c>
      <c r="I294" s="212">
        <v>8</v>
      </c>
      <c r="J294" s="212">
        <v>3</v>
      </c>
      <c r="K294" s="213">
        <v>147.9</v>
      </c>
      <c r="L294" s="212">
        <v>0</v>
      </c>
      <c r="M294" s="212">
        <v>0</v>
      </c>
      <c r="N294" s="212">
        <v>0</v>
      </c>
      <c r="O294" s="212">
        <v>0</v>
      </c>
      <c r="P294" s="212">
        <v>0</v>
      </c>
      <c r="Q294" s="213">
        <v>0</v>
      </c>
      <c r="R294" s="210" t="s">
        <v>3438</v>
      </c>
      <c r="S294" s="210" t="s">
        <v>3497</v>
      </c>
      <c r="T294"/>
      <c r="U294"/>
    </row>
    <row r="295" spans="1:21">
      <c r="A295" s="210">
        <v>269</v>
      </c>
      <c r="B295" s="211" t="s">
        <v>3499</v>
      </c>
      <c r="C295" s="212">
        <v>6</v>
      </c>
      <c r="D295" s="212">
        <v>1</v>
      </c>
      <c r="E295" s="213">
        <v>56.1</v>
      </c>
      <c r="F295" s="212">
        <v>1</v>
      </c>
      <c r="G295" s="212">
        <v>1</v>
      </c>
      <c r="H295" s="212">
        <v>0</v>
      </c>
      <c r="I295" s="212">
        <v>6</v>
      </c>
      <c r="J295" s="212">
        <v>1</v>
      </c>
      <c r="K295" s="213">
        <v>56.1</v>
      </c>
      <c r="L295" s="212">
        <v>0</v>
      </c>
      <c r="M295" s="212">
        <v>0</v>
      </c>
      <c r="N295" s="212">
        <v>0</v>
      </c>
      <c r="O295" s="212">
        <v>0</v>
      </c>
      <c r="P295" s="212">
        <v>0</v>
      </c>
      <c r="Q295" s="213">
        <v>0</v>
      </c>
      <c r="R295" s="210" t="s">
        <v>3500</v>
      </c>
      <c r="S295" s="210"/>
      <c r="T295"/>
      <c r="U295"/>
    </row>
    <row r="296" spans="1:21">
      <c r="A296" s="210">
        <v>270</v>
      </c>
      <c r="B296" s="211" t="s">
        <v>3501</v>
      </c>
      <c r="C296" s="212">
        <v>12</v>
      </c>
      <c r="D296" s="212">
        <v>6</v>
      </c>
      <c r="E296" s="213">
        <v>205.8</v>
      </c>
      <c r="F296" s="212">
        <v>6</v>
      </c>
      <c r="G296" s="212">
        <v>6</v>
      </c>
      <c r="H296" s="212">
        <v>0</v>
      </c>
      <c r="I296" s="212">
        <v>12</v>
      </c>
      <c r="J296" s="212">
        <v>6</v>
      </c>
      <c r="K296" s="213">
        <v>205.8</v>
      </c>
      <c r="L296" s="212">
        <v>0</v>
      </c>
      <c r="M296" s="212">
        <v>0</v>
      </c>
      <c r="N296" s="212">
        <v>0</v>
      </c>
      <c r="O296" s="212">
        <v>0</v>
      </c>
      <c r="P296" s="212">
        <v>0</v>
      </c>
      <c r="Q296" s="213">
        <v>0</v>
      </c>
      <c r="R296" s="210" t="s">
        <v>3118</v>
      </c>
      <c r="S296" s="210"/>
      <c r="T296"/>
      <c r="U296"/>
    </row>
    <row r="297" spans="1:21">
      <c r="A297" s="210">
        <v>271</v>
      </c>
      <c r="B297" s="211" t="s">
        <v>3502</v>
      </c>
      <c r="C297" s="212">
        <v>4</v>
      </c>
      <c r="D297" s="212">
        <v>1</v>
      </c>
      <c r="E297" s="213">
        <v>17.8</v>
      </c>
      <c r="F297" s="212">
        <v>1</v>
      </c>
      <c r="G297" s="212">
        <v>1</v>
      </c>
      <c r="H297" s="212">
        <v>0</v>
      </c>
      <c r="I297" s="212">
        <v>4</v>
      </c>
      <c r="J297" s="212">
        <v>1</v>
      </c>
      <c r="K297" s="213">
        <v>17.8</v>
      </c>
      <c r="L297" s="212">
        <v>0</v>
      </c>
      <c r="M297" s="212">
        <v>0</v>
      </c>
      <c r="N297" s="212">
        <v>0</v>
      </c>
      <c r="O297" s="212">
        <v>0</v>
      </c>
      <c r="P297" s="212">
        <v>0</v>
      </c>
      <c r="Q297" s="213">
        <v>0</v>
      </c>
      <c r="R297" s="210" t="s">
        <v>3503</v>
      </c>
      <c r="S297" s="210"/>
      <c r="T297"/>
      <c r="U297"/>
    </row>
    <row r="298" spans="1:21">
      <c r="A298" s="210">
        <v>272</v>
      </c>
      <c r="B298" s="211" t="s">
        <v>3504</v>
      </c>
      <c r="C298" s="212">
        <v>13</v>
      </c>
      <c r="D298" s="212">
        <v>6</v>
      </c>
      <c r="E298" s="213">
        <v>231.5</v>
      </c>
      <c r="F298" s="212">
        <v>6</v>
      </c>
      <c r="G298" s="212">
        <v>6</v>
      </c>
      <c r="H298" s="212">
        <v>0</v>
      </c>
      <c r="I298" s="212">
        <v>13</v>
      </c>
      <c r="J298" s="212">
        <v>6</v>
      </c>
      <c r="K298" s="213">
        <v>231.5</v>
      </c>
      <c r="L298" s="212">
        <v>0</v>
      </c>
      <c r="M298" s="212">
        <v>0</v>
      </c>
      <c r="N298" s="212">
        <v>0</v>
      </c>
      <c r="O298" s="212">
        <v>0</v>
      </c>
      <c r="P298" s="212">
        <v>0</v>
      </c>
      <c r="Q298" s="213">
        <v>0</v>
      </c>
      <c r="R298" s="210" t="s">
        <v>3467</v>
      </c>
      <c r="S298" s="210" t="s">
        <v>3505</v>
      </c>
      <c r="T298"/>
      <c r="U298"/>
    </row>
    <row r="299" spans="1:21">
      <c r="A299" s="200"/>
      <c r="B299" s="209" t="s">
        <v>2962</v>
      </c>
      <c r="C299" s="205">
        <f>sum(C300:C311)</f>
        <v>143</v>
      </c>
      <c r="D299" s="205">
        <f>sum(D300:D311)</f>
        <v>54</v>
      </c>
      <c r="E299" s="206">
        <f>sum(E300:E311)</f>
        <v>2372.17</v>
      </c>
      <c r="F299" s="205">
        <f>sum(F300:F311)</f>
        <v>54</v>
      </c>
      <c r="G299" s="205">
        <f>sum(G300:G311)</f>
        <v>4</v>
      </c>
      <c r="H299" s="205">
        <f>sum(H300:H311)</f>
        <v>0</v>
      </c>
      <c r="I299" s="205">
        <f>sum(I300:I311)</f>
        <v>143</v>
      </c>
      <c r="J299" s="205">
        <f>sum(J300:J311)</f>
        <v>54</v>
      </c>
      <c r="K299" s="206">
        <f>sum(K300:K311)</f>
        <v>2372.17</v>
      </c>
      <c r="L299" s="205">
        <f>sum(L300:L311)</f>
        <v>0</v>
      </c>
      <c r="M299" s="205">
        <f>sum(M300:M311)</f>
        <v>0</v>
      </c>
      <c r="N299" s="205">
        <f>sum(N300:N311)</f>
        <v>0</v>
      </c>
      <c r="O299" s="205">
        <f>sum(O300:O311)</f>
        <v>0</v>
      </c>
      <c r="P299" s="205">
        <f>sum(P300:P311)</f>
        <v>0</v>
      </c>
      <c r="Q299" s="206">
        <f>sum(Q300:Q311)</f>
        <v>0</v>
      </c>
      <c r="R299" s="207" t="s">
        <v>20</v>
      </c>
      <c r="S299" s="207" t="s">
        <v>20</v>
      </c>
      <c r="T299"/>
      <c r="U299"/>
    </row>
    <row r="300" spans="1:21">
      <c r="A300" s="210">
        <v>273</v>
      </c>
      <c r="B300" s="211" t="s">
        <v>3506</v>
      </c>
      <c r="C300" s="212">
        <v>12</v>
      </c>
      <c r="D300" s="212">
        <v>5</v>
      </c>
      <c r="E300" s="213">
        <v>217.9</v>
      </c>
      <c r="F300" s="212">
        <v>5</v>
      </c>
      <c r="G300" s="212">
        <v>0</v>
      </c>
      <c r="H300" s="212">
        <v>0</v>
      </c>
      <c r="I300" s="212">
        <v>12</v>
      </c>
      <c r="J300" s="212">
        <v>5</v>
      </c>
      <c r="K300" s="213">
        <v>217.9</v>
      </c>
      <c r="L300" s="212">
        <v>0</v>
      </c>
      <c r="M300" s="212">
        <v>0</v>
      </c>
      <c r="N300" s="212">
        <v>0</v>
      </c>
      <c r="O300" s="212">
        <v>0</v>
      </c>
      <c r="P300" s="212">
        <v>0</v>
      </c>
      <c r="Q300" s="213">
        <v>0</v>
      </c>
      <c r="R300" s="210" t="s">
        <v>3115</v>
      </c>
      <c r="S300" s="210" t="s">
        <v>3507</v>
      </c>
      <c r="T300"/>
      <c r="U300"/>
    </row>
    <row r="301" spans="1:21">
      <c r="A301" s="210">
        <v>274</v>
      </c>
      <c r="B301" s="211" t="s">
        <v>3508</v>
      </c>
      <c r="C301" s="212">
        <v>3</v>
      </c>
      <c r="D301" s="212">
        <v>2</v>
      </c>
      <c r="E301" s="213">
        <v>87.6</v>
      </c>
      <c r="F301" s="212">
        <v>2</v>
      </c>
      <c r="G301" s="212">
        <v>0</v>
      </c>
      <c r="H301" s="212">
        <v>0</v>
      </c>
      <c r="I301" s="212">
        <v>3</v>
      </c>
      <c r="J301" s="212">
        <v>2</v>
      </c>
      <c r="K301" s="213">
        <v>87.6</v>
      </c>
      <c r="L301" s="212">
        <v>0</v>
      </c>
      <c r="M301" s="212">
        <v>0</v>
      </c>
      <c r="N301" s="212">
        <v>0</v>
      </c>
      <c r="O301" s="212">
        <v>0</v>
      </c>
      <c r="P301" s="212">
        <v>0</v>
      </c>
      <c r="Q301" s="213">
        <v>0</v>
      </c>
      <c r="R301" s="210" t="s">
        <v>3215</v>
      </c>
      <c r="S301" s="210" t="s">
        <v>3215</v>
      </c>
      <c r="T301"/>
      <c r="U301"/>
    </row>
    <row r="302" spans="1:21">
      <c r="A302" s="210">
        <v>275</v>
      </c>
      <c r="B302" s="211" t="s">
        <v>3509</v>
      </c>
      <c r="C302" s="212">
        <v>14</v>
      </c>
      <c r="D302" s="212">
        <v>6</v>
      </c>
      <c r="E302" s="213">
        <v>244.1</v>
      </c>
      <c r="F302" s="212">
        <v>6</v>
      </c>
      <c r="G302" s="212">
        <v>0</v>
      </c>
      <c r="H302" s="212">
        <v>0</v>
      </c>
      <c r="I302" s="212">
        <v>14</v>
      </c>
      <c r="J302" s="212">
        <v>6</v>
      </c>
      <c r="K302" s="213">
        <v>244.1</v>
      </c>
      <c r="L302" s="212">
        <v>0</v>
      </c>
      <c r="M302" s="212">
        <v>0</v>
      </c>
      <c r="N302" s="212">
        <v>0</v>
      </c>
      <c r="O302" s="212">
        <v>0</v>
      </c>
      <c r="P302" s="212">
        <v>0</v>
      </c>
      <c r="Q302" s="213">
        <v>0</v>
      </c>
      <c r="R302" s="210" t="s">
        <v>3510</v>
      </c>
      <c r="S302" s="210" t="s">
        <v>3507</v>
      </c>
      <c r="T302"/>
      <c r="U302"/>
    </row>
    <row r="303" spans="1:21">
      <c r="A303" s="210">
        <v>276</v>
      </c>
      <c r="B303" s="211" t="s">
        <v>3511</v>
      </c>
      <c r="C303" s="212">
        <v>7</v>
      </c>
      <c r="D303" s="212">
        <v>3</v>
      </c>
      <c r="E303" s="213">
        <v>141.67</v>
      </c>
      <c r="F303" s="212">
        <v>3</v>
      </c>
      <c r="G303" s="212">
        <v>0</v>
      </c>
      <c r="H303" s="212">
        <v>0</v>
      </c>
      <c r="I303" s="212">
        <v>7</v>
      </c>
      <c r="J303" s="212">
        <v>3</v>
      </c>
      <c r="K303" s="213">
        <v>141.67</v>
      </c>
      <c r="L303" s="212">
        <v>0</v>
      </c>
      <c r="M303" s="212">
        <v>0</v>
      </c>
      <c r="N303" s="212">
        <v>0</v>
      </c>
      <c r="O303" s="212">
        <v>0</v>
      </c>
      <c r="P303" s="212">
        <v>0</v>
      </c>
      <c r="Q303" s="213">
        <v>0</v>
      </c>
      <c r="R303" s="210" t="s">
        <v>3512</v>
      </c>
      <c r="S303" s="210" t="s">
        <v>3507</v>
      </c>
      <c r="T303"/>
      <c r="U303"/>
    </row>
    <row r="304" spans="1:21">
      <c r="A304" s="210">
        <v>277</v>
      </c>
      <c r="B304" s="211" t="s">
        <v>3513</v>
      </c>
      <c r="C304" s="212">
        <v>17</v>
      </c>
      <c r="D304" s="212">
        <v>7</v>
      </c>
      <c r="E304" s="213">
        <v>268.8</v>
      </c>
      <c r="F304" s="212">
        <v>7</v>
      </c>
      <c r="G304" s="212">
        <v>1</v>
      </c>
      <c r="H304" s="212">
        <v>0</v>
      </c>
      <c r="I304" s="212">
        <v>17</v>
      </c>
      <c r="J304" s="212">
        <v>7</v>
      </c>
      <c r="K304" s="213">
        <v>268.8</v>
      </c>
      <c r="L304" s="212">
        <v>0</v>
      </c>
      <c r="M304" s="212">
        <v>0</v>
      </c>
      <c r="N304" s="212">
        <v>0</v>
      </c>
      <c r="O304" s="212">
        <v>0</v>
      </c>
      <c r="P304" s="212">
        <v>0</v>
      </c>
      <c r="Q304" s="213">
        <v>0</v>
      </c>
      <c r="R304" s="210" t="s">
        <v>3514</v>
      </c>
      <c r="S304" s="210" t="s">
        <v>3514</v>
      </c>
      <c r="T304"/>
      <c r="U304"/>
    </row>
    <row r="305" spans="1:21">
      <c r="A305" s="210">
        <v>278</v>
      </c>
      <c r="B305" s="211" t="s">
        <v>3515</v>
      </c>
      <c r="C305" s="212">
        <v>12</v>
      </c>
      <c r="D305" s="212">
        <v>4</v>
      </c>
      <c r="E305" s="213">
        <v>239</v>
      </c>
      <c r="F305" s="212">
        <v>4</v>
      </c>
      <c r="G305" s="212">
        <v>0</v>
      </c>
      <c r="H305" s="212">
        <v>0</v>
      </c>
      <c r="I305" s="212">
        <v>12</v>
      </c>
      <c r="J305" s="212">
        <v>4</v>
      </c>
      <c r="K305" s="213">
        <v>239</v>
      </c>
      <c r="L305" s="212">
        <v>0</v>
      </c>
      <c r="M305" s="212">
        <v>0</v>
      </c>
      <c r="N305" s="212">
        <v>0</v>
      </c>
      <c r="O305" s="212">
        <v>0</v>
      </c>
      <c r="P305" s="212">
        <v>0</v>
      </c>
      <c r="Q305" s="213">
        <v>0</v>
      </c>
      <c r="R305" s="210" t="s">
        <v>3516</v>
      </c>
      <c r="S305" s="210" t="s">
        <v>3516</v>
      </c>
      <c r="T305"/>
      <c r="U305"/>
    </row>
    <row r="306" spans="1:21">
      <c r="A306" s="210">
        <v>279</v>
      </c>
      <c r="B306" s="211" t="s">
        <v>3517</v>
      </c>
      <c r="C306" s="212">
        <v>7</v>
      </c>
      <c r="D306" s="212">
        <v>3</v>
      </c>
      <c r="E306" s="213">
        <v>149.9</v>
      </c>
      <c r="F306" s="212">
        <v>3</v>
      </c>
      <c r="G306" s="212">
        <v>0</v>
      </c>
      <c r="H306" s="212">
        <v>0</v>
      </c>
      <c r="I306" s="212">
        <v>7</v>
      </c>
      <c r="J306" s="212">
        <v>3</v>
      </c>
      <c r="K306" s="213">
        <v>149.9</v>
      </c>
      <c r="L306" s="212">
        <v>0</v>
      </c>
      <c r="M306" s="212">
        <v>0</v>
      </c>
      <c r="N306" s="212">
        <v>0</v>
      </c>
      <c r="O306" s="212">
        <v>0</v>
      </c>
      <c r="P306" s="212">
        <v>0</v>
      </c>
      <c r="Q306" s="213">
        <v>0</v>
      </c>
      <c r="R306" s="210" t="s">
        <v>3451</v>
      </c>
      <c r="S306" s="210" t="s">
        <v>3518</v>
      </c>
      <c r="T306"/>
      <c r="U306"/>
    </row>
    <row r="307" spans="1:21">
      <c r="A307" s="210">
        <v>280</v>
      </c>
      <c r="B307" s="211" t="s">
        <v>3519</v>
      </c>
      <c r="C307" s="212">
        <v>18</v>
      </c>
      <c r="D307" s="212">
        <v>5</v>
      </c>
      <c r="E307" s="213">
        <v>200</v>
      </c>
      <c r="F307" s="212">
        <v>5</v>
      </c>
      <c r="G307" s="212">
        <v>0</v>
      </c>
      <c r="H307" s="212">
        <v>0</v>
      </c>
      <c r="I307" s="212">
        <v>18</v>
      </c>
      <c r="J307" s="212">
        <v>5</v>
      </c>
      <c r="K307" s="213">
        <v>200</v>
      </c>
      <c r="L307" s="212">
        <v>0</v>
      </c>
      <c r="M307" s="212">
        <v>0</v>
      </c>
      <c r="N307" s="212">
        <v>0</v>
      </c>
      <c r="O307" s="212">
        <v>0</v>
      </c>
      <c r="P307" s="212">
        <v>0</v>
      </c>
      <c r="Q307" s="213">
        <v>0</v>
      </c>
      <c r="R307" s="210" t="s">
        <v>3520</v>
      </c>
      <c r="S307" s="210" t="s">
        <v>3520</v>
      </c>
      <c r="T307"/>
      <c r="U307"/>
    </row>
    <row r="308" spans="1:21">
      <c r="A308" s="210">
        <v>281</v>
      </c>
      <c r="B308" s="211" t="s">
        <v>3521</v>
      </c>
      <c r="C308" s="212">
        <v>9</v>
      </c>
      <c r="D308" s="212">
        <v>3</v>
      </c>
      <c r="E308" s="213">
        <v>119.6</v>
      </c>
      <c r="F308" s="212">
        <v>3</v>
      </c>
      <c r="G308" s="212">
        <v>1</v>
      </c>
      <c r="H308" s="212">
        <v>0</v>
      </c>
      <c r="I308" s="212">
        <v>9</v>
      </c>
      <c r="J308" s="212">
        <v>3</v>
      </c>
      <c r="K308" s="213">
        <v>119.6</v>
      </c>
      <c r="L308" s="212">
        <v>0</v>
      </c>
      <c r="M308" s="212">
        <v>0</v>
      </c>
      <c r="N308" s="212">
        <v>0</v>
      </c>
      <c r="O308" s="212">
        <v>0</v>
      </c>
      <c r="P308" s="212">
        <v>0</v>
      </c>
      <c r="Q308" s="213">
        <v>0</v>
      </c>
      <c r="R308" s="210" t="s">
        <v>3522</v>
      </c>
      <c r="S308" s="210" t="s">
        <v>3522</v>
      </c>
      <c r="T308"/>
      <c r="U308"/>
    </row>
    <row r="309" spans="1:21">
      <c r="A309" s="210">
        <v>282</v>
      </c>
      <c r="B309" s="211" t="s">
        <v>3523</v>
      </c>
      <c r="C309" s="212">
        <v>19</v>
      </c>
      <c r="D309" s="212">
        <v>6</v>
      </c>
      <c r="E309" s="213">
        <v>250.1</v>
      </c>
      <c r="F309" s="212">
        <v>6</v>
      </c>
      <c r="G309" s="212">
        <v>1</v>
      </c>
      <c r="H309" s="212">
        <v>0</v>
      </c>
      <c r="I309" s="212">
        <v>19</v>
      </c>
      <c r="J309" s="212">
        <v>6</v>
      </c>
      <c r="K309" s="213">
        <v>250.1</v>
      </c>
      <c r="L309" s="212">
        <v>0</v>
      </c>
      <c r="M309" s="212">
        <v>0</v>
      </c>
      <c r="N309" s="212">
        <v>0</v>
      </c>
      <c r="O309" s="212">
        <v>0</v>
      </c>
      <c r="P309" s="212">
        <v>0</v>
      </c>
      <c r="Q309" s="213">
        <v>0</v>
      </c>
      <c r="R309" s="210" t="s">
        <v>3524</v>
      </c>
      <c r="S309" s="210" t="s">
        <v>3525</v>
      </c>
      <c r="T309"/>
      <c r="U309"/>
    </row>
    <row r="310" spans="1:21">
      <c r="A310" s="210">
        <v>283</v>
      </c>
      <c r="B310" s="211" t="s">
        <v>3526</v>
      </c>
      <c r="C310" s="212">
        <v>11</v>
      </c>
      <c r="D310" s="212">
        <v>4</v>
      </c>
      <c r="E310" s="213">
        <v>162.9</v>
      </c>
      <c r="F310" s="212">
        <v>4</v>
      </c>
      <c r="G310" s="212">
        <v>0</v>
      </c>
      <c r="H310" s="212">
        <v>0</v>
      </c>
      <c r="I310" s="212">
        <v>11</v>
      </c>
      <c r="J310" s="212">
        <v>4</v>
      </c>
      <c r="K310" s="213">
        <v>162.9</v>
      </c>
      <c r="L310" s="212">
        <v>0</v>
      </c>
      <c r="M310" s="212">
        <v>0</v>
      </c>
      <c r="N310" s="212">
        <v>0</v>
      </c>
      <c r="O310" s="212">
        <v>0</v>
      </c>
      <c r="P310" s="212">
        <v>0</v>
      </c>
      <c r="Q310" s="213">
        <v>0</v>
      </c>
      <c r="R310" s="210" t="s">
        <v>3527</v>
      </c>
      <c r="S310" s="210" t="s">
        <v>3528</v>
      </c>
      <c r="T310"/>
      <c r="U310"/>
    </row>
    <row r="311" spans="1:21">
      <c r="A311" s="210">
        <v>284</v>
      </c>
      <c r="B311" s="211" t="s">
        <v>3529</v>
      </c>
      <c r="C311" s="212">
        <v>14</v>
      </c>
      <c r="D311" s="212">
        <v>6</v>
      </c>
      <c r="E311" s="213">
        <v>290.6</v>
      </c>
      <c r="F311" s="212">
        <v>6</v>
      </c>
      <c r="G311" s="212">
        <v>1</v>
      </c>
      <c r="H311" s="212">
        <v>0</v>
      </c>
      <c r="I311" s="212">
        <v>14</v>
      </c>
      <c r="J311" s="212">
        <v>6</v>
      </c>
      <c r="K311" s="213">
        <v>290.6</v>
      </c>
      <c r="L311" s="212">
        <v>0</v>
      </c>
      <c r="M311" s="212">
        <v>0</v>
      </c>
      <c r="N311" s="212">
        <v>0</v>
      </c>
      <c r="O311" s="212">
        <v>0</v>
      </c>
      <c r="P311" s="212">
        <v>0</v>
      </c>
      <c r="Q311" s="213">
        <v>0</v>
      </c>
      <c r="R311" s="210" t="s">
        <v>3131</v>
      </c>
      <c r="S311" s="210" t="s">
        <v>3507</v>
      </c>
      <c r="T311"/>
      <c r="U311"/>
    </row>
    <row r="312" spans="1:21">
      <c r="A312" s="200"/>
      <c r="B312" s="209" t="s">
        <v>2963</v>
      </c>
      <c r="C312" s="205">
        <f>sum(C313:C328)</f>
        <v>172</v>
      </c>
      <c r="D312" s="205">
        <f>sum(D313:D328)</f>
        <v>67</v>
      </c>
      <c r="E312" s="206">
        <f>sum(E313:E328)</f>
        <v>2229.95</v>
      </c>
      <c r="F312" s="205">
        <f>sum(F313:F328)</f>
        <v>74</v>
      </c>
      <c r="G312" s="205">
        <f>sum(G313:G328)</f>
        <v>56</v>
      </c>
      <c r="H312" s="205">
        <f>sum(H313:H328)</f>
        <v>2</v>
      </c>
      <c r="I312" s="205">
        <f>sum(I313:I328)</f>
        <v>172</v>
      </c>
      <c r="J312" s="205">
        <f>sum(J313:J328)</f>
        <v>67</v>
      </c>
      <c r="K312" s="206">
        <f>sum(K313:K328)</f>
        <v>2229.95</v>
      </c>
      <c r="L312" s="205">
        <f>sum(L313:L328)</f>
        <v>0</v>
      </c>
      <c r="M312" s="205">
        <f>sum(M313:M328)</f>
        <v>0</v>
      </c>
      <c r="N312" s="205">
        <f>sum(N313:N328)</f>
        <v>0</v>
      </c>
      <c r="O312" s="205">
        <f>sum(O313:O328)</f>
        <v>0</v>
      </c>
      <c r="P312" s="205">
        <f>sum(P313:P328)</f>
        <v>0</v>
      </c>
      <c r="Q312" s="206">
        <f>sum(Q313:Q328)</f>
        <v>0</v>
      </c>
      <c r="R312" s="207" t="s">
        <v>20</v>
      </c>
      <c r="S312" s="207" t="s">
        <v>20</v>
      </c>
      <c r="T312"/>
      <c r="U312"/>
    </row>
    <row r="313" spans="1:21">
      <c r="A313" s="210">
        <v>285</v>
      </c>
      <c r="B313" s="211" t="s">
        <v>3530</v>
      </c>
      <c r="C313" s="212">
        <v>2</v>
      </c>
      <c r="D313" s="212">
        <v>2</v>
      </c>
      <c r="E313" s="213">
        <v>77.7</v>
      </c>
      <c r="F313" s="212">
        <v>2</v>
      </c>
      <c r="G313" s="212">
        <v>2</v>
      </c>
      <c r="H313" s="212">
        <v>0</v>
      </c>
      <c r="I313" s="212">
        <v>2</v>
      </c>
      <c r="J313" s="212">
        <v>2</v>
      </c>
      <c r="K313" s="213">
        <v>77.7</v>
      </c>
      <c r="L313" s="212">
        <v>0</v>
      </c>
      <c r="M313" s="212">
        <v>0</v>
      </c>
      <c r="N313" s="212">
        <v>0</v>
      </c>
      <c r="O313" s="212">
        <v>0</v>
      </c>
      <c r="P313" s="212">
        <v>0</v>
      </c>
      <c r="Q313" s="213">
        <v>0</v>
      </c>
      <c r="R313" s="210" t="s">
        <v>3531</v>
      </c>
      <c r="S313" s="210"/>
      <c r="T313"/>
      <c r="U313"/>
    </row>
    <row r="314" spans="1:21">
      <c r="A314" s="210">
        <v>286</v>
      </c>
      <c r="B314" s="211" t="s">
        <v>3532</v>
      </c>
      <c r="C314" s="212">
        <v>13</v>
      </c>
      <c r="D314" s="212">
        <v>4</v>
      </c>
      <c r="E314" s="213">
        <v>127.5</v>
      </c>
      <c r="F314" s="212">
        <v>4</v>
      </c>
      <c r="G314" s="212">
        <v>4</v>
      </c>
      <c r="H314" s="212">
        <v>0</v>
      </c>
      <c r="I314" s="212">
        <v>13</v>
      </c>
      <c r="J314" s="212">
        <v>4</v>
      </c>
      <c r="K314" s="213">
        <v>127.5</v>
      </c>
      <c r="L314" s="212">
        <v>0</v>
      </c>
      <c r="M314" s="212">
        <v>0</v>
      </c>
      <c r="N314" s="212">
        <v>0</v>
      </c>
      <c r="O314" s="212">
        <v>0</v>
      </c>
      <c r="P314" s="212">
        <v>0</v>
      </c>
      <c r="Q314" s="213">
        <v>0</v>
      </c>
      <c r="R314" s="210" t="s">
        <v>3533</v>
      </c>
      <c r="S314" s="210"/>
      <c r="T314"/>
      <c r="U314"/>
    </row>
    <row r="315" spans="1:21">
      <c r="A315" s="210">
        <v>287</v>
      </c>
      <c r="B315" s="211" t="s">
        <v>3534</v>
      </c>
      <c r="C315" s="212">
        <v>2</v>
      </c>
      <c r="D315" s="212">
        <v>1</v>
      </c>
      <c r="E315" s="213">
        <v>15.6</v>
      </c>
      <c r="F315" s="212">
        <v>1</v>
      </c>
      <c r="G315" s="212">
        <v>1</v>
      </c>
      <c r="H315" s="212">
        <v>0</v>
      </c>
      <c r="I315" s="212">
        <v>2</v>
      </c>
      <c r="J315" s="212">
        <v>1</v>
      </c>
      <c r="K315" s="213">
        <v>15.6</v>
      </c>
      <c r="L315" s="212">
        <v>0</v>
      </c>
      <c r="M315" s="212">
        <v>0</v>
      </c>
      <c r="N315" s="212">
        <v>0</v>
      </c>
      <c r="O315" s="212">
        <v>0</v>
      </c>
      <c r="P315" s="212">
        <v>0</v>
      </c>
      <c r="Q315" s="213">
        <v>0</v>
      </c>
      <c r="R315" s="210" t="s">
        <v>3535</v>
      </c>
      <c r="S315" s="210"/>
      <c r="T315"/>
      <c r="U315"/>
    </row>
    <row r="316" spans="1:21">
      <c r="A316" s="210">
        <v>288</v>
      </c>
      <c r="B316" s="211" t="s">
        <v>3536</v>
      </c>
      <c r="C316" s="212">
        <v>11</v>
      </c>
      <c r="D316" s="212">
        <v>6</v>
      </c>
      <c r="E316" s="213">
        <v>283.9</v>
      </c>
      <c r="F316" s="212">
        <v>7</v>
      </c>
      <c r="G316" s="212">
        <v>7</v>
      </c>
      <c r="H316" s="212">
        <v>0</v>
      </c>
      <c r="I316" s="212">
        <v>11</v>
      </c>
      <c r="J316" s="212">
        <v>6</v>
      </c>
      <c r="K316" s="213">
        <v>283.9</v>
      </c>
      <c r="L316" s="212">
        <v>0</v>
      </c>
      <c r="M316" s="212">
        <v>0</v>
      </c>
      <c r="N316" s="212">
        <v>0</v>
      </c>
      <c r="O316" s="212">
        <v>0</v>
      </c>
      <c r="P316" s="212">
        <v>0</v>
      </c>
      <c r="Q316" s="213">
        <v>0</v>
      </c>
      <c r="R316" s="210" t="s">
        <v>3537</v>
      </c>
      <c r="S316" s="210"/>
      <c r="T316"/>
      <c r="U316"/>
    </row>
    <row r="317" spans="1:21">
      <c r="A317" s="210">
        <v>289</v>
      </c>
      <c r="B317" s="211" t="s">
        <v>3538</v>
      </c>
      <c r="C317" s="212">
        <v>14</v>
      </c>
      <c r="D317" s="212">
        <v>6</v>
      </c>
      <c r="E317" s="213">
        <v>172.55</v>
      </c>
      <c r="F317" s="212">
        <v>7</v>
      </c>
      <c r="G317" s="212">
        <v>7</v>
      </c>
      <c r="H317" s="212">
        <v>1</v>
      </c>
      <c r="I317" s="212">
        <v>14</v>
      </c>
      <c r="J317" s="212">
        <v>6</v>
      </c>
      <c r="K317" s="213">
        <v>172.55</v>
      </c>
      <c r="L317" s="212">
        <v>0</v>
      </c>
      <c r="M317" s="212">
        <v>0</v>
      </c>
      <c r="N317" s="212">
        <v>0</v>
      </c>
      <c r="O317" s="212">
        <v>0</v>
      </c>
      <c r="P317" s="212">
        <v>0</v>
      </c>
      <c r="Q317" s="213">
        <v>0</v>
      </c>
      <c r="R317" s="210" t="s">
        <v>3275</v>
      </c>
      <c r="S317" s="210"/>
      <c r="T317"/>
      <c r="U317"/>
    </row>
    <row r="318" spans="1:21">
      <c r="A318" s="210">
        <v>290</v>
      </c>
      <c r="B318" s="211" t="s">
        <v>3539</v>
      </c>
      <c r="C318" s="212">
        <v>33</v>
      </c>
      <c r="D318" s="212">
        <v>10</v>
      </c>
      <c r="E318" s="213">
        <v>186.5</v>
      </c>
      <c r="F318" s="212">
        <v>11</v>
      </c>
      <c r="G318" s="212">
        <v>11</v>
      </c>
      <c r="H318" s="212">
        <v>0</v>
      </c>
      <c r="I318" s="212">
        <v>33</v>
      </c>
      <c r="J318" s="212">
        <v>10</v>
      </c>
      <c r="K318" s="213">
        <v>186.5</v>
      </c>
      <c r="L318" s="212">
        <v>0</v>
      </c>
      <c r="M318" s="212">
        <v>0</v>
      </c>
      <c r="N318" s="212">
        <v>0</v>
      </c>
      <c r="O318" s="212">
        <v>0</v>
      </c>
      <c r="P318" s="212">
        <v>0</v>
      </c>
      <c r="Q318" s="213">
        <v>0</v>
      </c>
      <c r="R318" s="210" t="s">
        <v>3215</v>
      </c>
      <c r="S318" s="210"/>
      <c r="T318"/>
      <c r="U318"/>
    </row>
    <row r="319" spans="1:21">
      <c r="A319" s="210">
        <v>291</v>
      </c>
      <c r="B319" s="211" t="s">
        <v>3540</v>
      </c>
      <c r="C319" s="212">
        <v>15</v>
      </c>
      <c r="D319" s="212">
        <v>6</v>
      </c>
      <c r="E319" s="213">
        <v>136.9</v>
      </c>
      <c r="F319" s="212">
        <v>6</v>
      </c>
      <c r="G319" s="212">
        <v>4</v>
      </c>
      <c r="H319" s="212">
        <v>0</v>
      </c>
      <c r="I319" s="212">
        <v>15</v>
      </c>
      <c r="J319" s="212">
        <v>6</v>
      </c>
      <c r="K319" s="213">
        <v>136.9</v>
      </c>
      <c r="L319" s="212">
        <v>0</v>
      </c>
      <c r="M319" s="212">
        <v>0</v>
      </c>
      <c r="N319" s="212">
        <v>0</v>
      </c>
      <c r="O319" s="212">
        <v>0</v>
      </c>
      <c r="P319" s="212">
        <v>0</v>
      </c>
      <c r="Q319" s="213">
        <v>0</v>
      </c>
      <c r="R319" s="210" t="s">
        <v>3541</v>
      </c>
      <c r="S319" s="210"/>
      <c r="T319"/>
      <c r="U319"/>
    </row>
    <row r="320" spans="1:21">
      <c r="A320" s="210">
        <v>292</v>
      </c>
      <c r="B320" s="211" t="s">
        <v>3542</v>
      </c>
      <c r="C320" s="212">
        <v>12</v>
      </c>
      <c r="D320" s="212">
        <v>6</v>
      </c>
      <c r="E320" s="213">
        <v>160.7</v>
      </c>
      <c r="F320" s="212">
        <v>7</v>
      </c>
      <c r="G320" s="212">
        <v>6</v>
      </c>
      <c r="H320" s="212">
        <v>0</v>
      </c>
      <c r="I320" s="212">
        <v>12</v>
      </c>
      <c r="J320" s="212">
        <v>6</v>
      </c>
      <c r="K320" s="213">
        <v>160.7</v>
      </c>
      <c r="L320" s="212">
        <v>0</v>
      </c>
      <c r="M320" s="212">
        <v>0</v>
      </c>
      <c r="N320" s="212">
        <v>0</v>
      </c>
      <c r="O320" s="212">
        <v>0</v>
      </c>
      <c r="P320" s="212">
        <v>0</v>
      </c>
      <c r="Q320" s="213">
        <v>0</v>
      </c>
      <c r="R320" s="210" t="s">
        <v>3168</v>
      </c>
      <c r="S320" s="210"/>
      <c r="T320"/>
      <c r="U320"/>
    </row>
    <row r="321" spans="1:21">
      <c r="A321" s="210">
        <v>293</v>
      </c>
      <c r="B321" s="211" t="s">
        <v>3543</v>
      </c>
      <c r="C321" s="212">
        <v>3</v>
      </c>
      <c r="D321" s="212">
        <v>1</v>
      </c>
      <c r="E321" s="213">
        <v>20.5</v>
      </c>
      <c r="F321" s="212">
        <v>1</v>
      </c>
      <c r="G321" s="212">
        <v>1</v>
      </c>
      <c r="H321" s="212">
        <v>0</v>
      </c>
      <c r="I321" s="212">
        <v>3</v>
      </c>
      <c r="J321" s="212">
        <v>1</v>
      </c>
      <c r="K321" s="213">
        <v>20.5</v>
      </c>
      <c r="L321" s="212">
        <v>0</v>
      </c>
      <c r="M321" s="212">
        <v>0</v>
      </c>
      <c r="N321" s="212">
        <v>0</v>
      </c>
      <c r="O321" s="212">
        <v>0</v>
      </c>
      <c r="P321" s="212">
        <v>0</v>
      </c>
      <c r="Q321" s="213">
        <v>0</v>
      </c>
      <c r="R321" s="210" t="s">
        <v>3544</v>
      </c>
      <c r="S321" s="210" t="s">
        <v>3545</v>
      </c>
      <c r="T321"/>
      <c r="U321"/>
    </row>
    <row r="322" spans="1:21">
      <c r="A322" s="210">
        <v>294</v>
      </c>
      <c r="B322" s="211" t="s">
        <v>3546</v>
      </c>
      <c r="C322" s="212">
        <v>2</v>
      </c>
      <c r="D322" s="212">
        <v>2</v>
      </c>
      <c r="E322" s="213">
        <v>93.6</v>
      </c>
      <c r="F322" s="212">
        <v>2</v>
      </c>
      <c r="G322" s="212">
        <v>0</v>
      </c>
      <c r="H322" s="212">
        <v>0</v>
      </c>
      <c r="I322" s="212">
        <v>2</v>
      </c>
      <c r="J322" s="212">
        <v>2</v>
      </c>
      <c r="K322" s="213">
        <v>93.6</v>
      </c>
      <c r="L322" s="212">
        <v>0</v>
      </c>
      <c r="M322" s="212">
        <v>0</v>
      </c>
      <c r="N322" s="212">
        <v>0</v>
      </c>
      <c r="O322" s="212">
        <v>0</v>
      </c>
      <c r="P322" s="212">
        <v>0</v>
      </c>
      <c r="Q322" s="213">
        <v>0</v>
      </c>
      <c r="R322" s="210" t="s">
        <v>3547</v>
      </c>
      <c r="S322" s="210" t="s">
        <v>3548</v>
      </c>
      <c r="T322"/>
      <c r="U322"/>
    </row>
    <row r="323" spans="1:21">
      <c r="A323" s="210">
        <v>295</v>
      </c>
      <c r="B323" s="211" t="s">
        <v>3549</v>
      </c>
      <c r="C323" s="212">
        <v>14</v>
      </c>
      <c r="D323" s="212">
        <v>8</v>
      </c>
      <c r="E323" s="213">
        <v>281.7</v>
      </c>
      <c r="F323" s="212">
        <v>11</v>
      </c>
      <c r="G323" s="212">
        <v>11</v>
      </c>
      <c r="H323" s="212">
        <v>0</v>
      </c>
      <c r="I323" s="212">
        <v>14</v>
      </c>
      <c r="J323" s="212">
        <v>8</v>
      </c>
      <c r="K323" s="213">
        <v>281.7</v>
      </c>
      <c r="L323" s="212">
        <v>0</v>
      </c>
      <c r="M323" s="212">
        <v>0</v>
      </c>
      <c r="N323" s="212">
        <v>0</v>
      </c>
      <c r="O323" s="212">
        <v>0</v>
      </c>
      <c r="P323" s="212">
        <v>0</v>
      </c>
      <c r="Q323" s="213">
        <v>0</v>
      </c>
      <c r="R323" s="210" t="s">
        <v>3550</v>
      </c>
      <c r="S323" s="210"/>
      <c r="T323"/>
      <c r="U323"/>
    </row>
    <row r="324" spans="1:21">
      <c r="A324" s="210">
        <v>296</v>
      </c>
      <c r="B324" s="211" t="s">
        <v>3551</v>
      </c>
      <c r="C324" s="212">
        <v>19</v>
      </c>
      <c r="D324" s="212">
        <v>4</v>
      </c>
      <c r="E324" s="213">
        <v>169</v>
      </c>
      <c r="F324" s="212">
        <v>4</v>
      </c>
      <c r="G324" s="212">
        <v>0</v>
      </c>
      <c r="H324" s="212">
        <v>0</v>
      </c>
      <c r="I324" s="212">
        <v>19</v>
      </c>
      <c r="J324" s="212">
        <v>4</v>
      </c>
      <c r="K324" s="213">
        <v>169</v>
      </c>
      <c r="L324" s="212">
        <v>0</v>
      </c>
      <c r="M324" s="212">
        <v>0</v>
      </c>
      <c r="N324" s="212">
        <v>0</v>
      </c>
      <c r="O324" s="212">
        <v>0</v>
      </c>
      <c r="P324" s="212">
        <v>0</v>
      </c>
      <c r="Q324" s="213">
        <v>0</v>
      </c>
      <c r="R324" s="210" t="s">
        <v>3150</v>
      </c>
      <c r="S324" s="210" t="s">
        <v>2996</v>
      </c>
      <c r="T324"/>
      <c r="U324"/>
    </row>
    <row r="325" spans="1:21">
      <c r="A325" s="210">
        <v>297</v>
      </c>
      <c r="B325" s="211" t="s">
        <v>3552</v>
      </c>
      <c r="C325" s="212">
        <v>6</v>
      </c>
      <c r="D325" s="212">
        <v>2</v>
      </c>
      <c r="E325" s="213">
        <v>59.8</v>
      </c>
      <c r="F325" s="212">
        <v>2</v>
      </c>
      <c r="G325" s="212">
        <v>0</v>
      </c>
      <c r="H325" s="212">
        <v>0</v>
      </c>
      <c r="I325" s="212">
        <v>6</v>
      </c>
      <c r="J325" s="212">
        <v>2</v>
      </c>
      <c r="K325" s="213">
        <v>59.8</v>
      </c>
      <c r="L325" s="212">
        <v>0</v>
      </c>
      <c r="M325" s="212">
        <v>0</v>
      </c>
      <c r="N325" s="212">
        <v>0</v>
      </c>
      <c r="O325" s="212">
        <v>0</v>
      </c>
      <c r="P325" s="212">
        <v>0</v>
      </c>
      <c r="Q325" s="213">
        <v>0</v>
      </c>
      <c r="R325" s="210" t="s">
        <v>3553</v>
      </c>
      <c r="S325" s="210"/>
      <c r="T325"/>
      <c r="U325"/>
    </row>
    <row r="326" spans="1:21">
      <c r="A326" s="210">
        <v>298</v>
      </c>
      <c r="B326" s="211" t="s">
        <v>3554</v>
      </c>
      <c r="C326" s="212">
        <v>6</v>
      </c>
      <c r="D326" s="212">
        <v>3</v>
      </c>
      <c r="E326" s="213">
        <v>119.4</v>
      </c>
      <c r="F326" s="212">
        <v>3</v>
      </c>
      <c r="G326" s="212">
        <v>2</v>
      </c>
      <c r="H326" s="212">
        <v>1</v>
      </c>
      <c r="I326" s="212">
        <v>6</v>
      </c>
      <c r="J326" s="212">
        <v>3</v>
      </c>
      <c r="K326" s="213">
        <v>119.4</v>
      </c>
      <c r="L326" s="212">
        <v>0</v>
      </c>
      <c r="M326" s="212">
        <v>0</v>
      </c>
      <c r="N326" s="212">
        <v>0</v>
      </c>
      <c r="O326" s="212">
        <v>0</v>
      </c>
      <c r="P326" s="212">
        <v>0</v>
      </c>
      <c r="Q326" s="213">
        <v>0</v>
      </c>
      <c r="R326" s="210" t="s">
        <v>3354</v>
      </c>
      <c r="S326" s="210" t="s">
        <v>3548</v>
      </c>
      <c r="T326"/>
      <c r="U326"/>
    </row>
    <row r="327" spans="1:21">
      <c r="A327" s="210">
        <v>299</v>
      </c>
      <c r="B327" s="211" t="s">
        <v>3555</v>
      </c>
      <c r="C327" s="212">
        <v>19</v>
      </c>
      <c r="D327" s="212">
        <v>5</v>
      </c>
      <c r="E327" s="213">
        <v>283.9</v>
      </c>
      <c r="F327" s="212">
        <v>5</v>
      </c>
      <c r="G327" s="212">
        <v>0</v>
      </c>
      <c r="H327" s="212">
        <v>0</v>
      </c>
      <c r="I327" s="212">
        <v>19</v>
      </c>
      <c r="J327" s="212">
        <v>5</v>
      </c>
      <c r="K327" s="213">
        <v>283.9</v>
      </c>
      <c r="L327" s="212">
        <v>0</v>
      </c>
      <c r="M327" s="212">
        <v>0</v>
      </c>
      <c r="N327" s="212">
        <v>0</v>
      </c>
      <c r="O327" s="212">
        <v>0</v>
      </c>
      <c r="P327" s="212">
        <v>0</v>
      </c>
      <c r="Q327" s="213">
        <v>0</v>
      </c>
      <c r="R327" s="210" t="s">
        <v>3105</v>
      </c>
      <c r="S327" s="210"/>
      <c r="T327"/>
      <c r="U327"/>
    </row>
    <row r="328" spans="1:21">
      <c r="A328" s="210">
        <v>300</v>
      </c>
      <c r="B328" s="211" t="s">
        <v>3556</v>
      </c>
      <c r="C328" s="212">
        <v>1</v>
      </c>
      <c r="D328" s="212">
        <v>1</v>
      </c>
      <c r="E328" s="213">
        <v>40.7</v>
      </c>
      <c r="F328" s="212">
        <v>1</v>
      </c>
      <c r="G328" s="212">
        <v>0</v>
      </c>
      <c r="H328" s="212">
        <v>0</v>
      </c>
      <c r="I328" s="212">
        <v>1</v>
      </c>
      <c r="J328" s="212">
        <v>1</v>
      </c>
      <c r="K328" s="213">
        <v>40.7</v>
      </c>
      <c r="L328" s="212">
        <v>0</v>
      </c>
      <c r="M328" s="212">
        <v>0</v>
      </c>
      <c r="N328" s="212">
        <v>0</v>
      </c>
      <c r="O328" s="212">
        <v>0</v>
      </c>
      <c r="P328" s="212">
        <v>0</v>
      </c>
      <c r="Q328" s="213">
        <v>0</v>
      </c>
      <c r="R328" s="210" t="s">
        <v>3557</v>
      </c>
      <c r="S328" s="210"/>
      <c r="T328"/>
      <c r="U328"/>
    </row>
    <row r="329" spans="1:21">
      <c r="A329" s="200"/>
      <c r="B329" s="209" t="s">
        <v>2964</v>
      </c>
      <c r="C329" s="205">
        <f>sum(C330:C340)</f>
        <v>185</v>
      </c>
      <c r="D329" s="205">
        <f>sum(D330:D340)</f>
        <v>67</v>
      </c>
      <c r="E329" s="206">
        <f>sum(E330:E340)</f>
        <v>2662.8</v>
      </c>
      <c r="F329" s="205">
        <f>sum(F330:F340)</f>
        <v>66</v>
      </c>
      <c r="G329" s="205">
        <f>sum(G330:G340)</f>
        <v>63</v>
      </c>
      <c r="H329" s="205">
        <f>sum(H330:H340)</f>
        <v>0</v>
      </c>
      <c r="I329" s="205">
        <f>sum(I330:I340)</f>
        <v>184</v>
      </c>
      <c r="J329" s="205">
        <f>sum(J330:J340)</f>
        <v>66</v>
      </c>
      <c r="K329" s="206">
        <f>sum(K330:K340)</f>
        <v>2648.9</v>
      </c>
      <c r="L329" s="205">
        <f>sum(L330:L340)</f>
        <v>1</v>
      </c>
      <c r="M329" s="205">
        <f>sum(M330:M340)</f>
        <v>1</v>
      </c>
      <c r="N329" s="205">
        <f>sum(N330:N340)</f>
        <v>0</v>
      </c>
      <c r="O329" s="205">
        <f>sum(O330:O340)</f>
        <v>1</v>
      </c>
      <c r="P329" s="205">
        <f>sum(P330:P340)</f>
        <v>1</v>
      </c>
      <c r="Q329" s="206">
        <f>sum(Q330:Q340)</f>
        <v>13.9</v>
      </c>
      <c r="R329" s="207" t="s">
        <v>20</v>
      </c>
      <c r="S329" s="207" t="s">
        <v>20</v>
      </c>
      <c r="T329"/>
      <c r="U329"/>
    </row>
    <row r="330" spans="1:21">
      <c r="A330" s="210">
        <v>301</v>
      </c>
      <c r="B330" s="211" t="s">
        <v>3558</v>
      </c>
      <c r="C330" s="212">
        <v>24</v>
      </c>
      <c r="D330" s="212">
        <v>11</v>
      </c>
      <c r="E330" s="213">
        <v>542.9</v>
      </c>
      <c r="F330" s="212">
        <v>11</v>
      </c>
      <c r="G330" s="212">
        <v>11</v>
      </c>
      <c r="H330" s="212">
        <v>0</v>
      </c>
      <c r="I330" s="212">
        <v>24</v>
      </c>
      <c r="J330" s="212">
        <v>11</v>
      </c>
      <c r="K330" s="213">
        <v>542.9</v>
      </c>
      <c r="L330" s="212">
        <v>0</v>
      </c>
      <c r="M330" s="212">
        <v>0</v>
      </c>
      <c r="N330" s="212">
        <v>0</v>
      </c>
      <c r="O330" s="212">
        <v>0</v>
      </c>
      <c r="P330" s="212">
        <v>0</v>
      </c>
      <c r="Q330" s="213">
        <v>0</v>
      </c>
      <c r="R330" s="210" t="s">
        <v>3559</v>
      </c>
      <c r="S330" s="210"/>
      <c r="T330"/>
      <c r="U330"/>
    </row>
    <row r="331" spans="1:21">
      <c r="A331" s="210">
        <v>302</v>
      </c>
      <c r="B331" s="211" t="s">
        <v>3560</v>
      </c>
      <c r="C331" s="212">
        <v>12</v>
      </c>
      <c r="D331" s="212">
        <v>6</v>
      </c>
      <c r="E331" s="213">
        <v>338.3</v>
      </c>
      <c r="F331" s="212">
        <v>6</v>
      </c>
      <c r="G331" s="212">
        <v>6</v>
      </c>
      <c r="H331" s="212">
        <v>0</v>
      </c>
      <c r="I331" s="212">
        <v>12</v>
      </c>
      <c r="J331" s="212">
        <v>6</v>
      </c>
      <c r="K331" s="213">
        <v>338.3</v>
      </c>
      <c r="L331" s="212">
        <v>0</v>
      </c>
      <c r="M331" s="212">
        <v>0</v>
      </c>
      <c r="N331" s="212">
        <v>0</v>
      </c>
      <c r="O331" s="212">
        <v>0</v>
      </c>
      <c r="P331" s="212">
        <v>0</v>
      </c>
      <c r="Q331" s="213">
        <v>0</v>
      </c>
      <c r="R331" s="210" t="s">
        <v>3561</v>
      </c>
      <c r="S331" s="210"/>
      <c r="T331"/>
      <c r="U331"/>
    </row>
    <row r="332" spans="1:21">
      <c r="A332" s="210">
        <v>303</v>
      </c>
      <c r="B332" s="211" t="s">
        <v>3562</v>
      </c>
      <c r="C332" s="212">
        <v>20</v>
      </c>
      <c r="D332" s="212">
        <v>6</v>
      </c>
      <c r="E332" s="213">
        <v>249.6</v>
      </c>
      <c r="F332" s="212">
        <v>6</v>
      </c>
      <c r="G332" s="212">
        <v>6</v>
      </c>
      <c r="H332" s="212">
        <v>0</v>
      </c>
      <c r="I332" s="212">
        <v>20</v>
      </c>
      <c r="J332" s="212">
        <v>6</v>
      </c>
      <c r="K332" s="213">
        <v>249.6</v>
      </c>
      <c r="L332" s="212">
        <v>0</v>
      </c>
      <c r="M332" s="212">
        <v>0</v>
      </c>
      <c r="N332" s="212">
        <v>0</v>
      </c>
      <c r="O332" s="212">
        <v>0</v>
      </c>
      <c r="P332" s="212">
        <v>0</v>
      </c>
      <c r="Q332" s="213">
        <v>0</v>
      </c>
      <c r="R332" s="210" t="s">
        <v>3451</v>
      </c>
      <c r="S332" s="210"/>
      <c r="T332"/>
      <c r="U332"/>
    </row>
    <row r="333" spans="1:21">
      <c r="A333" s="210">
        <v>304</v>
      </c>
      <c r="B333" s="211" t="s">
        <v>3563</v>
      </c>
      <c r="C333" s="212">
        <v>26</v>
      </c>
      <c r="D333" s="212">
        <v>10</v>
      </c>
      <c r="E333" s="213">
        <v>406</v>
      </c>
      <c r="F333" s="212">
        <v>10</v>
      </c>
      <c r="G333" s="212">
        <v>10</v>
      </c>
      <c r="H333" s="212">
        <v>0</v>
      </c>
      <c r="I333" s="212">
        <v>26</v>
      </c>
      <c r="J333" s="212">
        <v>10</v>
      </c>
      <c r="K333" s="213">
        <v>406</v>
      </c>
      <c r="L333" s="212">
        <v>0</v>
      </c>
      <c r="M333" s="212">
        <v>0</v>
      </c>
      <c r="N333" s="212">
        <v>0</v>
      </c>
      <c r="O333" s="212">
        <v>0</v>
      </c>
      <c r="P333" s="212">
        <v>0</v>
      </c>
      <c r="Q333" s="213">
        <v>0</v>
      </c>
      <c r="R333" s="210" t="s">
        <v>3079</v>
      </c>
      <c r="S333" s="210"/>
      <c r="T333"/>
      <c r="U333"/>
    </row>
    <row r="334" spans="1:21">
      <c r="A334" s="210">
        <v>305</v>
      </c>
      <c r="B334" s="211" t="s">
        <v>3564</v>
      </c>
      <c r="C334" s="212">
        <v>1</v>
      </c>
      <c r="D334" s="212">
        <v>1</v>
      </c>
      <c r="E334" s="213">
        <v>13.9</v>
      </c>
      <c r="F334" s="212">
        <v>0</v>
      </c>
      <c r="G334" s="212">
        <v>0</v>
      </c>
      <c r="H334" s="212">
        <v>0</v>
      </c>
      <c r="I334" s="212">
        <v>0</v>
      </c>
      <c r="J334" s="212">
        <v>0</v>
      </c>
      <c r="K334" s="213">
        <v>0</v>
      </c>
      <c r="L334" s="212">
        <v>1</v>
      </c>
      <c r="M334" s="212">
        <v>1</v>
      </c>
      <c r="N334" s="212">
        <v>0</v>
      </c>
      <c r="O334" s="212">
        <v>1</v>
      </c>
      <c r="P334" s="212">
        <v>1</v>
      </c>
      <c r="Q334" s="213">
        <v>13.9</v>
      </c>
      <c r="R334" s="210"/>
      <c r="S334" s="210"/>
      <c r="T334"/>
      <c r="U334"/>
    </row>
    <row r="335" spans="1:21">
      <c r="A335" s="210">
        <v>306</v>
      </c>
      <c r="B335" s="211" t="s">
        <v>3565</v>
      </c>
      <c r="C335" s="212">
        <v>9</v>
      </c>
      <c r="D335" s="212">
        <v>4</v>
      </c>
      <c r="E335" s="213">
        <v>121.2</v>
      </c>
      <c r="F335" s="212">
        <v>4</v>
      </c>
      <c r="G335" s="212">
        <v>4</v>
      </c>
      <c r="H335" s="212">
        <v>0</v>
      </c>
      <c r="I335" s="212">
        <v>9</v>
      </c>
      <c r="J335" s="212">
        <v>4</v>
      </c>
      <c r="K335" s="213">
        <v>121.2</v>
      </c>
      <c r="L335" s="212">
        <v>0</v>
      </c>
      <c r="M335" s="212">
        <v>0</v>
      </c>
      <c r="N335" s="212">
        <v>0</v>
      </c>
      <c r="O335" s="212">
        <v>0</v>
      </c>
      <c r="P335" s="212">
        <v>0</v>
      </c>
      <c r="Q335" s="213">
        <v>0</v>
      </c>
      <c r="R335" s="210" t="s">
        <v>3185</v>
      </c>
      <c r="S335" s="210" t="s">
        <v>3326</v>
      </c>
      <c r="T335"/>
      <c r="U335"/>
    </row>
    <row r="336" spans="1:21">
      <c r="A336" s="210">
        <v>307</v>
      </c>
      <c r="B336" s="211" t="s">
        <v>3566</v>
      </c>
      <c r="C336" s="212">
        <v>14</v>
      </c>
      <c r="D336" s="212">
        <v>7</v>
      </c>
      <c r="E336" s="213">
        <v>295.3</v>
      </c>
      <c r="F336" s="212">
        <v>7</v>
      </c>
      <c r="G336" s="212">
        <v>7</v>
      </c>
      <c r="H336" s="212">
        <v>0</v>
      </c>
      <c r="I336" s="212">
        <v>14</v>
      </c>
      <c r="J336" s="212">
        <v>7</v>
      </c>
      <c r="K336" s="213">
        <v>295.3</v>
      </c>
      <c r="L336" s="212">
        <v>0</v>
      </c>
      <c r="M336" s="212">
        <v>0</v>
      </c>
      <c r="N336" s="212">
        <v>0</v>
      </c>
      <c r="O336" s="212">
        <v>0</v>
      </c>
      <c r="P336" s="212">
        <v>0</v>
      </c>
      <c r="Q336" s="213">
        <v>0</v>
      </c>
      <c r="R336" s="210" t="s">
        <v>3567</v>
      </c>
      <c r="S336" s="210" t="s">
        <v>3326</v>
      </c>
      <c r="T336"/>
      <c r="U336"/>
    </row>
    <row r="337" spans="1:21">
      <c r="A337" s="210">
        <v>308</v>
      </c>
      <c r="B337" s="211" t="s">
        <v>3568</v>
      </c>
      <c r="C337" s="212">
        <v>11</v>
      </c>
      <c r="D337" s="212">
        <v>5</v>
      </c>
      <c r="E337" s="213">
        <v>161.9</v>
      </c>
      <c r="F337" s="212">
        <v>5</v>
      </c>
      <c r="G337" s="212">
        <v>5</v>
      </c>
      <c r="H337" s="212">
        <v>0</v>
      </c>
      <c r="I337" s="212">
        <v>11</v>
      </c>
      <c r="J337" s="212">
        <v>5</v>
      </c>
      <c r="K337" s="213">
        <v>161.9</v>
      </c>
      <c r="L337" s="212">
        <v>0</v>
      </c>
      <c r="M337" s="212">
        <v>0</v>
      </c>
      <c r="N337" s="212">
        <v>0</v>
      </c>
      <c r="O337" s="212">
        <v>0</v>
      </c>
      <c r="P337" s="212">
        <v>0</v>
      </c>
      <c r="Q337" s="213">
        <v>0</v>
      </c>
      <c r="R337" s="210" t="s">
        <v>3215</v>
      </c>
      <c r="S337" s="210" t="s">
        <v>3108</v>
      </c>
      <c r="T337"/>
      <c r="U337"/>
    </row>
    <row r="338" spans="1:21">
      <c r="A338" s="210">
        <v>309</v>
      </c>
      <c r="B338" s="211" t="s">
        <v>3569</v>
      </c>
      <c r="C338" s="212">
        <v>33</v>
      </c>
      <c r="D338" s="212">
        <v>9</v>
      </c>
      <c r="E338" s="213">
        <v>280</v>
      </c>
      <c r="F338" s="212">
        <v>9</v>
      </c>
      <c r="G338" s="212">
        <v>9</v>
      </c>
      <c r="H338" s="212">
        <v>0</v>
      </c>
      <c r="I338" s="212">
        <v>33</v>
      </c>
      <c r="J338" s="212">
        <v>9</v>
      </c>
      <c r="K338" s="213">
        <v>280</v>
      </c>
      <c r="L338" s="212">
        <v>0</v>
      </c>
      <c r="M338" s="212">
        <v>0</v>
      </c>
      <c r="N338" s="212">
        <v>0</v>
      </c>
      <c r="O338" s="212">
        <v>0</v>
      </c>
      <c r="P338" s="212">
        <v>0</v>
      </c>
      <c r="Q338" s="213">
        <v>0</v>
      </c>
      <c r="R338" s="210" t="s">
        <v>3570</v>
      </c>
      <c r="S338" s="210" t="s">
        <v>3571</v>
      </c>
      <c r="T338"/>
      <c r="U338"/>
    </row>
    <row r="339" spans="1:21">
      <c r="A339" s="210">
        <v>310</v>
      </c>
      <c r="B339" s="211" t="s">
        <v>3572</v>
      </c>
      <c r="C339" s="212">
        <v>2</v>
      </c>
      <c r="D339" s="212">
        <v>1</v>
      </c>
      <c r="E339" s="213">
        <v>40.8</v>
      </c>
      <c r="F339" s="212">
        <v>1</v>
      </c>
      <c r="G339" s="212">
        <v>0</v>
      </c>
      <c r="H339" s="212">
        <v>0</v>
      </c>
      <c r="I339" s="212">
        <v>2</v>
      </c>
      <c r="J339" s="212">
        <v>1</v>
      </c>
      <c r="K339" s="213">
        <v>40.8</v>
      </c>
      <c r="L339" s="212">
        <v>0</v>
      </c>
      <c r="M339" s="212">
        <v>0</v>
      </c>
      <c r="N339" s="212">
        <v>0</v>
      </c>
      <c r="O339" s="212">
        <v>0</v>
      </c>
      <c r="P339" s="212">
        <v>0</v>
      </c>
      <c r="Q339" s="213">
        <v>0</v>
      </c>
      <c r="R339" s="210" t="s">
        <v>3573</v>
      </c>
      <c r="S339" s="210" t="s">
        <v>3424</v>
      </c>
      <c r="T339"/>
      <c r="U339"/>
    </row>
    <row r="340" spans="1:21">
      <c r="A340" s="210">
        <v>311</v>
      </c>
      <c r="B340" s="211" t="s">
        <v>3574</v>
      </c>
      <c r="C340" s="212">
        <v>33</v>
      </c>
      <c r="D340" s="212">
        <v>7</v>
      </c>
      <c r="E340" s="213">
        <v>212.9</v>
      </c>
      <c r="F340" s="212">
        <v>7</v>
      </c>
      <c r="G340" s="212">
        <v>5</v>
      </c>
      <c r="H340" s="212">
        <v>0</v>
      </c>
      <c r="I340" s="212">
        <v>33</v>
      </c>
      <c r="J340" s="212">
        <v>7</v>
      </c>
      <c r="K340" s="213">
        <v>212.9</v>
      </c>
      <c r="L340" s="212">
        <v>0</v>
      </c>
      <c r="M340" s="212">
        <v>0</v>
      </c>
      <c r="N340" s="212">
        <v>0</v>
      </c>
      <c r="O340" s="212">
        <v>0</v>
      </c>
      <c r="P340" s="212">
        <v>0</v>
      </c>
      <c r="Q340" s="213">
        <v>0</v>
      </c>
      <c r="R340" s="210" t="s">
        <v>3575</v>
      </c>
      <c r="S340" s="210" t="s">
        <v>3424</v>
      </c>
      <c r="T340"/>
      <c r="U340"/>
    </row>
    <row r="341" spans="1:21">
      <c r="A341" s="200"/>
      <c r="B341" s="209" t="s">
        <v>2965</v>
      </c>
      <c r="C341" s="205">
        <f>sum(C342:C355)</f>
        <v>48</v>
      </c>
      <c r="D341" s="205">
        <f>sum(D342:D355)</f>
        <v>20</v>
      </c>
      <c r="E341" s="206">
        <f>sum(E342:E355)</f>
        <v>742.97</v>
      </c>
      <c r="F341" s="205">
        <f>sum(F342:F355)</f>
        <v>20</v>
      </c>
      <c r="G341" s="205">
        <f>sum(G342:G355)</f>
        <v>20</v>
      </c>
      <c r="H341" s="205">
        <f>sum(H342:H355)</f>
        <v>0</v>
      </c>
      <c r="I341" s="205">
        <f>sum(I342:I355)</f>
        <v>48</v>
      </c>
      <c r="J341" s="205">
        <f>sum(J342:J355)</f>
        <v>20</v>
      </c>
      <c r="K341" s="206">
        <f>sum(K342:K355)</f>
        <v>742.97</v>
      </c>
      <c r="L341" s="205">
        <f>sum(L342:L355)</f>
        <v>0</v>
      </c>
      <c r="M341" s="205">
        <f>sum(M342:M355)</f>
        <v>0</v>
      </c>
      <c r="N341" s="205">
        <f>sum(N342:N355)</f>
        <v>0</v>
      </c>
      <c r="O341" s="205">
        <f>sum(O342:O355)</f>
        <v>0</v>
      </c>
      <c r="P341" s="205">
        <f>sum(P342:P355)</f>
        <v>0</v>
      </c>
      <c r="Q341" s="206">
        <f>sum(Q342:Q355)</f>
        <v>0</v>
      </c>
      <c r="R341" s="207" t="s">
        <v>20</v>
      </c>
      <c r="S341" s="207" t="s">
        <v>20</v>
      </c>
      <c r="T341"/>
      <c r="U341"/>
    </row>
    <row r="342" spans="1:21">
      <c r="A342" s="210">
        <v>312</v>
      </c>
      <c r="B342" s="211" t="s">
        <v>3576</v>
      </c>
      <c r="C342" s="212">
        <v>1</v>
      </c>
      <c r="D342" s="212">
        <v>1</v>
      </c>
      <c r="E342" s="213">
        <v>13.4</v>
      </c>
      <c r="F342" s="212">
        <v>1</v>
      </c>
      <c r="G342" s="212">
        <v>1</v>
      </c>
      <c r="H342" s="212">
        <v>0</v>
      </c>
      <c r="I342" s="212">
        <v>1</v>
      </c>
      <c r="J342" s="212">
        <v>1</v>
      </c>
      <c r="K342" s="213">
        <v>13.4</v>
      </c>
      <c r="L342" s="212">
        <v>0</v>
      </c>
      <c r="M342" s="212">
        <v>0</v>
      </c>
      <c r="N342" s="212">
        <v>0</v>
      </c>
      <c r="O342" s="212">
        <v>0</v>
      </c>
      <c r="P342" s="212">
        <v>0</v>
      </c>
      <c r="Q342" s="213">
        <v>0</v>
      </c>
      <c r="R342" s="210" t="s">
        <v>3524</v>
      </c>
      <c r="S342" s="210"/>
      <c r="T342"/>
      <c r="U342"/>
    </row>
    <row r="343" spans="1:21">
      <c r="A343" s="210">
        <v>313</v>
      </c>
      <c r="B343" s="211" t="s">
        <v>3577</v>
      </c>
      <c r="C343" s="212">
        <v>3</v>
      </c>
      <c r="D343" s="212">
        <v>1</v>
      </c>
      <c r="E343" s="213">
        <v>39.6</v>
      </c>
      <c r="F343" s="212">
        <v>1</v>
      </c>
      <c r="G343" s="212">
        <v>1</v>
      </c>
      <c r="H343" s="212">
        <v>0</v>
      </c>
      <c r="I343" s="212">
        <v>3</v>
      </c>
      <c r="J343" s="212">
        <v>1</v>
      </c>
      <c r="K343" s="213">
        <v>39.6</v>
      </c>
      <c r="L343" s="212">
        <v>0</v>
      </c>
      <c r="M343" s="212">
        <v>0</v>
      </c>
      <c r="N343" s="212">
        <v>0</v>
      </c>
      <c r="O343" s="212">
        <v>0</v>
      </c>
      <c r="P343" s="212">
        <v>0</v>
      </c>
      <c r="Q343" s="213">
        <v>0</v>
      </c>
      <c r="R343" s="210" t="s">
        <v>3578</v>
      </c>
      <c r="S343" s="210" t="s">
        <v>3579</v>
      </c>
      <c r="T343"/>
      <c r="U343"/>
    </row>
    <row r="344" spans="1:21">
      <c r="A344" s="210">
        <v>314</v>
      </c>
      <c r="B344" s="211" t="s">
        <v>3580</v>
      </c>
      <c r="C344" s="212">
        <v>3</v>
      </c>
      <c r="D344" s="212">
        <v>1</v>
      </c>
      <c r="E344" s="213">
        <v>50.4</v>
      </c>
      <c r="F344" s="212">
        <v>1</v>
      </c>
      <c r="G344" s="212">
        <v>1</v>
      </c>
      <c r="H344" s="212">
        <v>0</v>
      </c>
      <c r="I344" s="212">
        <v>3</v>
      </c>
      <c r="J344" s="212">
        <v>1</v>
      </c>
      <c r="K344" s="213">
        <v>50.4</v>
      </c>
      <c r="L344" s="212">
        <v>0</v>
      </c>
      <c r="M344" s="212">
        <v>0</v>
      </c>
      <c r="N344" s="212">
        <v>0</v>
      </c>
      <c r="O344" s="212">
        <v>0</v>
      </c>
      <c r="P344" s="212">
        <v>0</v>
      </c>
      <c r="Q344" s="213">
        <v>0</v>
      </c>
      <c r="R344" s="210" t="s">
        <v>3581</v>
      </c>
      <c r="S344" s="210" t="s">
        <v>3579</v>
      </c>
      <c r="T344"/>
      <c r="U344"/>
    </row>
    <row r="345" spans="1:21">
      <c r="A345" s="210">
        <v>315</v>
      </c>
      <c r="B345" s="211" t="s">
        <v>3582</v>
      </c>
      <c r="C345" s="212">
        <v>1</v>
      </c>
      <c r="D345" s="212">
        <v>1</v>
      </c>
      <c r="E345" s="213">
        <v>38.2</v>
      </c>
      <c r="F345" s="212">
        <v>1</v>
      </c>
      <c r="G345" s="212">
        <v>1</v>
      </c>
      <c r="H345" s="212">
        <v>0</v>
      </c>
      <c r="I345" s="212">
        <v>1</v>
      </c>
      <c r="J345" s="212">
        <v>1</v>
      </c>
      <c r="K345" s="213">
        <v>38.2</v>
      </c>
      <c r="L345" s="212">
        <v>0</v>
      </c>
      <c r="M345" s="212">
        <v>0</v>
      </c>
      <c r="N345" s="212">
        <v>0</v>
      </c>
      <c r="O345" s="212">
        <v>0</v>
      </c>
      <c r="P345" s="212">
        <v>0</v>
      </c>
      <c r="Q345" s="213">
        <v>0</v>
      </c>
      <c r="R345" s="210" t="s">
        <v>3581</v>
      </c>
      <c r="S345" s="210"/>
      <c r="T345"/>
      <c r="U345"/>
    </row>
    <row r="346" spans="1:21">
      <c r="A346" s="210">
        <v>316</v>
      </c>
      <c r="B346" s="211" t="s">
        <v>3583</v>
      </c>
      <c r="C346" s="212">
        <v>2</v>
      </c>
      <c r="D346" s="212">
        <v>1</v>
      </c>
      <c r="E346" s="213">
        <v>10</v>
      </c>
      <c r="F346" s="212">
        <v>1</v>
      </c>
      <c r="G346" s="212">
        <v>1</v>
      </c>
      <c r="H346" s="212">
        <v>0</v>
      </c>
      <c r="I346" s="212">
        <v>2</v>
      </c>
      <c r="J346" s="212">
        <v>1</v>
      </c>
      <c r="K346" s="213">
        <v>10</v>
      </c>
      <c r="L346" s="212">
        <v>0</v>
      </c>
      <c r="M346" s="212">
        <v>0</v>
      </c>
      <c r="N346" s="212">
        <v>0</v>
      </c>
      <c r="O346" s="212">
        <v>0</v>
      </c>
      <c r="P346" s="212">
        <v>0</v>
      </c>
      <c r="Q346" s="213">
        <v>0</v>
      </c>
      <c r="R346" s="210" t="s">
        <v>3584</v>
      </c>
      <c r="S346" s="210" t="s">
        <v>3585</v>
      </c>
      <c r="T346"/>
      <c r="U346"/>
    </row>
    <row r="347" spans="1:21">
      <c r="A347" s="210">
        <v>317</v>
      </c>
      <c r="B347" s="211" t="s">
        <v>3586</v>
      </c>
      <c r="C347" s="212">
        <v>1</v>
      </c>
      <c r="D347" s="212">
        <v>1</v>
      </c>
      <c r="E347" s="213">
        <v>10.17</v>
      </c>
      <c r="F347" s="212">
        <v>1</v>
      </c>
      <c r="G347" s="212">
        <v>1</v>
      </c>
      <c r="H347" s="212">
        <v>0</v>
      </c>
      <c r="I347" s="212">
        <v>1</v>
      </c>
      <c r="J347" s="212">
        <v>1</v>
      </c>
      <c r="K347" s="213">
        <v>10.17</v>
      </c>
      <c r="L347" s="212">
        <v>0</v>
      </c>
      <c r="M347" s="212">
        <v>0</v>
      </c>
      <c r="N347" s="212">
        <v>0</v>
      </c>
      <c r="O347" s="212">
        <v>0</v>
      </c>
      <c r="P347" s="212">
        <v>0</v>
      </c>
      <c r="Q347" s="213">
        <v>0</v>
      </c>
      <c r="R347" s="210" t="s">
        <v>3587</v>
      </c>
      <c r="S347" s="210"/>
      <c r="T347"/>
      <c r="U347"/>
    </row>
    <row r="348" spans="1:21">
      <c r="A348" s="210">
        <v>318</v>
      </c>
      <c r="B348" s="211" t="s">
        <v>3588</v>
      </c>
      <c r="C348" s="212">
        <v>3</v>
      </c>
      <c r="D348" s="212">
        <v>2</v>
      </c>
      <c r="E348" s="213">
        <v>52.2</v>
      </c>
      <c r="F348" s="212">
        <v>2</v>
      </c>
      <c r="G348" s="212">
        <v>2</v>
      </c>
      <c r="H348" s="212">
        <v>0</v>
      </c>
      <c r="I348" s="212">
        <v>3</v>
      </c>
      <c r="J348" s="212">
        <v>2</v>
      </c>
      <c r="K348" s="213">
        <v>52.2</v>
      </c>
      <c r="L348" s="212">
        <v>0</v>
      </c>
      <c r="M348" s="212">
        <v>0</v>
      </c>
      <c r="N348" s="212">
        <v>0</v>
      </c>
      <c r="O348" s="212">
        <v>0</v>
      </c>
      <c r="P348" s="212">
        <v>0</v>
      </c>
      <c r="Q348" s="213">
        <v>0</v>
      </c>
      <c r="R348" s="210" t="s">
        <v>3578</v>
      </c>
      <c r="S348" s="210"/>
      <c r="T348"/>
      <c r="U348"/>
    </row>
    <row r="349" spans="1:21">
      <c r="A349" s="210">
        <v>319</v>
      </c>
      <c r="B349" s="211" t="s">
        <v>3589</v>
      </c>
      <c r="C349" s="212">
        <v>5</v>
      </c>
      <c r="D349" s="212">
        <v>2</v>
      </c>
      <c r="E349" s="213">
        <v>95.9</v>
      </c>
      <c r="F349" s="212">
        <v>2</v>
      </c>
      <c r="G349" s="212">
        <v>2</v>
      </c>
      <c r="H349" s="212">
        <v>0</v>
      </c>
      <c r="I349" s="212">
        <v>5</v>
      </c>
      <c r="J349" s="212">
        <v>2</v>
      </c>
      <c r="K349" s="213">
        <v>95.9</v>
      </c>
      <c r="L349" s="212">
        <v>0</v>
      </c>
      <c r="M349" s="212">
        <v>0</v>
      </c>
      <c r="N349" s="212">
        <v>0</v>
      </c>
      <c r="O349" s="212">
        <v>0</v>
      </c>
      <c r="P349" s="212">
        <v>0</v>
      </c>
      <c r="Q349" s="213">
        <v>0</v>
      </c>
      <c r="R349" s="210" t="s">
        <v>3590</v>
      </c>
      <c r="S349" s="210"/>
      <c r="T349"/>
      <c r="U349"/>
    </row>
    <row r="350" spans="1:21">
      <c r="A350" s="210">
        <v>320</v>
      </c>
      <c r="B350" s="211" t="s">
        <v>3591</v>
      </c>
      <c r="C350" s="212">
        <v>6</v>
      </c>
      <c r="D350" s="212">
        <v>2</v>
      </c>
      <c r="E350" s="213">
        <v>75.2</v>
      </c>
      <c r="F350" s="212">
        <v>2</v>
      </c>
      <c r="G350" s="212">
        <v>2</v>
      </c>
      <c r="H350" s="212">
        <v>0</v>
      </c>
      <c r="I350" s="212">
        <v>6</v>
      </c>
      <c r="J350" s="212">
        <v>2</v>
      </c>
      <c r="K350" s="213">
        <v>75.2</v>
      </c>
      <c r="L350" s="212">
        <v>0</v>
      </c>
      <c r="M350" s="212">
        <v>0</v>
      </c>
      <c r="N350" s="212">
        <v>0</v>
      </c>
      <c r="O350" s="212">
        <v>0</v>
      </c>
      <c r="P350" s="212">
        <v>0</v>
      </c>
      <c r="Q350" s="213">
        <v>0</v>
      </c>
      <c r="R350" s="210" t="s">
        <v>3592</v>
      </c>
      <c r="S350" s="210"/>
      <c r="T350"/>
      <c r="U350"/>
    </row>
    <row r="351" spans="1:21">
      <c r="A351" s="210">
        <v>321</v>
      </c>
      <c r="B351" s="211" t="s">
        <v>3593</v>
      </c>
      <c r="C351" s="212">
        <v>10</v>
      </c>
      <c r="D351" s="212">
        <v>3</v>
      </c>
      <c r="E351" s="213">
        <v>146.2</v>
      </c>
      <c r="F351" s="212">
        <v>3</v>
      </c>
      <c r="G351" s="212">
        <v>3</v>
      </c>
      <c r="H351" s="212">
        <v>0</v>
      </c>
      <c r="I351" s="212">
        <v>10</v>
      </c>
      <c r="J351" s="212">
        <v>3</v>
      </c>
      <c r="K351" s="213">
        <v>146.2</v>
      </c>
      <c r="L351" s="212">
        <v>0</v>
      </c>
      <c r="M351" s="212">
        <v>0</v>
      </c>
      <c r="N351" s="212">
        <v>0</v>
      </c>
      <c r="O351" s="212">
        <v>0</v>
      </c>
      <c r="P351" s="212">
        <v>0</v>
      </c>
      <c r="Q351" s="213">
        <v>0</v>
      </c>
      <c r="R351" s="210" t="s">
        <v>3594</v>
      </c>
      <c r="S351" s="210"/>
      <c r="T351"/>
      <c r="U351"/>
    </row>
    <row r="352" spans="1:21">
      <c r="A352" s="210">
        <v>322</v>
      </c>
      <c r="B352" s="211" t="s">
        <v>3595</v>
      </c>
      <c r="C352" s="212">
        <v>3</v>
      </c>
      <c r="D352" s="212">
        <v>1</v>
      </c>
      <c r="E352" s="213">
        <v>51.1</v>
      </c>
      <c r="F352" s="212">
        <v>1</v>
      </c>
      <c r="G352" s="212">
        <v>1</v>
      </c>
      <c r="H352" s="212">
        <v>0</v>
      </c>
      <c r="I352" s="212">
        <v>3</v>
      </c>
      <c r="J352" s="212">
        <v>1</v>
      </c>
      <c r="K352" s="213">
        <v>51.1</v>
      </c>
      <c r="L352" s="212">
        <v>0</v>
      </c>
      <c r="M352" s="212">
        <v>0</v>
      </c>
      <c r="N352" s="212">
        <v>0</v>
      </c>
      <c r="O352" s="212">
        <v>0</v>
      </c>
      <c r="P352" s="212">
        <v>0</v>
      </c>
      <c r="Q352" s="213">
        <v>0</v>
      </c>
      <c r="R352" s="210" t="s">
        <v>3596</v>
      </c>
      <c r="S352" s="210" t="s">
        <v>3597</v>
      </c>
      <c r="T352"/>
      <c r="U352"/>
    </row>
    <row r="353" spans="1:21">
      <c r="A353" s="210">
        <v>323</v>
      </c>
      <c r="B353" s="211" t="s">
        <v>3598</v>
      </c>
      <c r="C353" s="212">
        <v>2</v>
      </c>
      <c r="D353" s="212">
        <v>1</v>
      </c>
      <c r="E353" s="213">
        <v>41.3</v>
      </c>
      <c r="F353" s="212">
        <v>1</v>
      </c>
      <c r="G353" s="212">
        <v>1</v>
      </c>
      <c r="H353" s="212">
        <v>0</v>
      </c>
      <c r="I353" s="212">
        <v>2</v>
      </c>
      <c r="J353" s="212">
        <v>1</v>
      </c>
      <c r="K353" s="213">
        <v>41.3</v>
      </c>
      <c r="L353" s="212">
        <v>0</v>
      </c>
      <c r="M353" s="212">
        <v>0</v>
      </c>
      <c r="N353" s="212">
        <v>0</v>
      </c>
      <c r="O353" s="212">
        <v>0</v>
      </c>
      <c r="P353" s="212">
        <v>0</v>
      </c>
      <c r="Q353" s="213">
        <v>0</v>
      </c>
      <c r="R353" s="210" t="s">
        <v>3599</v>
      </c>
      <c r="S353" s="210"/>
      <c r="T353"/>
      <c r="U353"/>
    </row>
    <row r="354" spans="1:21">
      <c r="A354" s="210">
        <v>324</v>
      </c>
      <c r="B354" s="211" t="s">
        <v>3600</v>
      </c>
      <c r="C354" s="212">
        <v>3</v>
      </c>
      <c r="D354" s="212">
        <v>2</v>
      </c>
      <c r="E354" s="213">
        <v>79.9</v>
      </c>
      <c r="F354" s="212">
        <v>2</v>
      </c>
      <c r="G354" s="212">
        <v>2</v>
      </c>
      <c r="H354" s="212">
        <v>0</v>
      </c>
      <c r="I354" s="212">
        <v>3</v>
      </c>
      <c r="J354" s="212">
        <v>2</v>
      </c>
      <c r="K354" s="213">
        <v>79.9</v>
      </c>
      <c r="L354" s="212">
        <v>0</v>
      </c>
      <c r="M354" s="212">
        <v>0</v>
      </c>
      <c r="N354" s="212">
        <v>0</v>
      </c>
      <c r="O354" s="212">
        <v>0</v>
      </c>
      <c r="P354" s="212">
        <v>0</v>
      </c>
      <c r="Q354" s="213">
        <v>0</v>
      </c>
      <c r="R354" s="210" t="s">
        <v>3601</v>
      </c>
      <c r="S354" s="210" t="s">
        <v>3602</v>
      </c>
      <c r="T354"/>
      <c r="U354"/>
    </row>
    <row r="355" spans="1:21">
      <c r="A355" s="210">
        <v>325</v>
      </c>
      <c r="B355" s="211" t="s">
        <v>3603</v>
      </c>
      <c r="C355" s="212">
        <v>5</v>
      </c>
      <c r="D355" s="212">
        <v>1</v>
      </c>
      <c r="E355" s="213">
        <v>39.4</v>
      </c>
      <c r="F355" s="212">
        <v>1</v>
      </c>
      <c r="G355" s="212">
        <v>1</v>
      </c>
      <c r="H355" s="212">
        <v>0</v>
      </c>
      <c r="I355" s="212">
        <v>5</v>
      </c>
      <c r="J355" s="212">
        <v>1</v>
      </c>
      <c r="K355" s="213">
        <v>39.4</v>
      </c>
      <c r="L355" s="212">
        <v>0</v>
      </c>
      <c r="M355" s="212">
        <v>0</v>
      </c>
      <c r="N355" s="212">
        <v>0</v>
      </c>
      <c r="O355" s="212">
        <v>0</v>
      </c>
      <c r="P355" s="212">
        <v>0</v>
      </c>
      <c r="Q355" s="213">
        <v>0</v>
      </c>
      <c r="R355" s="210" t="s">
        <v>3442</v>
      </c>
      <c r="S355" s="210" t="s">
        <v>3604</v>
      </c>
      <c r="T355"/>
      <c r="U355"/>
    </row>
    <row r="356" spans="1:21">
      <c r="A356" s="200"/>
      <c r="B356" s="209" t="s">
        <v>2966</v>
      </c>
      <c r="C356" s="205">
        <f>sum(C357:C371)</f>
        <v>331</v>
      </c>
      <c r="D356" s="205">
        <f>sum(D357:D371)</f>
        <v>101</v>
      </c>
      <c r="E356" s="206">
        <f>sum(E357:E371)</f>
        <v>3212.4</v>
      </c>
      <c r="F356" s="205">
        <f>sum(F357:F371)</f>
        <v>101</v>
      </c>
      <c r="G356" s="205">
        <f>sum(G357:G371)</f>
        <v>45</v>
      </c>
      <c r="H356" s="205">
        <f>sum(H357:H371)</f>
        <v>0</v>
      </c>
      <c r="I356" s="205">
        <f>sum(I357:I371)</f>
        <v>331</v>
      </c>
      <c r="J356" s="205">
        <f>sum(J357:J371)</f>
        <v>101</v>
      </c>
      <c r="K356" s="206">
        <f>sum(K357:K371)</f>
        <v>3212.4</v>
      </c>
      <c r="L356" s="205">
        <f>sum(L357:L371)</f>
        <v>0</v>
      </c>
      <c r="M356" s="205">
        <f>sum(M357:M371)</f>
        <v>0</v>
      </c>
      <c r="N356" s="205">
        <f>sum(N357:N371)</f>
        <v>0</v>
      </c>
      <c r="O356" s="205">
        <f>sum(O357:O371)</f>
        <v>0</v>
      </c>
      <c r="P356" s="205">
        <f>sum(P357:P371)</f>
        <v>0</v>
      </c>
      <c r="Q356" s="206">
        <f>sum(Q357:Q371)</f>
        <v>0</v>
      </c>
      <c r="R356" s="207" t="s">
        <v>20</v>
      </c>
      <c r="S356" s="207" t="s">
        <v>20</v>
      </c>
      <c r="T356"/>
      <c r="U356"/>
    </row>
    <row r="357" spans="1:21">
      <c r="A357" s="210">
        <v>326</v>
      </c>
      <c r="B357" s="211" t="s">
        <v>3605</v>
      </c>
      <c r="C357" s="212">
        <v>12</v>
      </c>
      <c r="D357" s="212">
        <v>4</v>
      </c>
      <c r="E357" s="213">
        <v>143.3</v>
      </c>
      <c r="F357" s="212">
        <v>4</v>
      </c>
      <c r="G357" s="212">
        <v>2</v>
      </c>
      <c r="H357" s="212">
        <v>0</v>
      </c>
      <c r="I357" s="212">
        <v>12</v>
      </c>
      <c r="J357" s="212">
        <v>4</v>
      </c>
      <c r="K357" s="213">
        <v>143.3</v>
      </c>
      <c r="L357" s="212">
        <v>0</v>
      </c>
      <c r="M357" s="212">
        <v>0</v>
      </c>
      <c r="N357" s="212">
        <v>0</v>
      </c>
      <c r="O357" s="212">
        <v>0</v>
      </c>
      <c r="P357" s="212">
        <v>0</v>
      </c>
      <c r="Q357" s="213">
        <v>0</v>
      </c>
      <c r="R357" s="210" t="s">
        <v>3215</v>
      </c>
      <c r="S357" s="210" t="s">
        <v>3606</v>
      </c>
      <c r="T357"/>
      <c r="U357"/>
    </row>
    <row r="358" spans="1:21">
      <c r="A358" s="210">
        <v>327</v>
      </c>
      <c r="B358" s="211" t="s">
        <v>3607</v>
      </c>
      <c r="C358" s="212">
        <v>2</v>
      </c>
      <c r="D358" s="212">
        <v>1</v>
      </c>
      <c r="E358" s="213">
        <v>31.5</v>
      </c>
      <c r="F358" s="212">
        <v>1</v>
      </c>
      <c r="G358" s="212">
        <v>1</v>
      </c>
      <c r="H358" s="212">
        <v>0</v>
      </c>
      <c r="I358" s="212">
        <v>2</v>
      </c>
      <c r="J358" s="212">
        <v>1</v>
      </c>
      <c r="K358" s="213">
        <v>31.5</v>
      </c>
      <c r="L358" s="212">
        <v>0</v>
      </c>
      <c r="M358" s="212">
        <v>0</v>
      </c>
      <c r="N358" s="212">
        <v>0</v>
      </c>
      <c r="O358" s="212">
        <v>0</v>
      </c>
      <c r="P358" s="212">
        <v>0</v>
      </c>
      <c r="Q358" s="213">
        <v>0</v>
      </c>
      <c r="R358" s="210" t="s">
        <v>3608</v>
      </c>
      <c r="S358" s="210" t="s">
        <v>3609</v>
      </c>
      <c r="T358"/>
      <c r="U358"/>
    </row>
    <row r="359" spans="1:21">
      <c r="A359" s="210">
        <v>328</v>
      </c>
      <c r="B359" s="211" t="s">
        <v>3610</v>
      </c>
      <c r="C359" s="212">
        <v>38</v>
      </c>
      <c r="D359" s="212">
        <v>8</v>
      </c>
      <c r="E359" s="213">
        <v>312.7</v>
      </c>
      <c r="F359" s="212">
        <v>8</v>
      </c>
      <c r="G359" s="212">
        <v>8</v>
      </c>
      <c r="H359" s="212">
        <v>0</v>
      </c>
      <c r="I359" s="212">
        <v>38</v>
      </c>
      <c r="J359" s="212">
        <v>8</v>
      </c>
      <c r="K359" s="213">
        <v>312.7</v>
      </c>
      <c r="L359" s="212">
        <v>0</v>
      </c>
      <c r="M359" s="212">
        <v>0</v>
      </c>
      <c r="N359" s="212">
        <v>0</v>
      </c>
      <c r="O359" s="212">
        <v>0</v>
      </c>
      <c r="P359" s="212">
        <v>0</v>
      </c>
      <c r="Q359" s="213">
        <v>0</v>
      </c>
      <c r="R359" s="210" t="s">
        <v>3611</v>
      </c>
      <c r="S359" s="210" t="s">
        <v>3085</v>
      </c>
      <c r="T359"/>
      <c r="U359"/>
    </row>
    <row r="360" spans="1:21">
      <c r="A360" s="210">
        <v>329</v>
      </c>
      <c r="B360" s="211" t="s">
        <v>3612</v>
      </c>
      <c r="C360" s="212">
        <v>9</v>
      </c>
      <c r="D360" s="212">
        <v>3</v>
      </c>
      <c r="E360" s="213">
        <v>68.9</v>
      </c>
      <c r="F360" s="212">
        <v>3</v>
      </c>
      <c r="G360" s="212">
        <v>3</v>
      </c>
      <c r="H360" s="212">
        <v>0</v>
      </c>
      <c r="I360" s="212">
        <v>9</v>
      </c>
      <c r="J360" s="212">
        <v>3</v>
      </c>
      <c r="K360" s="213">
        <v>68.9</v>
      </c>
      <c r="L360" s="212">
        <v>0</v>
      </c>
      <c r="M360" s="212">
        <v>0</v>
      </c>
      <c r="N360" s="212">
        <v>0</v>
      </c>
      <c r="O360" s="212">
        <v>0</v>
      </c>
      <c r="P360" s="212">
        <v>0</v>
      </c>
      <c r="Q360" s="213">
        <v>0</v>
      </c>
      <c r="R360" s="210" t="s">
        <v>3613</v>
      </c>
      <c r="S360" s="210" t="s">
        <v>3103</v>
      </c>
      <c r="T360"/>
      <c r="U360"/>
    </row>
    <row r="361" spans="1:21">
      <c r="A361" s="210">
        <v>330</v>
      </c>
      <c r="B361" s="211" t="s">
        <v>3614</v>
      </c>
      <c r="C361" s="212">
        <v>27</v>
      </c>
      <c r="D361" s="212">
        <v>5</v>
      </c>
      <c r="E361" s="213">
        <v>287.6</v>
      </c>
      <c r="F361" s="212">
        <v>5</v>
      </c>
      <c r="G361" s="212">
        <v>0</v>
      </c>
      <c r="H361" s="212">
        <v>0</v>
      </c>
      <c r="I361" s="212">
        <v>27</v>
      </c>
      <c r="J361" s="212">
        <v>5</v>
      </c>
      <c r="K361" s="213">
        <v>287.6</v>
      </c>
      <c r="L361" s="212">
        <v>0</v>
      </c>
      <c r="M361" s="212">
        <v>0</v>
      </c>
      <c r="N361" s="212">
        <v>0</v>
      </c>
      <c r="O361" s="212">
        <v>0</v>
      </c>
      <c r="P361" s="212">
        <v>0</v>
      </c>
      <c r="Q361" s="213">
        <v>0</v>
      </c>
      <c r="R361" s="210" t="s">
        <v>3615</v>
      </c>
      <c r="S361" s="210" t="s">
        <v>3616</v>
      </c>
      <c r="T361"/>
      <c r="U361"/>
    </row>
    <row r="362" spans="1:21">
      <c r="A362" s="210">
        <v>331</v>
      </c>
      <c r="B362" s="211" t="s">
        <v>3617</v>
      </c>
      <c r="C362" s="212">
        <v>20</v>
      </c>
      <c r="D362" s="212">
        <v>5</v>
      </c>
      <c r="E362" s="213">
        <v>206</v>
      </c>
      <c r="F362" s="212">
        <v>5</v>
      </c>
      <c r="G362" s="212">
        <v>0</v>
      </c>
      <c r="H362" s="212">
        <v>0</v>
      </c>
      <c r="I362" s="212">
        <v>20</v>
      </c>
      <c r="J362" s="212">
        <v>5</v>
      </c>
      <c r="K362" s="213">
        <v>206</v>
      </c>
      <c r="L362" s="212">
        <v>0</v>
      </c>
      <c r="M362" s="212">
        <v>0</v>
      </c>
      <c r="N362" s="212">
        <v>0</v>
      </c>
      <c r="O362" s="212">
        <v>0</v>
      </c>
      <c r="P362" s="212">
        <v>0</v>
      </c>
      <c r="Q362" s="213">
        <v>0</v>
      </c>
      <c r="R362" s="210" t="s">
        <v>3615</v>
      </c>
      <c r="S362" s="210" t="s">
        <v>3618</v>
      </c>
      <c r="T362"/>
      <c r="U362"/>
    </row>
    <row r="363" spans="1:21">
      <c r="A363" s="210">
        <v>332</v>
      </c>
      <c r="B363" s="211" t="s">
        <v>3619</v>
      </c>
      <c r="C363" s="212">
        <v>11</v>
      </c>
      <c r="D363" s="212">
        <v>4</v>
      </c>
      <c r="E363" s="213">
        <v>188.5</v>
      </c>
      <c r="F363" s="212">
        <v>4</v>
      </c>
      <c r="G363" s="212">
        <v>4</v>
      </c>
      <c r="H363" s="212">
        <v>0</v>
      </c>
      <c r="I363" s="212">
        <v>11</v>
      </c>
      <c r="J363" s="212">
        <v>4</v>
      </c>
      <c r="K363" s="213">
        <v>188.5</v>
      </c>
      <c r="L363" s="212">
        <v>0</v>
      </c>
      <c r="M363" s="212">
        <v>0</v>
      </c>
      <c r="N363" s="212">
        <v>0</v>
      </c>
      <c r="O363" s="212">
        <v>0</v>
      </c>
      <c r="P363" s="212">
        <v>0</v>
      </c>
      <c r="Q363" s="213">
        <v>0</v>
      </c>
      <c r="R363" s="210" t="s">
        <v>3620</v>
      </c>
      <c r="S363" s="210" t="s">
        <v>3621</v>
      </c>
      <c r="T363"/>
      <c r="U363"/>
    </row>
    <row r="364" spans="1:21">
      <c r="A364" s="210">
        <v>333</v>
      </c>
      <c r="B364" s="211" t="s">
        <v>3622</v>
      </c>
      <c r="C364" s="212">
        <v>61</v>
      </c>
      <c r="D364" s="212">
        <v>21</v>
      </c>
      <c r="E364" s="213">
        <v>389.9</v>
      </c>
      <c r="F364" s="212">
        <v>21</v>
      </c>
      <c r="G364" s="212">
        <v>3</v>
      </c>
      <c r="H364" s="212">
        <v>0</v>
      </c>
      <c r="I364" s="212">
        <v>61</v>
      </c>
      <c r="J364" s="212">
        <v>21</v>
      </c>
      <c r="K364" s="213">
        <v>389.9</v>
      </c>
      <c r="L364" s="212">
        <v>0</v>
      </c>
      <c r="M364" s="212">
        <v>0</v>
      </c>
      <c r="N364" s="212">
        <v>0</v>
      </c>
      <c r="O364" s="212">
        <v>0</v>
      </c>
      <c r="P364" s="212">
        <v>0</v>
      </c>
      <c r="Q364" s="213">
        <v>0</v>
      </c>
      <c r="R364" s="210" t="s">
        <v>3615</v>
      </c>
      <c r="S364" s="210" t="s">
        <v>3618</v>
      </c>
      <c r="T364"/>
      <c r="U364"/>
    </row>
    <row r="365" spans="1:21">
      <c r="A365" s="210">
        <v>334</v>
      </c>
      <c r="B365" s="211" t="s">
        <v>3623</v>
      </c>
      <c r="C365" s="212">
        <v>37</v>
      </c>
      <c r="D365" s="212">
        <v>13</v>
      </c>
      <c r="E365" s="213">
        <v>575.7</v>
      </c>
      <c r="F365" s="212">
        <v>13</v>
      </c>
      <c r="G365" s="212">
        <v>7</v>
      </c>
      <c r="H365" s="212">
        <v>0</v>
      </c>
      <c r="I365" s="212">
        <v>37</v>
      </c>
      <c r="J365" s="212">
        <v>13</v>
      </c>
      <c r="K365" s="213">
        <v>575.7</v>
      </c>
      <c r="L365" s="212">
        <v>0</v>
      </c>
      <c r="M365" s="212">
        <v>0</v>
      </c>
      <c r="N365" s="212">
        <v>0</v>
      </c>
      <c r="O365" s="212">
        <v>0</v>
      </c>
      <c r="P365" s="212">
        <v>0</v>
      </c>
      <c r="Q365" s="213">
        <v>0</v>
      </c>
      <c r="R365" s="210" t="s">
        <v>3615</v>
      </c>
      <c r="S365" s="210" t="s">
        <v>3239</v>
      </c>
      <c r="T365"/>
      <c r="U365"/>
    </row>
    <row r="366" spans="1:21">
      <c r="A366" s="210">
        <v>335</v>
      </c>
      <c r="B366" s="211" t="s">
        <v>3624</v>
      </c>
      <c r="C366" s="212">
        <v>46</v>
      </c>
      <c r="D366" s="212">
        <v>14</v>
      </c>
      <c r="E366" s="213">
        <v>382.2</v>
      </c>
      <c r="F366" s="212">
        <v>14</v>
      </c>
      <c r="G366" s="212">
        <v>3</v>
      </c>
      <c r="H366" s="212">
        <v>0</v>
      </c>
      <c r="I366" s="212">
        <v>46</v>
      </c>
      <c r="J366" s="212">
        <v>14</v>
      </c>
      <c r="K366" s="213">
        <v>382.2</v>
      </c>
      <c r="L366" s="212">
        <v>0</v>
      </c>
      <c r="M366" s="212">
        <v>0</v>
      </c>
      <c r="N366" s="212">
        <v>0</v>
      </c>
      <c r="O366" s="212">
        <v>0</v>
      </c>
      <c r="P366" s="212">
        <v>0</v>
      </c>
      <c r="Q366" s="213">
        <v>0</v>
      </c>
      <c r="R366" s="210" t="s">
        <v>3615</v>
      </c>
      <c r="S366" s="210" t="s">
        <v>3616</v>
      </c>
      <c r="T366"/>
      <c r="U366"/>
    </row>
    <row r="367" spans="1:21">
      <c r="A367" s="210">
        <v>336</v>
      </c>
      <c r="B367" s="211" t="s">
        <v>3625</v>
      </c>
      <c r="C367" s="212">
        <v>4</v>
      </c>
      <c r="D367" s="212">
        <v>1</v>
      </c>
      <c r="E367" s="213">
        <v>11.2</v>
      </c>
      <c r="F367" s="212">
        <v>1</v>
      </c>
      <c r="G367" s="212">
        <v>0</v>
      </c>
      <c r="H367" s="212">
        <v>0</v>
      </c>
      <c r="I367" s="212">
        <v>4</v>
      </c>
      <c r="J367" s="212">
        <v>1</v>
      </c>
      <c r="K367" s="213">
        <v>11.2</v>
      </c>
      <c r="L367" s="212">
        <v>0</v>
      </c>
      <c r="M367" s="212">
        <v>0</v>
      </c>
      <c r="N367" s="212">
        <v>0</v>
      </c>
      <c r="O367" s="212">
        <v>0</v>
      </c>
      <c r="P367" s="212">
        <v>0</v>
      </c>
      <c r="Q367" s="213">
        <v>0</v>
      </c>
      <c r="R367" s="210" t="s">
        <v>3168</v>
      </c>
      <c r="S367" s="210" t="s">
        <v>3626</v>
      </c>
      <c r="T367"/>
      <c r="U367"/>
    </row>
    <row r="368" spans="1:21">
      <c r="A368" s="210">
        <v>337</v>
      </c>
      <c r="B368" s="211" t="s">
        <v>3627</v>
      </c>
      <c r="C368" s="212">
        <v>23</v>
      </c>
      <c r="D368" s="212">
        <v>10</v>
      </c>
      <c r="E368" s="213">
        <v>223.1</v>
      </c>
      <c r="F368" s="212">
        <v>10</v>
      </c>
      <c r="G368" s="212">
        <v>8</v>
      </c>
      <c r="H368" s="212">
        <v>0</v>
      </c>
      <c r="I368" s="212">
        <v>23</v>
      </c>
      <c r="J368" s="212">
        <v>10</v>
      </c>
      <c r="K368" s="213">
        <v>223.1</v>
      </c>
      <c r="L368" s="212">
        <v>0</v>
      </c>
      <c r="M368" s="212">
        <v>0</v>
      </c>
      <c r="N368" s="212">
        <v>0</v>
      </c>
      <c r="O368" s="212">
        <v>0</v>
      </c>
      <c r="P368" s="212">
        <v>0</v>
      </c>
      <c r="Q368" s="213">
        <v>0</v>
      </c>
      <c r="R368" s="210" t="s">
        <v>3105</v>
      </c>
      <c r="S368" s="210" t="s">
        <v>3628</v>
      </c>
      <c r="T368"/>
      <c r="U368"/>
    </row>
    <row r="369" spans="1:21">
      <c r="A369" s="210">
        <v>338</v>
      </c>
      <c r="B369" s="211" t="s">
        <v>3629</v>
      </c>
      <c r="C369" s="212">
        <v>24</v>
      </c>
      <c r="D369" s="212">
        <v>7</v>
      </c>
      <c r="E369" s="213">
        <v>187.3</v>
      </c>
      <c r="F369" s="212">
        <v>7</v>
      </c>
      <c r="G369" s="212">
        <v>2</v>
      </c>
      <c r="H369" s="212">
        <v>0</v>
      </c>
      <c r="I369" s="212">
        <v>24</v>
      </c>
      <c r="J369" s="212">
        <v>7</v>
      </c>
      <c r="K369" s="213">
        <v>187.3</v>
      </c>
      <c r="L369" s="212">
        <v>0</v>
      </c>
      <c r="M369" s="212">
        <v>0</v>
      </c>
      <c r="N369" s="212">
        <v>0</v>
      </c>
      <c r="O369" s="212">
        <v>0</v>
      </c>
      <c r="P369" s="212">
        <v>0</v>
      </c>
      <c r="Q369" s="213">
        <v>0</v>
      </c>
      <c r="R369" s="210" t="s">
        <v>3630</v>
      </c>
      <c r="S369" s="210" t="s">
        <v>3368</v>
      </c>
      <c r="T369"/>
      <c r="U369"/>
    </row>
    <row r="370" spans="1:21">
      <c r="A370" s="210">
        <v>339</v>
      </c>
      <c r="B370" s="211" t="s">
        <v>3631</v>
      </c>
      <c r="C370" s="212">
        <v>5</v>
      </c>
      <c r="D370" s="212">
        <v>1</v>
      </c>
      <c r="E370" s="213">
        <v>26.6</v>
      </c>
      <c r="F370" s="212">
        <v>1</v>
      </c>
      <c r="G370" s="212">
        <v>0</v>
      </c>
      <c r="H370" s="212">
        <v>0</v>
      </c>
      <c r="I370" s="212">
        <v>5</v>
      </c>
      <c r="J370" s="212">
        <v>1</v>
      </c>
      <c r="K370" s="213">
        <v>26.6</v>
      </c>
      <c r="L370" s="212">
        <v>0</v>
      </c>
      <c r="M370" s="212">
        <v>0</v>
      </c>
      <c r="N370" s="212">
        <v>0</v>
      </c>
      <c r="O370" s="212">
        <v>0</v>
      </c>
      <c r="P370" s="212">
        <v>0</v>
      </c>
      <c r="Q370" s="213">
        <v>0</v>
      </c>
      <c r="R370" s="210" t="s">
        <v>3185</v>
      </c>
      <c r="S370" s="210" t="s">
        <v>3169</v>
      </c>
      <c r="T370"/>
      <c r="U370"/>
    </row>
    <row r="371" spans="1:21">
      <c r="A371" s="210">
        <v>340</v>
      </c>
      <c r="B371" s="211" t="s">
        <v>3632</v>
      </c>
      <c r="C371" s="212">
        <v>12</v>
      </c>
      <c r="D371" s="212">
        <v>4</v>
      </c>
      <c r="E371" s="213">
        <v>177.9</v>
      </c>
      <c r="F371" s="212">
        <v>4</v>
      </c>
      <c r="G371" s="212">
        <v>4</v>
      </c>
      <c r="H371" s="212">
        <v>0</v>
      </c>
      <c r="I371" s="212">
        <v>12</v>
      </c>
      <c r="J371" s="212">
        <v>4</v>
      </c>
      <c r="K371" s="213">
        <v>177.9</v>
      </c>
      <c r="L371" s="212">
        <v>0</v>
      </c>
      <c r="M371" s="212">
        <v>0</v>
      </c>
      <c r="N371" s="212">
        <v>0</v>
      </c>
      <c r="O371" s="212">
        <v>0</v>
      </c>
      <c r="P371" s="212">
        <v>0</v>
      </c>
      <c r="Q371" s="213">
        <v>0</v>
      </c>
      <c r="R371" s="210" t="s">
        <v>3633</v>
      </c>
      <c r="S371" s="210" t="s">
        <v>3634</v>
      </c>
      <c r="T371"/>
      <c r="U371"/>
    </row>
    <row r="372" spans="1:21">
      <c r="A372" s="200"/>
      <c r="B372" s="209" t="s">
        <v>2967</v>
      </c>
      <c r="C372" s="205">
        <f>sum(C373:C385)</f>
        <v>113</v>
      </c>
      <c r="D372" s="205">
        <f>sum(D373:D385)</f>
        <v>42</v>
      </c>
      <c r="E372" s="206">
        <f>sum(E373:E385)</f>
        <v>1985.2</v>
      </c>
      <c r="F372" s="205">
        <f>sum(F373:F385)</f>
        <v>42</v>
      </c>
      <c r="G372" s="205">
        <f>sum(G373:G385)</f>
        <v>42</v>
      </c>
      <c r="H372" s="205">
        <f>sum(H373:H385)</f>
        <v>27</v>
      </c>
      <c r="I372" s="205">
        <f>sum(I373:I385)</f>
        <v>113</v>
      </c>
      <c r="J372" s="205">
        <f>sum(J373:J385)</f>
        <v>42</v>
      </c>
      <c r="K372" s="206">
        <f>sum(K373:K385)</f>
        <v>1985.2</v>
      </c>
      <c r="L372" s="205">
        <f>sum(L373:L385)</f>
        <v>0</v>
      </c>
      <c r="M372" s="205">
        <f>sum(M373:M385)</f>
        <v>0</v>
      </c>
      <c r="N372" s="205">
        <f>sum(N373:N385)</f>
        <v>0</v>
      </c>
      <c r="O372" s="205">
        <f>sum(O373:O385)</f>
        <v>0</v>
      </c>
      <c r="P372" s="205">
        <f>sum(P373:P385)</f>
        <v>0</v>
      </c>
      <c r="Q372" s="206">
        <f>sum(Q373:Q385)</f>
        <v>0</v>
      </c>
      <c r="R372" s="207" t="s">
        <v>20</v>
      </c>
      <c r="S372" s="207" t="s">
        <v>20</v>
      </c>
      <c r="T372"/>
      <c r="U372"/>
    </row>
    <row r="373" spans="1:21">
      <c r="A373" s="210">
        <v>341</v>
      </c>
      <c r="B373" s="211" t="s">
        <v>3635</v>
      </c>
      <c r="C373" s="212">
        <v>7</v>
      </c>
      <c r="D373" s="212">
        <v>3</v>
      </c>
      <c r="E373" s="213">
        <v>128.8</v>
      </c>
      <c r="F373" s="212">
        <v>3</v>
      </c>
      <c r="G373" s="212">
        <v>3</v>
      </c>
      <c r="H373" s="212">
        <v>2</v>
      </c>
      <c r="I373" s="212">
        <v>7</v>
      </c>
      <c r="J373" s="212">
        <v>3</v>
      </c>
      <c r="K373" s="213">
        <v>128.8</v>
      </c>
      <c r="L373" s="212">
        <v>0</v>
      </c>
      <c r="M373" s="212">
        <v>0</v>
      </c>
      <c r="N373" s="212">
        <v>0</v>
      </c>
      <c r="O373" s="212">
        <v>0</v>
      </c>
      <c r="P373" s="212">
        <v>0</v>
      </c>
      <c r="Q373" s="213">
        <v>0</v>
      </c>
      <c r="R373" s="210" t="s">
        <v>3436</v>
      </c>
      <c r="S373" s="210" t="s">
        <v>3636</v>
      </c>
      <c r="T373"/>
      <c r="U373"/>
    </row>
    <row r="374" spans="1:21">
      <c r="A374" s="210">
        <v>342</v>
      </c>
      <c r="B374" s="211" t="s">
        <v>3637</v>
      </c>
      <c r="C374" s="212">
        <v>3</v>
      </c>
      <c r="D374" s="212">
        <v>1</v>
      </c>
      <c r="E374" s="213">
        <v>44.8</v>
      </c>
      <c r="F374" s="212">
        <v>1</v>
      </c>
      <c r="G374" s="212">
        <v>1</v>
      </c>
      <c r="H374" s="212">
        <v>0</v>
      </c>
      <c r="I374" s="212">
        <v>3</v>
      </c>
      <c r="J374" s="212">
        <v>1</v>
      </c>
      <c r="K374" s="213">
        <v>44.8</v>
      </c>
      <c r="L374" s="212">
        <v>0</v>
      </c>
      <c r="M374" s="212">
        <v>0</v>
      </c>
      <c r="N374" s="212">
        <v>0</v>
      </c>
      <c r="O374" s="212">
        <v>0</v>
      </c>
      <c r="P374" s="212">
        <v>0</v>
      </c>
      <c r="Q374" s="213">
        <v>0</v>
      </c>
      <c r="R374" s="210" t="s">
        <v>3638</v>
      </c>
      <c r="S374" s="210" t="s">
        <v>3366</v>
      </c>
      <c r="T374"/>
      <c r="U374"/>
    </row>
    <row r="375" spans="1:21">
      <c r="A375" s="210">
        <v>343</v>
      </c>
      <c r="B375" s="211" t="s">
        <v>3639</v>
      </c>
      <c r="C375" s="212">
        <v>5</v>
      </c>
      <c r="D375" s="212">
        <v>1</v>
      </c>
      <c r="E375" s="213">
        <v>67.2</v>
      </c>
      <c r="F375" s="212">
        <v>1</v>
      </c>
      <c r="G375" s="212">
        <v>1</v>
      </c>
      <c r="H375" s="212">
        <v>1</v>
      </c>
      <c r="I375" s="212">
        <v>5</v>
      </c>
      <c r="J375" s="212">
        <v>1</v>
      </c>
      <c r="K375" s="213">
        <v>67.2</v>
      </c>
      <c r="L375" s="212">
        <v>0</v>
      </c>
      <c r="M375" s="212">
        <v>0</v>
      </c>
      <c r="N375" s="212">
        <v>0</v>
      </c>
      <c r="O375" s="212">
        <v>0</v>
      </c>
      <c r="P375" s="212">
        <v>0</v>
      </c>
      <c r="Q375" s="213">
        <v>0</v>
      </c>
      <c r="R375" s="210" t="s">
        <v>3640</v>
      </c>
      <c r="S375" s="210" t="s">
        <v>3366</v>
      </c>
      <c r="T375"/>
      <c r="U375"/>
    </row>
    <row r="376" spans="1:21">
      <c r="A376" s="210">
        <v>344</v>
      </c>
      <c r="B376" s="211" t="s">
        <v>3641</v>
      </c>
      <c r="C376" s="212">
        <v>11</v>
      </c>
      <c r="D376" s="212">
        <v>3</v>
      </c>
      <c r="E376" s="213">
        <v>192.2</v>
      </c>
      <c r="F376" s="212">
        <v>3</v>
      </c>
      <c r="G376" s="212">
        <v>3</v>
      </c>
      <c r="H376" s="212">
        <v>2</v>
      </c>
      <c r="I376" s="212">
        <v>11</v>
      </c>
      <c r="J376" s="212">
        <v>3</v>
      </c>
      <c r="K376" s="213">
        <v>192.2</v>
      </c>
      <c r="L376" s="212">
        <v>0</v>
      </c>
      <c r="M376" s="212">
        <v>0</v>
      </c>
      <c r="N376" s="212">
        <v>0</v>
      </c>
      <c r="O376" s="212">
        <v>0</v>
      </c>
      <c r="P376" s="212">
        <v>0</v>
      </c>
      <c r="Q376" s="213">
        <v>0</v>
      </c>
      <c r="R376" s="210" t="s">
        <v>3642</v>
      </c>
      <c r="S376" s="210" t="s">
        <v>3273</v>
      </c>
      <c r="T376"/>
      <c r="U376"/>
    </row>
    <row r="377" spans="1:21">
      <c r="A377" s="210">
        <v>345</v>
      </c>
      <c r="B377" s="211" t="s">
        <v>3643</v>
      </c>
      <c r="C377" s="212">
        <v>3</v>
      </c>
      <c r="D377" s="212">
        <v>2</v>
      </c>
      <c r="E377" s="213">
        <v>81.3</v>
      </c>
      <c r="F377" s="212">
        <v>2</v>
      </c>
      <c r="G377" s="212">
        <v>2</v>
      </c>
      <c r="H377" s="212">
        <v>1</v>
      </c>
      <c r="I377" s="212">
        <v>3</v>
      </c>
      <c r="J377" s="212">
        <v>2</v>
      </c>
      <c r="K377" s="213">
        <v>81.3</v>
      </c>
      <c r="L377" s="212">
        <v>0</v>
      </c>
      <c r="M377" s="212">
        <v>0</v>
      </c>
      <c r="N377" s="212">
        <v>0</v>
      </c>
      <c r="O377" s="212">
        <v>0</v>
      </c>
      <c r="P377" s="212">
        <v>0</v>
      </c>
      <c r="Q377" s="213">
        <v>0</v>
      </c>
      <c r="R377" s="210" t="s">
        <v>3644</v>
      </c>
      <c r="S377" s="210" t="s">
        <v>3366</v>
      </c>
      <c r="T377"/>
      <c r="U377"/>
    </row>
    <row r="378" spans="1:21">
      <c r="A378" s="210">
        <v>346</v>
      </c>
      <c r="B378" s="211" t="s">
        <v>3645</v>
      </c>
      <c r="C378" s="212">
        <v>24</v>
      </c>
      <c r="D378" s="212">
        <v>9</v>
      </c>
      <c r="E378" s="213">
        <v>408.8</v>
      </c>
      <c r="F378" s="212">
        <v>9</v>
      </c>
      <c r="G378" s="212">
        <v>9</v>
      </c>
      <c r="H378" s="212">
        <v>8</v>
      </c>
      <c r="I378" s="212">
        <v>24</v>
      </c>
      <c r="J378" s="212">
        <v>9</v>
      </c>
      <c r="K378" s="213">
        <v>408.8</v>
      </c>
      <c r="L378" s="212">
        <v>0</v>
      </c>
      <c r="M378" s="212">
        <v>0</v>
      </c>
      <c r="N378" s="212">
        <v>0</v>
      </c>
      <c r="O378" s="212">
        <v>0</v>
      </c>
      <c r="P378" s="212">
        <v>0</v>
      </c>
      <c r="Q378" s="213">
        <v>0</v>
      </c>
      <c r="R378" s="210" t="s">
        <v>3646</v>
      </c>
      <c r="S378" s="210" t="s">
        <v>3646</v>
      </c>
      <c r="T378"/>
      <c r="U378"/>
    </row>
    <row r="379" spans="1:21">
      <c r="A379" s="210">
        <v>347</v>
      </c>
      <c r="B379" s="211" t="s">
        <v>3647</v>
      </c>
      <c r="C379" s="212">
        <v>13</v>
      </c>
      <c r="D379" s="212">
        <v>5</v>
      </c>
      <c r="E379" s="213">
        <v>166.1</v>
      </c>
      <c r="F379" s="212">
        <v>5</v>
      </c>
      <c r="G379" s="212">
        <v>5</v>
      </c>
      <c r="H379" s="212">
        <v>2</v>
      </c>
      <c r="I379" s="212">
        <v>13</v>
      </c>
      <c r="J379" s="212">
        <v>5</v>
      </c>
      <c r="K379" s="213">
        <v>166.1</v>
      </c>
      <c r="L379" s="212">
        <v>0</v>
      </c>
      <c r="M379" s="212">
        <v>0</v>
      </c>
      <c r="N379" s="212">
        <v>0</v>
      </c>
      <c r="O379" s="212">
        <v>0</v>
      </c>
      <c r="P379" s="212">
        <v>0</v>
      </c>
      <c r="Q379" s="213">
        <v>0</v>
      </c>
      <c r="R379" s="210" t="s">
        <v>3646</v>
      </c>
      <c r="S379" s="210" t="s">
        <v>3366</v>
      </c>
      <c r="T379"/>
      <c r="U379"/>
    </row>
    <row r="380" spans="1:21">
      <c r="A380" s="210">
        <v>348</v>
      </c>
      <c r="B380" s="211" t="s">
        <v>3648</v>
      </c>
      <c r="C380" s="212">
        <v>2</v>
      </c>
      <c r="D380" s="212">
        <v>1</v>
      </c>
      <c r="E380" s="213">
        <v>53</v>
      </c>
      <c r="F380" s="212">
        <v>1</v>
      </c>
      <c r="G380" s="212">
        <v>1</v>
      </c>
      <c r="H380" s="212">
        <v>0</v>
      </c>
      <c r="I380" s="212">
        <v>2</v>
      </c>
      <c r="J380" s="212">
        <v>1</v>
      </c>
      <c r="K380" s="213">
        <v>53</v>
      </c>
      <c r="L380" s="212">
        <v>0</v>
      </c>
      <c r="M380" s="212">
        <v>0</v>
      </c>
      <c r="N380" s="212">
        <v>0</v>
      </c>
      <c r="O380" s="212">
        <v>0</v>
      </c>
      <c r="P380" s="212">
        <v>0</v>
      </c>
      <c r="Q380" s="213">
        <v>0</v>
      </c>
      <c r="R380" s="210" t="s">
        <v>3649</v>
      </c>
      <c r="S380" s="210" t="s">
        <v>3650</v>
      </c>
      <c r="T380"/>
      <c r="U380"/>
    </row>
    <row r="381" spans="1:21">
      <c r="A381" s="210">
        <v>349</v>
      </c>
      <c r="B381" s="211" t="s">
        <v>3651</v>
      </c>
      <c r="C381" s="212">
        <v>9</v>
      </c>
      <c r="D381" s="212">
        <v>4</v>
      </c>
      <c r="E381" s="213">
        <v>213</v>
      </c>
      <c r="F381" s="212">
        <v>4</v>
      </c>
      <c r="G381" s="212">
        <v>4</v>
      </c>
      <c r="H381" s="212">
        <v>3</v>
      </c>
      <c r="I381" s="212">
        <v>9</v>
      </c>
      <c r="J381" s="212">
        <v>4</v>
      </c>
      <c r="K381" s="213">
        <v>213</v>
      </c>
      <c r="L381" s="212">
        <v>0</v>
      </c>
      <c r="M381" s="212">
        <v>0</v>
      </c>
      <c r="N381" s="212">
        <v>0</v>
      </c>
      <c r="O381" s="212">
        <v>0</v>
      </c>
      <c r="P381" s="212">
        <v>0</v>
      </c>
      <c r="Q381" s="213">
        <v>0</v>
      </c>
      <c r="R381" s="210" t="s">
        <v>3652</v>
      </c>
      <c r="S381" s="210" t="s">
        <v>3653</v>
      </c>
      <c r="T381"/>
      <c r="U381"/>
    </row>
    <row r="382" spans="1:21">
      <c r="A382" s="210">
        <v>350</v>
      </c>
      <c r="B382" s="211" t="s">
        <v>3654</v>
      </c>
      <c r="C382" s="212">
        <v>18</v>
      </c>
      <c r="D382" s="212">
        <v>6</v>
      </c>
      <c r="E382" s="213">
        <v>281.9</v>
      </c>
      <c r="F382" s="212">
        <v>6</v>
      </c>
      <c r="G382" s="212">
        <v>6</v>
      </c>
      <c r="H382" s="212">
        <v>2</v>
      </c>
      <c r="I382" s="212">
        <v>18</v>
      </c>
      <c r="J382" s="212">
        <v>6</v>
      </c>
      <c r="K382" s="213">
        <v>281.9</v>
      </c>
      <c r="L382" s="212">
        <v>0</v>
      </c>
      <c r="M382" s="212">
        <v>0</v>
      </c>
      <c r="N382" s="212">
        <v>0</v>
      </c>
      <c r="O382" s="212">
        <v>0</v>
      </c>
      <c r="P382" s="212">
        <v>0</v>
      </c>
      <c r="Q382" s="213">
        <v>0</v>
      </c>
      <c r="R382" s="210" t="s">
        <v>3655</v>
      </c>
      <c r="S382" s="210" t="s">
        <v>3655</v>
      </c>
      <c r="T382"/>
      <c r="U382"/>
    </row>
    <row r="383" spans="1:21">
      <c r="A383" s="210">
        <v>351</v>
      </c>
      <c r="B383" s="211" t="s">
        <v>3656</v>
      </c>
      <c r="C383" s="212">
        <v>3</v>
      </c>
      <c r="D383" s="212">
        <v>2</v>
      </c>
      <c r="E383" s="213">
        <v>96.5</v>
      </c>
      <c r="F383" s="212">
        <v>2</v>
      </c>
      <c r="G383" s="212">
        <v>2</v>
      </c>
      <c r="H383" s="212">
        <v>2</v>
      </c>
      <c r="I383" s="212">
        <v>3</v>
      </c>
      <c r="J383" s="212">
        <v>2</v>
      </c>
      <c r="K383" s="213">
        <v>96.5</v>
      </c>
      <c r="L383" s="212">
        <v>0</v>
      </c>
      <c r="M383" s="212">
        <v>0</v>
      </c>
      <c r="N383" s="212">
        <v>0</v>
      </c>
      <c r="O383" s="212">
        <v>0</v>
      </c>
      <c r="P383" s="212">
        <v>0</v>
      </c>
      <c r="Q383" s="213">
        <v>0</v>
      </c>
      <c r="R383" s="210" t="s">
        <v>3649</v>
      </c>
      <c r="S383" s="210" t="s">
        <v>3366</v>
      </c>
      <c r="T383"/>
      <c r="U383"/>
    </row>
    <row r="384" spans="1:21">
      <c r="A384" s="210">
        <v>352</v>
      </c>
      <c r="B384" s="211" t="s">
        <v>3657</v>
      </c>
      <c r="C384" s="212">
        <v>5</v>
      </c>
      <c r="D384" s="212">
        <v>2</v>
      </c>
      <c r="E384" s="213">
        <v>110.1</v>
      </c>
      <c r="F384" s="212">
        <v>2</v>
      </c>
      <c r="G384" s="212">
        <v>2</v>
      </c>
      <c r="H384" s="212">
        <v>2</v>
      </c>
      <c r="I384" s="212">
        <v>5</v>
      </c>
      <c r="J384" s="212">
        <v>2</v>
      </c>
      <c r="K384" s="213">
        <v>110.1</v>
      </c>
      <c r="L384" s="212">
        <v>0</v>
      </c>
      <c r="M384" s="212">
        <v>0</v>
      </c>
      <c r="N384" s="212">
        <v>0</v>
      </c>
      <c r="O384" s="212">
        <v>0</v>
      </c>
      <c r="P384" s="212">
        <v>0</v>
      </c>
      <c r="Q384" s="213">
        <v>0</v>
      </c>
      <c r="R384" s="210" t="s">
        <v>3658</v>
      </c>
      <c r="S384" s="210" t="s">
        <v>3366</v>
      </c>
      <c r="T384"/>
      <c r="U384"/>
    </row>
    <row r="385" spans="1:21">
      <c r="A385" s="210">
        <v>353</v>
      </c>
      <c r="B385" s="211" t="s">
        <v>3659</v>
      </c>
      <c r="C385" s="212">
        <v>10</v>
      </c>
      <c r="D385" s="212">
        <v>3</v>
      </c>
      <c r="E385" s="213">
        <v>141.5</v>
      </c>
      <c r="F385" s="212">
        <v>3</v>
      </c>
      <c r="G385" s="212">
        <v>3</v>
      </c>
      <c r="H385" s="212">
        <v>2</v>
      </c>
      <c r="I385" s="212">
        <v>10</v>
      </c>
      <c r="J385" s="212">
        <v>3</v>
      </c>
      <c r="K385" s="213">
        <v>141.5</v>
      </c>
      <c r="L385" s="212">
        <v>0</v>
      </c>
      <c r="M385" s="212">
        <v>0</v>
      </c>
      <c r="N385" s="212">
        <v>0</v>
      </c>
      <c r="O385" s="212">
        <v>0</v>
      </c>
      <c r="P385" s="212">
        <v>0</v>
      </c>
      <c r="Q385" s="213">
        <v>0</v>
      </c>
      <c r="R385" s="210" t="s">
        <v>3660</v>
      </c>
      <c r="S385" s="210" t="s">
        <v>3366</v>
      </c>
      <c r="T385"/>
      <c r="U385"/>
    </row>
    <row r="386" spans="1:21">
      <c r="A386" s="200"/>
      <c r="B386" s="209" t="s">
        <v>2968</v>
      </c>
      <c r="C386" s="205">
        <f>sum(C387:C389)</f>
        <v>8</v>
      </c>
      <c r="D386" s="205">
        <f>sum(D387:D389)</f>
        <v>6</v>
      </c>
      <c r="E386" s="206">
        <f>sum(E387:E389)</f>
        <v>171</v>
      </c>
      <c r="F386" s="205">
        <f>sum(F387:F389)</f>
        <v>5</v>
      </c>
      <c r="G386" s="205">
        <f>sum(G387:G389)</f>
        <v>0</v>
      </c>
      <c r="H386" s="205">
        <f>sum(H387:H389)</f>
        <v>0</v>
      </c>
      <c r="I386" s="205">
        <f>sum(I387:I389)</f>
        <v>6</v>
      </c>
      <c r="J386" s="205">
        <f>sum(J387:J389)</f>
        <v>5</v>
      </c>
      <c r="K386" s="206">
        <f>sum(K387:K389)</f>
        <v>148.9</v>
      </c>
      <c r="L386" s="205">
        <f>sum(L387:L389)</f>
        <v>1</v>
      </c>
      <c r="M386" s="205">
        <f>sum(M387:M389)</f>
        <v>0</v>
      </c>
      <c r="N386" s="205">
        <f>sum(N387:N389)</f>
        <v>0</v>
      </c>
      <c r="O386" s="205">
        <f>sum(O387:O389)</f>
        <v>2</v>
      </c>
      <c r="P386" s="205">
        <f>sum(P387:P389)</f>
        <v>1</v>
      </c>
      <c r="Q386" s="206">
        <f>sum(Q387:Q389)</f>
        <v>22.1</v>
      </c>
      <c r="R386" s="207" t="s">
        <v>20</v>
      </c>
      <c r="S386" s="207" t="s">
        <v>20</v>
      </c>
      <c r="T386"/>
      <c r="U386"/>
    </row>
    <row r="387" spans="1:21">
      <c r="A387" s="210">
        <v>354</v>
      </c>
      <c r="B387" s="211" t="s">
        <v>3661</v>
      </c>
      <c r="C387" s="212">
        <v>4</v>
      </c>
      <c r="D387" s="212">
        <v>3</v>
      </c>
      <c r="E387" s="213">
        <v>114.8</v>
      </c>
      <c r="F387" s="212">
        <v>3</v>
      </c>
      <c r="G387" s="212">
        <v>0</v>
      </c>
      <c r="H387" s="212">
        <v>0</v>
      </c>
      <c r="I387" s="212">
        <v>4</v>
      </c>
      <c r="J387" s="212">
        <v>3</v>
      </c>
      <c r="K387" s="213">
        <v>114.8</v>
      </c>
      <c r="L387" s="212">
        <v>0</v>
      </c>
      <c r="M387" s="212">
        <v>0</v>
      </c>
      <c r="N387" s="212">
        <v>0</v>
      </c>
      <c r="O387" s="212">
        <v>0</v>
      </c>
      <c r="P387" s="212">
        <v>0</v>
      </c>
      <c r="Q387" s="213">
        <v>0</v>
      </c>
      <c r="R387" s="210" t="s">
        <v>3662</v>
      </c>
      <c r="S387" s="210" t="s">
        <v>3258</v>
      </c>
      <c r="T387"/>
      <c r="U387"/>
    </row>
    <row r="388" spans="1:21">
      <c r="A388" s="210">
        <v>355</v>
      </c>
      <c r="B388" s="211" t="s">
        <v>3663</v>
      </c>
      <c r="C388" s="212">
        <v>3</v>
      </c>
      <c r="D388" s="212">
        <v>2</v>
      </c>
      <c r="E388" s="213">
        <v>33.8</v>
      </c>
      <c r="F388" s="212">
        <v>1</v>
      </c>
      <c r="G388" s="212">
        <v>0</v>
      </c>
      <c r="H388" s="212">
        <v>0</v>
      </c>
      <c r="I388" s="212">
        <v>1</v>
      </c>
      <c r="J388" s="212">
        <v>1</v>
      </c>
      <c r="K388" s="213">
        <v>11.7</v>
      </c>
      <c r="L388" s="212">
        <v>1</v>
      </c>
      <c r="M388" s="212">
        <v>0</v>
      </c>
      <c r="N388" s="212">
        <v>0</v>
      </c>
      <c r="O388" s="212">
        <v>2</v>
      </c>
      <c r="P388" s="212">
        <v>1</v>
      </c>
      <c r="Q388" s="213">
        <v>22.1</v>
      </c>
      <c r="R388" s="210"/>
      <c r="S388" s="210"/>
      <c r="T388"/>
      <c r="U388"/>
    </row>
    <row r="389" spans="1:21">
      <c r="A389" s="210">
        <v>356</v>
      </c>
      <c r="B389" s="211" t="s">
        <v>3664</v>
      </c>
      <c r="C389" s="212">
        <v>1</v>
      </c>
      <c r="D389" s="212">
        <v>1</v>
      </c>
      <c r="E389" s="213">
        <v>22.4</v>
      </c>
      <c r="F389" s="212">
        <v>1</v>
      </c>
      <c r="G389" s="212">
        <v>0</v>
      </c>
      <c r="H389" s="212">
        <v>0</v>
      </c>
      <c r="I389" s="212">
        <v>1</v>
      </c>
      <c r="J389" s="212">
        <v>1</v>
      </c>
      <c r="K389" s="213">
        <v>22.4</v>
      </c>
      <c r="L389" s="212">
        <v>0</v>
      </c>
      <c r="M389" s="212">
        <v>0</v>
      </c>
      <c r="N389" s="212">
        <v>0</v>
      </c>
      <c r="O389" s="212">
        <v>0</v>
      </c>
      <c r="P389" s="212">
        <v>0</v>
      </c>
      <c r="Q389" s="213">
        <v>0</v>
      </c>
      <c r="R389" s="210" t="s">
        <v>3537</v>
      </c>
      <c r="S389" s="210" t="s">
        <v>3665</v>
      </c>
      <c r="T389"/>
      <c r="U389"/>
    </row>
    <row r="390" spans="1:21">
      <c r="A390" s="200"/>
      <c r="B390" s="209" t="s">
        <v>2969</v>
      </c>
      <c r="C390" s="205">
        <f>sum(C391:C411)</f>
        <v>139</v>
      </c>
      <c r="D390" s="205">
        <f>sum(D391:D411)</f>
        <v>56</v>
      </c>
      <c r="E390" s="206">
        <f>sum(E391:E411)</f>
        <v>2158.83</v>
      </c>
      <c r="F390" s="205">
        <f>sum(F391:F411)</f>
        <v>61</v>
      </c>
      <c r="G390" s="205">
        <f>sum(G391:G411)</f>
        <v>60</v>
      </c>
      <c r="H390" s="205">
        <f>sum(H391:H411)</f>
        <v>0</v>
      </c>
      <c r="I390" s="205">
        <f>sum(I391:I411)</f>
        <v>135</v>
      </c>
      <c r="J390" s="205">
        <f>sum(J391:J411)</f>
        <v>55</v>
      </c>
      <c r="K390" s="206">
        <f>sum(K391:K411)</f>
        <v>2110.33</v>
      </c>
      <c r="L390" s="205">
        <f>sum(L391:L411)</f>
        <v>1</v>
      </c>
      <c r="M390" s="205">
        <f>sum(M391:M411)</f>
        <v>0</v>
      </c>
      <c r="N390" s="205">
        <f>sum(N391:N411)</f>
        <v>0</v>
      </c>
      <c r="O390" s="205">
        <f>sum(O391:O411)</f>
        <v>4</v>
      </c>
      <c r="P390" s="205">
        <f>sum(P391:P411)</f>
        <v>1</v>
      </c>
      <c r="Q390" s="206">
        <f>sum(Q391:Q411)</f>
        <v>48.5</v>
      </c>
      <c r="R390" s="207" t="s">
        <v>20</v>
      </c>
      <c r="S390" s="207" t="s">
        <v>20</v>
      </c>
      <c r="T390"/>
      <c r="U390"/>
    </row>
    <row r="391" spans="1:21">
      <c r="A391" s="210">
        <v>357</v>
      </c>
      <c r="B391" s="211" t="s">
        <v>3666</v>
      </c>
      <c r="C391" s="212">
        <v>3</v>
      </c>
      <c r="D391" s="212">
        <v>1</v>
      </c>
      <c r="E391" s="213">
        <v>26.7</v>
      </c>
      <c r="F391" s="212">
        <v>1</v>
      </c>
      <c r="G391" s="212">
        <v>1</v>
      </c>
      <c r="H391" s="212">
        <v>0</v>
      </c>
      <c r="I391" s="212">
        <v>3</v>
      </c>
      <c r="J391" s="212">
        <v>1</v>
      </c>
      <c r="K391" s="213">
        <v>26.7</v>
      </c>
      <c r="L391" s="212">
        <v>0</v>
      </c>
      <c r="M391" s="212">
        <v>0</v>
      </c>
      <c r="N391" s="212">
        <v>0</v>
      </c>
      <c r="O391" s="212">
        <v>0</v>
      </c>
      <c r="P391" s="212">
        <v>0</v>
      </c>
      <c r="Q391" s="213">
        <v>0</v>
      </c>
      <c r="R391" s="210" t="s">
        <v>3667</v>
      </c>
      <c r="S391" s="210"/>
      <c r="T391"/>
      <c r="U391"/>
    </row>
    <row r="392" spans="1:21">
      <c r="A392" s="210">
        <v>358</v>
      </c>
      <c r="B392" s="211" t="s">
        <v>3668</v>
      </c>
      <c r="C392" s="212">
        <v>1</v>
      </c>
      <c r="D392" s="212">
        <v>1</v>
      </c>
      <c r="E392" s="213">
        <v>26.3</v>
      </c>
      <c r="F392" s="212">
        <v>1</v>
      </c>
      <c r="G392" s="212">
        <v>1</v>
      </c>
      <c r="H392" s="212">
        <v>0</v>
      </c>
      <c r="I392" s="212">
        <v>1</v>
      </c>
      <c r="J392" s="212">
        <v>1</v>
      </c>
      <c r="K392" s="213">
        <v>26.3</v>
      </c>
      <c r="L392" s="212">
        <v>0</v>
      </c>
      <c r="M392" s="212">
        <v>0</v>
      </c>
      <c r="N392" s="212">
        <v>0</v>
      </c>
      <c r="O392" s="212">
        <v>0</v>
      </c>
      <c r="P392" s="212">
        <v>0</v>
      </c>
      <c r="Q392" s="213">
        <v>0</v>
      </c>
      <c r="R392" s="210" t="s">
        <v>3669</v>
      </c>
      <c r="S392" s="210"/>
      <c r="T392"/>
      <c r="U392"/>
    </row>
    <row r="393" spans="1:21">
      <c r="A393" s="210">
        <v>359</v>
      </c>
      <c r="B393" s="211" t="s">
        <v>3670</v>
      </c>
      <c r="C393" s="212">
        <v>7</v>
      </c>
      <c r="D393" s="212">
        <v>2</v>
      </c>
      <c r="E393" s="213">
        <v>53.5</v>
      </c>
      <c r="F393" s="212">
        <v>2</v>
      </c>
      <c r="G393" s="212">
        <v>2</v>
      </c>
      <c r="H393" s="212">
        <v>0</v>
      </c>
      <c r="I393" s="212">
        <v>7</v>
      </c>
      <c r="J393" s="212">
        <v>2</v>
      </c>
      <c r="K393" s="213">
        <v>53.5</v>
      </c>
      <c r="L393" s="212">
        <v>0</v>
      </c>
      <c r="M393" s="212">
        <v>0</v>
      </c>
      <c r="N393" s="212">
        <v>0</v>
      </c>
      <c r="O393" s="212">
        <v>0</v>
      </c>
      <c r="P393" s="212">
        <v>0</v>
      </c>
      <c r="Q393" s="213">
        <v>0</v>
      </c>
      <c r="R393" s="210" t="s">
        <v>3363</v>
      </c>
      <c r="S393" s="210"/>
      <c r="T393"/>
      <c r="U393"/>
    </row>
    <row r="394" spans="1:21">
      <c r="A394" s="210">
        <v>360</v>
      </c>
      <c r="B394" s="211" t="s">
        <v>3671</v>
      </c>
      <c r="C394" s="212">
        <v>34</v>
      </c>
      <c r="D394" s="212">
        <v>14</v>
      </c>
      <c r="E394" s="213">
        <v>695.48</v>
      </c>
      <c r="F394" s="212">
        <v>19</v>
      </c>
      <c r="G394" s="212">
        <v>19</v>
      </c>
      <c r="H394" s="212">
        <v>0</v>
      </c>
      <c r="I394" s="212">
        <v>34</v>
      </c>
      <c r="J394" s="212">
        <v>14</v>
      </c>
      <c r="K394" s="213">
        <v>695.48</v>
      </c>
      <c r="L394" s="212">
        <v>0</v>
      </c>
      <c r="M394" s="212">
        <v>0</v>
      </c>
      <c r="N394" s="212">
        <v>0</v>
      </c>
      <c r="O394" s="212">
        <v>0</v>
      </c>
      <c r="P394" s="212">
        <v>0</v>
      </c>
      <c r="Q394" s="213">
        <v>0</v>
      </c>
      <c r="R394" s="210" t="s">
        <v>3287</v>
      </c>
      <c r="S394" s="210" t="s">
        <v>3183</v>
      </c>
      <c r="T394"/>
      <c r="U394"/>
    </row>
    <row r="395" spans="1:21">
      <c r="A395" s="210">
        <v>361</v>
      </c>
      <c r="B395" s="211" t="s">
        <v>3672</v>
      </c>
      <c r="C395" s="212">
        <v>35</v>
      </c>
      <c r="D395" s="212">
        <v>15</v>
      </c>
      <c r="E395" s="213">
        <v>574.96</v>
      </c>
      <c r="F395" s="212">
        <v>16</v>
      </c>
      <c r="G395" s="212">
        <v>16</v>
      </c>
      <c r="H395" s="212">
        <v>0</v>
      </c>
      <c r="I395" s="212">
        <v>35</v>
      </c>
      <c r="J395" s="212">
        <v>15</v>
      </c>
      <c r="K395" s="213">
        <v>574.96</v>
      </c>
      <c r="L395" s="212">
        <v>0</v>
      </c>
      <c r="M395" s="212">
        <v>0</v>
      </c>
      <c r="N395" s="212">
        <v>0</v>
      </c>
      <c r="O395" s="212">
        <v>0</v>
      </c>
      <c r="P395" s="212">
        <v>0</v>
      </c>
      <c r="Q395" s="213">
        <v>0</v>
      </c>
      <c r="R395" s="210" t="s">
        <v>3456</v>
      </c>
      <c r="S395" s="210"/>
      <c r="T395"/>
      <c r="U395"/>
    </row>
    <row r="396" spans="1:21">
      <c r="A396" s="210">
        <v>362</v>
      </c>
      <c r="B396" s="211" t="s">
        <v>3673</v>
      </c>
      <c r="C396" s="212">
        <v>3</v>
      </c>
      <c r="D396" s="212">
        <v>1</v>
      </c>
      <c r="E396" s="213">
        <v>26.6</v>
      </c>
      <c r="F396" s="212">
        <v>1</v>
      </c>
      <c r="G396" s="212">
        <v>1</v>
      </c>
      <c r="H396" s="212">
        <v>0</v>
      </c>
      <c r="I396" s="212">
        <v>3</v>
      </c>
      <c r="J396" s="212">
        <v>1</v>
      </c>
      <c r="K396" s="213">
        <v>26.6</v>
      </c>
      <c r="L396" s="212">
        <v>0</v>
      </c>
      <c r="M396" s="212">
        <v>0</v>
      </c>
      <c r="N396" s="212">
        <v>0</v>
      </c>
      <c r="O396" s="212">
        <v>0</v>
      </c>
      <c r="P396" s="212">
        <v>0</v>
      </c>
      <c r="Q396" s="213">
        <v>0</v>
      </c>
      <c r="R396" s="210" t="s">
        <v>3674</v>
      </c>
      <c r="S396" s="210"/>
      <c r="T396"/>
      <c r="U396"/>
    </row>
    <row r="397" spans="1:21">
      <c r="A397" s="210">
        <v>363</v>
      </c>
      <c r="B397" s="211" t="s">
        <v>3675</v>
      </c>
      <c r="C397" s="212">
        <v>1</v>
      </c>
      <c r="D397" s="212">
        <v>1</v>
      </c>
      <c r="E397" s="213">
        <v>35.6</v>
      </c>
      <c r="F397" s="212">
        <v>1</v>
      </c>
      <c r="G397" s="212">
        <v>1</v>
      </c>
      <c r="H397" s="212">
        <v>0</v>
      </c>
      <c r="I397" s="212">
        <v>1</v>
      </c>
      <c r="J397" s="212">
        <v>1</v>
      </c>
      <c r="K397" s="213">
        <v>35.6</v>
      </c>
      <c r="L397" s="212">
        <v>0</v>
      </c>
      <c r="M397" s="212">
        <v>0</v>
      </c>
      <c r="N397" s="212">
        <v>0</v>
      </c>
      <c r="O397" s="212">
        <v>0</v>
      </c>
      <c r="P397" s="212">
        <v>0</v>
      </c>
      <c r="Q397" s="213">
        <v>0</v>
      </c>
      <c r="R397" s="210" t="s">
        <v>3676</v>
      </c>
      <c r="S397" s="210"/>
      <c r="T397"/>
      <c r="U397"/>
    </row>
    <row r="398" spans="1:21">
      <c r="A398" s="210">
        <v>364</v>
      </c>
      <c r="B398" s="211" t="s">
        <v>3677</v>
      </c>
      <c r="C398" s="212">
        <v>3</v>
      </c>
      <c r="D398" s="212">
        <v>1</v>
      </c>
      <c r="E398" s="213">
        <v>47.9</v>
      </c>
      <c r="F398" s="212">
        <v>1</v>
      </c>
      <c r="G398" s="212">
        <v>1</v>
      </c>
      <c r="H398" s="212">
        <v>0</v>
      </c>
      <c r="I398" s="212">
        <v>3</v>
      </c>
      <c r="J398" s="212">
        <v>1</v>
      </c>
      <c r="K398" s="213">
        <v>47.9</v>
      </c>
      <c r="L398" s="212">
        <v>0</v>
      </c>
      <c r="M398" s="212">
        <v>0</v>
      </c>
      <c r="N398" s="212">
        <v>0</v>
      </c>
      <c r="O398" s="212">
        <v>0</v>
      </c>
      <c r="P398" s="212">
        <v>0</v>
      </c>
      <c r="Q398" s="213">
        <v>0</v>
      </c>
      <c r="R398" s="210" t="s">
        <v>3678</v>
      </c>
      <c r="S398" s="210"/>
      <c r="T398"/>
      <c r="U398"/>
    </row>
    <row r="399" spans="1:21">
      <c r="A399" s="210">
        <v>365</v>
      </c>
      <c r="B399" s="211" t="s">
        <v>3679</v>
      </c>
      <c r="C399" s="212">
        <v>4</v>
      </c>
      <c r="D399" s="212">
        <v>1</v>
      </c>
      <c r="E399" s="213">
        <v>48.5</v>
      </c>
      <c r="F399" s="212">
        <v>0</v>
      </c>
      <c r="G399" s="212">
        <v>0</v>
      </c>
      <c r="H399" s="212">
        <v>0</v>
      </c>
      <c r="I399" s="212">
        <v>0</v>
      </c>
      <c r="J399" s="212">
        <v>0</v>
      </c>
      <c r="K399" s="213">
        <v>0</v>
      </c>
      <c r="L399" s="212">
        <v>1</v>
      </c>
      <c r="M399" s="212">
        <v>0</v>
      </c>
      <c r="N399" s="212">
        <v>0</v>
      </c>
      <c r="O399" s="212">
        <v>4</v>
      </c>
      <c r="P399" s="212">
        <v>1</v>
      </c>
      <c r="Q399" s="213">
        <v>48.5</v>
      </c>
      <c r="R399" s="210"/>
      <c r="S399" s="210"/>
      <c r="T399"/>
      <c r="U399"/>
    </row>
    <row r="400" spans="1:21">
      <c r="A400" s="210">
        <v>366</v>
      </c>
      <c r="B400" s="211" t="s">
        <v>3680</v>
      </c>
      <c r="C400" s="212">
        <v>2</v>
      </c>
      <c r="D400" s="212">
        <v>1</v>
      </c>
      <c r="E400" s="213">
        <v>34.9</v>
      </c>
      <c r="F400" s="212">
        <v>1</v>
      </c>
      <c r="G400" s="212">
        <v>0</v>
      </c>
      <c r="H400" s="212">
        <v>0</v>
      </c>
      <c r="I400" s="212">
        <v>2</v>
      </c>
      <c r="J400" s="212">
        <v>1</v>
      </c>
      <c r="K400" s="213">
        <v>34.9</v>
      </c>
      <c r="L400" s="212">
        <v>0</v>
      </c>
      <c r="M400" s="212">
        <v>0</v>
      </c>
      <c r="N400" s="212">
        <v>0</v>
      </c>
      <c r="O400" s="212">
        <v>0</v>
      </c>
      <c r="P400" s="212">
        <v>0</v>
      </c>
      <c r="Q400" s="213">
        <v>0</v>
      </c>
      <c r="R400" s="210" t="s">
        <v>3681</v>
      </c>
      <c r="S400" s="210"/>
      <c r="T400"/>
      <c r="U400"/>
    </row>
    <row r="401" spans="1:21">
      <c r="A401" s="210">
        <v>367</v>
      </c>
      <c r="B401" s="211" t="s">
        <v>3682</v>
      </c>
      <c r="C401" s="212">
        <v>1</v>
      </c>
      <c r="D401" s="212">
        <v>1</v>
      </c>
      <c r="E401" s="213">
        <v>34.9</v>
      </c>
      <c r="F401" s="212">
        <v>1</v>
      </c>
      <c r="G401" s="212">
        <v>1</v>
      </c>
      <c r="H401" s="212">
        <v>0</v>
      </c>
      <c r="I401" s="212">
        <v>1</v>
      </c>
      <c r="J401" s="212">
        <v>1</v>
      </c>
      <c r="K401" s="213">
        <v>34.9</v>
      </c>
      <c r="L401" s="212">
        <v>0</v>
      </c>
      <c r="M401" s="212">
        <v>0</v>
      </c>
      <c r="N401" s="212">
        <v>0</v>
      </c>
      <c r="O401" s="212">
        <v>0</v>
      </c>
      <c r="P401" s="212">
        <v>0</v>
      </c>
      <c r="Q401" s="213">
        <v>0</v>
      </c>
      <c r="R401" s="210" t="s">
        <v>3683</v>
      </c>
      <c r="S401" s="210"/>
      <c r="T401"/>
      <c r="U401"/>
    </row>
    <row r="402" spans="1:21">
      <c r="A402" s="210">
        <v>368</v>
      </c>
      <c r="B402" s="211" t="s">
        <v>3684</v>
      </c>
      <c r="C402" s="212">
        <v>6</v>
      </c>
      <c r="D402" s="212">
        <v>2</v>
      </c>
      <c r="E402" s="213">
        <v>53.3</v>
      </c>
      <c r="F402" s="212">
        <v>2</v>
      </c>
      <c r="G402" s="212">
        <v>2</v>
      </c>
      <c r="H402" s="212">
        <v>0</v>
      </c>
      <c r="I402" s="212">
        <v>6</v>
      </c>
      <c r="J402" s="212">
        <v>2</v>
      </c>
      <c r="K402" s="213">
        <v>53.3</v>
      </c>
      <c r="L402" s="212">
        <v>0</v>
      </c>
      <c r="M402" s="212">
        <v>0</v>
      </c>
      <c r="N402" s="212">
        <v>0</v>
      </c>
      <c r="O402" s="212">
        <v>0</v>
      </c>
      <c r="P402" s="212">
        <v>0</v>
      </c>
      <c r="Q402" s="213">
        <v>0</v>
      </c>
      <c r="R402" s="210" t="s">
        <v>3361</v>
      </c>
      <c r="S402" s="210"/>
      <c r="T402"/>
      <c r="U402"/>
    </row>
    <row r="403" spans="1:21">
      <c r="A403" s="210">
        <v>369</v>
      </c>
      <c r="B403" s="211" t="s">
        <v>3685</v>
      </c>
      <c r="C403" s="212">
        <v>2</v>
      </c>
      <c r="D403" s="212">
        <v>1</v>
      </c>
      <c r="E403" s="213">
        <v>34.6</v>
      </c>
      <c r="F403" s="212">
        <v>1</v>
      </c>
      <c r="G403" s="212">
        <v>1</v>
      </c>
      <c r="H403" s="212">
        <v>0</v>
      </c>
      <c r="I403" s="212">
        <v>2</v>
      </c>
      <c r="J403" s="212">
        <v>1</v>
      </c>
      <c r="K403" s="213">
        <v>34.6</v>
      </c>
      <c r="L403" s="212">
        <v>0</v>
      </c>
      <c r="M403" s="212">
        <v>0</v>
      </c>
      <c r="N403" s="212">
        <v>0</v>
      </c>
      <c r="O403" s="212">
        <v>0</v>
      </c>
      <c r="P403" s="212">
        <v>0</v>
      </c>
      <c r="Q403" s="213">
        <v>0</v>
      </c>
      <c r="R403" s="210" t="s">
        <v>3547</v>
      </c>
      <c r="S403" s="210"/>
      <c r="T403"/>
      <c r="U403"/>
    </row>
    <row r="404" spans="1:21">
      <c r="A404" s="210">
        <v>370</v>
      </c>
      <c r="B404" s="211" t="s">
        <v>3686</v>
      </c>
      <c r="C404" s="212">
        <v>9</v>
      </c>
      <c r="D404" s="212">
        <v>4</v>
      </c>
      <c r="E404" s="213">
        <v>123.9</v>
      </c>
      <c r="F404" s="212">
        <v>4</v>
      </c>
      <c r="G404" s="212">
        <v>4</v>
      </c>
      <c r="H404" s="212">
        <v>0</v>
      </c>
      <c r="I404" s="212">
        <v>9</v>
      </c>
      <c r="J404" s="212">
        <v>4</v>
      </c>
      <c r="K404" s="213">
        <v>123.9</v>
      </c>
      <c r="L404" s="212">
        <v>0</v>
      </c>
      <c r="M404" s="212">
        <v>0</v>
      </c>
      <c r="N404" s="212">
        <v>0</v>
      </c>
      <c r="O404" s="212">
        <v>0</v>
      </c>
      <c r="P404" s="212">
        <v>0</v>
      </c>
      <c r="Q404" s="213">
        <v>0</v>
      </c>
      <c r="R404" s="210" t="s">
        <v>3687</v>
      </c>
      <c r="S404" s="210"/>
      <c r="T404"/>
      <c r="U404"/>
    </row>
    <row r="405" spans="1:21">
      <c r="A405" s="210">
        <v>371</v>
      </c>
      <c r="B405" s="211" t="s">
        <v>3688</v>
      </c>
      <c r="C405" s="212">
        <v>3</v>
      </c>
      <c r="D405" s="212">
        <v>1</v>
      </c>
      <c r="E405" s="213">
        <v>26</v>
      </c>
      <c r="F405" s="212">
        <v>1</v>
      </c>
      <c r="G405" s="212">
        <v>1</v>
      </c>
      <c r="H405" s="212">
        <v>0</v>
      </c>
      <c r="I405" s="212">
        <v>3</v>
      </c>
      <c r="J405" s="212">
        <v>1</v>
      </c>
      <c r="K405" s="213">
        <v>26</v>
      </c>
      <c r="L405" s="212">
        <v>0</v>
      </c>
      <c r="M405" s="212">
        <v>0</v>
      </c>
      <c r="N405" s="212">
        <v>0</v>
      </c>
      <c r="O405" s="212">
        <v>0</v>
      </c>
      <c r="P405" s="212">
        <v>0</v>
      </c>
      <c r="Q405" s="213">
        <v>0</v>
      </c>
      <c r="R405" s="210" t="s">
        <v>3689</v>
      </c>
      <c r="S405" s="210"/>
      <c r="T405"/>
      <c r="U405"/>
    </row>
    <row r="406" spans="1:21">
      <c r="A406" s="210">
        <v>372</v>
      </c>
      <c r="B406" s="211" t="s">
        <v>3690</v>
      </c>
      <c r="C406" s="212">
        <v>6</v>
      </c>
      <c r="D406" s="212">
        <v>2</v>
      </c>
      <c r="E406" s="213">
        <v>72.2</v>
      </c>
      <c r="F406" s="212">
        <v>2</v>
      </c>
      <c r="G406" s="212">
        <v>2</v>
      </c>
      <c r="H406" s="212">
        <v>0</v>
      </c>
      <c r="I406" s="212">
        <v>6</v>
      </c>
      <c r="J406" s="212">
        <v>2</v>
      </c>
      <c r="K406" s="213">
        <v>72.2</v>
      </c>
      <c r="L406" s="212">
        <v>0</v>
      </c>
      <c r="M406" s="212">
        <v>0</v>
      </c>
      <c r="N406" s="212">
        <v>0</v>
      </c>
      <c r="O406" s="212">
        <v>0</v>
      </c>
      <c r="P406" s="212">
        <v>0</v>
      </c>
      <c r="Q406" s="213">
        <v>0</v>
      </c>
      <c r="R406" s="210" t="s">
        <v>3691</v>
      </c>
      <c r="S406" s="210"/>
      <c r="T406"/>
      <c r="U406"/>
    </row>
    <row r="407" spans="1:21">
      <c r="A407" s="210">
        <v>373</v>
      </c>
      <c r="B407" s="211" t="s">
        <v>3692</v>
      </c>
      <c r="C407" s="212">
        <v>4</v>
      </c>
      <c r="D407" s="212">
        <v>2</v>
      </c>
      <c r="E407" s="213">
        <v>61.8</v>
      </c>
      <c r="F407" s="212">
        <v>2</v>
      </c>
      <c r="G407" s="212">
        <v>2</v>
      </c>
      <c r="H407" s="212">
        <v>0</v>
      </c>
      <c r="I407" s="212">
        <v>4</v>
      </c>
      <c r="J407" s="212">
        <v>2</v>
      </c>
      <c r="K407" s="213">
        <v>61.8</v>
      </c>
      <c r="L407" s="212">
        <v>0</v>
      </c>
      <c r="M407" s="212">
        <v>0</v>
      </c>
      <c r="N407" s="212">
        <v>0</v>
      </c>
      <c r="O407" s="212">
        <v>0</v>
      </c>
      <c r="P407" s="212">
        <v>0</v>
      </c>
      <c r="Q407" s="213">
        <v>0</v>
      </c>
      <c r="R407" s="210" t="s">
        <v>3693</v>
      </c>
      <c r="S407" s="210"/>
      <c r="T407"/>
      <c r="U407"/>
    </row>
    <row r="408" spans="1:21">
      <c r="A408" s="210">
        <v>374</v>
      </c>
      <c r="B408" s="211" t="s">
        <v>3694</v>
      </c>
      <c r="C408" s="212">
        <v>1</v>
      </c>
      <c r="D408" s="212">
        <v>1</v>
      </c>
      <c r="E408" s="213">
        <v>46.3</v>
      </c>
      <c r="F408" s="212">
        <v>1</v>
      </c>
      <c r="G408" s="212">
        <v>1</v>
      </c>
      <c r="H408" s="212">
        <v>0</v>
      </c>
      <c r="I408" s="212">
        <v>1</v>
      </c>
      <c r="J408" s="212">
        <v>1</v>
      </c>
      <c r="K408" s="213">
        <v>46.3</v>
      </c>
      <c r="L408" s="212">
        <v>0</v>
      </c>
      <c r="M408" s="212">
        <v>0</v>
      </c>
      <c r="N408" s="212">
        <v>0</v>
      </c>
      <c r="O408" s="212">
        <v>0</v>
      </c>
      <c r="P408" s="212">
        <v>0</v>
      </c>
      <c r="Q408" s="213">
        <v>0</v>
      </c>
      <c r="R408" s="210" t="s">
        <v>3547</v>
      </c>
      <c r="S408" s="210"/>
      <c r="T408"/>
      <c r="U408"/>
    </row>
    <row r="409" spans="1:21">
      <c r="A409" s="210">
        <v>375</v>
      </c>
      <c r="B409" s="211" t="s">
        <v>3695</v>
      </c>
      <c r="C409" s="212">
        <v>5</v>
      </c>
      <c r="D409" s="212">
        <v>1</v>
      </c>
      <c r="E409" s="213">
        <v>46.1</v>
      </c>
      <c r="F409" s="212">
        <v>1</v>
      </c>
      <c r="G409" s="212">
        <v>1</v>
      </c>
      <c r="H409" s="212">
        <v>0</v>
      </c>
      <c r="I409" s="212">
        <v>5</v>
      </c>
      <c r="J409" s="212">
        <v>1</v>
      </c>
      <c r="K409" s="213">
        <v>46.1</v>
      </c>
      <c r="L409" s="212">
        <v>0</v>
      </c>
      <c r="M409" s="212">
        <v>0</v>
      </c>
      <c r="N409" s="212">
        <v>0</v>
      </c>
      <c r="O409" s="212">
        <v>0</v>
      </c>
      <c r="P409" s="212">
        <v>0</v>
      </c>
      <c r="Q409" s="213">
        <v>0</v>
      </c>
      <c r="R409" s="210" t="s">
        <v>3493</v>
      </c>
      <c r="S409" s="210"/>
      <c r="T409"/>
      <c r="U409"/>
    </row>
    <row r="410" spans="1:21">
      <c r="A410" s="210">
        <v>376</v>
      </c>
      <c r="B410" s="211" t="s">
        <v>3696</v>
      </c>
      <c r="C410" s="212">
        <v>3</v>
      </c>
      <c r="D410" s="212">
        <v>1</v>
      </c>
      <c r="E410" s="213">
        <v>49.4</v>
      </c>
      <c r="F410" s="212">
        <v>1</v>
      </c>
      <c r="G410" s="212">
        <v>1</v>
      </c>
      <c r="H410" s="212">
        <v>0</v>
      </c>
      <c r="I410" s="212">
        <v>3</v>
      </c>
      <c r="J410" s="212">
        <v>1</v>
      </c>
      <c r="K410" s="213">
        <v>49.4</v>
      </c>
      <c r="L410" s="212">
        <v>0</v>
      </c>
      <c r="M410" s="212">
        <v>0</v>
      </c>
      <c r="N410" s="212">
        <v>0</v>
      </c>
      <c r="O410" s="212">
        <v>0</v>
      </c>
      <c r="P410" s="212">
        <v>0</v>
      </c>
      <c r="Q410" s="213">
        <v>0</v>
      </c>
      <c r="R410" s="210" t="s">
        <v>3105</v>
      </c>
      <c r="S410" s="210"/>
      <c r="T410"/>
      <c r="U410"/>
    </row>
    <row r="411" spans="1:21">
      <c r="A411" s="210">
        <v>377</v>
      </c>
      <c r="B411" s="211" t="s">
        <v>3697</v>
      </c>
      <c r="C411" s="212">
        <v>6</v>
      </c>
      <c r="D411" s="212">
        <v>2</v>
      </c>
      <c r="E411" s="213">
        <v>39.89</v>
      </c>
      <c r="F411" s="212">
        <v>2</v>
      </c>
      <c r="G411" s="212">
        <v>2</v>
      </c>
      <c r="H411" s="212">
        <v>0</v>
      </c>
      <c r="I411" s="212">
        <v>6</v>
      </c>
      <c r="J411" s="212">
        <v>2</v>
      </c>
      <c r="K411" s="213">
        <v>39.89</v>
      </c>
      <c r="L411" s="212">
        <v>0</v>
      </c>
      <c r="M411" s="212">
        <v>0</v>
      </c>
      <c r="N411" s="212">
        <v>0</v>
      </c>
      <c r="O411" s="212">
        <v>0</v>
      </c>
      <c r="P411" s="212">
        <v>0</v>
      </c>
      <c r="Q411" s="213">
        <v>0</v>
      </c>
      <c r="R411" s="210" t="s">
        <v>3698</v>
      </c>
      <c r="S411" s="210"/>
      <c r="T411"/>
      <c r="U411"/>
    </row>
    <row r="412" spans="1:21">
      <c r="A412" s="200"/>
      <c r="B412" s="209" t="s">
        <v>2970</v>
      </c>
      <c r="C412" s="205">
        <f>sum(C413:C425)</f>
        <v>137</v>
      </c>
      <c r="D412" s="205">
        <f>sum(D413:D425)</f>
        <v>43</v>
      </c>
      <c r="E412" s="206">
        <f>sum(E413:E425)</f>
        <v>1620.5</v>
      </c>
      <c r="F412" s="205">
        <f>sum(F413:F425)</f>
        <v>43</v>
      </c>
      <c r="G412" s="205">
        <f>sum(G413:G425)</f>
        <v>33</v>
      </c>
      <c r="H412" s="205">
        <f>sum(H413:H425)</f>
        <v>2</v>
      </c>
      <c r="I412" s="205">
        <f>sum(I413:I425)</f>
        <v>137</v>
      </c>
      <c r="J412" s="205">
        <f>sum(J413:J425)</f>
        <v>43</v>
      </c>
      <c r="K412" s="206">
        <f>sum(K413:K425)</f>
        <v>1620.5</v>
      </c>
      <c r="L412" s="205">
        <f>sum(L413:L425)</f>
        <v>0</v>
      </c>
      <c r="M412" s="205">
        <f>sum(M413:M425)</f>
        <v>0</v>
      </c>
      <c r="N412" s="205">
        <f>sum(N413:N425)</f>
        <v>0</v>
      </c>
      <c r="O412" s="205">
        <f>sum(O413:O425)</f>
        <v>0</v>
      </c>
      <c r="P412" s="205">
        <f>sum(P413:P425)</f>
        <v>0</v>
      </c>
      <c r="Q412" s="206">
        <f>sum(Q413:Q425)</f>
        <v>0</v>
      </c>
      <c r="R412" s="207" t="s">
        <v>20</v>
      </c>
      <c r="S412" s="207" t="s">
        <v>20</v>
      </c>
      <c r="T412"/>
      <c r="U412"/>
    </row>
    <row r="413" spans="1:21">
      <c r="A413" s="210">
        <v>378</v>
      </c>
      <c r="B413" s="211" t="s">
        <v>3699</v>
      </c>
      <c r="C413" s="212">
        <v>4</v>
      </c>
      <c r="D413" s="212">
        <v>1</v>
      </c>
      <c r="E413" s="213">
        <v>65.2</v>
      </c>
      <c r="F413" s="212">
        <v>1</v>
      </c>
      <c r="G413" s="212">
        <v>1</v>
      </c>
      <c r="H413" s="212">
        <v>0</v>
      </c>
      <c r="I413" s="212">
        <v>4</v>
      </c>
      <c r="J413" s="212">
        <v>1</v>
      </c>
      <c r="K413" s="213">
        <v>65.2</v>
      </c>
      <c r="L413" s="212">
        <v>0</v>
      </c>
      <c r="M413" s="212">
        <v>0</v>
      </c>
      <c r="N413" s="212">
        <v>0</v>
      </c>
      <c r="O413" s="212">
        <v>0</v>
      </c>
      <c r="P413" s="212">
        <v>0</v>
      </c>
      <c r="Q413" s="213">
        <v>0</v>
      </c>
      <c r="R413" s="210" t="s">
        <v>3700</v>
      </c>
      <c r="S413" s="210" t="s">
        <v>3701</v>
      </c>
      <c r="T413"/>
      <c r="U413"/>
    </row>
    <row r="414" spans="1:21">
      <c r="A414" s="210">
        <v>379</v>
      </c>
      <c r="B414" s="211" t="s">
        <v>3702</v>
      </c>
      <c r="C414" s="212">
        <v>5</v>
      </c>
      <c r="D414" s="212">
        <v>4</v>
      </c>
      <c r="E414" s="213">
        <v>107.8</v>
      </c>
      <c r="F414" s="212">
        <v>4</v>
      </c>
      <c r="G414" s="212">
        <v>3</v>
      </c>
      <c r="H414" s="212">
        <v>0</v>
      </c>
      <c r="I414" s="212">
        <v>5</v>
      </c>
      <c r="J414" s="212">
        <v>4</v>
      </c>
      <c r="K414" s="213">
        <v>107.8</v>
      </c>
      <c r="L414" s="212">
        <v>0</v>
      </c>
      <c r="M414" s="212">
        <v>0</v>
      </c>
      <c r="N414" s="212">
        <v>0</v>
      </c>
      <c r="O414" s="212">
        <v>0</v>
      </c>
      <c r="P414" s="212">
        <v>0</v>
      </c>
      <c r="Q414" s="213">
        <v>0</v>
      </c>
      <c r="R414" s="210" t="s">
        <v>3703</v>
      </c>
      <c r="S414" s="210" t="s">
        <v>3704</v>
      </c>
      <c r="T414"/>
      <c r="U414"/>
    </row>
    <row r="415" spans="1:21">
      <c r="A415" s="210">
        <v>380</v>
      </c>
      <c r="B415" s="211" t="s">
        <v>3705</v>
      </c>
      <c r="C415" s="212">
        <v>2</v>
      </c>
      <c r="D415" s="212">
        <v>1</v>
      </c>
      <c r="E415" s="213">
        <v>33.6</v>
      </c>
      <c r="F415" s="212">
        <v>1</v>
      </c>
      <c r="G415" s="212">
        <v>1</v>
      </c>
      <c r="H415" s="212">
        <v>0</v>
      </c>
      <c r="I415" s="212">
        <v>2</v>
      </c>
      <c r="J415" s="212">
        <v>1</v>
      </c>
      <c r="K415" s="213">
        <v>33.6</v>
      </c>
      <c r="L415" s="212">
        <v>0</v>
      </c>
      <c r="M415" s="212">
        <v>0</v>
      </c>
      <c r="N415" s="212">
        <v>0</v>
      </c>
      <c r="O415" s="212">
        <v>0</v>
      </c>
      <c r="P415" s="212">
        <v>0</v>
      </c>
      <c r="Q415" s="213">
        <v>0</v>
      </c>
      <c r="R415" s="210" t="s">
        <v>3706</v>
      </c>
      <c r="S415" s="210" t="s">
        <v>3385</v>
      </c>
      <c r="T415"/>
      <c r="U415"/>
    </row>
    <row r="416" spans="1:21">
      <c r="A416" s="210">
        <v>381</v>
      </c>
      <c r="B416" s="211" t="s">
        <v>3707</v>
      </c>
      <c r="C416" s="212">
        <v>3</v>
      </c>
      <c r="D416" s="212">
        <v>2</v>
      </c>
      <c r="E416" s="213">
        <v>85.5</v>
      </c>
      <c r="F416" s="212">
        <v>2</v>
      </c>
      <c r="G416" s="212">
        <v>2</v>
      </c>
      <c r="H416" s="212">
        <v>0</v>
      </c>
      <c r="I416" s="212">
        <v>3</v>
      </c>
      <c r="J416" s="212">
        <v>2</v>
      </c>
      <c r="K416" s="213">
        <v>85.5</v>
      </c>
      <c r="L416" s="212">
        <v>0</v>
      </c>
      <c r="M416" s="212">
        <v>0</v>
      </c>
      <c r="N416" s="212">
        <v>0</v>
      </c>
      <c r="O416" s="212">
        <v>0</v>
      </c>
      <c r="P416" s="212">
        <v>0</v>
      </c>
      <c r="Q416" s="213">
        <v>0</v>
      </c>
      <c r="R416" s="210" t="s">
        <v>3708</v>
      </c>
      <c r="S416" s="210" t="s">
        <v>3709</v>
      </c>
      <c r="T416"/>
      <c r="U416"/>
    </row>
    <row r="417" spans="1:21">
      <c r="A417" s="210">
        <v>382</v>
      </c>
      <c r="B417" s="211" t="s">
        <v>3710</v>
      </c>
      <c r="C417" s="212">
        <v>3</v>
      </c>
      <c r="D417" s="212">
        <v>1</v>
      </c>
      <c r="E417" s="213">
        <v>47.3</v>
      </c>
      <c r="F417" s="212">
        <v>1</v>
      </c>
      <c r="G417" s="212">
        <v>0</v>
      </c>
      <c r="H417" s="212">
        <v>0</v>
      </c>
      <c r="I417" s="212">
        <v>3</v>
      </c>
      <c r="J417" s="212">
        <v>1</v>
      </c>
      <c r="K417" s="213">
        <v>47.3</v>
      </c>
      <c r="L417" s="212">
        <v>0</v>
      </c>
      <c r="M417" s="212">
        <v>0</v>
      </c>
      <c r="N417" s="212">
        <v>0</v>
      </c>
      <c r="O417" s="212">
        <v>0</v>
      </c>
      <c r="P417" s="212">
        <v>0</v>
      </c>
      <c r="Q417" s="213">
        <v>0</v>
      </c>
      <c r="R417" s="210" t="s">
        <v>3200</v>
      </c>
      <c r="S417" s="210" t="s">
        <v>3711</v>
      </c>
      <c r="T417"/>
      <c r="U417"/>
    </row>
    <row r="418" spans="1:21">
      <c r="A418" s="210">
        <v>383</v>
      </c>
      <c r="B418" s="211" t="s">
        <v>3712</v>
      </c>
      <c r="C418" s="212">
        <v>12</v>
      </c>
      <c r="D418" s="212">
        <v>2</v>
      </c>
      <c r="E418" s="213">
        <v>95.8</v>
      </c>
      <c r="F418" s="212">
        <v>2</v>
      </c>
      <c r="G418" s="212">
        <v>2</v>
      </c>
      <c r="H418" s="212">
        <v>1</v>
      </c>
      <c r="I418" s="212">
        <v>12</v>
      </c>
      <c r="J418" s="212">
        <v>2</v>
      </c>
      <c r="K418" s="213">
        <v>95.8</v>
      </c>
      <c r="L418" s="212">
        <v>0</v>
      </c>
      <c r="M418" s="212">
        <v>0</v>
      </c>
      <c r="N418" s="212">
        <v>0</v>
      </c>
      <c r="O418" s="212">
        <v>0</v>
      </c>
      <c r="P418" s="212">
        <v>0</v>
      </c>
      <c r="Q418" s="213">
        <v>0</v>
      </c>
      <c r="R418" s="210" t="s">
        <v>3713</v>
      </c>
      <c r="S418" s="210" t="s">
        <v>3711</v>
      </c>
      <c r="T418"/>
      <c r="U418"/>
    </row>
    <row r="419" spans="1:21">
      <c r="A419" s="210">
        <v>384</v>
      </c>
      <c r="B419" s="211" t="s">
        <v>3714</v>
      </c>
      <c r="C419" s="212">
        <v>37</v>
      </c>
      <c r="D419" s="212">
        <v>12</v>
      </c>
      <c r="E419" s="213">
        <v>452.9</v>
      </c>
      <c r="F419" s="212">
        <v>12</v>
      </c>
      <c r="G419" s="212">
        <v>11</v>
      </c>
      <c r="H419" s="212">
        <v>0</v>
      </c>
      <c r="I419" s="212">
        <v>37</v>
      </c>
      <c r="J419" s="212">
        <v>12</v>
      </c>
      <c r="K419" s="213">
        <v>452.9</v>
      </c>
      <c r="L419" s="212">
        <v>0</v>
      </c>
      <c r="M419" s="212">
        <v>0</v>
      </c>
      <c r="N419" s="212">
        <v>0</v>
      </c>
      <c r="O419" s="212">
        <v>0</v>
      </c>
      <c r="P419" s="212">
        <v>0</v>
      </c>
      <c r="Q419" s="213">
        <v>0</v>
      </c>
      <c r="R419" s="210" t="s">
        <v>3715</v>
      </c>
      <c r="S419" s="210" t="s">
        <v>3352</v>
      </c>
      <c r="T419"/>
      <c r="U419"/>
    </row>
    <row r="420" spans="1:21">
      <c r="A420" s="210">
        <v>385</v>
      </c>
      <c r="B420" s="211" t="s">
        <v>3716</v>
      </c>
      <c r="C420" s="212">
        <v>42</v>
      </c>
      <c r="D420" s="212">
        <v>11</v>
      </c>
      <c r="E420" s="213">
        <v>409.2</v>
      </c>
      <c r="F420" s="212">
        <v>11</v>
      </c>
      <c r="G420" s="212">
        <v>8</v>
      </c>
      <c r="H420" s="212">
        <v>1</v>
      </c>
      <c r="I420" s="212">
        <v>42</v>
      </c>
      <c r="J420" s="212">
        <v>11</v>
      </c>
      <c r="K420" s="213">
        <v>409.2</v>
      </c>
      <c r="L420" s="212">
        <v>0</v>
      </c>
      <c r="M420" s="212">
        <v>0</v>
      </c>
      <c r="N420" s="212">
        <v>0</v>
      </c>
      <c r="O420" s="212">
        <v>0</v>
      </c>
      <c r="P420" s="212">
        <v>0</v>
      </c>
      <c r="Q420" s="213">
        <v>0</v>
      </c>
      <c r="R420" s="210" t="s">
        <v>3717</v>
      </c>
      <c r="S420" s="210" t="s">
        <v>2996</v>
      </c>
      <c r="T420"/>
      <c r="U420"/>
    </row>
    <row r="421" spans="1:21">
      <c r="A421" s="210">
        <v>386</v>
      </c>
      <c r="B421" s="211" t="s">
        <v>3718</v>
      </c>
      <c r="C421" s="212">
        <v>1</v>
      </c>
      <c r="D421" s="212">
        <v>1</v>
      </c>
      <c r="E421" s="213">
        <v>22.6</v>
      </c>
      <c r="F421" s="212">
        <v>1</v>
      </c>
      <c r="G421" s="212">
        <v>0</v>
      </c>
      <c r="H421" s="212">
        <v>0</v>
      </c>
      <c r="I421" s="212">
        <v>1</v>
      </c>
      <c r="J421" s="212">
        <v>1</v>
      </c>
      <c r="K421" s="213">
        <v>22.6</v>
      </c>
      <c r="L421" s="212">
        <v>0</v>
      </c>
      <c r="M421" s="212">
        <v>0</v>
      </c>
      <c r="N421" s="212">
        <v>0</v>
      </c>
      <c r="O421" s="212">
        <v>0</v>
      </c>
      <c r="P421" s="212">
        <v>0</v>
      </c>
      <c r="Q421" s="213">
        <v>0</v>
      </c>
      <c r="R421" s="210" t="s">
        <v>3719</v>
      </c>
      <c r="S421" s="210" t="s">
        <v>3720</v>
      </c>
      <c r="T421"/>
      <c r="U421"/>
    </row>
    <row r="422" spans="1:21">
      <c r="A422" s="210">
        <v>387</v>
      </c>
      <c r="B422" s="211" t="s">
        <v>3721</v>
      </c>
      <c r="C422" s="212">
        <v>6</v>
      </c>
      <c r="D422" s="212">
        <v>2</v>
      </c>
      <c r="E422" s="213">
        <v>43.9</v>
      </c>
      <c r="F422" s="212">
        <v>2</v>
      </c>
      <c r="G422" s="212">
        <v>0</v>
      </c>
      <c r="H422" s="212">
        <v>0</v>
      </c>
      <c r="I422" s="212">
        <v>6</v>
      </c>
      <c r="J422" s="212">
        <v>2</v>
      </c>
      <c r="K422" s="213">
        <v>43.9</v>
      </c>
      <c r="L422" s="212">
        <v>0</v>
      </c>
      <c r="M422" s="212">
        <v>0</v>
      </c>
      <c r="N422" s="212">
        <v>0</v>
      </c>
      <c r="O422" s="212">
        <v>0</v>
      </c>
      <c r="P422" s="212">
        <v>0</v>
      </c>
      <c r="Q422" s="213">
        <v>0</v>
      </c>
      <c r="R422" s="210" t="s">
        <v>3299</v>
      </c>
      <c r="S422" s="210" t="s">
        <v>3720</v>
      </c>
      <c r="T422"/>
      <c r="U422"/>
    </row>
    <row r="423" spans="1:21">
      <c r="A423" s="210">
        <v>388</v>
      </c>
      <c r="B423" s="211" t="s">
        <v>3722</v>
      </c>
      <c r="C423" s="212">
        <v>1</v>
      </c>
      <c r="D423" s="212">
        <v>1</v>
      </c>
      <c r="E423" s="213">
        <v>28.8</v>
      </c>
      <c r="F423" s="212">
        <v>1</v>
      </c>
      <c r="G423" s="212">
        <v>0</v>
      </c>
      <c r="H423" s="212">
        <v>0</v>
      </c>
      <c r="I423" s="212">
        <v>1</v>
      </c>
      <c r="J423" s="212">
        <v>1</v>
      </c>
      <c r="K423" s="213">
        <v>28.8</v>
      </c>
      <c r="L423" s="212">
        <v>0</v>
      </c>
      <c r="M423" s="212">
        <v>0</v>
      </c>
      <c r="N423" s="212">
        <v>0</v>
      </c>
      <c r="O423" s="212">
        <v>0</v>
      </c>
      <c r="P423" s="212">
        <v>0</v>
      </c>
      <c r="Q423" s="213">
        <v>0</v>
      </c>
      <c r="R423" s="210" t="s">
        <v>3535</v>
      </c>
      <c r="S423" s="210" t="s">
        <v>3723</v>
      </c>
      <c r="T423"/>
      <c r="U423"/>
    </row>
    <row r="424" spans="1:21">
      <c r="A424" s="210">
        <v>389</v>
      </c>
      <c r="B424" s="211" t="s">
        <v>3724</v>
      </c>
      <c r="C424" s="212">
        <v>9</v>
      </c>
      <c r="D424" s="212">
        <v>2</v>
      </c>
      <c r="E424" s="213">
        <v>93.6</v>
      </c>
      <c r="F424" s="212">
        <v>2</v>
      </c>
      <c r="G424" s="212">
        <v>2</v>
      </c>
      <c r="H424" s="212">
        <v>0</v>
      </c>
      <c r="I424" s="212">
        <v>9</v>
      </c>
      <c r="J424" s="212">
        <v>2</v>
      </c>
      <c r="K424" s="213">
        <v>93.6</v>
      </c>
      <c r="L424" s="212">
        <v>0</v>
      </c>
      <c r="M424" s="212">
        <v>0</v>
      </c>
      <c r="N424" s="212">
        <v>0</v>
      </c>
      <c r="O424" s="212">
        <v>0</v>
      </c>
      <c r="P424" s="212">
        <v>0</v>
      </c>
      <c r="Q424" s="213">
        <v>0</v>
      </c>
      <c r="R424" s="210" t="s">
        <v>3725</v>
      </c>
      <c r="S424" s="210" t="s">
        <v>3723</v>
      </c>
      <c r="T424"/>
      <c r="U424"/>
    </row>
    <row r="425" spans="1:21">
      <c r="A425" s="210">
        <v>390</v>
      </c>
      <c r="B425" s="211" t="s">
        <v>3726</v>
      </c>
      <c r="C425" s="212">
        <v>12</v>
      </c>
      <c r="D425" s="212">
        <v>3</v>
      </c>
      <c r="E425" s="213">
        <v>134.3</v>
      </c>
      <c r="F425" s="212">
        <v>3</v>
      </c>
      <c r="G425" s="212">
        <v>3</v>
      </c>
      <c r="H425" s="212">
        <v>0</v>
      </c>
      <c r="I425" s="212">
        <v>12</v>
      </c>
      <c r="J425" s="212">
        <v>3</v>
      </c>
      <c r="K425" s="213">
        <v>134.3</v>
      </c>
      <c r="L425" s="212">
        <v>0</v>
      </c>
      <c r="M425" s="212">
        <v>0</v>
      </c>
      <c r="N425" s="212">
        <v>0</v>
      </c>
      <c r="O425" s="212">
        <v>0</v>
      </c>
      <c r="P425" s="212">
        <v>0</v>
      </c>
      <c r="Q425" s="213">
        <v>0</v>
      </c>
      <c r="R425" s="210" t="s">
        <v>3503</v>
      </c>
      <c r="S425" s="210" t="s">
        <v>3017</v>
      </c>
      <c r="T425"/>
      <c r="U425"/>
    </row>
    <row r="426" spans="1:21">
      <c r="A426" s="200"/>
      <c r="B426" s="209" t="s">
        <v>2971</v>
      </c>
      <c r="C426" s="205">
        <f>sum(C427:C450)</f>
        <v>169</v>
      </c>
      <c r="D426" s="205">
        <f>sum(D427:D450)</f>
        <v>76</v>
      </c>
      <c r="E426" s="206">
        <f>sum(E427:E450)</f>
        <v>3082.15</v>
      </c>
      <c r="F426" s="205">
        <f>sum(F427:F450)</f>
        <v>76</v>
      </c>
      <c r="G426" s="205">
        <f>sum(G427:G450)</f>
        <v>73</v>
      </c>
      <c r="H426" s="205">
        <f>sum(H427:H450)</f>
        <v>0</v>
      </c>
      <c r="I426" s="205">
        <f>sum(I427:I450)</f>
        <v>169</v>
      </c>
      <c r="J426" s="205">
        <f>sum(J427:J450)</f>
        <v>76</v>
      </c>
      <c r="K426" s="206">
        <f>sum(K427:K450)</f>
        <v>3082.15</v>
      </c>
      <c r="L426" s="205">
        <f>sum(L427:L450)</f>
        <v>0</v>
      </c>
      <c r="M426" s="205">
        <f>sum(M427:M450)</f>
        <v>0</v>
      </c>
      <c r="N426" s="205">
        <f>sum(N427:N450)</f>
        <v>0</v>
      </c>
      <c r="O426" s="205">
        <f>sum(O427:O450)</f>
        <v>0</v>
      </c>
      <c r="P426" s="205">
        <f>sum(P427:P450)</f>
        <v>0</v>
      </c>
      <c r="Q426" s="206">
        <f>sum(Q427:Q450)</f>
        <v>0</v>
      </c>
      <c r="R426" s="207" t="s">
        <v>20</v>
      </c>
      <c r="S426" s="207" t="s">
        <v>20</v>
      </c>
      <c r="T426"/>
      <c r="U426"/>
    </row>
    <row r="427" spans="1:21">
      <c r="A427" s="210">
        <v>391</v>
      </c>
      <c r="B427" s="211" t="s">
        <v>3727</v>
      </c>
      <c r="C427" s="212">
        <v>1</v>
      </c>
      <c r="D427" s="212">
        <v>1</v>
      </c>
      <c r="E427" s="213">
        <v>44.3</v>
      </c>
      <c r="F427" s="212">
        <v>1</v>
      </c>
      <c r="G427" s="212">
        <v>1</v>
      </c>
      <c r="H427" s="212">
        <v>0</v>
      </c>
      <c r="I427" s="212">
        <v>1</v>
      </c>
      <c r="J427" s="212">
        <v>1</v>
      </c>
      <c r="K427" s="213">
        <v>44.3</v>
      </c>
      <c r="L427" s="212">
        <v>0</v>
      </c>
      <c r="M427" s="212">
        <v>0</v>
      </c>
      <c r="N427" s="212">
        <v>0</v>
      </c>
      <c r="O427" s="212">
        <v>0</v>
      </c>
      <c r="P427" s="212">
        <v>0</v>
      </c>
      <c r="Q427" s="213">
        <v>0</v>
      </c>
      <c r="R427" s="210" t="s">
        <v>3728</v>
      </c>
      <c r="S427" s="210" t="s">
        <v>2996</v>
      </c>
      <c r="T427"/>
      <c r="U427"/>
    </row>
    <row r="428" spans="1:21">
      <c r="A428" s="210">
        <v>392</v>
      </c>
      <c r="B428" s="211" t="s">
        <v>3729</v>
      </c>
      <c r="C428" s="212">
        <v>2</v>
      </c>
      <c r="D428" s="212">
        <v>1</v>
      </c>
      <c r="E428" s="213">
        <v>23.2</v>
      </c>
      <c r="F428" s="212">
        <v>1</v>
      </c>
      <c r="G428" s="212">
        <v>1</v>
      </c>
      <c r="H428" s="212">
        <v>0</v>
      </c>
      <c r="I428" s="212">
        <v>2</v>
      </c>
      <c r="J428" s="212">
        <v>1</v>
      </c>
      <c r="K428" s="213">
        <v>23.2</v>
      </c>
      <c r="L428" s="212">
        <v>0</v>
      </c>
      <c r="M428" s="212">
        <v>0</v>
      </c>
      <c r="N428" s="212">
        <v>0</v>
      </c>
      <c r="O428" s="212">
        <v>0</v>
      </c>
      <c r="P428" s="212">
        <v>0</v>
      </c>
      <c r="Q428" s="213">
        <v>0</v>
      </c>
      <c r="R428" s="210" t="s">
        <v>3730</v>
      </c>
      <c r="S428" s="210"/>
      <c r="T428"/>
      <c r="U428"/>
    </row>
    <row r="429" spans="1:21">
      <c r="A429" s="210">
        <v>393</v>
      </c>
      <c r="B429" s="211" t="s">
        <v>3731</v>
      </c>
      <c r="C429" s="212">
        <v>4</v>
      </c>
      <c r="D429" s="212">
        <v>3</v>
      </c>
      <c r="E429" s="213">
        <v>167.15</v>
      </c>
      <c r="F429" s="212">
        <v>3</v>
      </c>
      <c r="G429" s="212">
        <v>3</v>
      </c>
      <c r="H429" s="212">
        <v>0</v>
      </c>
      <c r="I429" s="212">
        <v>4</v>
      </c>
      <c r="J429" s="212">
        <v>3</v>
      </c>
      <c r="K429" s="213">
        <v>167.15</v>
      </c>
      <c r="L429" s="212">
        <v>0</v>
      </c>
      <c r="M429" s="212">
        <v>0</v>
      </c>
      <c r="N429" s="212">
        <v>0</v>
      </c>
      <c r="O429" s="212">
        <v>0</v>
      </c>
      <c r="P429" s="212">
        <v>0</v>
      </c>
      <c r="Q429" s="213">
        <v>0</v>
      </c>
      <c r="R429" s="210" t="s">
        <v>3732</v>
      </c>
      <c r="S429" s="210"/>
      <c r="T429"/>
      <c r="U429"/>
    </row>
    <row r="430" spans="1:21">
      <c r="A430" s="210">
        <v>394</v>
      </c>
      <c r="B430" s="211" t="s">
        <v>3733</v>
      </c>
      <c r="C430" s="212">
        <v>5</v>
      </c>
      <c r="D430" s="212">
        <v>2</v>
      </c>
      <c r="E430" s="213">
        <v>51.1</v>
      </c>
      <c r="F430" s="212">
        <v>2</v>
      </c>
      <c r="G430" s="212">
        <v>2</v>
      </c>
      <c r="H430" s="212">
        <v>0</v>
      </c>
      <c r="I430" s="212">
        <v>5</v>
      </c>
      <c r="J430" s="212">
        <v>2</v>
      </c>
      <c r="K430" s="213">
        <v>51.1</v>
      </c>
      <c r="L430" s="212">
        <v>0</v>
      </c>
      <c r="M430" s="212">
        <v>0</v>
      </c>
      <c r="N430" s="212">
        <v>0</v>
      </c>
      <c r="O430" s="212">
        <v>0</v>
      </c>
      <c r="P430" s="212">
        <v>0</v>
      </c>
      <c r="Q430" s="213">
        <v>0</v>
      </c>
      <c r="R430" s="210" t="s">
        <v>3734</v>
      </c>
      <c r="S430" s="210"/>
      <c r="T430"/>
      <c r="U430"/>
    </row>
    <row r="431" spans="1:21">
      <c r="A431" s="210">
        <v>395</v>
      </c>
      <c r="B431" s="211" t="s">
        <v>3735</v>
      </c>
      <c r="C431" s="212">
        <v>8</v>
      </c>
      <c r="D431" s="212">
        <v>4</v>
      </c>
      <c r="E431" s="213">
        <v>128.1</v>
      </c>
      <c r="F431" s="212">
        <v>4</v>
      </c>
      <c r="G431" s="212">
        <v>4</v>
      </c>
      <c r="H431" s="212">
        <v>0</v>
      </c>
      <c r="I431" s="212">
        <v>8</v>
      </c>
      <c r="J431" s="212">
        <v>4</v>
      </c>
      <c r="K431" s="213">
        <v>128.1</v>
      </c>
      <c r="L431" s="212">
        <v>0</v>
      </c>
      <c r="M431" s="212">
        <v>0</v>
      </c>
      <c r="N431" s="212">
        <v>0</v>
      </c>
      <c r="O431" s="212">
        <v>0</v>
      </c>
      <c r="P431" s="212">
        <v>0</v>
      </c>
      <c r="Q431" s="213">
        <v>0</v>
      </c>
      <c r="R431" s="210" t="s">
        <v>3736</v>
      </c>
      <c r="S431" s="210"/>
      <c r="T431"/>
      <c r="U431"/>
    </row>
    <row r="432" spans="1:21">
      <c r="A432" s="210">
        <v>396</v>
      </c>
      <c r="B432" s="211" t="s">
        <v>3737</v>
      </c>
      <c r="C432" s="212">
        <v>12</v>
      </c>
      <c r="D432" s="212">
        <v>5</v>
      </c>
      <c r="E432" s="213">
        <v>170.4</v>
      </c>
      <c r="F432" s="212">
        <v>5</v>
      </c>
      <c r="G432" s="212">
        <v>5</v>
      </c>
      <c r="H432" s="212">
        <v>0</v>
      </c>
      <c r="I432" s="212">
        <v>12</v>
      </c>
      <c r="J432" s="212">
        <v>5</v>
      </c>
      <c r="K432" s="213">
        <v>170.4</v>
      </c>
      <c r="L432" s="212">
        <v>0</v>
      </c>
      <c r="M432" s="212">
        <v>0</v>
      </c>
      <c r="N432" s="212">
        <v>0</v>
      </c>
      <c r="O432" s="212">
        <v>0</v>
      </c>
      <c r="P432" s="212">
        <v>0</v>
      </c>
      <c r="Q432" s="213">
        <v>0</v>
      </c>
      <c r="R432" s="210" t="s">
        <v>3738</v>
      </c>
      <c r="S432" s="210"/>
      <c r="T432"/>
      <c r="U432"/>
    </row>
    <row r="433" spans="1:21">
      <c r="A433" s="210">
        <v>397</v>
      </c>
      <c r="B433" s="211" t="s">
        <v>3739</v>
      </c>
      <c r="C433" s="212">
        <v>3</v>
      </c>
      <c r="D433" s="212">
        <v>1</v>
      </c>
      <c r="E433" s="213">
        <v>53.4</v>
      </c>
      <c r="F433" s="212">
        <v>1</v>
      </c>
      <c r="G433" s="212">
        <v>1</v>
      </c>
      <c r="H433" s="212">
        <v>0</v>
      </c>
      <c r="I433" s="212">
        <v>3</v>
      </c>
      <c r="J433" s="212">
        <v>1</v>
      </c>
      <c r="K433" s="213">
        <v>53.4</v>
      </c>
      <c r="L433" s="212">
        <v>0</v>
      </c>
      <c r="M433" s="212">
        <v>0</v>
      </c>
      <c r="N433" s="212">
        <v>0</v>
      </c>
      <c r="O433" s="212">
        <v>0</v>
      </c>
      <c r="P433" s="212">
        <v>0</v>
      </c>
      <c r="Q433" s="213">
        <v>0</v>
      </c>
      <c r="R433" s="210" t="s">
        <v>3740</v>
      </c>
      <c r="S433" s="210"/>
      <c r="T433"/>
      <c r="U433"/>
    </row>
    <row r="434" spans="1:21">
      <c r="A434" s="210">
        <v>398</v>
      </c>
      <c r="B434" s="211" t="s">
        <v>3741</v>
      </c>
      <c r="C434" s="212">
        <v>2</v>
      </c>
      <c r="D434" s="212">
        <v>1</v>
      </c>
      <c r="E434" s="213">
        <v>31</v>
      </c>
      <c r="F434" s="212">
        <v>1</v>
      </c>
      <c r="G434" s="212">
        <v>0</v>
      </c>
      <c r="H434" s="212">
        <v>0</v>
      </c>
      <c r="I434" s="212">
        <v>2</v>
      </c>
      <c r="J434" s="212">
        <v>1</v>
      </c>
      <c r="K434" s="213">
        <v>31</v>
      </c>
      <c r="L434" s="212">
        <v>0</v>
      </c>
      <c r="M434" s="212">
        <v>0</v>
      </c>
      <c r="N434" s="212">
        <v>0</v>
      </c>
      <c r="O434" s="212">
        <v>0</v>
      </c>
      <c r="P434" s="212">
        <v>0</v>
      </c>
      <c r="Q434" s="213">
        <v>0</v>
      </c>
      <c r="R434" s="210" t="s">
        <v>3287</v>
      </c>
      <c r="S434" s="210"/>
      <c r="T434"/>
      <c r="U434"/>
    </row>
    <row r="435" spans="1:21">
      <c r="A435" s="210">
        <v>399</v>
      </c>
      <c r="B435" s="211" t="s">
        <v>3742</v>
      </c>
      <c r="C435" s="212">
        <v>14</v>
      </c>
      <c r="D435" s="212">
        <v>4</v>
      </c>
      <c r="E435" s="213">
        <v>157.6</v>
      </c>
      <c r="F435" s="212">
        <v>4</v>
      </c>
      <c r="G435" s="212">
        <v>4</v>
      </c>
      <c r="H435" s="212">
        <v>0</v>
      </c>
      <c r="I435" s="212">
        <v>14</v>
      </c>
      <c r="J435" s="212">
        <v>4</v>
      </c>
      <c r="K435" s="213">
        <v>157.6</v>
      </c>
      <c r="L435" s="212">
        <v>0</v>
      </c>
      <c r="M435" s="212">
        <v>0</v>
      </c>
      <c r="N435" s="212">
        <v>0</v>
      </c>
      <c r="O435" s="212">
        <v>0</v>
      </c>
      <c r="P435" s="212">
        <v>0</v>
      </c>
      <c r="Q435" s="213">
        <v>0</v>
      </c>
      <c r="R435" s="210" t="s">
        <v>3743</v>
      </c>
      <c r="S435" s="210"/>
      <c r="T435"/>
      <c r="U435"/>
    </row>
    <row r="436" spans="1:21">
      <c r="A436" s="210">
        <v>400</v>
      </c>
      <c r="B436" s="211" t="s">
        <v>3744</v>
      </c>
      <c r="C436" s="212">
        <v>14</v>
      </c>
      <c r="D436" s="212">
        <v>4</v>
      </c>
      <c r="E436" s="213">
        <v>152.5</v>
      </c>
      <c r="F436" s="212">
        <v>4</v>
      </c>
      <c r="G436" s="212">
        <v>4</v>
      </c>
      <c r="H436" s="212">
        <v>0</v>
      </c>
      <c r="I436" s="212">
        <v>14</v>
      </c>
      <c r="J436" s="212">
        <v>4</v>
      </c>
      <c r="K436" s="213">
        <v>152.5</v>
      </c>
      <c r="L436" s="212">
        <v>0</v>
      </c>
      <c r="M436" s="212">
        <v>0</v>
      </c>
      <c r="N436" s="212">
        <v>0</v>
      </c>
      <c r="O436" s="212">
        <v>0</v>
      </c>
      <c r="P436" s="212">
        <v>0</v>
      </c>
      <c r="Q436" s="213">
        <v>0</v>
      </c>
      <c r="R436" s="210" t="s">
        <v>3745</v>
      </c>
      <c r="S436" s="210"/>
      <c r="T436"/>
      <c r="U436"/>
    </row>
    <row r="437" spans="1:21">
      <c r="A437" s="210">
        <v>401</v>
      </c>
      <c r="B437" s="211" t="s">
        <v>3746</v>
      </c>
      <c r="C437" s="212">
        <v>27</v>
      </c>
      <c r="D437" s="212">
        <v>14</v>
      </c>
      <c r="E437" s="213">
        <v>473.5</v>
      </c>
      <c r="F437" s="212">
        <v>14</v>
      </c>
      <c r="G437" s="212">
        <v>14</v>
      </c>
      <c r="H437" s="212">
        <v>0</v>
      </c>
      <c r="I437" s="212">
        <v>27</v>
      </c>
      <c r="J437" s="212">
        <v>14</v>
      </c>
      <c r="K437" s="213">
        <v>473.5</v>
      </c>
      <c r="L437" s="212">
        <v>0</v>
      </c>
      <c r="M437" s="212">
        <v>0</v>
      </c>
      <c r="N437" s="212">
        <v>0</v>
      </c>
      <c r="O437" s="212">
        <v>0</v>
      </c>
      <c r="P437" s="212">
        <v>0</v>
      </c>
      <c r="Q437" s="213">
        <v>0</v>
      </c>
      <c r="R437" s="210" t="s">
        <v>3734</v>
      </c>
      <c r="S437" s="210"/>
      <c r="T437"/>
      <c r="U437"/>
    </row>
    <row r="438" spans="1:21">
      <c r="A438" s="210">
        <v>402</v>
      </c>
      <c r="B438" s="211" t="s">
        <v>3747</v>
      </c>
      <c r="C438" s="212">
        <v>1</v>
      </c>
      <c r="D438" s="212">
        <v>1</v>
      </c>
      <c r="E438" s="213">
        <v>37.1</v>
      </c>
      <c r="F438" s="212">
        <v>1</v>
      </c>
      <c r="G438" s="212">
        <v>1</v>
      </c>
      <c r="H438" s="212">
        <v>0</v>
      </c>
      <c r="I438" s="212">
        <v>1</v>
      </c>
      <c r="J438" s="212">
        <v>1</v>
      </c>
      <c r="K438" s="213">
        <v>37.1</v>
      </c>
      <c r="L438" s="212">
        <v>0</v>
      </c>
      <c r="M438" s="212">
        <v>0</v>
      </c>
      <c r="N438" s="212">
        <v>0</v>
      </c>
      <c r="O438" s="212">
        <v>0</v>
      </c>
      <c r="P438" s="212">
        <v>0</v>
      </c>
      <c r="Q438" s="213">
        <v>0</v>
      </c>
      <c r="R438" s="210" t="s">
        <v>3748</v>
      </c>
      <c r="S438" s="210"/>
      <c r="T438"/>
      <c r="U438"/>
    </row>
    <row r="439" spans="1:21">
      <c r="A439" s="210">
        <v>403</v>
      </c>
      <c r="B439" s="211" t="s">
        <v>3749</v>
      </c>
      <c r="C439" s="212">
        <v>4</v>
      </c>
      <c r="D439" s="212">
        <v>3</v>
      </c>
      <c r="E439" s="213">
        <v>148.2</v>
      </c>
      <c r="F439" s="212">
        <v>3</v>
      </c>
      <c r="G439" s="212">
        <v>3</v>
      </c>
      <c r="H439" s="212">
        <v>0</v>
      </c>
      <c r="I439" s="212">
        <v>4</v>
      </c>
      <c r="J439" s="212">
        <v>3</v>
      </c>
      <c r="K439" s="213">
        <v>148.2</v>
      </c>
      <c r="L439" s="212">
        <v>0</v>
      </c>
      <c r="M439" s="212">
        <v>0</v>
      </c>
      <c r="N439" s="212">
        <v>0</v>
      </c>
      <c r="O439" s="212">
        <v>0</v>
      </c>
      <c r="P439" s="212">
        <v>0</v>
      </c>
      <c r="Q439" s="213">
        <v>0</v>
      </c>
      <c r="R439" s="210" t="s">
        <v>3613</v>
      </c>
      <c r="S439" s="210"/>
      <c r="T439"/>
      <c r="U439"/>
    </row>
    <row r="440" spans="1:21">
      <c r="A440" s="210">
        <v>404</v>
      </c>
      <c r="B440" s="211" t="s">
        <v>3750</v>
      </c>
      <c r="C440" s="212">
        <v>8</v>
      </c>
      <c r="D440" s="212">
        <v>3</v>
      </c>
      <c r="E440" s="213">
        <v>108.5</v>
      </c>
      <c r="F440" s="212">
        <v>3</v>
      </c>
      <c r="G440" s="212">
        <v>3</v>
      </c>
      <c r="H440" s="212">
        <v>0</v>
      </c>
      <c r="I440" s="212">
        <v>8</v>
      </c>
      <c r="J440" s="212">
        <v>3</v>
      </c>
      <c r="K440" s="213">
        <v>108.5</v>
      </c>
      <c r="L440" s="212">
        <v>0</v>
      </c>
      <c r="M440" s="212">
        <v>0</v>
      </c>
      <c r="N440" s="212">
        <v>0</v>
      </c>
      <c r="O440" s="212">
        <v>0</v>
      </c>
      <c r="P440" s="212">
        <v>0</v>
      </c>
      <c r="Q440" s="213">
        <v>0</v>
      </c>
      <c r="R440" s="210" t="s">
        <v>3751</v>
      </c>
      <c r="S440" s="210"/>
      <c r="T440"/>
      <c r="U440"/>
    </row>
    <row r="441" spans="1:21">
      <c r="A441" s="210">
        <v>405</v>
      </c>
      <c r="B441" s="211" t="s">
        <v>3752</v>
      </c>
      <c r="C441" s="212">
        <v>5</v>
      </c>
      <c r="D441" s="212">
        <v>3</v>
      </c>
      <c r="E441" s="213">
        <v>124.6</v>
      </c>
      <c r="F441" s="212">
        <v>3</v>
      </c>
      <c r="G441" s="212">
        <v>3</v>
      </c>
      <c r="H441" s="212">
        <v>0</v>
      </c>
      <c r="I441" s="212">
        <v>5</v>
      </c>
      <c r="J441" s="212">
        <v>3</v>
      </c>
      <c r="K441" s="213">
        <v>124.6</v>
      </c>
      <c r="L441" s="212">
        <v>0</v>
      </c>
      <c r="M441" s="212">
        <v>0</v>
      </c>
      <c r="N441" s="212">
        <v>0</v>
      </c>
      <c r="O441" s="212">
        <v>0</v>
      </c>
      <c r="P441" s="212">
        <v>0</v>
      </c>
      <c r="Q441" s="213">
        <v>0</v>
      </c>
      <c r="R441" s="210" t="s">
        <v>3753</v>
      </c>
      <c r="S441" s="210"/>
      <c r="T441"/>
      <c r="U441"/>
    </row>
    <row r="442" spans="1:21">
      <c r="A442" s="210">
        <v>406</v>
      </c>
      <c r="B442" s="211" t="s">
        <v>3754</v>
      </c>
      <c r="C442" s="212">
        <v>9</v>
      </c>
      <c r="D442" s="212">
        <v>3</v>
      </c>
      <c r="E442" s="213">
        <v>125.9</v>
      </c>
      <c r="F442" s="212">
        <v>3</v>
      </c>
      <c r="G442" s="212">
        <v>1</v>
      </c>
      <c r="H442" s="212">
        <v>0</v>
      </c>
      <c r="I442" s="212">
        <v>9</v>
      </c>
      <c r="J442" s="212">
        <v>3</v>
      </c>
      <c r="K442" s="213">
        <v>125.9</v>
      </c>
      <c r="L442" s="212">
        <v>0</v>
      </c>
      <c r="M442" s="212">
        <v>0</v>
      </c>
      <c r="N442" s="212">
        <v>0</v>
      </c>
      <c r="O442" s="212">
        <v>0</v>
      </c>
      <c r="P442" s="212">
        <v>0</v>
      </c>
      <c r="Q442" s="213">
        <v>0</v>
      </c>
      <c r="R442" s="210" t="s">
        <v>3755</v>
      </c>
      <c r="S442" s="210"/>
      <c r="T442"/>
      <c r="U442"/>
    </row>
    <row r="443" spans="1:21">
      <c r="A443" s="210">
        <v>407</v>
      </c>
      <c r="B443" s="211" t="s">
        <v>3756</v>
      </c>
      <c r="C443" s="212">
        <v>20</v>
      </c>
      <c r="D443" s="212">
        <v>7</v>
      </c>
      <c r="E443" s="213">
        <v>422.7</v>
      </c>
      <c r="F443" s="212">
        <v>7</v>
      </c>
      <c r="G443" s="212">
        <v>7</v>
      </c>
      <c r="H443" s="212">
        <v>0</v>
      </c>
      <c r="I443" s="212">
        <v>20</v>
      </c>
      <c r="J443" s="212">
        <v>7</v>
      </c>
      <c r="K443" s="213">
        <v>422.7</v>
      </c>
      <c r="L443" s="212">
        <v>0</v>
      </c>
      <c r="M443" s="212">
        <v>0</v>
      </c>
      <c r="N443" s="212">
        <v>0</v>
      </c>
      <c r="O443" s="212">
        <v>0</v>
      </c>
      <c r="P443" s="212">
        <v>0</v>
      </c>
      <c r="Q443" s="213">
        <v>0</v>
      </c>
      <c r="R443" s="210" t="s">
        <v>3146</v>
      </c>
      <c r="S443" s="210" t="s">
        <v>3217</v>
      </c>
      <c r="T443"/>
      <c r="U443"/>
    </row>
    <row r="444" spans="1:21">
      <c r="A444" s="210">
        <v>408</v>
      </c>
      <c r="B444" s="211" t="s">
        <v>3757</v>
      </c>
      <c r="C444" s="212">
        <v>10</v>
      </c>
      <c r="D444" s="212">
        <v>6</v>
      </c>
      <c r="E444" s="213">
        <v>261.6</v>
      </c>
      <c r="F444" s="212">
        <v>6</v>
      </c>
      <c r="G444" s="212">
        <v>6</v>
      </c>
      <c r="H444" s="212">
        <v>0</v>
      </c>
      <c r="I444" s="212">
        <v>10</v>
      </c>
      <c r="J444" s="212">
        <v>6</v>
      </c>
      <c r="K444" s="213">
        <v>261.6</v>
      </c>
      <c r="L444" s="212">
        <v>0</v>
      </c>
      <c r="M444" s="212">
        <v>0</v>
      </c>
      <c r="N444" s="212">
        <v>0</v>
      </c>
      <c r="O444" s="212">
        <v>0</v>
      </c>
      <c r="P444" s="212">
        <v>0</v>
      </c>
      <c r="Q444" s="213">
        <v>0</v>
      </c>
      <c r="R444" s="210" t="s">
        <v>3758</v>
      </c>
      <c r="S444" s="210"/>
      <c r="T444"/>
      <c r="U444"/>
    </row>
    <row r="445" spans="1:21">
      <c r="A445" s="210">
        <v>409</v>
      </c>
      <c r="B445" s="211" t="s">
        <v>3759</v>
      </c>
      <c r="C445" s="212">
        <v>2</v>
      </c>
      <c r="D445" s="212">
        <v>1</v>
      </c>
      <c r="E445" s="213">
        <v>30.5</v>
      </c>
      <c r="F445" s="212">
        <v>1</v>
      </c>
      <c r="G445" s="212">
        <v>1</v>
      </c>
      <c r="H445" s="212">
        <v>0</v>
      </c>
      <c r="I445" s="212">
        <v>2</v>
      </c>
      <c r="J445" s="212">
        <v>1</v>
      </c>
      <c r="K445" s="213">
        <v>30.5</v>
      </c>
      <c r="L445" s="212">
        <v>0</v>
      </c>
      <c r="M445" s="212">
        <v>0</v>
      </c>
      <c r="N445" s="212">
        <v>0</v>
      </c>
      <c r="O445" s="212">
        <v>0</v>
      </c>
      <c r="P445" s="212">
        <v>0</v>
      </c>
      <c r="Q445" s="213">
        <v>0</v>
      </c>
      <c r="R445" s="210" t="s">
        <v>3760</v>
      </c>
      <c r="S445" s="210"/>
      <c r="T445"/>
      <c r="U445"/>
    </row>
    <row r="446" spans="1:21">
      <c r="A446" s="210">
        <v>410</v>
      </c>
      <c r="B446" s="211" t="s">
        <v>3761</v>
      </c>
      <c r="C446" s="212">
        <v>1</v>
      </c>
      <c r="D446" s="212">
        <v>1</v>
      </c>
      <c r="E446" s="213">
        <v>24.8</v>
      </c>
      <c r="F446" s="212">
        <v>1</v>
      </c>
      <c r="G446" s="212">
        <v>1</v>
      </c>
      <c r="H446" s="212">
        <v>0</v>
      </c>
      <c r="I446" s="212">
        <v>1</v>
      </c>
      <c r="J446" s="212">
        <v>1</v>
      </c>
      <c r="K446" s="213">
        <v>24.8</v>
      </c>
      <c r="L446" s="212">
        <v>0</v>
      </c>
      <c r="M446" s="212">
        <v>0</v>
      </c>
      <c r="N446" s="212">
        <v>0</v>
      </c>
      <c r="O446" s="212">
        <v>0</v>
      </c>
      <c r="P446" s="212">
        <v>0</v>
      </c>
      <c r="Q446" s="213">
        <v>0</v>
      </c>
      <c r="R446" s="210" t="s">
        <v>3463</v>
      </c>
      <c r="S446" s="210"/>
      <c r="T446"/>
      <c r="U446"/>
    </row>
    <row r="447" spans="1:21">
      <c r="A447" s="210">
        <v>411</v>
      </c>
      <c r="B447" s="211" t="s">
        <v>3762</v>
      </c>
      <c r="C447" s="212">
        <v>5</v>
      </c>
      <c r="D447" s="212">
        <v>2</v>
      </c>
      <c r="E447" s="213">
        <v>62.4</v>
      </c>
      <c r="F447" s="212">
        <v>2</v>
      </c>
      <c r="G447" s="212">
        <v>2</v>
      </c>
      <c r="H447" s="212">
        <v>0</v>
      </c>
      <c r="I447" s="212">
        <v>5</v>
      </c>
      <c r="J447" s="212">
        <v>2</v>
      </c>
      <c r="K447" s="213">
        <v>62.4</v>
      </c>
      <c r="L447" s="212">
        <v>0</v>
      </c>
      <c r="M447" s="212">
        <v>0</v>
      </c>
      <c r="N447" s="212">
        <v>0</v>
      </c>
      <c r="O447" s="212">
        <v>0</v>
      </c>
      <c r="P447" s="212">
        <v>0</v>
      </c>
      <c r="Q447" s="213">
        <v>0</v>
      </c>
      <c r="R447" s="210" t="s">
        <v>3573</v>
      </c>
      <c r="S447" s="210"/>
      <c r="T447"/>
      <c r="U447"/>
    </row>
    <row r="448" spans="1:21">
      <c r="A448" s="210">
        <v>412</v>
      </c>
      <c r="B448" s="211" t="s">
        <v>3763</v>
      </c>
      <c r="C448" s="212">
        <v>4</v>
      </c>
      <c r="D448" s="212">
        <v>3</v>
      </c>
      <c r="E448" s="213">
        <v>77.9</v>
      </c>
      <c r="F448" s="212">
        <v>3</v>
      </c>
      <c r="G448" s="212">
        <v>3</v>
      </c>
      <c r="H448" s="212">
        <v>0</v>
      </c>
      <c r="I448" s="212">
        <v>4</v>
      </c>
      <c r="J448" s="212">
        <v>3</v>
      </c>
      <c r="K448" s="213">
        <v>77.9</v>
      </c>
      <c r="L448" s="212">
        <v>0</v>
      </c>
      <c r="M448" s="212">
        <v>0</v>
      </c>
      <c r="N448" s="212">
        <v>0</v>
      </c>
      <c r="O448" s="212">
        <v>0</v>
      </c>
      <c r="P448" s="212">
        <v>0</v>
      </c>
      <c r="Q448" s="213">
        <v>0</v>
      </c>
      <c r="R448" s="210" t="s">
        <v>3764</v>
      </c>
      <c r="S448" s="210"/>
      <c r="T448"/>
      <c r="U448"/>
    </row>
    <row r="449" spans="1:21">
      <c r="A449" s="210">
        <v>413</v>
      </c>
      <c r="B449" s="211" t="s">
        <v>3765</v>
      </c>
      <c r="C449" s="212">
        <v>5</v>
      </c>
      <c r="D449" s="212">
        <v>2</v>
      </c>
      <c r="E449" s="213">
        <v>149.7</v>
      </c>
      <c r="F449" s="212">
        <v>2</v>
      </c>
      <c r="G449" s="212">
        <v>2</v>
      </c>
      <c r="H449" s="212">
        <v>0</v>
      </c>
      <c r="I449" s="212">
        <v>5</v>
      </c>
      <c r="J449" s="212">
        <v>2</v>
      </c>
      <c r="K449" s="213">
        <v>149.7</v>
      </c>
      <c r="L449" s="212">
        <v>0</v>
      </c>
      <c r="M449" s="212">
        <v>0</v>
      </c>
      <c r="N449" s="212">
        <v>0</v>
      </c>
      <c r="O449" s="212">
        <v>0</v>
      </c>
      <c r="P449" s="212">
        <v>0</v>
      </c>
      <c r="Q449" s="213">
        <v>0</v>
      </c>
      <c r="R449" s="210" t="s">
        <v>3520</v>
      </c>
      <c r="S449" s="210"/>
      <c r="T449"/>
      <c r="U449"/>
    </row>
    <row r="450" spans="1:21">
      <c r="A450" s="210">
        <v>414</v>
      </c>
      <c r="B450" s="211" t="s">
        <v>3766</v>
      </c>
      <c r="C450" s="212">
        <v>3</v>
      </c>
      <c r="D450" s="212">
        <v>1</v>
      </c>
      <c r="E450" s="213">
        <v>56</v>
      </c>
      <c r="F450" s="212">
        <v>1</v>
      </c>
      <c r="G450" s="212">
        <v>1</v>
      </c>
      <c r="H450" s="212">
        <v>0</v>
      </c>
      <c r="I450" s="212">
        <v>3</v>
      </c>
      <c r="J450" s="212">
        <v>1</v>
      </c>
      <c r="K450" s="213">
        <v>56</v>
      </c>
      <c r="L450" s="212">
        <v>0</v>
      </c>
      <c r="M450" s="212">
        <v>0</v>
      </c>
      <c r="N450" s="212">
        <v>0</v>
      </c>
      <c r="O450" s="212">
        <v>0</v>
      </c>
      <c r="P450" s="212">
        <v>0</v>
      </c>
      <c r="Q450" s="213">
        <v>0</v>
      </c>
      <c r="R450" s="210" t="s">
        <v>3767</v>
      </c>
      <c r="S450" s="210"/>
      <c r="T450"/>
      <c r="U450"/>
    </row>
    <row r="451" spans="1:21">
      <c r="A451" s="200"/>
      <c r="B451" s="209" t="s">
        <v>2972</v>
      </c>
      <c r="C451" s="205">
        <f>sum(C452:C459)</f>
        <v>174</v>
      </c>
      <c r="D451" s="205">
        <f>sum(D452:D459)</f>
        <v>54</v>
      </c>
      <c r="E451" s="206">
        <f>sum(E452:E459)</f>
        <v>1923.5</v>
      </c>
      <c r="F451" s="205">
        <f>sum(F452:F459)</f>
        <v>56</v>
      </c>
      <c r="G451" s="205">
        <f>sum(G452:G459)</f>
        <v>21</v>
      </c>
      <c r="H451" s="205">
        <f>sum(H452:H459)</f>
        <v>14</v>
      </c>
      <c r="I451" s="205">
        <f>sum(I452:I459)</f>
        <v>174</v>
      </c>
      <c r="J451" s="205">
        <f>sum(J452:J459)</f>
        <v>54</v>
      </c>
      <c r="K451" s="206">
        <f>sum(K452:K459)</f>
        <v>1923.5</v>
      </c>
      <c r="L451" s="205">
        <f>sum(L452:L459)</f>
        <v>0</v>
      </c>
      <c r="M451" s="205">
        <f>sum(M452:M459)</f>
        <v>0</v>
      </c>
      <c r="N451" s="205">
        <f>sum(N452:N459)</f>
        <v>0</v>
      </c>
      <c r="O451" s="205">
        <f>sum(O452:O459)</f>
        <v>0</v>
      </c>
      <c r="P451" s="205">
        <f>sum(P452:P459)</f>
        <v>0</v>
      </c>
      <c r="Q451" s="206">
        <f>sum(Q452:Q459)</f>
        <v>0</v>
      </c>
      <c r="R451" s="207" t="s">
        <v>20</v>
      </c>
      <c r="S451" s="207" t="s">
        <v>20</v>
      </c>
      <c r="T451"/>
      <c r="U451"/>
    </row>
    <row r="452" spans="1:21">
      <c r="A452" s="210">
        <v>415</v>
      </c>
      <c r="B452" s="211" t="s">
        <v>3768</v>
      </c>
      <c r="C452" s="212">
        <v>17</v>
      </c>
      <c r="D452" s="212">
        <v>3</v>
      </c>
      <c r="E452" s="213">
        <v>195.4</v>
      </c>
      <c r="F452" s="212">
        <v>3</v>
      </c>
      <c r="G452" s="212">
        <v>1</v>
      </c>
      <c r="H452" s="212">
        <v>0</v>
      </c>
      <c r="I452" s="212">
        <v>17</v>
      </c>
      <c r="J452" s="212">
        <v>3</v>
      </c>
      <c r="K452" s="213">
        <v>195.4</v>
      </c>
      <c r="L452" s="212">
        <v>0</v>
      </c>
      <c r="M452" s="212">
        <v>0</v>
      </c>
      <c r="N452" s="212">
        <v>0</v>
      </c>
      <c r="O452" s="212">
        <v>0</v>
      </c>
      <c r="P452" s="212">
        <v>0</v>
      </c>
      <c r="Q452" s="213">
        <v>0</v>
      </c>
      <c r="R452" s="210" t="s">
        <v>3284</v>
      </c>
      <c r="S452" s="210" t="s">
        <v>3769</v>
      </c>
      <c r="T452"/>
      <c r="U452"/>
    </row>
    <row r="453" spans="1:21">
      <c r="A453" s="210">
        <v>416</v>
      </c>
      <c r="B453" s="211" t="s">
        <v>3770</v>
      </c>
      <c r="C453" s="212">
        <v>43</v>
      </c>
      <c r="D453" s="212">
        <v>10</v>
      </c>
      <c r="E453" s="213">
        <v>315</v>
      </c>
      <c r="F453" s="212">
        <v>10</v>
      </c>
      <c r="G453" s="212">
        <v>2</v>
      </c>
      <c r="H453" s="212">
        <v>2</v>
      </c>
      <c r="I453" s="212">
        <v>43</v>
      </c>
      <c r="J453" s="212">
        <v>10</v>
      </c>
      <c r="K453" s="213">
        <v>315</v>
      </c>
      <c r="L453" s="212">
        <v>0</v>
      </c>
      <c r="M453" s="212">
        <v>0</v>
      </c>
      <c r="N453" s="212">
        <v>0</v>
      </c>
      <c r="O453" s="212">
        <v>0</v>
      </c>
      <c r="P453" s="212">
        <v>0</v>
      </c>
      <c r="Q453" s="213">
        <v>0</v>
      </c>
      <c r="R453" s="210" t="s">
        <v>3468</v>
      </c>
      <c r="S453" s="210" t="s">
        <v>3490</v>
      </c>
      <c r="T453"/>
      <c r="U453"/>
    </row>
    <row r="454" spans="1:21">
      <c r="A454" s="210">
        <v>417</v>
      </c>
      <c r="B454" s="211" t="s">
        <v>3771</v>
      </c>
      <c r="C454" s="212">
        <v>8</v>
      </c>
      <c r="D454" s="212">
        <v>4</v>
      </c>
      <c r="E454" s="213">
        <v>114.4</v>
      </c>
      <c r="F454" s="212">
        <v>4</v>
      </c>
      <c r="G454" s="212">
        <v>2</v>
      </c>
      <c r="H454" s="212">
        <v>2</v>
      </c>
      <c r="I454" s="212">
        <v>8</v>
      </c>
      <c r="J454" s="212">
        <v>4</v>
      </c>
      <c r="K454" s="213">
        <v>114.4</v>
      </c>
      <c r="L454" s="212">
        <v>0</v>
      </c>
      <c r="M454" s="212">
        <v>0</v>
      </c>
      <c r="N454" s="212">
        <v>0</v>
      </c>
      <c r="O454" s="212">
        <v>0</v>
      </c>
      <c r="P454" s="212">
        <v>0</v>
      </c>
      <c r="Q454" s="213">
        <v>0</v>
      </c>
      <c r="R454" s="210" t="s">
        <v>3708</v>
      </c>
      <c r="S454" s="210" t="s">
        <v>3772</v>
      </c>
      <c r="T454"/>
      <c r="U454"/>
    </row>
    <row r="455" spans="1:21">
      <c r="A455" s="210">
        <v>418</v>
      </c>
      <c r="B455" s="211" t="s">
        <v>3773</v>
      </c>
      <c r="C455" s="212">
        <v>23</v>
      </c>
      <c r="D455" s="212">
        <v>8</v>
      </c>
      <c r="E455" s="213">
        <v>275</v>
      </c>
      <c r="F455" s="212">
        <v>9</v>
      </c>
      <c r="G455" s="212">
        <v>4</v>
      </c>
      <c r="H455" s="212">
        <v>3</v>
      </c>
      <c r="I455" s="212">
        <v>23</v>
      </c>
      <c r="J455" s="212">
        <v>8</v>
      </c>
      <c r="K455" s="213">
        <v>275</v>
      </c>
      <c r="L455" s="212">
        <v>0</v>
      </c>
      <c r="M455" s="212">
        <v>0</v>
      </c>
      <c r="N455" s="212">
        <v>0</v>
      </c>
      <c r="O455" s="212">
        <v>0</v>
      </c>
      <c r="P455" s="212">
        <v>0</v>
      </c>
      <c r="Q455" s="213">
        <v>0</v>
      </c>
      <c r="R455" s="210" t="s">
        <v>3468</v>
      </c>
      <c r="S455" s="210" t="s">
        <v>3715</v>
      </c>
      <c r="T455"/>
      <c r="U455"/>
    </row>
    <row r="456" spans="1:21">
      <c r="A456" s="210">
        <v>419</v>
      </c>
      <c r="B456" s="211" t="s">
        <v>3774</v>
      </c>
      <c r="C456" s="212">
        <v>39</v>
      </c>
      <c r="D456" s="212">
        <v>11</v>
      </c>
      <c r="E456" s="213">
        <v>436.9</v>
      </c>
      <c r="F456" s="212">
        <v>11</v>
      </c>
      <c r="G456" s="212">
        <v>3</v>
      </c>
      <c r="H456" s="212">
        <v>3</v>
      </c>
      <c r="I456" s="212">
        <v>39</v>
      </c>
      <c r="J456" s="212">
        <v>11</v>
      </c>
      <c r="K456" s="213">
        <v>436.9</v>
      </c>
      <c r="L456" s="212">
        <v>0</v>
      </c>
      <c r="M456" s="212">
        <v>0</v>
      </c>
      <c r="N456" s="212">
        <v>0</v>
      </c>
      <c r="O456" s="212">
        <v>0</v>
      </c>
      <c r="P456" s="212">
        <v>0</v>
      </c>
      <c r="Q456" s="213">
        <v>0</v>
      </c>
      <c r="R456" s="210" t="s">
        <v>3775</v>
      </c>
      <c r="S456" s="210" t="s">
        <v>3490</v>
      </c>
      <c r="T456"/>
      <c r="U456"/>
    </row>
    <row r="457" spans="1:21">
      <c r="A457" s="210">
        <v>420</v>
      </c>
      <c r="B457" s="211" t="s">
        <v>3776</v>
      </c>
      <c r="C457" s="212">
        <v>18</v>
      </c>
      <c r="D457" s="212">
        <v>8</v>
      </c>
      <c r="E457" s="213">
        <v>282.2</v>
      </c>
      <c r="F457" s="212">
        <v>8</v>
      </c>
      <c r="G457" s="212">
        <v>5</v>
      </c>
      <c r="H457" s="212">
        <v>3</v>
      </c>
      <c r="I457" s="212">
        <v>18</v>
      </c>
      <c r="J457" s="212">
        <v>8</v>
      </c>
      <c r="K457" s="213">
        <v>282.2</v>
      </c>
      <c r="L457" s="212">
        <v>0</v>
      </c>
      <c r="M457" s="212">
        <v>0</v>
      </c>
      <c r="N457" s="212">
        <v>0</v>
      </c>
      <c r="O457" s="212">
        <v>0</v>
      </c>
      <c r="P457" s="212">
        <v>0</v>
      </c>
      <c r="Q457" s="213">
        <v>0</v>
      </c>
      <c r="R457" s="210" t="s">
        <v>3468</v>
      </c>
      <c r="S457" s="210" t="s">
        <v>3490</v>
      </c>
      <c r="T457"/>
      <c r="U457"/>
    </row>
    <row r="458" spans="1:21">
      <c r="A458" s="210">
        <v>421</v>
      </c>
      <c r="B458" s="211" t="s">
        <v>3777</v>
      </c>
      <c r="C458" s="212">
        <v>19</v>
      </c>
      <c r="D458" s="212">
        <v>7</v>
      </c>
      <c r="E458" s="213">
        <v>215.2</v>
      </c>
      <c r="F458" s="212">
        <v>8</v>
      </c>
      <c r="G458" s="212">
        <v>4</v>
      </c>
      <c r="H458" s="212">
        <v>1</v>
      </c>
      <c r="I458" s="212">
        <v>19</v>
      </c>
      <c r="J458" s="212">
        <v>7</v>
      </c>
      <c r="K458" s="213">
        <v>215.2</v>
      </c>
      <c r="L458" s="212">
        <v>0</v>
      </c>
      <c r="M458" s="212">
        <v>0</v>
      </c>
      <c r="N458" s="212">
        <v>0</v>
      </c>
      <c r="O458" s="212">
        <v>0</v>
      </c>
      <c r="P458" s="212">
        <v>0</v>
      </c>
      <c r="Q458" s="213">
        <v>0</v>
      </c>
      <c r="R458" s="210" t="s">
        <v>3380</v>
      </c>
      <c r="S458" s="210" t="s">
        <v>3778</v>
      </c>
      <c r="T458"/>
      <c r="U458"/>
    </row>
    <row r="459" spans="1:21">
      <c r="A459" s="210">
        <v>422</v>
      </c>
      <c r="B459" s="211" t="s">
        <v>3779</v>
      </c>
      <c r="C459" s="212">
        <v>7</v>
      </c>
      <c r="D459" s="212">
        <v>3</v>
      </c>
      <c r="E459" s="213">
        <v>89.4</v>
      </c>
      <c r="F459" s="212">
        <v>3</v>
      </c>
      <c r="G459" s="212">
        <v>0</v>
      </c>
      <c r="H459" s="212">
        <v>0</v>
      </c>
      <c r="I459" s="212">
        <v>7</v>
      </c>
      <c r="J459" s="212">
        <v>3</v>
      </c>
      <c r="K459" s="213">
        <v>89.4</v>
      </c>
      <c r="L459" s="212">
        <v>0</v>
      </c>
      <c r="M459" s="212">
        <v>0</v>
      </c>
      <c r="N459" s="212">
        <v>0</v>
      </c>
      <c r="O459" s="212">
        <v>0</v>
      </c>
      <c r="P459" s="212">
        <v>0</v>
      </c>
      <c r="Q459" s="213">
        <v>0</v>
      </c>
      <c r="R459" s="210" t="s">
        <v>3736</v>
      </c>
      <c r="S459" s="210" t="s">
        <v>3490</v>
      </c>
      <c r="T459"/>
      <c r="U459"/>
    </row>
    <row r="460" spans="1:21" customHeight="1" ht="30">
      <c r="A460" s="203"/>
      <c r="B460" s="204" t="s">
        <v>745</v>
      </c>
      <c r="C460" s="205">
        <f>sum(C462)</f>
        <v>10948</v>
      </c>
      <c r="D460" s="205">
        <f>sum(D462)</f>
        <v>4250</v>
      </c>
      <c r="E460" s="206">
        <f>sum(E462)</f>
        <v>153861.67</v>
      </c>
      <c r="F460" s="205">
        <f>sum(F462)</f>
        <v>4345</v>
      </c>
      <c r="G460" s="205">
        <f>sum(G462)</f>
        <v>2331</v>
      </c>
      <c r="H460" s="205">
        <f>sum(H462)</f>
        <v>138</v>
      </c>
      <c r="I460" s="205">
        <f>sum(I462)</f>
        <v>10862</v>
      </c>
      <c r="J460" s="205">
        <f>sum(J462)</f>
        <v>4214</v>
      </c>
      <c r="K460" s="206">
        <f>sum(K462)</f>
        <v>152833.37</v>
      </c>
      <c r="L460" s="205">
        <f>sum(L462)</f>
        <v>36</v>
      </c>
      <c r="M460" s="205">
        <f>sum(M462)</f>
        <v>1</v>
      </c>
      <c r="N460" s="205">
        <f>sum(N462)</f>
        <v>0</v>
      </c>
      <c r="O460" s="205">
        <f>sum(O462)</f>
        <v>86</v>
      </c>
      <c r="P460" s="205">
        <f>sum(P462)</f>
        <v>36</v>
      </c>
      <c r="Q460" s="206">
        <f>sum(Q462)</f>
        <v>1028.3</v>
      </c>
      <c r="R460" s="207" t="s">
        <v>20</v>
      </c>
      <c r="S460" s="207" t="s">
        <v>20</v>
      </c>
      <c r="T460"/>
      <c r="U460"/>
    </row>
    <row r="461" spans="1:21">
      <c r="A461" s="208" t="s">
        <v>3780</v>
      </c>
      <c r="B461" s="208"/>
      <c r="C461" s="208"/>
      <c r="D461" s="208"/>
      <c r="E461" s="208"/>
      <c r="F461" s="208"/>
      <c r="G461" s="208"/>
      <c r="H461" s="208"/>
      <c r="I461" s="208"/>
      <c r="J461" s="208"/>
      <c r="K461" s="208"/>
      <c r="L461" s="208"/>
      <c r="M461" s="208"/>
      <c r="N461" s="208"/>
      <c r="O461" s="208"/>
      <c r="P461" s="208"/>
      <c r="Q461" s="208"/>
      <c r="R461" s="208"/>
      <c r="S461" s="208"/>
      <c r="T461"/>
      <c r="U461"/>
    </row>
    <row r="462" spans="1:21">
      <c r="A462" s="200"/>
      <c r="B462" s="209" t="s">
        <v>67</v>
      </c>
      <c r="C462" s="205">
        <f>sum(C463,C747,C766,C791,C881,C899,C988,C1004,C1010,C1019,C1037,C1040,C1084,C1101)</f>
        <v>10948</v>
      </c>
      <c r="D462" s="205">
        <f>sum(D463,D747,D766,D791,D881,D899,D988,D1004,D1010,D1019,D1037,D1040,D1084,D1101)</f>
        <v>4250</v>
      </c>
      <c r="E462" s="206">
        <f>sum(E463,E747,E766,E791,E881,E899,E988,E1004,E1010,E1019,E1037,E1040,E1084,E1101)</f>
        <v>153861.67</v>
      </c>
      <c r="F462" s="205">
        <f>sum(F463,F747,F766,F791,F881,F899,F988,F1004,F1010,F1019,F1037,F1040,F1084,F1101)</f>
        <v>4345</v>
      </c>
      <c r="G462" s="205">
        <f>sum(G463,G747,G766,G791,G881,G899,G988,G1004,G1010,G1019,G1037,G1040,G1084,G1101)</f>
        <v>2331</v>
      </c>
      <c r="H462" s="205">
        <f>sum(H463,H747,H766,H791,H881,H899,H988,H1004,H1010,H1019,H1037,H1040,H1084,H1101)</f>
        <v>138</v>
      </c>
      <c r="I462" s="205">
        <f>sum(I463,I747,I766,I791,I881,I899,I988,I1004,I1010,I1019,I1037,I1040,I1084,I1101)</f>
        <v>10862</v>
      </c>
      <c r="J462" s="205">
        <f>sum(J463,J747,J766,J791,J881,J899,J988,J1004,J1010,J1019,J1037,J1040,J1084,J1101)</f>
        <v>4214</v>
      </c>
      <c r="K462" s="206">
        <f>sum(K463,K747,K766,K791,K881,K899,K988,K1004,K1010,K1019,K1037,K1040,K1084,K1101)</f>
        <v>152833.37</v>
      </c>
      <c r="L462" s="205">
        <f>sum(L463,L747,L766,L791,L881,L899,L988,L1004,L1010,L1019,L1037,L1040,L1084,L1101)</f>
        <v>36</v>
      </c>
      <c r="M462" s="205">
        <f>sum(M463,M747,M766,M791,M881,M899,M988,M1004,M1010,M1019,M1037,M1040,M1084,M1101)</f>
        <v>1</v>
      </c>
      <c r="N462" s="205">
        <f>sum(N463,N747,N766,N791,N881,N899,N988,N1004,N1010,N1019,N1037,N1040,N1084,N1101)</f>
        <v>0</v>
      </c>
      <c r="O462" s="205">
        <f>sum(O463,O747,O766,O791,O881,O899,O988,O1004,O1010,O1019,O1037,O1040,O1084,O1101)</f>
        <v>86</v>
      </c>
      <c r="P462" s="205">
        <f>sum(P463,P747,P766,P791,P881,P899,P988,P1004,P1010,P1019,P1037,P1040,P1084,P1101)</f>
        <v>36</v>
      </c>
      <c r="Q462" s="206">
        <f>sum(Q463,Q747,Q766,Q791,Q881,Q899,Q988,Q1004,Q1010,Q1019,Q1037,Q1040,Q1084,Q1101)</f>
        <v>1028.3</v>
      </c>
      <c r="R462" s="207" t="s">
        <v>20</v>
      </c>
      <c r="S462" s="207" t="s">
        <v>20</v>
      </c>
      <c r="T462"/>
      <c r="U462"/>
    </row>
    <row r="463" spans="1:21">
      <c r="A463" s="200"/>
      <c r="B463" s="209" t="s">
        <v>2954</v>
      </c>
      <c r="C463" s="205">
        <f>sum(C464:C746)</f>
        <v>4567</v>
      </c>
      <c r="D463" s="205">
        <f>sum(D464:D746)</f>
        <v>1907</v>
      </c>
      <c r="E463" s="206">
        <f>sum(E464:E746)</f>
        <v>61637.5</v>
      </c>
      <c r="F463" s="205">
        <f>sum(F464:F746)</f>
        <v>1910</v>
      </c>
      <c r="G463" s="205">
        <f>sum(G464:G746)</f>
        <v>1062</v>
      </c>
      <c r="H463" s="205">
        <f>sum(H464:H746)</f>
        <v>2</v>
      </c>
      <c r="I463" s="205">
        <f>sum(I464:I746)</f>
        <v>4515</v>
      </c>
      <c r="J463" s="205">
        <f>sum(J464:J746)</f>
        <v>1884</v>
      </c>
      <c r="K463" s="206">
        <f>sum(K464:K746)</f>
        <v>61100</v>
      </c>
      <c r="L463" s="205">
        <f>sum(L464:L746)</f>
        <v>23</v>
      </c>
      <c r="M463" s="205">
        <f>sum(M464:M746)</f>
        <v>1</v>
      </c>
      <c r="N463" s="205">
        <f>sum(N464:N746)</f>
        <v>0</v>
      </c>
      <c r="O463" s="205">
        <f>sum(O464:O746)</f>
        <v>52</v>
      </c>
      <c r="P463" s="205">
        <f>sum(P464:P746)</f>
        <v>23</v>
      </c>
      <c r="Q463" s="206">
        <f>sum(Q464:Q746)</f>
        <v>537.5</v>
      </c>
      <c r="R463" s="207" t="s">
        <v>20</v>
      </c>
      <c r="S463" s="207" t="s">
        <v>20</v>
      </c>
      <c r="T463"/>
      <c r="U463"/>
    </row>
    <row r="464" spans="1:21">
      <c r="A464" s="210">
        <v>1</v>
      </c>
      <c r="B464" s="211" t="s">
        <v>3781</v>
      </c>
      <c r="C464" s="212">
        <v>2</v>
      </c>
      <c r="D464" s="212">
        <v>1</v>
      </c>
      <c r="E464" s="213">
        <v>34.7</v>
      </c>
      <c r="F464" s="212">
        <v>1</v>
      </c>
      <c r="G464" s="212">
        <v>0</v>
      </c>
      <c r="H464" s="212">
        <v>0</v>
      </c>
      <c r="I464" s="212">
        <v>2</v>
      </c>
      <c r="J464" s="212">
        <v>1</v>
      </c>
      <c r="K464" s="213">
        <v>34.7</v>
      </c>
      <c r="L464" s="212">
        <v>0</v>
      </c>
      <c r="M464" s="212">
        <v>0</v>
      </c>
      <c r="N464" s="212">
        <v>0</v>
      </c>
      <c r="O464" s="212">
        <v>0</v>
      </c>
      <c r="P464" s="212">
        <v>0</v>
      </c>
      <c r="Q464" s="213">
        <v>0</v>
      </c>
      <c r="R464" s="210" t="s">
        <v>3782</v>
      </c>
      <c r="S464" s="210"/>
      <c r="T464"/>
      <c r="U464"/>
    </row>
    <row r="465" spans="1:21">
      <c r="A465" s="210">
        <v>2</v>
      </c>
      <c r="B465" s="211" t="s">
        <v>3783</v>
      </c>
      <c r="C465" s="212">
        <v>57</v>
      </c>
      <c r="D465" s="212">
        <v>35</v>
      </c>
      <c r="E465" s="213">
        <v>682.7</v>
      </c>
      <c r="F465" s="212">
        <v>35</v>
      </c>
      <c r="G465" s="212">
        <v>30</v>
      </c>
      <c r="H465" s="212">
        <v>0</v>
      </c>
      <c r="I465" s="212">
        <v>57</v>
      </c>
      <c r="J465" s="212">
        <v>35</v>
      </c>
      <c r="K465" s="213">
        <v>682.7</v>
      </c>
      <c r="L465" s="212">
        <v>0</v>
      </c>
      <c r="M465" s="212">
        <v>0</v>
      </c>
      <c r="N465" s="212">
        <v>0</v>
      </c>
      <c r="O465" s="212">
        <v>0</v>
      </c>
      <c r="P465" s="212">
        <v>0</v>
      </c>
      <c r="Q465" s="213">
        <v>0</v>
      </c>
      <c r="R465" s="210" t="s">
        <v>3784</v>
      </c>
      <c r="S465" s="210"/>
      <c r="T465"/>
      <c r="U465"/>
    </row>
    <row r="466" spans="1:21">
      <c r="A466" s="210">
        <v>3</v>
      </c>
      <c r="B466" s="211" t="s">
        <v>3785</v>
      </c>
      <c r="C466" s="212">
        <v>1</v>
      </c>
      <c r="D466" s="212">
        <v>1</v>
      </c>
      <c r="E466" s="213">
        <v>20.3</v>
      </c>
      <c r="F466" s="212">
        <v>1</v>
      </c>
      <c r="G466" s="212">
        <v>0</v>
      </c>
      <c r="H466" s="212">
        <v>0</v>
      </c>
      <c r="I466" s="212">
        <v>1</v>
      </c>
      <c r="J466" s="212">
        <v>1</v>
      </c>
      <c r="K466" s="213">
        <v>20.3</v>
      </c>
      <c r="L466" s="212">
        <v>0</v>
      </c>
      <c r="M466" s="212">
        <v>0</v>
      </c>
      <c r="N466" s="212">
        <v>0</v>
      </c>
      <c r="O466" s="212">
        <v>0</v>
      </c>
      <c r="P466" s="212">
        <v>0</v>
      </c>
      <c r="Q466" s="213">
        <v>0</v>
      </c>
      <c r="R466" s="210" t="s">
        <v>3782</v>
      </c>
      <c r="S466" s="210" t="s">
        <v>3786</v>
      </c>
      <c r="T466"/>
      <c r="U466"/>
    </row>
    <row r="467" spans="1:21">
      <c r="A467" s="210">
        <v>4</v>
      </c>
      <c r="B467" s="211" t="s">
        <v>3787</v>
      </c>
      <c r="C467" s="212">
        <v>14</v>
      </c>
      <c r="D467" s="212">
        <v>4</v>
      </c>
      <c r="E467" s="213">
        <v>139.4</v>
      </c>
      <c r="F467" s="212">
        <v>4</v>
      </c>
      <c r="G467" s="212">
        <v>4</v>
      </c>
      <c r="H467" s="212">
        <v>0</v>
      </c>
      <c r="I467" s="212">
        <v>14</v>
      </c>
      <c r="J467" s="212">
        <v>4</v>
      </c>
      <c r="K467" s="213">
        <v>139.4</v>
      </c>
      <c r="L467" s="212">
        <v>0</v>
      </c>
      <c r="M467" s="212">
        <v>0</v>
      </c>
      <c r="N467" s="212">
        <v>0</v>
      </c>
      <c r="O467" s="212">
        <v>0</v>
      </c>
      <c r="P467" s="212">
        <v>0</v>
      </c>
      <c r="Q467" s="213">
        <v>0</v>
      </c>
      <c r="R467" s="210" t="s">
        <v>3788</v>
      </c>
      <c r="S467" s="210"/>
      <c r="T467"/>
      <c r="U467"/>
    </row>
    <row r="468" spans="1:21">
      <c r="A468" s="210">
        <v>5</v>
      </c>
      <c r="B468" s="211" t="s">
        <v>3032</v>
      </c>
      <c r="C468" s="212">
        <v>11</v>
      </c>
      <c r="D468" s="212">
        <v>5</v>
      </c>
      <c r="E468" s="213">
        <v>128.5</v>
      </c>
      <c r="F468" s="212">
        <v>5</v>
      </c>
      <c r="G468" s="212">
        <v>2</v>
      </c>
      <c r="H468" s="212">
        <v>0</v>
      </c>
      <c r="I468" s="212">
        <v>11</v>
      </c>
      <c r="J468" s="212">
        <v>5</v>
      </c>
      <c r="K468" s="213">
        <v>128.5</v>
      </c>
      <c r="L468" s="212">
        <v>0</v>
      </c>
      <c r="M468" s="212">
        <v>0</v>
      </c>
      <c r="N468" s="212">
        <v>0</v>
      </c>
      <c r="O468" s="212">
        <v>0</v>
      </c>
      <c r="P468" s="212">
        <v>0</v>
      </c>
      <c r="Q468" s="213">
        <v>0</v>
      </c>
      <c r="R468" s="210" t="s">
        <v>3044</v>
      </c>
      <c r="S468" s="210" t="s">
        <v>3034</v>
      </c>
      <c r="T468"/>
      <c r="U468"/>
    </row>
    <row r="469" spans="1:21">
      <c r="A469" s="210">
        <v>6</v>
      </c>
      <c r="B469" s="211" t="s">
        <v>3789</v>
      </c>
      <c r="C469" s="212">
        <v>23</v>
      </c>
      <c r="D469" s="212">
        <v>9</v>
      </c>
      <c r="E469" s="213">
        <v>280.7</v>
      </c>
      <c r="F469" s="212">
        <v>9</v>
      </c>
      <c r="G469" s="212">
        <v>1</v>
      </c>
      <c r="H469" s="212">
        <v>0</v>
      </c>
      <c r="I469" s="212">
        <v>23</v>
      </c>
      <c r="J469" s="212">
        <v>9</v>
      </c>
      <c r="K469" s="213">
        <v>280.7</v>
      </c>
      <c r="L469" s="212">
        <v>0</v>
      </c>
      <c r="M469" s="212">
        <v>0</v>
      </c>
      <c r="N469" s="212">
        <v>0</v>
      </c>
      <c r="O469" s="212">
        <v>0</v>
      </c>
      <c r="P469" s="212">
        <v>0</v>
      </c>
      <c r="Q469" s="213">
        <v>0</v>
      </c>
      <c r="R469" s="210" t="s">
        <v>3790</v>
      </c>
      <c r="S469" s="210" t="s">
        <v>3791</v>
      </c>
      <c r="T469"/>
      <c r="U469"/>
    </row>
    <row r="470" spans="1:21">
      <c r="A470" s="210">
        <v>7</v>
      </c>
      <c r="B470" s="211" t="s">
        <v>3035</v>
      </c>
      <c r="C470" s="212">
        <v>9</v>
      </c>
      <c r="D470" s="212">
        <v>2</v>
      </c>
      <c r="E470" s="213">
        <v>85.2</v>
      </c>
      <c r="F470" s="212">
        <v>2</v>
      </c>
      <c r="G470" s="212">
        <v>1</v>
      </c>
      <c r="H470" s="212">
        <v>0</v>
      </c>
      <c r="I470" s="212">
        <v>9</v>
      </c>
      <c r="J470" s="212">
        <v>2</v>
      </c>
      <c r="K470" s="213">
        <v>85.2</v>
      </c>
      <c r="L470" s="212">
        <v>0</v>
      </c>
      <c r="M470" s="212">
        <v>0</v>
      </c>
      <c r="N470" s="212">
        <v>0</v>
      </c>
      <c r="O470" s="212">
        <v>0</v>
      </c>
      <c r="P470" s="212">
        <v>0</v>
      </c>
      <c r="Q470" s="213">
        <v>0</v>
      </c>
      <c r="R470" s="210" t="s">
        <v>3792</v>
      </c>
      <c r="S470" s="210" t="s">
        <v>3037</v>
      </c>
      <c r="T470"/>
      <c r="U470"/>
    </row>
    <row r="471" spans="1:21">
      <c r="A471" s="210">
        <v>8</v>
      </c>
      <c r="B471" s="211" t="s">
        <v>3038</v>
      </c>
      <c r="C471" s="212">
        <v>134</v>
      </c>
      <c r="D471" s="212">
        <v>68</v>
      </c>
      <c r="E471" s="213">
        <v>1516.3</v>
      </c>
      <c r="F471" s="212">
        <v>67</v>
      </c>
      <c r="G471" s="212">
        <v>49</v>
      </c>
      <c r="H471" s="212">
        <v>0</v>
      </c>
      <c r="I471" s="212">
        <v>133</v>
      </c>
      <c r="J471" s="212">
        <v>67</v>
      </c>
      <c r="K471" s="213">
        <v>1492.6</v>
      </c>
      <c r="L471" s="212">
        <v>1</v>
      </c>
      <c r="M471" s="212">
        <v>0</v>
      </c>
      <c r="N471" s="212">
        <v>0</v>
      </c>
      <c r="O471" s="212">
        <v>1</v>
      </c>
      <c r="P471" s="212">
        <v>1</v>
      </c>
      <c r="Q471" s="213">
        <v>23.7</v>
      </c>
      <c r="R471" s="210"/>
      <c r="S471" s="210"/>
      <c r="T471"/>
      <c r="U471"/>
    </row>
    <row r="472" spans="1:21">
      <c r="A472" s="210">
        <v>9</v>
      </c>
      <c r="B472" s="211" t="s">
        <v>3040</v>
      </c>
      <c r="C472" s="212">
        <v>11</v>
      </c>
      <c r="D472" s="212">
        <v>5</v>
      </c>
      <c r="E472" s="213">
        <v>126.6</v>
      </c>
      <c r="F472" s="212">
        <v>4</v>
      </c>
      <c r="G472" s="212">
        <v>2</v>
      </c>
      <c r="H472" s="212">
        <v>0</v>
      </c>
      <c r="I472" s="212">
        <v>10</v>
      </c>
      <c r="J472" s="212">
        <v>4</v>
      </c>
      <c r="K472" s="213">
        <v>106.3</v>
      </c>
      <c r="L472" s="212">
        <v>1</v>
      </c>
      <c r="M472" s="212">
        <v>0</v>
      </c>
      <c r="N472" s="212">
        <v>0</v>
      </c>
      <c r="O472" s="212">
        <v>1</v>
      </c>
      <c r="P472" s="212">
        <v>1</v>
      </c>
      <c r="Q472" s="213">
        <v>20.3</v>
      </c>
      <c r="R472" s="210"/>
      <c r="S472" s="210"/>
      <c r="T472"/>
      <c r="U472"/>
    </row>
    <row r="473" spans="1:21">
      <c r="A473" s="210">
        <v>10</v>
      </c>
      <c r="B473" s="211" t="s">
        <v>3042</v>
      </c>
      <c r="C473" s="212">
        <v>3</v>
      </c>
      <c r="D473" s="212">
        <v>1</v>
      </c>
      <c r="E473" s="213">
        <v>85.2</v>
      </c>
      <c r="F473" s="212">
        <v>1</v>
      </c>
      <c r="G473" s="212">
        <v>0</v>
      </c>
      <c r="H473" s="212">
        <v>0</v>
      </c>
      <c r="I473" s="212">
        <v>3</v>
      </c>
      <c r="J473" s="212">
        <v>1</v>
      </c>
      <c r="K473" s="213">
        <v>85.2</v>
      </c>
      <c r="L473" s="212">
        <v>0</v>
      </c>
      <c r="M473" s="212">
        <v>0</v>
      </c>
      <c r="N473" s="212">
        <v>0</v>
      </c>
      <c r="O473" s="212">
        <v>0</v>
      </c>
      <c r="P473" s="212">
        <v>0</v>
      </c>
      <c r="Q473" s="213">
        <v>0</v>
      </c>
      <c r="R473" s="210" t="s">
        <v>3793</v>
      </c>
      <c r="S473" s="210" t="s">
        <v>3044</v>
      </c>
      <c r="T473"/>
      <c r="U473"/>
    </row>
    <row r="474" spans="1:21">
      <c r="A474" s="210">
        <v>11</v>
      </c>
      <c r="B474" s="211" t="s">
        <v>3045</v>
      </c>
      <c r="C474" s="212">
        <v>9</v>
      </c>
      <c r="D474" s="212">
        <v>4</v>
      </c>
      <c r="E474" s="213">
        <v>102.4</v>
      </c>
      <c r="F474" s="212">
        <v>4</v>
      </c>
      <c r="G474" s="212">
        <v>0</v>
      </c>
      <c r="H474" s="212">
        <v>0</v>
      </c>
      <c r="I474" s="212">
        <v>9</v>
      </c>
      <c r="J474" s="212">
        <v>4</v>
      </c>
      <c r="K474" s="213">
        <v>102.4</v>
      </c>
      <c r="L474" s="212">
        <v>0</v>
      </c>
      <c r="M474" s="212">
        <v>0</v>
      </c>
      <c r="N474" s="212">
        <v>0</v>
      </c>
      <c r="O474" s="212">
        <v>0</v>
      </c>
      <c r="P474" s="212">
        <v>0</v>
      </c>
      <c r="Q474" s="213">
        <v>0</v>
      </c>
      <c r="R474" s="210" t="s">
        <v>3794</v>
      </c>
      <c r="S474" s="210"/>
      <c r="T474"/>
      <c r="U474"/>
    </row>
    <row r="475" spans="1:21">
      <c r="A475" s="210">
        <v>12</v>
      </c>
      <c r="B475" s="211" t="s">
        <v>3795</v>
      </c>
      <c r="C475" s="212">
        <v>15</v>
      </c>
      <c r="D475" s="212">
        <v>4</v>
      </c>
      <c r="E475" s="213">
        <v>81.1</v>
      </c>
      <c r="F475" s="212">
        <v>4</v>
      </c>
      <c r="G475" s="212">
        <v>0</v>
      </c>
      <c r="H475" s="212">
        <v>0</v>
      </c>
      <c r="I475" s="212">
        <v>15</v>
      </c>
      <c r="J475" s="212">
        <v>4</v>
      </c>
      <c r="K475" s="213">
        <v>81.1</v>
      </c>
      <c r="L475" s="212">
        <v>0</v>
      </c>
      <c r="M475" s="212">
        <v>0</v>
      </c>
      <c r="N475" s="212">
        <v>0</v>
      </c>
      <c r="O475" s="212">
        <v>0</v>
      </c>
      <c r="P475" s="212">
        <v>0</v>
      </c>
      <c r="Q475" s="213">
        <v>0</v>
      </c>
      <c r="R475" s="210" t="s">
        <v>3796</v>
      </c>
      <c r="S475" s="210" t="s">
        <v>3797</v>
      </c>
      <c r="T475"/>
      <c r="U475"/>
    </row>
    <row r="476" spans="1:21">
      <c r="A476" s="210">
        <v>13</v>
      </c>
      <c r="B476" s="211" t="s">
        <v>3047</v>
      </c>
      <c r="C476" s="212">
        <v>2</v>
      </c>
      <c r="D476" s="212">
        <v>1</v>
      </c>
      <c r="E476" s="213">
        <v>13.9</v>
      </c>
      <c r="F476" s="212">
        <v>1</v>
      </c>
      <c r="G476" s="212">
        <v>0</v>
      </c>
      <c r="H476" s="212">
        <v>0</v>
      </c>
      <c r="I476" s="212">
        <v>2</v>
      </c>
      <c r="J476" s="212">
        <v>1</v>
      </c>
      <c r="K476" s="213">
        <v>13.9</v>
      </c>
      <c r="L476" s="212">
        <v>0</v>
      </c>
      <c r="M476" s="212">
        <v>0</v>
      </c>
      <c r="N476" s="212">
        <v>0</v>
      </c>
      <c r="O476" s="212">
        <v>0</v>
      </c>
      <c r="P476" s="212">
        <v>0</v>
      </c>
      <c r="Q476" s="213">
        <v>0</v>
      </c>
      <c r="R476" s="210" t="s">
        <v>3798</v>
      </c>
      <c r="S476" s="210" t="s">
        <v>3049</v>
      </c>
      <c r="T476"/>
      <c r="U476"/>
    </row>
    <row r="477" spans="1:21">
      <c r="A477" s="210">
        <v>14</v>
      </c>
      <c r="B477" s="211" t="s">
        <v>3799</v>
      </c>
      <c r="C477" s="212">
        <v>2</v>
      </c>
      <c r="D477" s="212">
        <v>1</v>
      </c>
      <c r="E477" s="213">
        <v>21.7</v>
      </c>
      <c r="F477" s="212">
        <v>1</v>
      </c>
      <c r="G477" s="212">
        <v>0</v>
      </c>
      <c r="H477" s="212">
        <v>0</v>
      </c>
      <c r="I477" s="212">
        <v>2</v>
      </c>
      <c r="J477" s="212">
        <v>1</v>
      </c>
      <c r="K477" s="213">
        <v>21.7</v>
      </c>
      <c r="L477" s="212">
        <v>0</v>
      </c>
      <c r="M477" s="212">
        <v>0</v>
      </c>
      <c r="N477" s="212">
        <v>0</v>
      </c>
      <c r="O477" s="212">
        <v>0</v>
      </c>
      <c r="P477" s="212">
        <v>0</v>
      </c>
      <c r="Q477" s="213">
        <v>0</v>
      </c>
      <c r="R477" s="210" t="s">
        <v>3030</v>
      </c>
      <c r="S477" s="210" t="s">
        <v>3186</v>
      </c>
      <c r="T477"/>
      <c r="U477"/>
    </row>
    <row r="478" spans="1:21">
      <c r="A478" s="210">
        <v>15</v>
      </c>
      <c r="B478" s="211" t="s">
        <v>3050</v>
      </c>
      <c r="C478" s="212">
        <v>12</v>
      </c>
      <c r="D478" s="212">
        <v>4</v>
      </c>
      <c r="E478" s="213">
        <v>99.7</v>
      </c>
      <c r="F478" s="212">
        <v>4</v>
      </c>
      <c r="G478" s="212">
        <v>0</v>
      </c>
      <c r="H478" s="212">
        <v>0</v>
      </c>
      <c r="I478" s="212">
        <v>12</v>
      </c>
      <c r="J478" s="212">
        <v>4</v>
      </c>
      <c r="K478" s="213">
        <v>99.7</v>
      </c>
      <c r="L478" s="212">
        <v>0</v>
      </c>
      <c r="M478" s="212">
        <v>0</v>
      </c>
      <c r="N478" s="212">
        <v>0</v>
      </c>
      <c r="O478" s="212">
        <v>0</v>
      </c>
      <c r="P478" s="212">
        <v>0</v>
      </c>
      <c r="Q478" s="213">
        <v>0</v>
      </c>
      <c r="R478" s="210" t="s">
        <v>3606</v>
      </c>
      <c r="S478" s="210" t="s">
        <v>3037</v>
      </c>
      <c r="T478"/>
      <c r="U478"/>
    </row>
    <row r="479" spans="1:21">
      <c r="A479" s="210">
        <v>16</v>
      </c>
      <c r="B479" s="211" t="s">
        <v>3800</v>
      </c>
      <c r="C479" s="212">
        <v>24</v>
      </c>
      <c r="D479" s="212">
        <v>11</v>
      </c>
      <c r="E479" s="213">
        <v>427.4</v>
      </c>
      <c r="F479" s="212">
        <v>11</v>
      </c>
      <c r="G479" s="212">
        <v>9</v>
      </c>
      <c r="H479" s="212">
        <v>0</v>
      </c>
      <c r="I479" s="212">
        <v>24</v>
      </c>
      <c r="J479" s="212">
        <v>11</v>
      </c>
      <c r="K479" s="213">
        <v>427.4</v>
      </c>
      <c r="L479" s="212">
        <v>0</v>
      </c>
      <c r="M479" s="212">
        <v>0</v>
      </c>
      <c r="N479" s="212">
        <v>0</v>
      </c>
      <c r="O479" s="212">
        <v>0</v>
      </c>
      <c r="P479" s="212">
        <v>0</v>
      </c>
      <c r="Q479" s="213">
        <v>0</v>
      </c>
      <c r="R479" s="210" t="s">
        <v>3801</v>
      </c>
      <c r="S479" s="210" t="s">
        <v>3209</v>
      </c>
      <c r="T479"/>
      <c r="U479"/>
    </row>
    <row r="480" spans="1:21">
      <c r="A480" s="210">
        <v>17</v>
      </c>
      <c r="B480" s="211" t="s">
        <v>3052</v>
      </c>
      <c r="C480" s="212">
        <v>43</v>
      </c>
      <c r="D480" s="212">
        <v>16</v>
      </c>
      <c r="E480" s="213">
        <v>496.5</v>
      </c>
      <c r="F480" s="212">
        <v>16</v>
      </c>
      <c r="G480" s="212">
        <v>14</v>
      </c>
      <c r="H480" s="212">
        <v>0</v>
      </c>
      <c r="I480" s="212">
        <v>43</v>
      </c>
      <c r="J480" s="212">
        <v>16</v>
      </c>
      <c r="K480" s="213">
        <v>496.5</v>
      </c>
      <c r="L480" s="212">
        <v>0</v>
      </c>
      <c r="M480" s="212">
        <v>0</v>
      </c>
      <c r="N480" s="212">
        <v>0</v>
      </c>
      <c r="O480" s="212">
        <v>0</v>
      </c>
      <c r="P480" s="212">
        <v>0</v>
      </c>
      <c r="Q480" s="213">
        <v>0</v>
      </c>
      <c r="R480" s="210" t="s">
        <v>3802</v>
      </c>
      <c r="S480" s="210" t="s">
        <v>3053</v>
      </c>
      <c r="T480"/>
      <c r="U480"/>
    </row>
    <row r="481" spans="1:21">
      <c r="A481" s="210">
        <v>18</v>
      </c>
      <c r="B481" s="211" t="s">
        <v>3803</v>
      </c>
      <c r="C481" s="212">
        <v>5</v>
      </c>
      <c r="D481" s="212">
        <v>2</v>
      </c>
      <c r="E481" s="213">
        <v>66.5</v>
      </c>
      <c r="F481" s="212">
        <v>2</v>
      </c>
      <c r="G481" s="212">
        <v>1</v>
      </c>
      <c r="H481" s="212">
        <v>0</v>
      </c>
      <c r="I481" s="212">
        <v>5</v>
      </c>
      <c r="J481" s="212">
        <v>2</v>
      </c>
      <c r="K481" s="213">
        <v>66.5</v>
      </c>
      <c r="L481" s="212">
        <v>0</v>
      </c>
      <c r="M481" s="212">
        <v>0</v>
      </c>
      <c r="N481" s="212">
        <v>0</v>
      </c>
      <c r="O481" s="212">
        <v>0</v>
      </c>
      <c r="P481" s="212">
        <v>0</v>
      </c>
      <c r="Q481" s="213">
        <v>0</v>
      </c>
      <c r="R481" s="210" t="s">
        <v>2996</v>
      </c>
      <c r="S481" s="210" t="s">
        <v>3804</v>
      </c>
      <c r="T481"/>
      <c r="U481"/>
    </row>
    <row r="482" spans="1:21">
      <c r="A482" s="210">
        <v>19</v>
      </c>
      <c r="B482" s="211" t="s">
        <v>3805</v>
      </c>
      <c r="C482" s="212">
        <v>1</v>
      </c>
      <c r="D482" s="212">
        <v>1</v>
      </c>
      <c r="E482" s="213">
        <v>33.2</v>
      </c>
      <c r="F482" s="212">
        <v>1</v>
      </c>
      <c r="G482" s="212">
        <v>0</v>
      </c>
      <c r="H482" s="212">
        <v>0</v>
      </c>
      <c r="I482" s="212">
        <v>1</v>
      </c>
      <c r="J482" s="212">
        <v>1</v>
      </c>
      <c r="K482" s="213">
        <v>33.2</v>
      </c>
      <c r="L482" s="212">
        <v>0</v>
      </c>
      <c r="M482" s="212">
        <v>0</v>
      </c>
      <c r="N482" s="212">
        <v>0</v>
      </c>
      <c r="O482" s="212">
        <v>0</v>
      </c>
      <c r="P482" s="212">
        <v>0</v>
      </c>
      <c r="Q482" s="213">
        <v>0</v>
      </c>
      <c r="R482" s="210" t="s">
        <v>3030</v>
      </c>
      <c r="S482" s="210"/>
      <c r="T482"/>
      <c r="U482"/>
    </row>
    <row r="483" spans="1:21">
      <c r="A483" s="210">
        <v>20</v>
      </c>
      <c r="B483" s="211" t="s">
        <v>3054</v>
      </c>
      <c r="C483" s="212">
        <v>5</v>
      </c>
      <c r="D483" s="212">
        <v>3</v>
      </c>
      <c r="E483" s="213">
        <v>137.8</v>
      </c>
      <c r="F483" s="212">
        <v>3</v>
      </c>
      <c r="G483" s="212">
        <v>1</v>
      </c>
      <c r="H483" s="212">
        <v>0</v>
      </c>
      <c r="I483" s="212">
        <v>5</v>
      </c>
      <c r="J483" s="212">
        <v>3</v>
      </c>
      <c r="K483" s="213">
        <v>137.8</v>
      </c>
      <c r="L483" s="212">
        <v>0</v>
      </c>
      <c r="M483" s="212">
        <v>0</v>
      </c>
      <c r="N483" s="212">
        <v>0</v>
      </c>
      <c r="O483" s="212">
        <v>0</v>
      </c>
      <c r="P483" s="212">
        <v>0</v>
      </c>
      <c r="Q483" s="213">
        <v>0</v>
      </c>
      <c r="R483" s="210" t="s">
        <v>3056</v>
      </c>
      <c r="S483" s="210" t="s">
        <v>3056</v>
      </c>
      <c r="T483"/>
      <c r="U483"/>
    </row>
    <row r="484" spans="1:21">
      <c r="A484" s="210">
        <v>21</v>
      </c>
      <c r="B484" s="211" t="s">
        <v>3060</v>
      </c>
      <c r="C484" s="212">
        <v>6</v>
      </c>
      <c r="D484" s="212">
        <v>2</v>
      </c>
      <c r="E484" s="213">
        <v>105.9</v>
      </c>
      <c r="F484" s="212">
        <v>2</v>
      </c>
      <c r="G484" s="212">
        <v>1</v>
      </c>
      <c r="H484" s="212">
        <v>0</v>
      </c>
      <c r="I484" s="212">
        <v>6</v>
      </c>
      <c r="J484" s="212">
        <v>2</v>
      </c>
      <c r="K484" s="213">
        <v>105.9</v>
      </c>
      <c r="L484" s="212">
        <v>0</v>
      </c>
      <c r="M484" s="212">
        <v>0</v>
      </c>
      <c r="N484" s="212">
        <v>0</v>
      </c>
      <c r="O484" s="212">
        <v>0</v>
      </c>
      <c r="P484" s="212">
        <v>0</v>
      </c>
      <c r="Q484" s="213">
        <v>0</v>
      </c>
      <c r="R484" s="210" t="s">
        <v>3806</v>
      </c>
      <c r="S484" s="210" t="s">
        <v>3059</v>
      </c>
      <c r="T484"/>
      <c r="U484"/>
    </row>
    <row r="485" spans="1:21">
      <c r="A485" s="210">
        <v>22</v>
      </c>
      <c r="B485" s="211" t="s">
        <v>3062</v>
      </c>
      <c r="C485" s="212">
        <v>4</v>
      </c>
      <c r="D485" s="212">
        <v>2</v>
      </c>
      <c r="E485" s="213">
        <v>86.3</v>
      </c>
      <c r="F485" s="212">
        <v>2</v>
      </c>
      <c r="G485" s="212">
        <v>0</v>
      </c>
      <c r="H485" s="212">
        <v>0</v>
      </c>
      <c r="I485" s="212">
        <v>4</v>
      </c>
      <c r="J485" s="212">
        <v>2</v>
      </c>
      <c r="K485" s="213">
        <v>86.3</v>
      </c>
      <c r="L485" s="212">
        <v>0</v>
      </c>
      <c r="M485" s="212">
        <v>0</v>
      </c>
      <c r="N485" s="212">
        <v>0</v>
      </c>
      <c r="O485" s="212">
        <v>0</v>
      </c>
      <c r="P485" s="212">
        <v>0</v>
      </c>
      <c r="Q485" s="213">
        <v>0</v>
      </c>
      <c r="R485" s="210" t="s">
        <v>3056</v>
      </c>
      <c r="S485" s="210" t="s">
        <v>3056</v>
      </c>
      <c r="T485"/>
      <c r="U485"/>
    </row>
    <row r="486" spans="1:21">
      <c r="A486" s="210">
        <v>23</v>
      </c>
      <c r="B486" s="211" t="s">
        <v>3807</v>
      </c>
      <c r="C486" s="212">
        <v>1</v>
      </c>
      <c r="D486" s="212">
        <v>1</v>
      </c>
      <c r="E486" s="213">
        <v>47.4</v>
      </c>
      <c r="F486" s="212">
        <v>1</v>
      </c>
      <c r="G486" s="212">
        <v>1</v>
      </c>
      <c r="H486" s="212">
        <v>0</v>
      </c>
      <c r="I486" s="212">
        <v>1</v>
      </c>
      <c r="J486" s="212">
        <v>1</v>
      </c>
      <c r="K486" s="213">
        <v>47.4</v>
      </c>
      <c r="L486" s="212">
        <v>0</v>
      </c>
      <c r="M486" s="212">
        <v>0</v>
      </c>
      <c r="N486" s="212">
        <v>0</v>
      </c>
      <c r="O486" s="212">
        <v>0</v>
      </c>
      <c r="P486" s="212">
        <v>0</v>
      </c>
      <c r="Q486" s="213">
        <v>0</v>
      </c>
      <c r="R486" s="210" t="s">
        <v>3808</v>
      </c>
      <c r="S486" s="210" t="s">
        <v>3687</v>
      </c>
      <c r="T486"/>
      <c r="U486"/>
    </row>
    <row r="487" spans="1:21">
      <c r="A487" s="210">
        <v>24</v>
      </c>
      <c r="B487" s="211" t="s">
        <v>3064</v>
      </c>
      <c r="C487" s="212">
        <v>27</v>
      </c>
      <c r="D487" s="212">
        <v>13</v>
      </c>
      <c r="E487" s="213">
        <v>357.2</v>
      </c>
      <c r="F487" s="212">
        <v>13</v>
      </c>
      <c r="G487" s="212">
        <v>5</v>
      </c>
      <c r="H487" s="212">
        <v>0</v>
      </c>
      <c r="I487" s="212">
        <v>27</v>
      </c>
      <c r="J487" s="212">
        <v>13</v>
      </c>
      <c r="K487" s="213">
        <v>357.2</v>
      </c>
      <c r="L487" s="212">
        <v>0</v>
      </c>
      <c r="M487" s="212">
        <v>0</v>
      </c>
      <c r="N487" s="212">
        <v>0</v>
      </c>
      <c r="O487" s="212">
        <v>0</v>
      </c>
      <c r="P487" s="212">
        <v>0</v>
      </c>
      <c r="Q487" s="213">
        <v>0</v>
      </c>
      <c r="R487" s="210" t="s">
        <v>3809</v>
      </c>
      <c r="S487" s="210"/>
      <c r="T487"/>
      <c r="U487"/>
    </row>
    <row r="488" spans="1:21">
      <c r="A488" s="210">
        <v>25</v>
      </c>
      <c r="B488" s="211" t="s">
        <v>3810</v>
      </c>
      <c r="C488" s="212">
        <v>16</v>
      </c>
      <c r="D488" s="212">
        <v>9</v>
      </c>
      <c r="E488" s="213">
        <v>297.7</v>
      </c>
      <c r="F488" s="212">
        <v>9</v>
      </c>
      <c r="G488" s="212">
        <v>4</v>
      </c>
      <c r="H488" s="212">
        <v>0</v>
      </c>
      <c r="I488" s="212">
        <v>16</v>
      </c>
      <c r="J488" s="212">
        <v>9</v>
      </c>
      <c r="K488" s="213">
        <v>297.7</v>
      </c>
      <c r="L488" s="212">
        <v>0</v>
      </c>
      <c r="M488" s="212">
        <v>0</v>
      </c>
      <c r="N488" s="212">
        <v>0</v>
      </c>
      <c r="O488" s="212">
        <v>0</v>
      </c>
      <c r="P488" s="212">
        <v>0</v>
      </c>
      <c r="Q488" s="213">
        <v>0</v>
      </c>
      <c r="R488" s="210" t="s">
        <v>3811</v>
      </c>
      <c r="S488" s="210"/>
      <c r="T488"/>
      <c r="U488"/>
    </row>
    <row r="489" spans="1:21">
      <c r="A489" s="210">
        <v>26</v>
      </c>
      <c r="B489" s="211" t="s">
        <v>3066</v>
      </c>
      <c r="C489" s="212">
        <v>3</v>
      </c>
      <c r="D489" s="212">
        <v>3</v>
      </c>
      <c r="E489" s="213">
        <v>68.2</v>
      </c>
      <c r="F489" s="212">
        <v>3</v>
      </c>
      <c r="G489" s="212">
        <v>1</v>
      </c>
      <c r="H489" s="212">
        <v>0</v>
      </c>
      <c r="I489" s="212">
        <v>3</v>
      </c>
      <c r="J489" s="212">
        <v>3</v>
      </c>
      <c r="K489" s="213">
        <v>68.2</v>
      </c>
      <c r="L489" s="212">
        <v>0</v>
      </c>
      <c r="M489" s="212">
        <v>0</v>
      </c>
      <c r="N489" s="212">
        <v>0</v>
      </c>
      <c r="O489" s="212">
        <v>0</v>
      </c>
      <c r="P489" s="212">
        <v>0</v>
      </c>
      <c r="Q489" s="213">
        <v>0</v>
      </c>
      <c r="R489" s="210" t="s">
        <v>3782</v>
      </c>
      <c r="S489" s="210" t="s">
        <v>3068</v>
      </c>
      <c r="T489"/>
      <c r="U489"/>
    </row>
    <row r="490" spans="1:21">
      <c r="A490" s="210">
        <v>27</v>
      </c>
      <c r="B490" s="211" t="s">
        <v>3812</v>
      </c>
      <c r="C490" s="212">
        <v>3</v>
      </c>
      <c r="D490" s="212">
        <v>3</v>
      </c>
      <c r="E490" s="213">
        <v>102.8</v>
      </c>
      <c r="F490" s="212">
        <v>3</v>
      </c>
      <c r="G490" s="212">
        <v>0</v>
      </c>
      <c r="H490" s="212">
        <v>0</v>
      </c>
      <c r="I490" s="212">
        <v>3</v>
      </c>
      <c r="J490" s="212">
        <v>3</v>
      </c>
      <c r="K490" s="213">
        <v>102.8</v>
      </c>
      <c r="L490" s="212">
        <v>0</v>
      </c>
      <c r="M490" s="212">
        <v>0</v>
      </c>
      <c r="N490" s="212">
        <v>0</v>
      </c>
      <c r="O490" s="212">
        <v>0</v>
      </c>
      <c r="P490" s="212">
        <v>0</v>
      </c>
      <c r="Q490" s="213">
        <v>0</v>
      </c>
      <c r="R490" s="210" t="s">
        <v>3056</v>
      </c>
      <c r="S490" s="210" t="s">
        <v>3096</v>
      </c>
      <c r="T490"/>
      <c r="U490"/>
    </row>
    <row r="491" spans="1:21">
      <c r="A491" s="210">
        <v>28</v>
      </c>
      <c r="B491" s="211" t="s">
        <v>3069</v>
      </c>
      <c r="C491" s="212">
        <v>29</v>
      </c>
      <c r="D491" s="212">
        <v>8</v>
      </c>
      <c r="E491" s="213">
        <v>283.5</v>
      </c>
      <c r="F491" s="212">
        <v>8</v>
      </c>
      <c r="G491" s="212">
        <v>5</v>
      </c>
      <c r="H491" s="212">
        <v>0</v>
      </c>
      <c r="I491" s="212">
        <v>29</v>
      </c>
      <c r="J491" s="212">
        <v>8</v>
      </c>
      <c r="K491" s="213">
        <v>283.5</v>
      </c>
      <c r="L491" s="212">
        <v>0</v>
      </c>
      <c r="M491" s="212">
        <v>0</v>
      </c>
      <c r="N491" s="212">
        <v>0</v>
      </c>
      <c r="O491" s="212">
        <v>0</v>
      </c>
      <c r="P491" s="212">
        <v>0</v>
      </c>
      <c r="Q491" s="213">
        <v>0</v>
      </c>
      <c r="R491" s="210" t="s">
        <v>3813</v>
      </c>
      <c r="S491" s="210"/>
      <c r="T491"/>
      <c r="U491"/>
    </row>
    <row r="492" spans="1:21">
      <c r="A492" s="210">
        <v>29</v>
      </c>
      <c r="B492" s="211" t="s">
        <v>3814</v>
      </c>
      <c r="C492" s="212">
        <v>11</v>
      </c>
      <c r="D492" s="212">
        <v>3</v>
      </c>
      <c r="E492" s="213">
        <v>82.2</v>
      </c>
      <c r="F492" s="212">
        <v>3</v>
      </c>
      <c r="G492" s="212">
        <v>1</v>
      </c>
      <c r="H492" s="212">
        <v>0</v>
      </c>
      <c r="I492" s="212">
        <v>11</v>
      </c>
      <c r="J492" s="212">
        <v>3</v>
      </c>
      <c r="K492" s="213">
        <v>82.2</v>
      </c>
      <c r="L492" s="212">
        <v>0</v>
      </c>
      <c r="M492" s="212">
        <v>0</v>
      </c>
      <c r="N492" s="212">
        <v>0</v>
      </c>
      <c r="O492" s="212">
        <v>0</v>
      </c>
      <c r="P492" s="212">
        <v>0</v>
      </c>
      <c r="Q492" s="213">
        <v>0</v>
      </c>
      <c r="R492" s="210" t="s">
        <v>3782</v>
      </c>
      <c r="S492" s="210" t="s">
        <v>3815</v>
      </c>
      <c r="T492"/>
      <c r="U492"/>
    </row>
    <row r="493" spans="1:21">
      <c r="A493" s="210">
        <v>30</v>
      </c>
      <c r="B493" s="211" t="s">
        <v>3816</v>
      </c>
      <c r="C493" s="212">
        <v>14</v>
      </c>
      <c r="D493" s="212">
        <v>6</v>
      </c>
      <c r="E493" s="213">
        <v>190.6</v>
      </c>
      <c r="F493" s="212">
        <v>7</v>
      </c>
      <c r="G493" s="212">
        <v>1</v>
      </c>
      <c r="H493" s="212">
        <v>0</v>
      </c>
      <c r="I493" s="212">
        <v>14</v>
      </c>
      <c r="J493" s="212">
        <v>6</v>
      </c>
      <c r="K493" s="213">
        <v>190.6</v>
      </c>
      <c r="L493" s="212">
        <v>0</v>
      </c>
      <c r="M493" s="212">
        <v>0</v>
      </c>
      <c r="N493" s="212">
        <v>0</v>
      </c>
      <c r="O493" s="212">
        <v>0</v>
      </c>
      <c r="P493" s="212">
        <v>0</v>
      </c>
      <c r="Q493" s="213">
        <v>0</v>
      </c>
      <c r="R493" s="210" t="s">
        <v>3782</v>
      </c>
      <c r="S493" s="210" t="s">
        <v>3068</v>
      </c>
      <c r="T493"/>
      <c r="U493"/>
    </row>
    <row r="494" spans="1:21">
      <c r="A494" s="210">
        <v>31</v>
      </c>
      <c r="B494" s="211" t="s">
        <v>3817</v>
      </c>
      <c r="C494" s="212">
        <v>5</v>
      </c>
      <c r="D494" s="212">
        <v>3</v>
      </c>
      <c r="E494" s="213">
        <v>101.1</v>
      </c>
      <c r="F494" s="212">
        <v>3</v>
      </c>
      <c r="G494" s="212">
        <v>3</v>
      </c>
      <c r="H494" s="212">
        <v>0</v>
      </c>
      <c r="I494" s="212">
        <v>5</v>
      </c>
      <c r="J494" s="212">
        <v>3</v>
      </c>
      <c r="K494" s="213">
        <v>101.1</v>
      </c>
      <c r="L494" s="212">
        <v>0</v>
      </c>
      <c r="M494" s="212">
        <v>0</v>
      </c>
      <c r="N494" s="212">
        <v>0</v>
      </c>
      <c r="O494" s="212">
        <v>0</v>
      </c>
      <c r="P494" s="212">
        <v>0</v>
      </c>
      <c r="Q494" s="213">
        <v>0</v>
      </c>
      <c r="R494" s="210" t="s">
        <v>3573</v>
      </c>
      <c r="S494" s="210"/>
      <c r="T494"/>
      <c r="U494"/>
    </row>
    <row r="495" spans="1:21">
      <c r="A495" s="210">
        <v>32</v>
      </c>
      <c r="B495" s="211" t="s">
        <v>3818</v>
      </c>
      <c r="C495" s="212">
        <v>6</v>
      </c>
      <c r="D495" s="212">
        <v>2</v>
      </c>
      <c r="E495" s="213">
        <v>69.2</v>
      </c>
      <c r="F495" s="212">
        <v>2</v>
      </c>
      <c r="G495" s="212">
        <v>1</v>
      </c>
      <c r="H495" s="212">
        <v>0</v>
      </c>
      <c r="I495" s="212">
        <v>6</v>
      </c>
      <c r="J495" s="212">
        <v>2</v>
      </c>
      <c r="K495" s="213">
        <v>69.2</v>
      </c>
      <c r="L495" s="212">
        <v>0</v>
      </c>
      <c r="M495" s="212">
        <v>0</v>
      </c>
      <c r="N495" s="212">
        <v>0</v>
      </c>
      <c r="O495" s="212">
        <v>0</v>
      </c>
      <c r="P495" s="212">
        <v>0</v>
      </c>
      <c r="Q495" s="213">
        <v>0</v>
      </c>
      <c r="R495" s="210" t="s">
        <v>3048</v>
      </c>
      <c r="S495" s="210" t="s">
        <v>3819</v>
      </c>
      <c r="T495"/>
      <c r="U495"/>
    </row>
    <row r="496" spans="1:21">
      <c r="A496" s="210">
        <v>33</v>
      </c>
      <c r="B496" s="211" t="s">
        <v>3820</v>
      </c>
      <c r="C496" s="212">
        <v>7</v>
      </c>
      <c r="D496" s="212">
        <v>3</v>
      </c>
      <c r="E496" s="213">
        <v>69.6</v>
      </c>
      <c r="F496" s="212">
        <v>2</v>
      </c>
      <c r="G496" s="212">
        <v>2</v>
      </c>
      <c r="H496" s="212">
        <v>0</v>
      </c>
      <c r="I496" s="212">
        <v>3</v>
      </c>
      <c r="J496" s="212">
        <v>2</v>
      </c>
      <c r="K496" s="213">
        <v>54.7</v>
      </c>
      <c r="L496" s="212">
        <v>1</v>
      </c>
      <c r="M496" s="212">
        <v>0</v>
      </c>
      <c r="N496" s="212">
        <v>0</v>
      </c>
      <c r="O496" s="212">
        <v>4</v>
      </c>
      <c r="P496" s="212">
        <v>1</v>
      </c>
      <c r="Q496" s="213">
        <v>14.9</v>
      </c>
      <c r="R496" s="210"/>
      <c r="S496" s="210"/>
      <c r="T496"/>
      <c r="U496"/>
    </row>
    <row r="497" spans="1:21">
      <c r="A497" s="210">
        <v>34</v>
      </c>
      <c r="B497" s="211" t="s">
        <v>3821</v>
      </c>
      <c r="C497" s="212">
        <v>12</v>
      </c>
      <c r="D497" s="212">
        <v>4</v>
      </c>
      <c r="E497" s="213">
        <v>202.1</v>
      </c>
      <c r="F497" s="212">
        <v>4</v>
      </c>
      <c r="G497" s="212">
        <v>3</v>
      </c>
      <c r="H497" s="212">
        <v>0</v>
      </c>
      <c r="I497" s="212">
        <v>12</v>
      </c>
      <c r="J497" s="212">
        <v>4</v>
      </c>
      <c r="K497" s="213">
        <v>202.1</v>
      </c>
      <c r="L497" s="212">
        <v>0</v>
      </c>
      <c r="M497" s="212">
        <v>0</v>
      </c>
      <c r="N497" s="212">
        <v>0</v>
      </c>
      <c r="O497" s="212">
        <v>0</v>
      </c>
      <c r="P497" s="212">
        <v>0</v>
      </c>
      <c r="Q497" s="213">
        <v>0</v>
      </c>
      <c r="R497" s="210" t="s">
        <v>3319</v>
      </c>
      <c r="S497" s="210" t="s">
        <v>3822</v>
      </c>
      <c r="T497"/>
      <c r="U497"/>
    </row>
    <row r="498" spans="1:21">
      <c r="A498" s="210">
        <v>35</v>
      </c>
      <c r="B498" s="211" t="s">
        <v>3070</v>
      </c>
      <c r="C498" s="212">
        <v>16</v>
      </c>
      <c r="D498" s="212">
        <v>5</v>
      </c>
      <c r="E498" s="213">
        <v>190.3</v>
      </c>
      <c r="F498" s="212">
        <v>6</v>
      </c>
      <c r="G498" s="212">
        <v>4</v>
      </c>
      <c r="H498" s="212">
        <v>0</v>
      </c>
      <c r="I498" s="212">
        <v>16</v>
      </c>
      <c r="J498" s="212">
        <v>5</v>
      </c>
      <c r="K498" s="213">
        <v>190.3</v>
      </c>
      <c r="L498" s="212">
        <v>0</v>
      </c>
      <c r="M498" s="212">
        <v>0</v>
      </c>
      <c r="N498" s="212">
        <v>0</v>
      </c>
      <c r="O498" s="212">
        <v>0</v>
      </c>
      <c r="P498" s="212">
        <v>0</v>
      </c>
      <c r="Q498" s="213">
        <v>0</v>
      </c>
      <c r="R498" s="210" t="s">
        <v>3793</v>
      </c>
      <c r="S498" s="210"/>
      <c r="T498"/>
      <c r="U498"/>
    </row>
    <row r="499" spans="1:21">
      <c r="A499" s="210">
        <v>36</v>
      </c>
      <c r="B499" s="211" t="s">
        <v>3823</v>
      </c>
      <c r="C499" s="212">
        <v>34</v>
      </c>
      <c r="D499" s="212">
        <v>12</v>
      </c>
      <c r="E499" s="213">
        <v>498.8</v>
      </c>
      <c r="F499" s="212">
        <v>13</v>
      </c>
      <c r="G499" s="212">
        <v>6</v>
      </c>
      <c r="H499" s="212">
        <v>0</v>
      </c>
      <c r="I499" s="212">
        <v>34</v>
      </c>
      <c r="J499" s="212">
        <v>12</v>
      </c>
      <c r="K499" s="213">
        <v>498.8</v>
      </c>
      <c r="L499" s="212">
        <v>0</v>
      </c>
      <c r="M499" s="212">
        <v>0</v>
      </c>
      <c r="N499" s="212">
        <v>0</v>
      </c>
      <c r="O499" s="212">
        <v>0</v>
      </c>
      <c r="P499" s="212">
        <v>0</v>
      </c>
      <c r="Q499" s="213">
        <v>0</v>
      </c>
      <c r="R499" s="210" t="s">
        <v>3626</v>
      </c>
      <c r="S499" s="210" t="s">
        <v>3819</v>
      </c>
      <c r="T499"/>
      <c r="U499"/>
    </row>
    <row r="500" spans="1:21">
      <c r="A500" s="210">
        <v>37</v>
      </c>
      <c r="B500" s="211" t="s">
        <v>3824</v>
      </c>
      <c r="C500" s="212">
        <v>8</v>
      </c>
      <c r="D500" s="212">
        <v>5</v>
      </c>
      <c r="E500" s="213">
        <v>143.2</v>
      </c>
      <c r="F500" s="212">
        <v>5</v>
      </c>
      <c r="G500" s="212">
        <v>5</v>
      </c>
      <c r="H500" s="212">
        <v>0</v>
      </c>
      <c r="I500" s="212">
        <v>8</v>
      </c>
      <c r="J500" s="212">
        <v>5</v>
      </c>
      <c r="K500" s="213">
        <v>143.2</v>
      </c>
      <c r="L500" s="212">
        <v>0</v>
      </c>
      <c r="M500" s="212">
        <v>0</v>
      </c>
      <c r="N500" s="212">
        <v>0</v>
      </c>
      <c r="O500" s="212">
        <v>0</v>
      </c>
      <c r="P500" s="212">
        <v>0</v>
      </c>
      <c r="Q500" s="213">
        <v>0</v>
      </c>
      <c r="R500" s="210" t="s">
        <v>3825</v>
      </c>
      <c r="S500" s="210" t="s">
        <v>3248</v>
      </c>
      <c r="T500"/>
      <c r="U500"/>
    </row>
    <row r="501" spans="1:21">
      <c r="A501" s="210">
        <v>38</v>
      </c>
      <c r="B501" s="211" t="s">
        <v>3826</v>
      </c>
      <c r="C501" s="212">
        <v>6</v>
      </c>
      <c r="D501" s="212">
        <v>4</v>
      </c>
      <c r="E501" s="213">
        <v>131.8</v>
      </c>
      <c r="F501" s="212">
        <v>4</v>
      </c>
      <c r="G501" s="212">
        <v>2</v>
      </c>
      <c r="H501" s="212">
        <v>0</v>
      </c>
      <c r="I501" s="212">
        <v>6</v>
      </c>
      <c r="J501" s="212">
        <v>4</v>
      </c>
      <c r="K501" s="213">
        <v>131.8</v>
      </c>
      <c r="L501" s="212">
        <v>0</v>
      </c>
      <c r="M501" s="212">
        <v>0</v>
      </c>
      <c r="N501" s="212">
        <v>0</v>
      </c>
      <c r="O501" s="212">
        <v>0</v>
      </c>
      <c r="P501" s="212">
        <v>0</v>
      </c>
      <c r="Q501" s="213">
        <v>0</v>
      </c>
      <c r="R501" s="210" t="s">
        <v>3827</v>
      </c>
      <c r="S501" s="210"/>
      <c r="T501"/>
      <c r="U501"/>
    </row>
    <row r="502" spans="1:21">
      <c r="A502" s="210">
        <v>39</v>
      </c>
      <c r="B502" s="211" t="s">
        <v>3828</v>
      </c>
      <c r="C502" s="212">
        <v>1</v>
      </c>
      <c r="D502" s="212">
        <v>1</v>
      </c>
      <c r="E502" s="213">
        <v>17.5</v>
      </c>
      <c r="F502" s="212">
        <v>1</v>
      </c>
      <c r="G502" s="212">
        <v>1</v>
      </c>
      <c r="H502" s="212">
        <v>0</v>
      </c>
      <c r="I502" s="212">
        <v>1</v>
      </c>
      <c r="J502" s="212">
        <v>1</v>
      </c>
      <c r="K502" s="213">
        <v>17.5</v>
      </c>
      <c r="L502" s="212">
        <v>0</v>
      </c>
      <c r="M502" s="212">
        <v>0</v>
      </c>
      <c r="N502" s="212">
        <v>0</v>
      </c>
      <c r="O502" s="212">
        <v>0</v>
      </c>
      <c r="P502" s="212">
        <v>0</v>
      </c>
      <c r="Q502" s="213">
        <v>0</v>
      </c>
      <c r="R502" s="210" t="s">
        <v>3036</v>
      </c>
      <c r="S502" s="210" t="s">
        <v>3829</v>
      </c>
      <c r="T502"/>
      <c r="U502"/>
    </row>
    <row r="503" spans="1:21">
      <c r="A503" s="210">
        <v>40</v>
      </c>
      <c r="B503" s="211" t="s">
        <v>3830</v>
      </c>
      <c r="C503" s="212">
        <v>1</v>
      </c>
      <c r="D503" s="212">
        <v>1</v>
      </c>
      <c r="E503" s="213">
        <v>34.9</v>
      </c>
      <c r="F503" s="212">
        <v>1</v>
      </c>
      <c r="G503" s="212">
        <v>0</v>
      </c>
      <c r="H503" s="212">
        <v>0</v>
      </c>
      <c r="I503" s="212">
        <v>1</v>
      </c>
      <c r="J503" s="212">
        <v>1</v>
      </c>
      <c r="K503" s="213">
        <v>34.9</v>
      </c>
      <c r="L503" s="212">
        <v>0</v>
      </c>
      <c r="M503" s="212">
        <v>0</v>
      </c>
      <c r="N503" s="212">
        <v>0</v>
      </c>
      <c r="O503" s="212">
        <v>0</v>
      </c>
      <c r="P503" s="212">
        <v>0</v>
      </c>
      <c r="Q503" s="213">
        <v>0</v>
      </c>
      <c r="R503" s="210" t="s">
        <v>3089</v>
      </c>
      <c r="S503" s="210" t="s">
        <v>3164</v>
      </c>
      <c r="T503"/>
      <c r="U503"/>
    </row>
    <row r="504" spans="1:21">
      <c r="A504" s="210">
        <v>41</v>
      </c>
      <c r="B504" s="211" t="s">
        <v>3831</v>
      </c>
      <c r="C504" s="212">
        <v>6</v>
      </c>
      <c r="D504" s="212">
        <v>2</v>
      </c>
      <c r="E504" s="213">
        <v>75.7</v>
      </c>
      <c r="F504" s="212">
        <v>2</v>
      </c>
      <c r="G504" s="212">
        <v>0</v>
      </c>
      <c r="H504" s="212">
        <v>0</v>
      </c>
      <c r="I504" s="212">
        <v>6</v>
      </c>
      <c r="J504" s="212">
        <v>2</v>
      </c>
      <c r="K504" s="213">
        <v>75.7</v>
      </c>
      <c r="L504" s="212">
        <v>0</v>
      </c>
      <c r="M504" s="212">
        <v>0</v>
      </c>
      <c r="N504" s="212">
        <v>0</v>
      </c>
      <c r="O504" s="212">
        <v>0</v>
      </c>
      <c r="P504" s="212">
        <v>0</v>
      </c>
      <c r="Q504" s="213">
        <v>0</v>
      </c>
      <c r="R504" s="210" t="s">
        <v>3832</v>
      </c>
      <c r="S504" s="210"/>
      <c r="T504"/>
      <c r="U504"/>
    </row>
    <row r="505" spans="1:21">
      <c r="A505" s="210">
        <v>42</v>
      </c>
      <c r="B505" s="211" t="s">
        <v>3833</v>
      </c>
      <c r="C505" s="212">
        <v>12</v>
      </c>
      <c r="D505" s="212">
        <v>4</v>
      </c>
      <c r="E505" s="213">
        <v>69.4</v>
      </c>
      <c r="F505" s="212">
        <v>3</v>
      </c>
      <c r="G505" s="212">
        <v>2</v>
      </c>
      <c r="H505" s="212">
        <v>0</v>
      </c>
      <c r="I505" s="212">
        <v>11</v>
      </c>
      <c r="J505" s="212">
        <v>3</v>
      </c>
      <c r="K505" s="213">
        <v>49.4</v>
      </c>
      <c r="L505" s="212">
        <v>1</v>
      </c>
      <c r="M505" s="212">
        <v>0</v>
      </c>
      <c r="N505" s="212">
        <v>0</v>
      </c>
      <c r="O505" s="212">
        <v>1</v>
      </c>
      <c r="P505" s="212">
        <v>1</v>
      </c>
      <c r="Q505" s="213">
        <v>20</v>
      </c>
      <c r="R505" s="210"/>
      <c r="S505" s="210"/>
      <c r="T505"/>
      <c r="U505"/>
    </row>
    <row r="506" spans="1:21">
      <c r="A506" s="210">
        <v>43</v>
      </c>
      <c r="B506" s="211" t="s">
        <v>3834</v>
      </c>
      <c r="C506" s="212">
        <v>23</v>
      </c>
      <c r="D506" s="212">
        <v>9</v>
      </c>
      <c r="E506" s="213">
        <v>359.4</v>
      </c>
      <c r="F506" s="212">
        <v>9</v>
      </c>
      <c r="G506" s="212">
        <v>9</v>
      </c>
      <c r="H506" s="212">
        <v>0</v>
      </c>
      <c r="I506" s="212">
        <v>23</v>
      </c>
      <c r="J506" s="212">
        <v>9</v>
      </c>
      <c r="K506" s="213">
        <v>359.4</v>
      </c>
      <c r="L506" s="212">
        <v>0</v>
      </c>
      <c r="M506" s="212">
        <v>0</v>
      </c>
      <c r="N506" s="212">
        <v>0</v>
      </c>
      <c r="O506" s="212">
        <v>0</v>
      </c>
      <c r="P506" s="212">
        <v>0</v>
      </c>
      <c r="Q506" s="213">
        <v>0</v>
      </c>
      <c r="R506" s="210" t="s">
        <v>3825</v>
      </c>
      <c r="S506" s="210"/>
      <c r="T506"/>
      <c r="U506"/>
    </row>
    <row r="507" spans="1:21">
      <c r="A507" s="210">
        <v>44</v>
      </c>
      <c r="B507" s="211" t="s">
        <v>3072</v>
      </c>
      <c r="C507" s="212">
        <v>25</v>
      </c>
      <c r="D507" s="212">
        <v>13</v>
      </c>
      <c r="E507" s="213">
        <v>381.05</v>
      </c>
      <c r="F507" s="212">
        <v>13</v>
      </c>
      <c r="G507" s="212">
        <v>6</v>
      </c>
      <c r="H507" s="212">
        <v>0</v>
      </c>
      <c r="I507" s="212">
        <v>25</v>
      </c>
      <c r="J507" s="212">
        <v>13</v>
      </c>
      <c r="K507" s="213">
        <v>381.05</v>
      </c>
      <c r="L507" s="212">
        <v>0</v>
      </c>
      <c r="M507" s="212">
        <v>0</v>
      </c>
      <c r="N507" s="212">
        <v>0</v>
      </c>
      <c r="O507" s="212">
        <v>0</v>
      </c>
      <c r="P507" s="212">
        <v>0</v>
      </c>
      <c r="Q507" s="213">
        <v>0</v>
      </c>
      <c r="R507" s="210" t="s">
        <v>3053</v>
      </c>
      <c r="S507" s="210"/>
      <c r="T507"/>
      <c r="U507"/>
    </row>
    <row r="508" spans="1:21">
      <c r="A508" s="210">
        <v>45</v>
      </c>
      <c r="B508" s="211" t="s">
        <v>3835</v>
      </c>
      <c r="C508" s="212">
        <v>14</v>
      </c>
      <c r="D508" s="212">
        <v>6</v>
      </c>
      <c r="E508" s="213">
        <v>250.4</v>
      </c>
      <c r="F508" s="212">
        <v>6</v>
      </c>
      <c r="G508" s="212">
        <v>2</v>
      </c>
      <c r="H508" s="212">
        <v>0</v>
      </c>
      <c r="I508" s="212">
        <v>14</v>
      </c>
      <c r="J508" s="212">
        <v>6</v>
      </c>
      <c r="K508" s="213">
        <v>250.4</v>
      </c>
      <c r="L508" s="212">
        <v>0</v>
      </c>
      <c r="M508" s="212">
        <v>0</v>
      </c>
      <c r="N508" s="212">
        <v>0</v>
      </c>
      <c r="O508" s="212">
        <v>0</v>
      </c>
      <c r="P508" s="212">
        <v>0</v>
      </c>
      <c r="Q508" s="213">
        <v>0</v>
      </c>
      <c r="R508" s="210" t="s">
        <v>3782</v>
      </c>
      <c r="S508" s="210" t="s">
        <v>3836</v>
      </c>
      <c r="T508"/>
      <c r="U508"/>
    </row>
    <row r="509" spans="1:21">
      <c r="A509" s="210">
        <v>46</v>
      </c>
      <c r="B509" s="211" t="s">
        <v>3837</v>
      </c>
      <c r="C509" s="212">
        <v>33</v>
      </c>
      <c r="D509" s="212">
        <v>14</v>
      </c>
      <c r="E509" s="213">
        <v>508.6</v>
      </c>
      <c r="F509" s="212">
        <v>14</v>
      </c>
      <c r="G509" s="212">
        <v>8</v>
      </c>
      <c r="H509" s="212">
        <v>0</v>
      </c>
      <c r="I509" s="212">
        <v>33</v>
      </c>
      <c r="J509" s="212">
        <v>14</v>
      </c>
      <c r="K509" s="213">
        <v>508.6</v>
      </c>
      <c r="L509" s="212">
        <v>0</v>
      </c>
      <c r="M509" s="212">
        <v>0</v>
      </c>
      <c r="N509" s="212">
        <v>0</v>
      </c>
      <c r="O509" s="212">
        <v>0</v>
      </c>
      <c r="P509" s="212">
        <v>0</v>
      </c>
      <c r="Q509" s="213">
        <v>0</v>
      </c>
      <c r="R509" s="210" t="s">
        <v>3838</v>
      </c>
      <c r="S509" s="210"/>
      <c r="T509"/>
      <c r="U509"/>
    </row>
    <row r="510" spans="1:21">
      <c r="A510" s="210">
        <v>47</v>
      </c>
      <c r="B510" s="211" t="s">
        <v>3839</v>
      </c>
      <c r="C510" s="212">
        <v>2</v>
      </c>
      <c r="D510" s="212">
        <v>1</v>
      </c>
      <c r="E510" s="213">
        <v>22.6</v>
      </c>
      <c r="F510" s="212">
        <v>1</v>
      </c>
      <c r="G510" s="212">
        <v>0</v>
      </c>
      <c r="H510" s="212">
        <v>0</v>
      </c>
      <c r="I510" s="212">
        <v>2</v>
      </c>
      <c r="J510" s="212">
        <v>1</v>
      </c>
      <c r="K510" s="213">
        <v>22.6</v>
      </c>
      <c r="L510" s="212">
        <v>0</v>
      </c>
      <c r="M510" s="212">
        <v>0</v>
      </c>
      <c r="N510" s="212">
        <v>0</v>
      </c>
      <c r="O510" s="212">
        <v>0</v>
      </c>
      <c r="P510" s="212">
        <v>0</v>
      </c>
      <c r="Q510" s="213">
        <v>0</v>
      </c>
      <c r="R510" s="210" t="s">
        <v>3044</v>
      </c>
      <c r="S510" s="210" t="s">
        <v>3044</v>
      </c>
      <c r="T510"/>
      <c r="U510"/>
    </row>
    <row r="511" spans="1:21">
      <c r="A511" s="210">
        <v>48</v>
      </c>
      <c r="B511" s="211" t="s">
        <v>3074</v>
      </c>
      <c r="C511" s="212">
        <v>28</v>
      </c>
      <c r="D511" s="212">
        <v>13</v>
      </c>
      <c r="E511" s="213">
        <v>414.2</v>
      </c>
      <c r="F511" s="212">
        <v>13</v>
      </c>
      <c r="G511" s="212">
        <v>5</v>
      </c>
      <c r="H511" s="212">
        <v>0</v>
      </c>
      <c r="I511" s="212">
        <v>28</v>
      </c>
      <c r="J511" s="212">
        <v>13</v>
      </c>
      <c r="K511" s="213">
        <v>414.2</v>
      </c>
      <c r="L511" s="212">
        <v>0</v>
      </c>
      <c r="M511" s="212">
        <v>0</v>
      </c>
      <c r="N511" s="212">
        <v>0</v>
      </c>
      <c r="O511" s="212">
        <v>0</v>
      </c>
      <c r="P511" s="212">
        <v>0</v>
      </c>
      <c r="Q511" s="213">
        <v>0</v>
      </c>
      <c r="R511" s="210" t="s">
        <v>3840</v>
      </c>
      <c r="S511" s="210"/>
      <c r="T511"/>
      <c r="U511"/>
    </row>
    <row r="512" spans="1:21">
      <c r="A512" s="210">
        <v>49</v>
      </c>
      <c r="B512" s="211" t="s">
        <v>3841</v>
      </c>
      <c r="C512" s="212">
        <v>37</v>
      </c>
      <c r="D512" s="212">
        <v>16</v>
      </c>
      <c r="E512" s="213">
        <v>487.6</v>
      </c>
      <c r="F512" s="212">
        <v>16</v>
      </c>
      <c r="G512" s="212">
        <v>4</v>
      </c>
      <c r="H512" s="212">
        <v>0</v>
      </c>
      <c r="I512" s="212">
        <v>37</v>
      </c>
      <c r="J512" s="212">
        <v>16</v>
      </c>
      <c r="K512" s="213">
        <v>487.6</v>
      </c>
      <c r="L512" s="212">
        <v>0</v>
      </c>
      <c r="M512" s="212">
        <v>0</v>
      </c>
      <c r="N512" s="212">
        <v>0</v>
      </c>
      <c r="O512" s="212">
        <v>0</v>
      </c>
      <c r="P512" s="212">
        <v>0</v>
      </c>
      <c r="Q512" s="213">
        <v>0</v>
      </c>
      <c r="R512" s="210" t="s">
        <v>3178</v>
      </c>
      <c r="S512" s="210" t="s">
        <v>3842</v>
      </c>
      <c r="T512"/>
      <c r="U512"/>
    </row>
    <row r="513" spans="1:21">
      <c r="A513" s="210">
        <v>50</v>
      </c>
      <c r="B513" s="211" t="s">
        <v>3843</v>
      </c>
      <c r="C513" s="212">
        <v>32</v>
      </c>
      <c r="D513" s="212">
        <v>9</v>
      </c>
      <c r="E513" s="213">
        <v>355.8</v>
      </c>
      <c r="F513" s="212">
        <v>11</v>
      </c>
      <c r="G513" s="212">
        <v>1</v>
      </c>
      <c r="H513" s="212">
        <v>0</v>
      </c>
      <c r="I513" s="212">
        <v>32</v>
      </c>
      <c r="J513" s="212">
        <v>9</v>
      </c>
      <c r="K513" s="213">
        <v>355.8</v>
      </c>
      <c r="L513" s="212">
        <v>0</v>
      </c>
      <c r="M513" s="212">
        <v>0</v>
      </c>
      <c r="N513" s="212">
        <v>0</v>
      </c>
      <c r="O513" s="212">
        <v>0</v>
      </c>
      <c r="P513" s="212">
        <v>0</v>
      </c>
      <c r="Q513" s="213">
        <v>0</v>
      </c>
      <c r="R513" s="210" t="s">
        <v>3273</v>
      </c>
      <c r="S513" s="210" t="s">
        <v>3844</v>
      </c>
      <c r="T513"/>
      <c r="U513"/>
    </row>
    <row r="514" spans="1:21">
      <c r="A514" s="210">
        <v>51</v>
      </c>
      <c r="B514" s="211" t="s">
        <v>3845</v>
      </c>
      <c r="C514" s="212">
        <v>13</v>
      </c>
      <c r="D514" s="212">
        <v>5</v>
      </c>
      <c r="E514" s="213">
        <v>273.6</v>
      </c>
      <c r="F514" s="212">
        <v>5</v>
      </c>
      <c r="G514" s="212">
        <v>0</v>
      </c>
      <c r="H514" s="212">
        <v>0</v>
      </c>
      <c r="I514" s="212">
        <v>13</v>
      </c>
      <c r="J514" s="212">
        <v>5</v>
      </c>
      <c r="K514" s="213">
        <v>273.6</v>
      </c>
      <c r="L514" s="212">
        <v>0</v>
      </c>
      <c r="M514" s="212">
        <v>0</v>
      </c>
      <c r="N514" s="212">
        <v>0</v>
      </c>
      <c r="O514" s="212">
        <v>0</v>
      </c>
      <c r="P514" s="212">
        <v>0</v>
      </c>
      <c r="Q514" s="213">
        <v>0</v>
      </c>
      <c r="R514" s="210" t="s">
        <v>3790</v>
      </c>
      <c r="S514" s="210"/>
      <c r="T514"/>
      <c r="U514"/>
    </row>
    <row r="515" spans="1:21">
      <c r="A515" s="210">
        <v>52</v>
      </c>
      <c r="B515" s="211" t="s">
        <v>3846</v>
      </c>
      <c r="C515" s="212">
        <v>4</v>
      </c>
      <c r="D515" s="212">
        <v>2</v>
      </c>
      <c r="E515" s="213">
        <v>93.2</v>
      </c>
      <c r="F515" s="212">
        <v>2</v>
      </c>
      <c r="G515" s="212">
        <v>2</v>
      </c>
      <c r="H515" s="212">
        <v>0</v>
      </c>
      <c r="I515" s="212">
        <v>4</v>
      </c>
      <c r="J515" s="212">
        <v>2</v>
      </c>
      <c r="K515" s="213">
        <v>93.2</v>
      </c>
      <c r="L515" s="212">
        <v>0</v>
      </c>
      <c r="M515" s="212">
        <v>0</v>
      </c>
      <c r="N515" s="212">
        <v>0</v>
      </c>
      <c r="O515" s="212">
        <v>0</v>
      </c>
      <c r="P515" s="212">
        <v>0</v>
      </c>
      <c r="Q515" s="213">
        <v>0</v>
      </c>
      <c r="R515" s="210" t="s">
        <v>3772</v>
      </c>
      <c r="S515" s="210" t="s">
        <v>3847</v>
      </c>
      <c r="T515"/>
      <c r="U515"/>
    </row>
    <row r="516" spans="1:21">
      <c r="A516" s="210">
        <v>53</v>
      </c>
      <c r="B516" s="211" t="s">
        <v>3848</v>
      </c>
      <c r="C516" s="212">
        <v>11</v>
      </c>
      <c r="D516" s="212">
        <v>6</v>
      </c>
      <c r="E516" s="213">
        <v>264.7</v>
      </c>
      <c r="F516" s="212">
        <v>6</v>
      </c>
      <c r="G516" s="212">
        <v>2</v>
      </c>
      <c r="H516" s="212">
        <v>0</v>
      </c>
      <c r="I516" s="212">
        <v>11</v>
      </c>
      <c r="J516" s="212">
        <v>6</v>
      </c>
      <c r="K516" s="213">
        <v>264.7</v>
      </c>
      <c r="L516" s="212">
        <v>0</v>
      </c>
      <c r="M516" s="212">
        <v>0</v>
      </c>
      <c r="N516" s="212">
        <v>0</v>
      </c>
      <c r="O516" s="212">
        <v>0</v>
      </c>
      <c r="P516" s="212">
        <v>0</v>
      </c>
      <c r="Q516" s="213">
        <v>0</v>
      </c>
      <c r="R516" s="210" t="s">
        <v>3827</v>
      </c>
      <c r="S516" s="210" t="s">
        <v>3849</v>
      </c>
      <c r="T516"/>
      <c r="U516"/>
    </row>
    <row r="517" spans="1:21">
      <c r="A517" s="210">
        <v>54</v>
      </c>
      <c r="B517" s="211" t="s">
        <v>3850</v>
      </c>
      <c r="C517" s="212">
        <v>4</v>
      </c>
      <c r="D517" s="212">
        <v>1</v>
      </c>
      <c r="E517" s="213">
        <v>51</v>
      </c>
      <c r="F517" s="212">
        <v>1</v>
      </c>
      <c r="G517" s="212">
        <v>0</v>
      </c>
      <c r="H517" s="212">
        <v>0</v>
      </c>
      <c r="I517" s="212">
        <v>4</v>
      </c>
      <c r="J517" s="212">
        <v>1</v>
      </c>
      <c r="K517" s="213">
        <v>51</v>
      </c>
      <c r="L517" s="212">
        <v>0</v>
      </c>
      <c r="M517" s="212">
        <v>0</v>
      </c>
      <c r="N517" s="212">
        <v>0</v>
      </c>
      <c r="O517" s="212">
        <v>0</v>
      </c>
      <c r="P517" s="212">
        <v>0</v>
      </c>
      <c r="Q517" s="213">
        <v>0</v>
      </c>
      <c r="R517" s="210" t="s">
        <v>3217</v>
      </c>
      <c r="S517" s="210" t="s">
        <v>3217</v>
      </c>
      <c r="T517"/>
      <c r="U517"/>
    </row>
    <row r="518" spans="1:21">
      <c r="A518" s="210">
        <v>55</v>
      </c>
      <c r="B518" s="211" t="s">
        <v>3851</v>
      </c>
      <c r="C518" s="212">
        <v>18</v>
      </c>
      <c r="D518" s="212">
        <v>8</v>
      </c>
      <c r="E518" s="213">
        <v>357.4</v>
      </c>
      <c r="F518" s="212">
        <v>8</v>
      </c>
      <c r="G518" s="212">
        <v>3</v>
      </c>
      <c r="H518" s="212">
        <v>0</v>
      </c>
      <c r="I518" s="212">
        <v>18</v>
      </c>
      <c r="J518" s="212">
        <v>8</v>
      </c>
      <c r="K518" s="213">
        <v>357.4</v>
      </c>
      <c r="L518" s="212">
        <v>0</v>
      </c>
      <c r="M518" s="212">
        <v>0</v>
      </c>
      <c r="N518" s="212">
        <v>0</v>
      </c>
      <c r="O518" s="212">
        <v>0</v>
      </c>
      <c r="P518" s="212">
        <v>0</v>
      </c>
      <c r="Q518" s="213">
        <v>0</v>
      </c>
      <c r="R518" s="210" t="s">
        <v>3832</v>
      </c>
      <c r="S518" s="210" t="s">
        <v>3852</v>
      </c>
      <c r="T518"/>
      <c r="U518"/>
    </row>
    <row r="519" spans="1:21">
      <c r="A519" s="210">
        <v>56</v>
      </c>
      <c r="B519" s="211" t="s">
        <v>3853</v>
      </c>
      <c r="C519" s="212">
        <v>2</v>
      </c>
      <c r="D519" s="212">
        <v>1</v>
      </c>
      <c r="E519" s="213">
        <v>50.6</v>
      </c>
      <c r="F519" s="212">
        <v>1</v>
      </c>
      <c r="G519" s="212">
        <v>0</v>
      </c>
      <c r="H519" s="212">
        <v>0</v>
      </c>
      <c r="I519" s="212">
        <v>2</v>
      </c>
      <c r="J519" s="212">
        <v>1</v>
      </c>
      <c r="K519" s="213">
        <v>50.6</v>
      </c>
      <c r="L519" s="212">
        <v>0</v>
      </c>
      <c r="M519" s="212">
        <v>0</v>
      </c>
      <c r="N519" s="212">
        <v>0</v>
      </c>
      <c r="O519" s="212">
        <v>0</v>
      </c>
      <c r="P519" s="212">
        <v>0</v>
      </c>
      <c r="Q519" s="213">
        <v>0</v>
      </c>
      <c r="R519" s="210" t="s">
        <v>3832</v>
      </c>
      <c r="S519" s="210" t="s">
        <v>3832</v>
      </c>
      <c r="T519"/>
      <c r="U519"/>
    </row>
    <row r="520" spans="1:21">
      <c r="A520" s="210">
        <v>57</v>
      </c>
      <c r="B520" s="211" t="s">
        <v>3076</v>
      </c>
      <c r="C520" s="212">
        <v>47</v>
      </c>
      <c r="D520" s="212">
        <v>22</v>
      </c>
      <c r="E520" s="213">
        <v>585.2</v>
      </c>
      <c r="F520" s="212">
        <v>22</v>
      </c>
      <c r="G520" s="212">
        <v>13</v>
      </c>
      <c r="H520" s="212">
        <v>0</v>
      </c>
      <c r="I520" s="212">
        <v>47</v>
      </c>
      <c r="J520" s="212">
        <v>22</v>
      </c>
      <c r="K520" s="213">
        <v>585.2</v>
      </c>
      <c r="L520" s="212">
        <v>0</v>
      </c>
      <c r="M520" s="212">
        <v>0</v>
      </c>
      <c r="N520" s="212">
        <v>0</v>
      </c>
      <c r="O520" s="212">
        <v>0</v>
      </c>
      <c r="P520" s="212">
        <v>0</v>
      </c>
      <c r="Q520" s="213">
        <v>0</v>
      </c>
      <c r="R520" s="210" t="s">
        <v>3802</v>
      </c>
      <c r="S520" s="210" t="s">
        <v>3077</v>
      </c>
      <c r="T520"/>
      <c r="U520"/>
    </row>
    <row r="521" spans="1:21">
      <c r="A521" s="210">
        <v>58</v>
      </c>
      <c r="B521" s="211" t="s">
        <v>3854</v>
      </c>
      <c r="C521" s="212">
        <v>25</v>
      </c>
      <c r="D521" s="212">
        <v>6</v>
      </c>
      <c r="E521" s="213">
        <v>239.7</v>
      </c>
      <c r="F521" s="212">
        <v>6</v>
      </c>
      <c r="G521" s="212">
        <v>1</v>
      </c>
      <c r="H521" s="212">
        <v>0</v>
      </c>
      <c r="I521" s="212">
        <v>25</v>
      </c>
      <c r="J521" s="212">
        <v>6</v>
      </c>
      <c r="K521" s="213">
        <v>239.7</v>
      </c>
      <c r="L521" s="212">
        <v>0</v>
      </c>
      <c r="M521" s="212">
        <v>0</v>
      </c>
      <c r="N521" s="212">
        <v>0</v>
      </c>
      <c r="O521" s="212">
        <v>0</v>
      </c>
      <c r="P521" s="212">
        <v>0</v>
      </c>
      <c r="Q521" s="213">
        <v>0</v>
      </c>
      <c r="R521" s="210" t="s">
        <v>3855</v>
      </c>
      <c r="S521" s="210"/>
      <c r="T521"/>
      <c r="U521"/>
    </row>
    <row r="522" spans="1:21">
      <c r="A522" s="210">
        <v>59</v>
      </c>
      <c r="B522" s="211" t="s">
        <v>3856</v>
      </c>
      <c r="C522" s="212">
        <v>6</v>
      </c>
      <c r="D522" s="212">
        <v>1</v>
      </c>
      <c r="E522" s="213">
        <v>55.1</v>
      </c>
      <c r="F522" s="212">
        <v>1</v>
      </c>
      <c r="G522" s="212">
        <v>1</v>
      </c>
      <c r="H522" s="212">
        <v>0</v>
      </c>
      <c r="I522" s="212">
        <v>6</v>
      </c>
      <c r="J522" s="212">
        <v>1</v>
      </c>
      <c r="K522" s="213">
        <v>55.1</v>
      </c>
      <c r="L522" s="212">
        <v>0</v>
      </c>
      <c r="M522" s="212">
        <v>0</v>
      </c>
      <c r="N522" s="212">
        <v>0</v>
      </c>
      <c r="O522" s="212">
        <v>0</v>
      </c>
      <c r="P522" s="212">
        <v>0</v>
      </c>
      <c r="Q522" s="213">
        <v>0</v>
      </c>
      <c r="R522" s="210" t="s">
        <v>3590</v>
      </c>
      <c r="S522" s="210" t="s">
        <v>3083</v>
      </c>
      <c r="T522"/>
      <c r="U522"/>
    </row>
    <row r="523" spans="1:21">
      <c r="A523" s="210">
        <v>60</v>
      </c>
      <c r="B523" s="211" t="s">
        <v>3078</v>
      </c>
      <c r="C523" s="212">
        <v>2</v>
      </c>
      <c r="D523" s="212">
        <v>1</v>
      </c>
      <c r="E523" s="213">
        <v>22.4</v>
      </c>
      <c r="F523" s="212">
        <v>1</v>
      </c>
      <c r="G523" s="212">
        <v>1</v>
      </c>
      <c r="H523" s="212">
        <v>0</v>
      </c>
      <c r="I523" s="212">
        <v>2</v>
      </c>
      <c r="J523" s="212">
        <v>1</v>
      </c>
      <c r="K523" s="213">
        <v>22.4</v>
      </c>
      <c r="L523" s="212">
        <v>0</v>
      </c>
      <c r="M523" s="212">
        <v>0</v>
      </c>
      <c r="N523" s="212">
        <v>0</v>
      </c>
      <c r="O523" s="212">
        <v>0</v>
      </c>
      <c r="P523" s="212">
        <v>0</v>
      </c>
      <c r="Q523" s="213">
        <v>0</v>
      </c>
      <c r="R523" s="210" t="s">
        <v>3857</v>
      </c>
      <c r="S523" s="210" t="s">
        <v>3080</v>
      </c>
      <c r="T523"/>
      <c r="U523"/>
    </row>
    <row r="524" spans="1:21">
      <c r="A524" s="210">
        <v>61</v>
      </c>
      <c r="B524" s="211" t="s">
        <v>3084</v>
      </c>
      <c r="C524" s="212">
        <v>5</v>
      </c>
      <c r="D524" s="212">
        <v>1</v>
      </c>
      <c r="E524" s="213">
        <v>53.2</v>
      </c>
      <c r="F524" s="212">
        <v>1</v>
      </c>
      <c r="G524" s="212">
        <v>0</v>
      </c>
      <c r="H524" s="212">
        <v>0</v>
      </c>
      <c r="I524" s="212">
        <v>5</v>
      </c>
      <c r="J524" s="212">
        <v>1</v>
      </c>
      <c r="K524" s="213">
        <v>53.2</v>
      </c>
      <c r="L524" s="212">
        <v>0</v>
      </c>
      <c r="M524" s="212">
        <v>0</v>
      </c>
      <c r="N524" s="212">
        <v>0</v>
      </c>
      <c r="O524" s="212">
        <v>0</v>
      </c>
      <c r="P524" s="212">
        <v>0</v>
      </c>
      <c r="Q524" s="213">
        <v>0</v>
      </c>
      <c r="R524" s="210" t="s">
        <v>3743</v>
      </c>
      <c r="S524" s="210" t="s">
        <v>3085</v>
      </c>
      <c r="T524"/>
      <c r="U524"/>
    </row>
    <row r="525" spans="1:21">
      <c r="A525" s="210">
        <v>62</v>
      </c>
      <c r="B525" s="211" t="s">
        <v>3858</v>
      </c>
      <c r="C525" s="212">
        <v>1</v>
      </c>
      <c r="D525" s="212">
        <v>1</v>
      </c>
      <c r="E525" s="213">
        <v>20.5</v>
      </c>
      <c r="F525" s="212">
        <v>1</v>
      </c>
      <c r="G525" s="212">
        <v>1</v>
      </c>
      <c r="H525" s="212">
        <v>0</v>
      </c>
      <c r="I525" s="212">
        <v>1</v>
      </c>
      <c r="J525" s="212">
        <v>1</v>
      </c>
      <c r="K525" s="213">
        <v>20.5</v>
      </c>
      <c r="L525" s="212">
        <v>0</v>
      </c>
      <c r="M525" s="212">
        <v>0</v>
      </c>
      <c r="N525" s="212">
        <v>0</v>
      </c>
      <c r="O525" s="212">
        <v>0</v>
      </c>
      <c r="P525" s="212">
        <v>0</v>
      </c>
      <c r="Q525" s="213">
        <v>0</v>
      </c>
      <c r="R525" s="210" t="s">
        <v>3067</v>
      </c>
      <c r="S525" s="210" t="s">
        <v>3235</v>
      </c>
      <c r="T525"/>
      <c r="U525"/>
    </row>
    <row r="526" spans="1:21">
      <c r="A526" s="210">
        <v>63</v>
      </c>
      <c r="B526" s="211" t="s">
        <v>3859</v>
      </c>
      <c r="C526" s="212">
        <v>4</v>
      </c>
      <c r="D526" s="212">
        <v>1</v>
      </c>
      <c r="E526" s="213">
        <v>25.2</v>
      </c>
      <c r="F526" s="212">
        <v>1</v>
      </c>
      <c r="G526" s="212">
        <v>0</v>
      </c>
      <c r="H526" s="212">
        <v>0</v>
      </c>
      <c r="I526" s="212">
        <v>4</v>
      </c>
      <c r="J526" s="212">
        <v>1</v>
      </c>
      <c r="K526" s="213">
        <v>25.2</v>
      </c>
      <c r="L526" s="212">
        <v>0</v>
      </c>
      <c r="M526" s="212">
        <v>0</v>
      </c>
      <c r="N526" s="212">
        <v>0</v>
      </c>
      <c r="O526" s="212">
        <v>0</v>
      </c>
      <c r="P526" s="212">
        <v>0</v>
      </c>
      <c r="Q526" s="213">
        <v>0</v>
      </c>
      <c r="R526" s="210" t="s">
        <v>3089</v>
      </c>
      <c r="S526" s="210" t="s">
        <v>3860</v>
      </c>
      <c r="T526"/>
      <c r="U526"/>
    </row>
    <row r="527" spans="1:21">
      <c r="A527" s="210">
        <v>64</v>
      </c>
      <c r="B527" s="211" t="s">
        <v>3861</v>
      </c>
      <c r="C527" s="212">
        <v>1</v>
      </c>
      <c r="D527" s="212">
        <v>1</v>
      </c>
      <c r="E527" s="213">
        <v>29.3</v>
      </c>
      <c r="F527" s="212">
        <v>1</v>
      </c>
      <c r="G527" s="212">
        <v>0</v>
      </c>
      <c r="H527" s="212">
        <v>0</v>
      </c>
      <c r="I527" s="212">
        <v>1</v>
      </c>
      <c r="J527" s="212">
        <v>1</v>
      </c>
      <c r="K527" s="213">
        <v>29.3</v>
      </c>
      <c r="L527" s="212">
        <v>0</v>
      </c>
      <c r="M527" s="212">
        <v>0</v>
      </c>
      <c r="N527" s="212">
        <v>0</v>
      </c>
      <c r="O527" s="212">
        <v>0</v>
      </c>
      <c r="P527" s="212">
        <v>0</v>
      </c>
      <c r="Q527" s="213">
        <v>0</v>
      </c>
      <c r="R527" s="210" t="s">
        <v>3217</v>
      </c>
      <c r="S527" s="210" t="s">
        <v>3053</v>
      </c>
      <c r="T527"/>
      <c r="U527"/>
    </row>
    <row r="528" spans="1:21">
      <c r="A528" s="210">
        <v>65</v>
      </c>
      <c r="B528" s="211" t="s">
        <v>3862</v>
      </c>
      <c r="C528" s="212">
        <v>1</v>
      </c>
      <c r="D528" s="212">
        <v>1</v>
      </c>
      <c r="E528" s="213">
        <v>43.2</v>
      </c>
      <c r="F528" s="212">
        <v>1</v>
      </c>
      <c r="G528" s="212">
        <v>0</v>
      </c>
      <c r="H528" s="212">
        <v>0</v>
      </c>
      <c r="I528" s="212">
        <v>1</v>
      </c>
      <c r="J528" s="212">
        <v>1</v>
      </c>
      <c r="K528" s="213">
        <v>43.2</v>
      </c>
      <c r="L528" s="212">
        <v>0</v>
      </c>
      <c r="M528" s="212">
        <v>0</v>
      </c>
      <c r="N528" s="212">
        <v>0</v>
      </c>
      <c r="O528" s="212">
        <v>0</v>
      </c>
      <c r="P528" s="212">
        <v>0</v>
      </c>
      <c r="Q528" s="213">
        <v>0</v>
      </c>
      <c r="R528" s="210" t="s">
        <v>3863</v>
      </c>
      <c r="S528" s="210" t="s">
        <v>3059</v>
      </c>
      <c r="T528"/>
      <c r="U528"/>
    </row>
    <row r="529" spans="1:21">
      <c r="A529" s="210">
        <v>66</v>
      </c>
      <c r="B529" s="211" t="s">
        <v>3864</v>
      </c>
      <c r="C529" s="212">
        <v>21</v>
      </c>
      <c r="D529" s="212">
        <v>8</v>
      </c>
      <c r="E529" s="213">
        <v>306.6</v>
      </c>
      <c r="F529" s="212">
        <v>8</v>
      </c>
      <c r="G529" s="212">
        <v>2</v>
      </c>
      <c r="H529" s="212">
        <v>0</v>
      </c>
      <c r="I529" s="212">
        <v>21</v>
      </c>
      <c r="J529" s="212">
        <v>8</v>
      </c>
      <c r="K529" s="213">
        <v>306.6</v>
      </c>
      <c r="L529" s="212">
        <v>0</v>
      </c>
      <c r="M529" s="212">
        <v>0</v>
      </c>
      <c r="N529" s="212">
        <v>0</v>
      </c>
      <c r="O529" s="212">
        <v>0</v>
      </c>
      <c r="P529" s="212">
        <v>0</v>
      </c>
      <c r="Q529" s="213">
        <v>0</v>
      </c>
      <c r="R529" s="210" t="s">
        <v>3832</v>
      </c>
      <c r="S529" s="210" t="s">
        <v>3119</v>
      </c>
      <c r="T529"/>
      <c r="U529"/>
    </row>
    <row r="530" spans="1:21">
      <c r="A530" s="210">
        <v>67</v>
      </c>
      <c r="B530" s="211" t="s">
        <v>3086</v>
      </c>
      <c r="C530" s="212">
        <v>15</v>
      </c>
      <c r="D530" s="212">
        <v>3</v>
      </c>
      <c r="E530" s="213">
        <v>183.4</v>
      </c>
      <c r="F530" s="212">
        <v>3</v>
      </c>
      <c r="G530" s="212">
        <v>1</v>
      </c>
      <c r="H530" s="212">
        <v>0</v>
      </c>
      <c r="I530" s="212">
        <v>15</v>
      </c>
      <c r="J530" s="212">
        <v>3</v>
      </c>
      <c r="K530" s="213">
        <v>183.4</v>
      </c>
      <c r="L530" s="212">
        <v>0</v>
      </c>
      <c r="M530" s="212">
        <v>0</v>
      </c>
      <c r="N530" s="212">
        <v>0</v>
      </c>
      <c r="O530" s="212">
        <v>0</v>
      </c>
      <c r="P530" s="212">
        <v>0</v>
      </c>
      <c r="Q530" s="213">
        <v>0</v>
      </c>
      <c r="R530" s="210" t="s">
        <v>3056</v>
      </c>
      <c r="S530" s="210" t="s">
        <v>3077</v>
      </c>
      <c r="T530"/>
      <c r="U530"/>
    </row>
    <row r="531" spans="1:21">
      <c r="A531" s="210">
        <v>68</v>
      </c>
      <c r="B531" s="211" t="s">
        <v>3865</v>
      </c>
      <c r="C531" s="212">
        <v>4</v>
      </c>
      <c r="D531" s="212">
        <v>3</v>
      </c>
      <c r="E531" s="213">
        <v>114</v>
      </c>
      <c r="F531" s="212">
        <v>3</v>
      </c>
      <c r="G531" s="212">
        <v>2</v>
      </c>
      <c r="H531" s="212">
        <v>0</v>
      </c>
      <c r="I531" s="212">
        <v>4</v>
      </c>
      <c r="J531" s="212">
        <v>3</v>
      </c>
      <c r="K531" s="213">
        <v>114</v>
      </c>
      <c r="L531" s="212">
        <v>0</v>
      </c>
      <c r="M531" s="212">
        <v>0</v>
      </c>
      <c r="N531" s="212">
        <v>0</v>
      </c>
      <c r="O531" s="212">
        <v>0</v>
      </c>
      <c r="P531" s="212">
        <v>0</v>
      </c>
      <c r="Q531" s="213">
        <v>0</v>
      </c>
      <c r="R531" s="210" t="s">
        <v>3866</v>
      </c>
      <c r="S531" s="210" t="s">
        <v>3797</v>
      </c>
      <c r="T531"/>
      <c r="U531"/>
    </row>
    <row r="532" spans="1:21">
      <c r="A532" s="210">
        <v>69</v>
      </c>
      <c r="B532" s="211" t="s">
        <v>3867</v>
      </c>
      <c r="C532" s="212">
        <v>11</v>
      </c>
      <c r="D532" s="212">
        <v>4</v>
      </c>
      <c r="E532" s="213">
        <v>189.5</v>
      </c>
      <c r="F532" s="212">
        <v>4</v>
      </c>
      <c r="G532" s="212">
        <v>1</v>
      </c>
      <c r="H532" s="212">
        <v>0</v>
      </c>
      <c r="I532" s="212">
        <v>11</v>
      </c>
      <c r="J532" s="212">
        <v>4</v>
      </c>
      <c r="K532" s="213">
        <v>189.5</v>
      </c>
      <c r="L532" s="212">
        <v>0</v>
      </c>
      <c r="M532" s="212">
        <v>0</v>
      </c>
      <c r="N532" s="212">
        <v>0</v>
      </c>
      <c r="O532" s="212">
        <v>0</v>
      </c>
      <c r="P532" s="212">
        <v>0</v>
      </c>
      <c r="Q532" s="213">
        <v>0</v>
      </c>
      <c r="R532" s="210" t="s">
        <v>3868</v>
      </c>
      <c r="S532" s="210" t="s">
        <v>3119</v>
      </c>
      <c r="T532"/>
      <c r="U532"/>
    </row>
    <row r="533" spans="1:21">
      <c r="A533" s="210">
        <v>70</v>
      </c>
      <c r="B533" s="211" t="s">
        <v>3088</v>
      </c>
      <c r="C533" s="212">
        <v>22</v>
      </c>
      <c r="D533" s="212">
        <v>11</v>
      </c>
      <c r="E533" s="213">
        <v>305.7</v>
      </c>
      <c r="F533" s="212">
        <v>11</v>
      </c>
      <c r="G533" s="212">
        <v>7</v>
      </c>
      <c r="H533" s="212">
        <v>0</v>
      </c>
      <c r="I533" s="212">
        <v>22</v>
      </c>
      <c r="J533" s="212">
        <v>11</v>
      </c>
      <c r="K533" s="213">
        <v>305.7</v>
      </c>
      <c r="L533" s="212">
        <v>0</v>
      </c>
      <c r="M533" s="212">
        <v>0</v>
      </c>
      <c r="N533" s="212">
        <v>0</v>
      </c>
      <c r="O533" s="212">
        <v>0</v>
      </c>
      <c r="P533" s="212">
        <v>0</v>
      </c>
      <c r="Q533" s="213">
        <v>0</v>
      </c>
      <c r="R533" s="210" t="s">
        <v>3869</v>
      </c>
      <c r="S533" s="210"/>
      <c r="T533"/>
      <c r="U533"/>
    </row>
    <row r="534" spans="1:21">
      <c r="A534" s="210">
        <v>71</v>
      </c>
      <c r="B534" s="211" t="s">
        <v>3870</v>
      </c>
      <c r="C534" s="212">
        <v>22</v>
      </c>
      <c r="D534" s="212">
        <v>6</v>
      </c>
      <c r="E534" s="213">
        <v>150.3</v>
      </c>
      <c r="F534" s="212">
        <v>5</v>
      </c>
      <c r="G534" s="212">
        <v>0</v>
      </c>
      <c r="H534" s="212">
        <v>0</v>
      </c>
      <c r="I534" s="212">
        <v>18</v>
      </c>
      <c r="J534" s="212">
        <v>5</v>
      </c>
      <c r="K534" s="213">
        <v>115.2</v>
      </c>
      <c r="L534" s="212">
        <v>1</v>
      </c>
      <c r="M534" s="212">
        <v>0</v>
      </c>
      <c r="N534" s="212">
        <v>0</v>
      </c>
      <c r="O534" s="212">
        <v>4</v>
      </c>
      <c r="P534" s="212">
        <v>1</v>
      </c>
      <c r="Q534" s="213">
        <v>35.1</v>
      </c>
      <c r="R534" s="210"/>
      <c r="S534" s="210"/>
      <c r="T534"/>
      <c r="U534"/>
    </row>
    <row r="535" spans="1:21">
      <c r="A535" s="210">
        <v>72</v>
      </c>
      <c r="B535" s="211" t="s">
        <v>3871</v>
      </c>
      <c r="C535" s="212">
        <v>25</v>
      </c>
      <c r="D535" s="212">
        <v>17</v>
      </c>
      <c r="E535" s="213">
        <v>457.75</v>
      </c>
      <c r="F535" s="212">
        <v>17</v>
      </c>
      <c r="G535" s="212">
        <v>16</v>
      </c>
      <c r="H535" s="212">
        <v>0</v>
      </c>
      <c r="I535" s="212">
        <v>25</v>
      </c>
      <c r="J535" s="212">
        <v>17</v>
      </c>
      <c r="K535" s="213">
        <v>457.75</v>
      </c>
      <c r="L535" s="212">
        <v>0</v>
      </c>
      <c r="M535" s="212">
        <v>0</v>
      </c>
      <c r="N535" s="212">
        <v>0</v>
      </c>
      <c r="O535" s="212">
        <v>0</v>
      </c>
      <c r="P535" s="212">
        <v>0</v>
      </c>
      <c r="Q535" s="213">
        <v>0</v>
      </c>
      <c r="R535" s="210" t="s">
        <v>3872</v>
      </c>
      <c r="S535" s="210"/>
      <c r="T535"/>
      <c r="U535"/>
    </row>
    <row r="536" spans="1:21">
      <c r="A536" s="210">
        <v>73</v>
      </c>
      <c r="B536" s="211" t="s">
        <v>3873</v>
      </c>
      <c r="C536" s="212">
        <v>2</v>
      </c>
      <c r="D536" s="212">
        <v>2</v>
      </c>
      <c r="E536" s="213">
        <v>30.1</v>
      </c>
      <c r="F536" s="212">
        <v>2</v>
      </c>
      <c r="G536" s="212">
        <v>2</v>
      </c>
      <c r="H536" s="212">
        <v>0</v>
      </c>
      <c r="I536" s="212">
        <v>2</v>
      </c>
      <c r="J536" s="212">
        <v>2</v>
      </c>
      <c r="K536" s="213">
        <v>30.1</v>
      </c>
      <c r="L536" s="212">
        <v>0</v>
      </c>
      <c r="M536" s="212">
        <v>0</v>
      </c>
      <c r="N536" s="212">
        <v>0</v>
      </c>
      <c r="O536" s="212">
        <v>0</v>
      </c>
      <c r="P536" s="212">
        <v>0</v>
      </c>
      <c r="Q536" s="213">
        <v>0</v>
      </c>
      <c r="R536" s="210" t="s">
        <v>3874</v>
      </c>
      <c r="S536" s="210"/>
      <c r="T536"/>
      <c r="U536"/>
    </row>
    <row r="537" spans="1:21">
      <c r="A537" s="210">
        <v>74</v>
      </c>
      <c r="B537" s="211" t="s">
        <v>3875</v>
      </c>
      <c r="C537" s="212">
        <v>8</v>
      </c>
      <c r="D537" s="212">
        <v>6</v>
      </c>
      <c r="E537" s="213">
        <v>144.9</v>
      </c>
      <c r="F537" s="212">
        <v>6</v>
      </c>
      <c r="G537" s="212">
        <v>4</v>
      </c>
      <c r="H537" s="212">
        <v>0</v>
      </c>
      <c r="I537" s="212">
        <v>8</v>
      </c>
      <c r="J537" s="212">
        <v>6</v>
      </c>
      <c r="K537" s="213">
        <v>144.9</v>
      </c>
      <c r="L537" s="212">
        <v>0</v>
      </c>
      <c r="M537" s="212">
        <v>0</v>
      </c>
      <c r="N537" s="212">
        <v>0</v>
      </c>
      <c r="O537" s="212">
        <v>0</v>
      </c>
      <c r="P537" s="212">
        <v>0</v>
      </c>
      <c r="Q537" s="213">
        <v>0</v>
      </c>
      <c r="R537" s="210" t="s">
        <v>3782</v>
      </c>
      <c r="S537" s="210"/>
      <c r="T537"/>
      <c r="U537"/>
    </row>
    <row r="538" spans="1:21">
      <c r="A538" s="210">
        <v>75</v>
      </c>
      <c r="B538" s="211" t="s">
        <v>3876</v>
      </c>
      <c r="C538" s="212">
        <v>7</v>
      </c>
      <c r="D538" s="212">
        <v>3</v>
      </c>
      <c r="E538" s="213">
        <v>118.2</v>
      </c>
      <c r="F538" s="212">
        <v>3</v>
      </c>
      <c r="G538" s="212">
        <v>3</v>
      </c>
      <c r="H538" s="212">
        <v>0</v>
      </c>
      <c r="I538" s="212">
        <v>7</v>
      </c>
      <c r="J538" s="212">
        <v>3</v>
      </c>
      <c r="K538" s="213">
        <v>118.2</v>
      </c>
      <c r="L538" s="212">
        <v>0</v>
      </c>
      <c r="M538" s="212">
        <v>0</v>
      </c>
      <c r="N538" s="212">
        <v>0</v>
      </c>
      <c r="O538" s="212">
        <v>0</v>
      </c>
      <c r="P538" s="212">
        <v>0</v>
      </c>
      <c r="Q538" s="213">
        <v>0</v>
      </c>
      <c r="R538" s="210" t="s">
        <v>3708</v>
      </c>
      <c r="S538" s="210" t="s">
        <v>3083</v>
      </c>
      <c r="T538"/>
      <c r="U538"/>
    </row>
    <row r="539" spans="1:21">
      <c r="A539" s="210">
        <v>76</v>
      </c>
      <c r="B539" s="211" t="s">
        <v>3877</v>
      </c>
      <c r="C539" s="212">
        <v>1</v>
      </c>
      <c r="D539" s="212">
        <v>1</v>
      </c>
      <c r="E539" s="213">
        <v>40.3</v>
      </c>
      <c r="F539" s="212">
        <v>1</v>
      </c>
      <c r="G539" s="212">
        <v>1</v>
      </c>
      <c r="H539" s="212">
        <v>0</v>
      </c>
      <c r="I539" s="212">
        <v>1</v>
      </c>
      <c r="J539" s="212">
        <v>1</v>
      </c>
      <c r="K539" s="213">
        <v>40.3</v>
      </c>
      <c r="L539" s="212">
        <v>0</v>
      </c>
      <c r="M539" s="212">
        <v>0</v>
      </c>
      <c r="N539" s="212">
        <v>0</v>
      </c>
      <c r="O539" s="212">
        <v>0</v>
      </c>
      <c r="P539" s="212">
        <v>0</v>
      </c>
      <c r="Q539" s="213">
        <v>0</v>
      </c>
      <c r="R539" s="210" t="s">
        <v>3573</v>
      </c>
      <c r="S539" s="210" t="s">
        <v>3083</v>
      </c>
      <c r="T539"/>
      <c r="U539"/>
    </row>
    <row r="540" spans="1:21">
      <c r="A540" s="210">
        <v>77</v>
      </c>
      <c r="B540" s="211" t="s">
        <v>3878</v>
      </c>
      <c r="C540" s="212">
        <v>1</v>
      </c>
      <c r="D540" s="212">
        <v>1</v>
      </c>
      <c r="E540" s="213">
        <v>15.5</v>
      </c>
      <c r="F540" s="212">
        <v>1</v>
      </c>
      <c r="G540" s="212">
        <v>0</v>
      </c>
      <c r="H540" s="212">
        <v>0</v>
      </c>
      <c r="I540" s="212">
        <v>1</v>
      </c>
      <c r="J540" s="212">
        <v>1</v>
      </c>
      <c r="K540" s="213">
        <v>15.5</v>
      </c>
      <c r="L540" s="212">
        <v>0</v>
      </c>
      <c r="M540" s="212">
        <v>0</v>
      </c>
      <c r="N540" s="212">
        <v>0</v>
      </c>
      <c r="O540" s="212">
        <v>0</v>
      </c>
      <c r="P540" s="212">
        <v>0</v>
      </c>
      <c r="Q540" s="213">
        <v>0</v>
      </c>
      <c r="R540" s="210" t="s">
        <v>3879</v>
      </c>
      <c r="S540" s="210" t="s">
        <v>3880</v>
      </c>
      <c r="T540"/>
      <c r="U540"/>
    </row>
    <row r="541" spans="1:21">
      <c r="A541" s="210">
        <v>78</v>
      </c>
      <c r="B541" s="211" t="s">
        <v>3881</v>
      </c>
      <c r="C541" s="212">
        <v>18</v>
      </c>
      <c r="D541" s="212">
        <v>4</v>
      </c>
      <c r="E541" s="213">
        <v>178.2</v>
      </c>
      <c r="F541" s="212">
        <v>4</v>
      </c>
      <c r="G541" s="212">
        <v>4</v>
      </c>
      <c r="H541" s="212">
        <v>0</v>
      </c>
      <c r="I541" s="212">
        <v>18</v>
      </c>
      <c r="J541" s="212">
        <v>4</v>
      </c>
      <c r="K541" s="213">
        <v>178.2</v>
      </c>
      <c r="L541" s="212">
        <v>0</v>
      </c>
      <c r="M541" s="212">
        <v>0</v>
      </c>
      <c r="N541" s="212">
        <v>0</v>
      </c>
      <c r="O541" s="212">
        <v>0</v>
      </c>
      <c r="P541" s="212">
        <v>0</v>
      </c>
      <c r="Q541" s="213">
        <v>0</v>
      </c>
      <c r="R541" s="210" t="s">
        <v>3882</v>
      </c>
      <c r="S541" s="210" t="s">
        <v>3883</v>
      </c>
      <c r="T541"/>
      <c r="U541"/>
    </row>
    <row r="542" spans="1:21">
      <c r="A542" s="210">
        <v>79</v>
      </c>
      <c r="B542" s="211" t="s">
        <v>3884</v>
      </c>
      <c r="C542" s="212">
        <v>28</v>
      </c>
      <c r="D542" s="212">
        <v>9</v>
      </c>
      <c r="E542" s="213">
        <v>357.9</v>
      </c>
      <c r="F542" s="212">
        <v>9</v>
      </c>
      <c r="G542" s="212">
        <v>6</v>
      </c>
      <c r="H542" s="212">
        <v>0</v>
      </c>
      <c r="I542" s="212">
        <v>28</v>
      </c>
      <c r="J542" s="212">
        <v>9</v>
      </c>
      <c r="K542" s="213">
        <v>357.9</v>
      </c>
      <c r="L542" s="212">
        <v>0</v>
      </c>
      <c r="M542" s="212">
        <v>0</v>
      </c>
      <c r="N542" s="212">
        <v>0</v>
      </c>
      <c r="O542" s="212">
        <v>0</v>
      </c>
      <c r="P542" s="212">
        <v>0</v>
      </c>
      <c r="Q542" s="213">
        <v>0</v>
      </c>
      <c r="R542" s="210" t="s">
        <v>3885</v>
      </c>
      <c r="S542" s="210" t="s">
        <v>3886</v>
      </c>
      <c r="T542"/>
      <c r="U542"/>
    </row>
    <row r="543" spans="1:21">
      <c r="A543" s="210">
        <v>80</v>
      </c>
      <c r="B543" s="211" t="s">
        <v>3887</v>
      </c>
      <c r="C543" s="212">
        <v>12</v>
      </c>
      <c r="D543" s="212">
        <v>4</v>
      </c>
      <c r="E543" s="213">
        <v>166.5</v>
      </c>
      <c r="F543" s="212">
        <v>4</v>
      </c>
      <c r="G543" s="212">
        <v>2</v>
      </c>
      <c r="H543" s="212">
        <v>0</v>
      </c>
      <c r="I543" s="212">
        <v>12</v>
      </c>
      <c r="J543" s="212">
        <v>4</v>
      </c>
      <c r="K543" s="213">
        <v>166.5</v>
      </c>
      <c r="L543" s="212">
        <v>0</v>
      </c>
      <c r="M543" s="212">
        <v>0</v>
      </c>
      <c r="N543" s="212">
        <v>0</v>
      </c>
      <c r="O543" s="212">
        <v>0</v>
      </c>
      <c r="P543" s="212">
        <v>0</v>
      </c>
      <c r="Q543" s="213">
        <v>0</v>
      </c>
      <c r="R543" s="210" t="s">
        <v>3056</v>
      </c>
      <c r="S543" s="210" t="s">
        <v>3888</v>
      </c>
      <c r="T543"/>
      <c r="U543"/>
    </row>
    <row r="544" spans="1:21">
      <c r="A544" s="210">
        <v>81</v>
      </c>
      <c r="B544" s="211" t="s">
        <v>3889</v>
      </c>
      <c r="C544" s="212">
        <v>45</v>
      </c>
      <c r="D544" s="212">
        <v>14</v>
      </c>
      <c r="E544" s="213">
        <v>466.7</v>
      </c>
      <c r="F544" s="212">
        <v>14</v>
      </c>
      <c r="G544" s="212">
        <v>3</v>
      </c>
      <c r="H544" s="212">
        <v>0</v>
      </c>
      <c r="I544" s="212">
        <v>45</v>
      </c>
      <c r="J544" s="212">
        <v>14</v>
      </c>
      <c r="K544" s="213">
        <v>466.7</v>
      </c>
      <c r="L544" s="212">
        <v>0</v>
      </c>
      <c r="M544" s="212">
        <v>0</v>
      </c>
      <c r="N544" s="212">
        <v>0</v>
      </c>
      <c r="O544" s="212">
        <v>0</v>
      </c>
      <c r="P544" s="212">
        <v>0</v>
      </c>
      <c r="Q544" s="213">
        <v>0</v>
      </c>
      <c r="R544" s="210" t="s">
        <v>3316</v>
      </c>
      <c r="S544" s="210" t="s">
        <v>3890</v>
      </c>
      <c r="T544"/>
      <c r="U544"/>
    </row>
    <row r="545" spans="1:21">
      <c r="A545" s="210">
        <v>82</v>
      </c>
      <c r="B545" s="211" t="s">
        <v>3090</v>
      </c>
      <c r="C545" s="212">
        <v>29</v>
      </c>
      <c r="D545" s="212">
        <v>11</v>
      </c>
      <c r="E545" s="213">
        <v>318.5</v>
      </c>
      <c r="F545" s="212">
        <v>11</v>
      </c>
      <c r="G545" s="212">
        <v>4</v>
      </c>
      <c r="H545" s="212">
        <v>0</v>
      </c>
      <c r="I545" s="212">
        <v>29</v>
      </c>
      <c r="J545" s="212">
        <v>11</v>
      </c>
      <c r="K545" s="213">
        <v>318.5</v>
      </c>
      <c r="L545" s="212">
        <v>0</v>
      </c>
      <c r="M545" s="212">
        <v>0</v>
      </c>
      <c r="N545" s="212">
        <v>0</v>
      </c>
      <c r="O545" s="212">
        <v>0</v>
      </c>
      <c r="P545" s="212">
        <v>0</v>
      </c>
      <c r="Q545" s="213">
        <v>0</v>
      </c>
      <c r="R545" s="210" t="s">
        <v>3618</v>
      </c>
      <c r="S545" s="210" t="s">
        <v>3037</v>
      </c>
      <c r="T545"/>
      <c r="U545"/>
    </row>
    <row r="546" spans="1:21">
      <c r="A546" s="210">
        <v>83</v>
      </c>
      <c r="B546" s="211" t="s">
        <v>3092</v>
      </c>
      <c r="C546" s="212">
        <v>6</v>
      </c>
      <c r="D546" s="212">
        <v>4</v>
      </c>
      <c r="E546" s="213">
        <v>123.9</v>
      </c>
      <c r="F546" s="212">
        <v>2</v>
      </c>
      <c r="G546" s="212">
        <v>0</v>
      </c>
      <c r="H546" s="212">
        <v>0</v>
      </c>
      <c r="I546" s="212">
        <v>3</v>
      </c>
      <c r="J546" s="212">
        <v>2</v>
      </c>
      <c r="K546" s="213">
        <v>84</v>
      </c>
      <c r="L546" s="212">
        <v>2</v>
      </c>
      <c r="M546" s="212">
        <v>0</v>
      </c>
      <c r="N546" s="212">
        <v>0</v>
      </c>
      <c r="O546" s="212">
        <v>3</v>
      </c>
      <c r="P546" s="212">
        <v>2</v>
      </c>
      <c r="Q546" s="213">
        <v>39.9</v>
      </c>
      <c r="R546" s="210"/>
      <c r="S546" s="210"/>
      <c r="T546"/>
      <c r="U546"/>
    </row>
    <row r="547" spans="1:21">
      <c r="A547" s="210">
        <v>84</v>
      </c>
      <c r="B547" s="211" t="s">
        <v>3891</v>
      </c>
      <c r="C547" s="212">
        <v>7</v>
      </c>
      <c r="D547" s="212">
        <v>1</v>
      </c>
      <c r="E547" s="213">
        <v>16.6</v>
      </c>
      <c r="F547" s="212">
        <v>1</v>
      </c>
      <c r="G547" s="212">
        <v>0</v>
      </c>
      <c r="H547" s="212">
        <v>0</v>
      </c>
      <c r="I547" s="212">
        <v>7</v>
      </c>
      <c r="J547" s="212">
        <v>1</v>
      </c>
      <c r="K547" s="213">
        <v>16.6</v>
      </c>
      <c r="L547" s="212">
        <v>0</v>
      </c>
      <c r="M547" s="212">
        <v>0</v>
      </c>
      <c r="N547" s="212">
        <v>0</v>
      </c>
      <c r="O547" s="212">
        <v>0</v>
      </c>
      <c r="P547" s="212">
        <v>0</v>
      </c>
      <c r="Q547" s="213">
        <v>0</v>
      </c>
      <c r="R547" s="210" t="s">
        <v>3892</v>
      </c>
      <c r="S547" s="210" t="s">
        <v>3892</v>
      </c>
      <c r="T547"/>
      <c r="U547"/>
    </row>
    <row r="548" spans="1:21">
      <c r="A548" s="210">
        <v>85</v>
      </c>
      <c r="B548" s="211" t="s">
        <v>3893</v>
      </c>
      <c r="C548" s="212">
        <v>18</v>
      </c>
      <c r="D548" s="212">
        <v>6</v>
      </c>
      <c r="E548" s="213">
        <v>102.8</v>
      </c>
      <c r="F548" s="212">
        <v>6</v>
      </c>
      <c r="G548" s="212">
        <v>0</v>
      </c>
      <c r="H548" s="212">
        <v>0</v>
      </c>
      <c r="I548" s="212">
        <v>18</v>
      </c>
      <c r="J548" s="212">
        <v>6</v>
      </c>
      <c r="K548" s="213">
        <v>102.8</v>
      </c>
      <c r="L548" s="212">
        <v>0</v>
      </c>
      <c r="M548" s="212">
        <v>0</v>
      </c>
      <c r="N548" s="212">
        <v>0</v>
      </c>
      <c r="O548" s="212">
        <v>0</v>
      </c>
      <c r="P548" s="212">
        <v>0</v>
      </c>
      <c r="Q548" s="213">
        <v>0</v>
      </c>
      <c r="R548" s="210" t="s">
        <v>3217</v>
      </c>
      <c r="S548" s="210" t="s">
        <v>3894</v>
      </c>
      <c r="T548"/>
      <c r="U548"/>
    </row>
    <row r="549" spans="1:21">
      <c r="A549" s="210">
        <v>86</v>
      </c>
      <c r="B549" s="211" t="s">
        <v>3895</v>
      </c>
      <c r="C549" s="212">
        <v>1</v>
      </c>
      <c r="D549" s="212">
        <v>1</v>
      </c>
      <c r="E549" s="213">
        <v>54.7</v>
      </c>
      <c r="F549" s="212">
        <v>1</v>
      </c>
      <c r="G549" s="212">
        <v>0</v>
      </c>
      <c r="H549" s="212">
        <v>0</v>
      </c>
      <c r="I549" s="212">
        <v>1</v>
      </c>
      <c r="J549" s="212">
        <v>1</v>
      </c>
      <c r="K549" s="213">
        <v>54.7</v>
      </c>
      <c r="L549" s="212">
        <v>0</v>
      </c>
      <c r="M549" s="212">
        <v>0</v>
      </c>
      <c r="N549" s="212">
        <v>0</v>
      </c>
      <c r="O549" s="212">
        <v>0</v>
      </c>
      <c r="P549" s="212">
        <v>0</v>
      </c>
      <c r="Q549" s="213">
        <v>0</v>
      </c>
      <c r="R549" s="210" t="s">
        <v>3636</v>
      </c>
      <c r="S549" s="210" t="s">
        <v>3790</v>
      </c>
      <c r="T549"/>
      <c r="U549"/>
    </row>
    <row r="550" spans="1:21">
      <c r="A550" s="210">
        <v>87</v>
      </c>
      <c r="B550" s="211" t="s">
        <v>3896</v>
      </c>
      <c r="C550" s="212">
        <v>1</v>
      </c>
      <c r="D550" s="212">
        <v>1</v>
      </c>
      <c r="E550" s="213">
        <v>22</v>
      </c>
      <c r="F550" s="212">
        <v>1</v>
      </c>
      <c r="G550" s="212">
        <v>0</v>
      </c>
      <c r="H550" s="212">
        <v>0</v>
      </c>
      <c r="I550" s="212">
        <v>1</v>
      </c>
      <c r="J550" s="212">
        <v>1</v>
      </c>
      <c r="K550" s="213">
        <v>22</v>
      </c>
      <c r="L550" s="212">
        <v>0</v>
      </c>
      <c r="M550" s="212">
        <v>0</v>
      </c>
      <c r="N550" s="212">
        <v>0</v>
      </c>
      <c r="O550" s="212">
        <v>0</v>
      </c>
      <c r="P550" s="212">
        <v>0</v>
      </c>
      <c r="Q550" s="213">
        <v>0</v>
      </c>
      <c r="R550" s="210" t="s">
        <v>3897</v>
      </c>
      <c r="S550" s="210" t="s">
        <v>3897</v>
      </c>
      <c r="T550"/>
      <c r="U550"/>
    </row>
    <row r="551" spans="1:21">
      <c r="A551" s="210">
        <v>88</v>
      </c>
      <c r="B551" s="211" t="s">
        <v>3898</v>
      </c>
      <c r="C551" s="212">
        <v>1</v>
      </c>
      <c r="D551" s="212">
        <v>1</v>
      </c>
      <c r="E551" s="213">
        <v>16.9</v>
      </c>
      <c r="F551" s="212">
        <v>1</v>
      </c>
      <c r="G551" s="212">
        <v>0</v>
      </c>
      <c r="H551" s="212">
        <v>0</v>
      </c>
      <c r="I551" s="212">
        <v>1</v>
      </c>
      <c r="J551" s="212">
        <v>1</v>
      </c>
      <c r="K551" s="213">
        <v>16.9</v>
      </c>
      <c r="L551" s="212">
        <v>0</v>
      </c>
      <c r="M551" s="212">
        <v>0</v>
      </c>
      <c r="N551" s="212">
        <v>0</v>
      </c>
      <c r="O551" s="212">
        <v>0</v>
      </c>
      <c r="P551" s="212">
        <v>0</v>
      </c>
      <c r="Q551" s="213">
        <v>0</v>
      </c>
      <c r="R551" s="210" t="s">
        <v>3782</v>
      </c>
      <c r="S551" s="210"/>
      <c r="T551"/>
      <c r="U551"/>
    </row>
    <row r="552" spans="1:21">
      <c r="A552" s="210">
        <v>89</v>
      </c>
      <c r="B552" s="211" t="s">
        <v>3899</v>
      </c>
      <c r="C552" s="212">
        <v>3</v>
      </c>
      <c r="D552" s="212">
        <v>1</v>
      </c>
      <c r="E552" s="213">
        <v>16.9</v>
      </c>
      <c r="F552" s="212">
        <v>1</v>
      </c>
      <c r="G552" s="212">
        <v>0</v>
      </c>
      <c r="H552" s="212">
        <v>0</v>
      </c>
      <c r="I552" s="212">
        <v>3</v>
      </c>
      <c r="J552" s="212">
        <v>1</v>
      </c>
      <c r="K552" s="213">
        <v>16.9</v>
      </c>
      <c r="L552" s="212">
        <v>0</v>
      </c>
      <c r="M552" s="212">
        <v>0</v>
      </c>
      <c r="N552" s="212">
        <v>0</v>
      </c>
      <c r="O552" s="212">
        <v>0</v>
      </c>
      <c r="P552" s="212">
        <v>0</v>
      </c>
      <c r="Q552" s="213">
        <v>0</v>
      </c>
      <c r="R552" s="210" t="s">
        <v>3782</v>
      </c>
      <c r="S552" s="210" t="s">
        <v>3782</v>
      </c>
      <c r="T552"/>
      <c r="U552"/>
    </row>
    <row r="553" spans="1:21">
      <c r="A553" s="210">
        <v>90</v>
      </c>
      <c r="B553" s="211" t="s">
        <v>3094</v>
      </c>
      <c r="C553" s="212">
        <v>3</v>
      </c>
      <c r="D553" s="212">
        <v>2</v>
      </c>
      <c r="E553" s="213">
        <v>71.6</v>
      </c>
      <c r="F553" s="212">
        <v>2</v>
      </c>
      <c r="G553" s="212">
        <v>1</v>
      </c>
      <c r="H553" s="212">
        <v>0</v>
      </c>
      <c r="I553" s="212">
        <v>3</v>
      </c>
      <c r="J553" s="212">
        <v>2</v>
      </c>
      <c r="K553" s="213">
        <v>71.6</v>
      </c>
      <c r="L553" s="212">
        <v>0</v>
      </c>
      <c r="M553" s="212">
        <v>0</v>
      </c>
      <c r="N553" s="212">
        <v>0</v>
      </c>
      <c r="O553" s="212">
        <v>0</v>
      </c>
      <c r="P553" s="212">
        <v>0</v>
      </c>
      <c r="Q553" s="213">
        <v>0</v>
      </c>
      <c r="R553" s="210" t="s">
        <v>3832</v>
      </c>
      <c r="S553" s="210" t="s">
        <v>3096</v>
      </c>
      <c r="T553"/>
      <c r="U553"/>
    </row>
    <row r="554" spans="1:21">
      <c r="A554" s="210">
        <v>91</v>
      </c>
      <c r="B554" s="211" t="s">
        <v>3097</v>
      </c>
      <c r="C554" s="212">
        <v>4</v>
      </c>
      <c r="D554" s="212">
        <v>2</v>
      </c>
      <c r="E554" s="213">
        <v>39.9</v>
      </c>
      <c r="F554" s="212">
        <v>0</v>
      </c>
      <c r="G554" s="212">
        <v>0</v>
      </c>
      <c r="H554" s="212">
        <v>0</v>
      </c>
      <c r="I554" s="212">
        <v>0</v>
      </c>
      <c r="J554" s="212">
        <v>0</v>
      </c>
      <c r="K554" s="213">
        <v>0</v>
      </c>
      <c r="L554" s="212">
        <v>2</v>
      </c>
      <c r="M554" s="212">
        <v>0</v>
      </c>
      <c r="N554" s="212">
        <v>0</v>
      </c>
      <c r="O554" s="212">
        <v>4</v>
      </c>
      <c r="P554" s="212">
        <v>2</v>
      </c>
      <c r="Q554" s="213">
        <v>39.9</v>
      </c>
      <c r="R554" s="210"/>
      <c r="S554" s="210"/>
      <c r="T554"/>
      <c r="U554"/>
    </row>
    <row r="555" spans="1:21">
      <c r="A555" s="210">
        <v>92</v>
      </c>
      <c r="B555" s="211" t="s">
        <v>3900</v>
      </c>
      <c r="C555" s="212">
        <v>6</v>
      </c>
      <c r="D555" s="212">
        <v>1</v>
      </c>
      <c r="E555" s="213">
        <v>46.6</v>
      </c>
      <c r="F555" s="212">
        <v>1</v>
      </c>
      <c r="G555" s="212">
        <v>0</v>
      </c>
      <c r="H555" s="212">
        <v>0</v>
      </c>
      <c r="I555" s="212">
        <v>6</v>
      </c>
      <c r="J555" s="212">
        <v>1</v>
      </c>
      <c r="K555" s="213">
        <v>46.6</v>
      </c>
      <c r="L555" s="212">
        <v>0</v>
      </c>
      <c r="M555" s="212">
        <v>0</v>
      </c>
      <c r="N555" s="212">
        <v>0</v>
      </c>
      <c r="O555" s="212">
        <v>0</v>
      </c>
      <c r="P555" s="212">
        <v>0</v>
      </c>
      <c r="Q555" s="213">
        <v>0</v>
      </c>
      <c r="R555" s="210" t="s">
        <v>3901</v>
      </c>
      <c r="S555" s="210" t="s">
        <v>3842</v>
      </c>
      <c r="T555"/>
      <c r="U555"/>
    </row>
    <row r="556" spans="1:21">
      <c r="A556" s="210">
        <v>93</v>
      </c>
      <c r="B556" s="211" t="s">
        <v>3902</v>
      </c>
      <c r="C556" s="212">
        <v>18</v>
      </c>
      <c r="D556" s="212">
        <v>9</v>
      </c>
      <c r="E556" s="213">
        <v>344.9</v>
      </c>
      <c r="F556" s="212">
        <v>9</v>
      </c>
      <c r="G556" s="212">
        <v>5</v>
      </c>
      <c r="H556" s="212">
        <v>0</v>
      </c>
      <c r="I556" s="212">
        <v>18</v>
      </c>
      <c r="J556" s="212">
        <v>9</v>
      </c>
      <c r="K556" s="213">
        <v>344.9</v>
      </c>
      <c r="L556" s="212">
        <v>0</v>
      </c>
      <c r="M556" s="212">
        <v>0</v>
      </c>
      <c r="N556" s="212">
        <v>0</v>
      </c>
      <c r="O556" s="212">
        <v>0</v>
      </c>
      <c r="P556" s="212">
        <v>0</v>
      </c>
      <c r="Q556" s="213">
        <v>0</v>
      </c>
      <c r="R556" s="210" t="s">
        <v>3903</v>
      </c>
      <c r="S556" s="210"/>
      <c r="T556"/>
      <c r="U556"/>
    </row>
    <row r="557" spans="1:21">
      <c r="A557" s="210">
        <v>94</v>
      </c>
      <c r="B557" s="211" t="s">
        <v>3904</v>
      </c>
      <c r="C557" s="212">
        <v>25</v>
      </c>
      <c r="D557" s="212">
        <v>10</v>
      </c>
      <c r="E557" s="213">
        <v>379.1</v>
      </c>
      <c r="F557" s="212">
        <v>10</v>
      </c>
      <c r="G557" s="212">
        <v>6</v>
      </c>
      <c r="H557" s="212">
        <v>0</v>
      </c>
      <c r="I557" s="212">
        <v>25</v>
      </c>
      <c r="J557" s="212">
        <v>10</v>
      </c>
      <c r="K557" s="213">
        <v>379.1</v>
      </c>
      <c r="L557" s="212">
        <v>0</v>
      </c>
      <c r="M557" s="212">
        <v>0</v>
      </c>
      <c r="N557" s="212">
        <v>0</v>
      </c>
      <c r="O557" s="212">
        <v>0</v>
      </c>
      <c r="P557" s="212">
        <v>0</v>
      </c>
      <c r="Q557" s="213">
        <v>0</v>
      </c>
      <c r="R557" s="210" t="s">
        <v>3905</v>
      </c>
      <c r="S557" s="210"/>
      <c r="T557"/>
      <c r="U557"/>
    </row>
    <row r="558" spans="1:21">
      <c r="A558" s="210">
        <v>95</v>
      </c>
      <c r="B558" s="211" t="s">
        <v>3099</v>
      </c>
      <c r="C558" s="212">
        <v>96</v>
      </c>
      <c r="D558" s="212">
        <v>49</v>
      </c>
      <c r="E558" s="213">
        <v>1243.9</v>
      </c>
      <c r="F558" s="212">
        <v>48</v>
      </c>
      <c r="G558" s="212">
        <v>40</v>
      </c>
      <c r="H558" s="212">
        <v>0</v>
      </c>
      <c r="I558" s="212">
        <v>95</v>
      </c>
      <c r="J558" s="212">
        <v>48</v>
      </c>
      <c r="K558" s="213">
        <v>1221.8</v>
      </c>
      <c r="L558" s="212">
        <v>1</v>
      </c>
      <c r="M558" s="212">
        <v>0</v>
      </c>
      <c r="N558" s="212">
        <v>0</v>
      </c>
      <c r="O558" s="212">
        <v>1</v>
      </c>
      <c r="P558" s="212">
        <v>1</v>
      </c>
      <c r="Q558" s="213">
        <v>22.1</v>
      </c>
      <c r="R558" s="210"/>
      <c r="S558" s="210"/>
      <c r="T558"/>
      <c r="U558"/>
    </row>
    <row r="559" spans="1:21">
      <c r="A559" s="210">
        <v>96</v>
      </c>
      <c r="B559" s="211" t="s">
        <v>3100</v>
      </c>
      <c r="C559" s="212">
        <v>92</v>
      </c>
      <c r="D559" s="212">
        <v>34</v>
      </c>
      <c r="E559" s="213">
        <v>1359.7</v>
      </c>
      <c r="F559" s="212">
        <v>35</v>
      </c>
      <c r="G559" s="212">
        <v>26</v>
      </c>
      <c r="H559" s="212">
        <v>0</v>
      </c>
      <c r="I559" s="212">
        <v>92</v>
      </c>
      <c r="J559" s="212">
        <v>34</v>
      </c>
      <c r="K559" s="213">
        <v>1359.7</v>
      </c>
      <c r="L559" s="212">
        <v>0</v>
      </c>
      <c r="M559" s="212">
        <v>0</v>
      </c>
      <c r="N559" s="212">
        <v>0</v>
      </c>
      <c r="O559" s="212">
        <v>0</v>
      </c>
      <c r="P559" s="212">
        <v>0</v>
      </c>
      <c r="Q559" s="213">
        <v>0</v>
      </c>
      <c r="R559" s="210" t="s">
        <v>3906</v>
      </c>
      <c r="S559" s="210"/>
      <c r="T559"/>
      <c r="U559"/>
    </row>
    <row r="560" spans="1:21">
      <c r="A560" s="210">
        <v>97</v>
      </c>
      <c r="B560" s="211" t="s">
        <v>3101</v>
      </c>
      <c r="C560" s="212">
        <v>56</v>
      </c>
      <c r="D560" s="212">
        <v>24</v>
      </c>
      <c r="E560" s="213">
        <v>1119.07</v>
      </c>
      <c r="F560" s="212">
        <v>24</v>
      </c>
      <c r="G560" s="212">
        <v>18</v>
      </c>
      <c r="H560" s="212">
        <v>0</v>
      </c>
      <c r="I560" s="212">
        <v>56</v>
      </c>
      <c r="J560" s="212">
        <v>24</v>
      </c>
      <c r="K560" s="213">
        <v>1119.07</v>
      </c>
      <c r="L560" s="212">
        <v>0</v>
      </c>
      <c r="M560" s="212">
        <v>0</v>
      </c>
      <c r="N560" s="212">
        <v>0</v>
      </c>
      <c r="O560" s="212">
        <v>0</v>
      </c>
      <c r="P560" s="212">
        <v>0</v>
      </c>
      <c r="Q560" s="213">
        <v>0</v>
      </c>
      <c r="R560" s="210" t="s">
        <v>3907</v>
      </c>
      <c r="S560" s="210" t="s">
        <v>3103</v>
      </c>
      <c r="T560"/>
      <c r="U560"/>
    </row>
    <row r="561" spans="1:21">
      <c r="A561" s="210">
        <v>98</v>
      </c>
      <c r="B561" s="211" t="s">
        <v>3104</v>
      </c>
      <c r="C561" s="212">
        <v>32</v>
      </c>
      <c r="D561" s="212">
        <v>16</v>
      </c>
      <c r="E561" s="213">
        <v>390.8</v>
      </c>
      <c r="F561" s="212">
        <v>16</v>
      </c>
      <c r="G561" s="212">
        <v>11</v>
      </c>
      <c r="H561" s="212">
        <v>0</v>
      </c>
      <c r="I561" s="212">
        <v>32</v>
      </c>
      <c r="J561" s="212">
        <v>16</v>
      </c>
      <c r="K561" s="213">
        <v>390.8</v>
      </c>
      <c r="L561" s="212">
        <v>0</v>
      </c>
      <c r="M561" s="212">
        <v>0</v>
      </c>
      <c r="N561" s="212">
        <v>0</v>
      </c>
      <c r="O561" s="212">
        <v>0</v>
      </c>
      <c r="P561" s="212">
        <v>0</v>
      </c>
      <c r="Q561" s="213">
        <v>0</v>
      </c>
      <c r="R561" s="210" t="s">
        <v>3802</v>
      </c>
      <c r="S561" s="210"/>
      <c r="T561"/>
      <c r="U561"/>
    </row>
    <row r="562" spans="1:21">
      <c r="A562" s="210">
        <v>99</v>
      </c>
      <c r="B562" s="211" t="s">
        <v>3908</v>
      </c>
      <c r="C562" s="212">
        <v>19</v>
      </c>
      <c r="D562" s="212">
        <v>10</v>
      </c>
      <c r="E562" s="213">
        <v>402.6</v>
      </c>
      <c r="F562" s="212">
        <v>10</v>
      </c>
      <c r="G562" s="212">
        <v>9</v>
      </c>
      <c r="H562" s="212">
        <v>0</v>
      </c>
      <c r="I562" s="212">
        <v>19</v>
      </c>
      <c r="J562" s="212">
        <v>10</v>
      </c>
      <c r="K562" s="213">
        <v>402.6</v>
      </c>
      <c r="L562" s="212">
        <v>0</v>
      </c>
      <c r="M562" s="212">
        <v>0</v>
      </c>
      <c r="N562" s="212">
        <v>0</v>
      </c>
      <c r="O562" s="212">
        <v>0</v>
      </c>
      <c r="P562" s="212">
        <v>0</v>
      </c>
      <c r="Q562" s="213">
        <v>0</v>
      </c>
      <c r="R562" s="210" t="s">
        <v>3386</v>
      </c>
      <c r="S562" s="210" t="s">
        <v>3111</v>
      </c>
      <c r="T562"/>
      <c r="U562"/>
    </row>
    <row r="563" spans="1:21">
      <c r="A563" s="210">
        <v>100</v>
      </c>
      <c r="B563" s="211" t="s">
        <v>3909</v>
      </c>
      <c r="C563" s="212">
        <v>22</v>
      </c>
      <c r="D563" s="212">
        <v>12</v>
      </c>
      <c r="E563" s="213">
        <v>509.2</v>
      </c>
      <c r="F563" s="212">
        <v>12</v>
      </c>
      <c r="G563" s="212">
        <v>8</v>
      </c>
      <c r="H563" s="212">
        <v>0</v>
      </c>
      <c r="I563" s="212">
        <v>22</v>
      </c>
      <c r="J563" s="212">
        <v>12</v>
      </c>
      <c r="K563" s="213">
        <v>509.2</v>
      </c>
      <c r="L563" s="212">
        <v>0</v>
      </c>
      <c r="M563" s="212">
        <v>0</v>
      </c>
      <c r="N563" s="212">
        <v>0</v>
      </c>
      <c r="O563" s="212">
        <v>0</v>
      </c>
      <c r="P563" s="212">
        <v>0</v>
      </c>
      <c r="Q563" s="213">
        <v>0</v>
      </c>
      <c r="R563" s="210" t="s">
        <v>3804</v>
      </c>
      <c r="S563" s="210"/>
      <c r="T563"/>
      <c r="U563"/>
    </row>
    <row r="564" spans="1:21">
      <c r="A564" s="210">
        <v>101</v>
      </c>
      <c r="B564" s="211" t="s">
        <v>3106</v>
      </c>
      <c r="C564" s="212">
        <v>23</v>
      </c>
      <c r="D564" s="212">
        <v>14</v>
      </c>
      <c r="E564" s="213">
        <v>501.2</v>
      </c>
      <c r="F564" s="212">
        <v>14</v>
      </c>
      <c r="G564" s="212">
        <v>7</v>
      </c>
      <c r="H564" s="212">
        <v>0</v>
      </c>
      <c r="I564" s="212">
        <v>23</v>
      </c>
      <c r="J564" s="212">
        <v>14</v>
      </c>
      <c r="K564" s="213">
        <v>501.2</v>
      </c>
      <c r="L564" s="212">
        <v>0</v>
      </c>
      <c r="M564" s="212">
        <v>0</v>
      </c>
      <c r="N564" s="212">
        <v>0</v>
      </c>
      <c r="O564" s="212">
        <v>0</v>
      </c>
      <c r="P564" s="212">
        <v>0</v>
      </c>
      <c r="Q564" s="213">
        <v>0</v>
      </c>
      <c r="R564" s="210" t="s">
        <v>3910</v>
      </c>
      <c r="S564" s="210" t="s">
        <v>3108</v>
      </c>
      <c r="T564"/>
      <c r="U564"/>
    </row>
    <row r="565" spans="1:21">
      <c r="A565" s="210">
        <v>102</v>
      </c>
      <c r="B565" s="211" t="s">
        <v>3109</v>
      </c>
      <c r="C565" s="212">
        <v>15</v>
      </c>
      <c r="D565" s="212">
        <v>6</v>
      </c>
      <c r="E565" s="213">
        <v>197</v>
      </c>
      <c r="F565" s="212">
        <v>6</v>
      </c>
      <c r="G565" s="212">
        <v>5</v>
      </c>
      <c r="H565" s="212">
        <v>0</v>
      </c>
      <c r="I565" s="212">
        <v>15</v>
      </c>
      <c r="J565" s="212">
        <v>6</v>
      </c>
      <c r="K565" s="213">
        <v>197</v>
      </c>
      <c r="L565" s="212">
        <v>0</v>
      </c>
      <c r="M565" s="212">
        <v>0</v>
      </c>
      <c r="N565" s="212">
        <v>0</v>
      </c>
      <c r="O565" s="212">
        <v>0</v>
      </c>
      <c r="P565" s="212">
        <v>0</v>
      </c>
      <c r="Q565" s="213">
        <v>0</v>
      </c>
      <c r="R565" s="210" t="s">
        <v>2996</v>
      </c>
      <c r="S565" s="210" t="s">
        <v>3111</v>
      </c>
      <c r="T565"/>
      <c r="U565"/>
    </row>
    <row r="566" spans="1:21">
      <c r="A566" s="210">
        <v>103</v>
      </c>
      <c r="B566" s="211" t="s">
        <v>3911</v>
      </c>
      <c r="C566" s="212">
        <v>22</v>
      </c>
      <c r="D566" s="212">
        <v>7</v>
      </c>
      <c r="E566" s="213">
        <v>361.6</v>
      </c>
      <c r="F566" s="212">
        <v>8</v>
      </c>
      <c r="G566" s="212">
        <v>2</v>
      </c>
      <c r="H566" s="212">
        <v>0</v>
      </c>
      <c r="I566" s="212">
        <v>22</v>
      </c>
      <c r="J566" s="212">
        <v>7</v>
      </c>
      <c r="K566" s="213">
        <v>361.6</v>
      </c>
      <c r="L566" s="212">
        <v>0</v>
      </c>
      <c r="M566" s="212">
        <v>0</v>
      </c>
      <c r="N566" s="212">
        <v>0</v>
      </c>
      <c r="O566" s="212">
        <v>0</v>
      </c>
      <c r="P566" s="212">
        <v>0</v>
      </c>
      <c r="Q566" s="213">
        <v>0</v>
      </c>
      <c r="R566" s="210" t="s">
        <v>3912</v>
      </c>
      <c r="S566" s="210"/>
      <c r="T566"/>
      <c r="U566"/>
    </row>
    <row r="567" spans="1:21">
      <c r="A567" s="210">
        <v>104</v>
      </c>
      <c r="B567" s="211" t="s">
        <v>3112</v>
      </c>
      <c r="C567" s="212">
        <v>16</v>
      </c>
      <c r="D567" s="212">
        <v>6</v>
      </c>
      <c r="E567" s="213">
        <v>245.7</v>
      </c>
      <c r="F567" s="212">
        <v>6</v>
      </c>
      <c r="G567" s="212">
        <v>6</v>
      </c>
      <c r="H567" s="212">
        <v>0</v>
      </c>
      <c r="I567" s="212">
        <v>16</v>
      </c>
      <c r="J567" s="212">
        <v>6</v>
      </c>
      <c r="K567" s="213">
        <v>245.7</v>
      </c>
      <c r="L567" s="212">
        <v>0</v>
      </c>
      <c r="M567" s="212">
        <v>0</v>
      </c>
      <c r="N567" s="212">
        <v>0</v>
      </c>
      <c r="O567" s="212">
        <v>0</v>
      </c>
      <c r="P567" s="212">
        <v>0</v>
      </c>
      <c r="Q567" s="213">
        <v>0</v>
      </c>
      <c r="R567" s="210" t="s">
        <v>3059</v>
      </c>
      <c r="S567" s="210"/>
      <c r="T567"/>
      <c r="U567"/>
    </row>
    <row r="568" spans="1:21">
      <c r="A568" s="210">
        <v>105</v>
      </c>
      <c r="B568" s="211" t="s">
        <v>3114</v>
      </c>
      <c r="C568" s="212">
        <v>22</v>
      </c>
      <c r="D568" s="212">
        <v>7</v>
      </c>
      <c r="E568" s="213">
        <v>352.7</v>
      </c>
      <c r="F568" s="212">
        <v>8</v>
      </c>
      <c r="G568" s="212">
        <v>4</v>
      </c>
      <c r="H568" s="212">
        <v>0</v>
      </c>
      <c r="I568" s="212">
        <v>22</v>
      </c>
      <c r="J568" s="212">
        <v>7</v>
      </c>
      <c r="K568" s="213">
        <v>352.7</v>
      </c>
      <c r="L568" s="212">
        <v>0</v>
      </c>
      <c r="M568" s="212">
        <v>0</v>
      </c>
      <c r="N568" s="212">
        <v>0</v>
      </c>
      <c r="O568" s="212">
        <v>0</v>
      </c>
      <c r="P568" s="212">
        <v>0</v>
      </c>
      <c r="Q568" s="213">
        <v>0</v>
      </c>
      <c r="R568" s="210" t="s">
        <v>3204</v>
      </c>
      <c r="S568" s="210" t="s">
        <v>3116</v>
      </c>
      <c r="T568"/>
      <c r="U568"/>
    </row>
    <row r="569" spans="1:21">
      <c r="A569" s="210">
        <v>106</v>
      </c>
      <c r="B569" s="211" t="s">
        <v>3913</v>
      </c>
      <c r="C569" s="212">
        <v>22</v>
      </c>
      <c r="D569" s="212">
        <v>9</v>
      </c>
      <c r="E569" s="213">
        <v>426.8</v>
      </c>
      <c r="F569" s="212">
        <v>9</v>
      </c>
      <c r="G569" s="212">
        <v>5</v>
      </c>
      <c r="H569" s="212">
        <v>0</v>
      </c>
      <c r="I569" s="212">
        <v>22</v>
      </c>
      <c r="J569" s="212">
        <v>9</v>
      </c>
      <c r="K569" s="213">
        <v>426.8</v>
      </c>
      <c r="L569" s="212">
        <v>0</v>
      </c>
      <c r="M569" s="212">
        <v>0</v>
      </c>
      <c r="N569" s="212">
        <v>0</v>
      </c>
      <c r="O569" s="212">
        <v>0</v>
      </c>
      <c r="P569" s="212">
        <v>0</v>
      </c>
      <c r="Q569" s="213">
        <v>0</v>
      </c>
      <c r="R569" s="210" t="s">
        <v>3903</v>
      </c>
      <c r="S569" s="210" t="s">
        <v>3797</v>
      </c>
      <c r="T569"/>
      <c r="U569"/>
    </row>
    <row r="570" spans="1:21">
      <c r="A570" s="210">
        <v>107</v>
      </c>
      <c r="B570" s="211" t="s">
        <v>3117</v>
      </c>
      <c r="C570" s="212">
        <v>19</v>
      </c>
      <c r="D570" s="212">
        <v>9</v>
      </c>
      <c r="E570" s="213">
        <v>294.6</v>
      </c>
      <c r="F570" s="212">
        <v>9</v>
      </c>
      <c r="G570" s="212">
        <v>0</v>
      </c>
      <c r="H570" s="212">
        <v>0</v>
      </c>
      <c r="I570" s="212">
        <v>19</v>
      </c>
      <c r="J570" s="212">
        <v>9</v>
      </c>
      <c r="K570" s="213">
        <v>294.6</v>
      </c>
      <c r="L570" s="212">
        <v>0</v>
      </c>
      <c r="M570" s="212">
        <v>0</v>
      </c>
      <c r="N570" s="212">
        <v>0</v>
      </c>
      <c r="O570" s="212">
        <v>0</v>
      </c>
      <c r="P570" s="212">
        <v>0</v>
      </c>
      <c r="Q570" s="213">
        <v>0</v>
      </c>
      <c r="R570" s="210" t="s">
        <v>3832</v>
      </c>
      <c r="S570" s="210" t="s">
        <v>3119</v>
      </c>
      <c r="T570"/>
      <c r="U570"/>
    </row>
    <row r="571" spans="1:21">
      <c r="A571" s="210">
        <v>108</v>
      </c>
      <c r="B571" s="211" t="s">
        <v>3120</v>
      </c>
      <c r="C571" s="212">
        <v>16</v>
      </c>
      <c r="D571" s="212">
        <v>5</v>
      </c>
      <c r="E571" s="213">
        <v>185.1</v>
      </c>
      <c r="F571" s="212">
        <v>5</v>
      </c>
      <c r="G571" s="212">
        <v>0</v>
      </c>
      <c r="H571" s="212">
        <v>0</v>
      </c>
      <c r="I571" s="212">
        <v>16</v>
      </c>
      <c r="J571" s="212">
        <v>5</v>
      </c>
      <c r="K571" s="213">
        <v>185.1</v>
      </c>
      <c r="L571" s="212">
        <v>0</v>
      </c>
      <c r="M571" s="212">
        <v>0</v>
      </c>
      <c r="N571" s="212">
        <v>0</v>
      </c>
      <c r="O571" s="212">
        <v>0</v>
      </c>
      <c r="P571" s="212">
        <v>0</v>
      </c>
      <c r="Q571" s="213">
        <v>0</v>
      </c>
      <c r="R571" s="210" t="s">
        <v>3827</v>
      </c>
      <c r="S571" s="210" t="s">
        <v>3122</v>
      </c>
      <c r="T571"/>
      <c r="U571"/>
    </row>
    <row r="572" spans="1:21">
      <c r="A572" s="210">
        <v>109</v>
      </c>
      <c r="B572" s="211" t="s">
        <v>3914</v>
      </c>
      <c r="C572" s="212">
        <v>10</v>
      </c>
      <c r="D572" s="212">
        <v>2</v>
      </c>
      <c r="E572" s="213">
        <v>58.1</v>
      </c>
      <c r="F572" s="212">
        <v>2</v>
      </c>
      <c r="G572" s="212">
        <v>0</v>
      </c>
      <c r="H572" s="212">
        <v>0</v>
      </c>
      <c r="I572" s="212">
        <v>10</v>
      </c>
      <c r="J572" s="212">
        <v>2</v>
      </c>
      <c r="K572" s="213">
        <v>58.1</v>
      </c>
      <c r="L572" s="212">
        <v>0</v>
      </c>
      <c r="M572" s="212">
        <v>0</v>
      </c>
      <c r="N572" s="212">
        <v>0</v>
      </c>
      <c r="O572" s="212">
        <v>0</v>
      </c>
      <c r="P572" s="212">
        <v>0</v>
      </c>
      <c r="Q572" s="213">
        <v>0</v>
      </c>
      <c r="R572" s="210" t="s">
        <v>3056</v>
      </c>
      <c r="S572" s="210" t="s">
        <v>3219</v>
      </c>
      <c r="T572"/>
      <c r="U572"/>
    </row>
    <row r="573" spans="1:21">
      <c r="A573" s="210">
        <v>110</v>
      </c>
      <c r="B573" s="211" t="s">
        <v>3915</v>
      </c>
      <c r="C573" s="212">
        <v>13</v>
      </c>
      <c r="D573" s="212">
        <v>4</v>
      </c>
      <c r="E573" s="213">
        <v>112.8</v>
      </c>
      <c r="F573" s="212">
        <v>4</v>
      </c>
      <c r="G573" s="212">
        <v>1</v>
      </c>
      <c r="H573" s="212">
        <v>0</v>
      </c>
      <c r="I573" s="212">
        <v>13</v>
      </c>
      <c r="J573" s="212">
        <v>4</v>
      </c>
      <c r="K573" s="213">
        <v>112.8</v>
      </c>
      <c r="L573" s="212">
        <v>0</v>
      </c>
      <c r="M573" s="212">
        <v>0</v>
      </c>
      <c r="N573" s="212">
        <v>0</v>
      </c>
      <c r="O573" s="212">
        <v>0</v>
      </c>
      <c r="P573" s="212">
        <v>0</v>
      </c>
      <c r="Q573" s="213">
        <v>0</v>
      </c>
      <c r="R573" s="210" t="s">
        <v>3089</v>
      </c>
      <c r="S573" s="210" t="s">
        <v>3178</v>
      </c>
      <c r="T573"/>
      <c r="U573"/>
    </row>
    <row r="574" spans="1:21">
      <c r="A574" s="210">
        <v>111</v>
      </c>
      <c r="B574" s="211" t="s">
        <v>3916</v>
      </c>
      <c r="C574" s="212">
        <v>8</v>
      </c>
      <c r="D574" s="212">
        <v>2</v>
      </c>
      <c r="E574" s="213">
        <v>61.1</v>
      </c>
      <c r="F574" s="212">
        <v>2</v>
      </c>
      <c r="G574" s="212">
        <v>0</v>
      </c>
      <c r="H574" s="212">
        <v>0</v>
      </c>
      <c r="I574" s="212">
        <v>8</v>
      </c>
      <c r="J574" s="212">
        <v>2</v>
      </c>
      <c r="K574" s="213">
        <v>61.1</v>
      </c>
      <c r="L574" s="212">
        <v>0</v>
      </c>
      <c r="M574" s="212">
        <v>0</v>
      </c>
      <c r="N574" s="212">
        <v>0</v>
      </c>
      <c r="O574" s="212">
        <v>0</v>
      </c>
      <c r="P574" s="212">
        <v>0</v>
      </c>
      <c r="Q574" s="213">
        <v>0</v>
      </c>
      <c r="R574" s="210" t="s">
        <v>3089</v>
      </c>
      <c r="S574" s="210"/>
      <c r="T574"/>
      <c r="U574"/>
    </row>
    <row r="575" spans="1:21">
      <c r="A575" s="210">
        <v>112</v>
      </c>
      <c r="B575" s="211" t="s">
        <v>3123</v>
      </c>
      <c r="C575" s="212">
        <v>13</v>
      </c>
      <c r="D575" s="212">
        <v>4</v>
      </c>
      <c r="E575" s="213">
        <v>181.7</v>
      </c>
      <c r="F575" s="212">
        <v>4</v>
      </c>
      <c r="G575" s="212">
        <v>0</v>
      </c>
      <c r="H575" s="212">
        <v>0</v>
      </c>
      <c r="I575" s="212">
        <v>13</v>
      </c>
      <c r="J575" s="212">
        <v>4</v>
      </c>
      <c r="K575" s="213">
        <v>181.7</v>
      </c>
      <c r="L575" s="212">
        <v>0</v>
      </c>
      <c r="M575" s="212">
        <v>0</v>
      </c>
      <c r="N575" s="212">
        <v>0</v>
      </c>
      <c r="O575" s="212">
        <v>0</v>
      </c>
      <c r="P575" s="212">
        <v>0</v>
      </c>
      <c r="Q575" s="213">
        <v>0</v>
      </c>
      <c r="R575" s="210" t="s">
        <v>3782</v>
      </c>
      <c r="S575" s="210" t="s">
        <v>3125</v>
      </c>
      <c r="T575"/>
      <c r="U575"/>
    </row>
    <row r="576" spans="1:21">
      <c r="A576" s="210">
        <v>113</v>
      </c>
      <c r="B576" s="211" t="s">
        <v>3917</v>
      </c>
      <c r="C576" s="212">
        <v>12</v>
      </c>
      <c r="D576" s="212">
        <v>3</v>
      </c>
      <c r="E576" s="213">
        <v>113.9</v>
      </c>
      <c r="F576" s="212">
        <v>3</v>
      </c>
      <c r="G576" s="212">
        <v>0</v>
      </c>
      <c r="H576" s="212">
        <v>0</v>
      </c>
      <c r="I576" s="212">
        <v>12</v>
      </c>
      <c r="J576" s="212">
        <v>3</v>
      </c>
      <c r="K576" s="213">
        <v>113.9</v>
      </c>
      <c r="L576" s="212">
        <v>0</v>
      </c>
      <c r="M576" s="212">
        <v>0</v>
      </c>
      <c r="N576" s="212">
        <v>0</v>
      </c>
      <c r="O576" s="212">
        <v>0</v>
      </c>
      <c r="P576" s="212">
        <v>0</v>
      </c>
      <c r="Q576" s="213">
        <v>0</v>
      </c>
      <c r="R576" s="210" t="s">
        <v>3089</v>
      </c>
      <c r="S576" s="210" t="s">
        <v>3119</v>
      </c>
      <c r="T576"/>
      <c r="U576"/>
    </row>
    <row r="577" spans="1:21">
      <c r="A577" s="210">
        <v>114</v>
      </c>
      <c r="B577" s="211" t="s">
        <v>3126</v>
      </c>
      <c r="C577" s="212">
        <v>9</v>
      </c>
      <c r="D577" s="212">
        <v>3</v>
      </c>
      <c r="E577" s="213">
        <v>89.1</v>
      </c>
      <c r="F577" s="212">
        <v>4</v>
      </c>
      <c r="G577" s="212">
        <v>0</v>
      </c>
      <c r="H577" s="212">
        <v>0</v>
      </c>
      <c r="I577" s="212">
        <v>9</v>
      </c>
      <c r="J577" s="212">
        <v>3</v>
      </c>
      <c r="K577" s="213">
        <v>89.1</v>
      </c>
      <c r="L577" s="212">
        <v>0</v>
      </c>
      <c r="M577" s="212">
        <v>0</v>
      </c>
      <c r="N577" s="212">
        <v>0</v>
      </c>
      <c r="O577" s="212">
        <v>0</v>
      </c>
      <c r="P577" s="212">
        <v>0</v>
      </c>
      <c r="Q577" s="213">
        <v>0</v>
      </c>
      <c r="R577" s="210" t="s">
        <v>3211</v>
      </c>
      <c r="S577" s="210"/>
      <c r="T577"/>
      <c r="U577"/>
    </row>
    <row r="578" spans="1:21">
      <c r="A578" s="210">
        <v>115</v>
      </c>
      <c r="B578" s="211" t="s">
        <v>3918</v>
      </c>
      <c r="C578" s="212">
        <v>9</v>
      </c>
      <c r="D578" s="212">
        <v>2</v>
      </c>
      <c r="E578" s="213">
        <v>86.8</v>
      </c>
      <c r="F578" s="212">
        <v>2</v>
      </c>
      <c r="G578" s="212">
        <v>1</v>
      </c>
      <c r="H578" s="212">
        <v>0</v>
      </c>
      <c r="I578" s="212">
        <v>9</v>
      </c>
      <c r="J578" s="212">
        <v>2</v>
      </c>
      <c r="K578" s="213">
        <v>86.8</v>
      </c>
      <c r="L578" s="212">
        <v>0</v>
      </c>
      <c r="M578" s="212">
        <v>0</v>
      </c>
      <c r="N578" s="212">
        <v>0</v>
      </c>
      <c r="O578" s="212">
        <v>0</v>
      </c>
      <c r="P578" s="212">
        <v>0</v>
      </c>
      <c r="Q578" s="213">
        <v>0</v>
      </c>
      <c r="R578" s="210" t="s">
        <v>3919</v>
      </c>
      <c r="S578" s="210" t="s">
        <v>3919</v>
      </c>
      <c r="T578"/>
      <c r="U578"/>
    </row>
    <row r="579" spans="1:21">
      <c r="A579" s="210">
        <v>116</v>
      </c>
      <c r="B579" s="211" t="s">
        <v>3128</v>
      </c>
      <c r="C579" s="212">
        <v>56</v>
      </c>
      <c r="D579" s="212">
        <v>20</v>
      </c>
      <c r="E579" s="213">
        <v>585.5</v>
      </c>
      <c r="F579" s="212">
        <v>20</v>
      </c>
      <c r="G579" s="212">
        <v>7</v>
      </c>
      <c r="H579" s="212">
        <v>0</v>
      </c>
      <c r="I579" s="212">
        <v>56</v>
      </c>
      <c r="J579" s="212">
        <v>20</v>
      </c>
      <c r="K579" s="213">
        <v>585.5</v>
      </c>
      <c r="L579" s="212">
        <v>0</v>
      </c>
      <c r="M579" s="212">
        <v>0</v>
      </c>
      <c r="N579" s="212">
        <v>0</v>
      </c>
      <c r="O579" s="212">
        <v>0</v>
      </c>
      <c r="P579" s="212">
        <v>0</v>
      </c>
      <c r="Q579" s="213">
        <v>0</v>
      </c>
      <c r="R579" s="210" t="s">
        <v>2989</v>
      </c>
      <c r="S579" s="210"/>
      <c r="T579"/>
      <c r="U579"/>
    </row>
    <row r="580" spans="1:21">
      <c r="A580" s="210">
        <v>117</v>
      </c>
      <c r="B580" s="211" t="s">
        <v>3920</v>
      </c>
      <c r="C580" s="212">
        <v>12</v>
      </c>
      <c r="D580" s="212">
        <v>3</v>
      </c>
      <c r="E580" s="213">
        <v>85.7</v>
      </c>
      <c r="F580" s="212">
        <v>4</v>
      </c>
      <c r="G580" s="212">
        <v>0</v>
      </c>
      <c r="H580" s="212">
        <v>0</v>
      </c>
      <c r="I580" s="212">
        <v>12</v>
      </c>
      <c r="J580" s="212">
        <v>3</v>
      </c>
      <c r="K580" s="213">
        <v>85.7</v>
      </c>
      <c r="L580" s="212">
        <v>0</v>
      </c>
      <c r="M580" s="212">
        <v>0</v>
      </c>
      <c r="N580" s="212">
        <v>0</v>
      </c>
      <c r="O580" s="212">
        <v>0</v>
      </c>
      <c r="P580" s="212">
        <v>0</v>
      </c>
      <c r="Q580" s="213">
        <v>0</v>
      </c>
      <c r="R580" s="210" t="s">
        <v>3217</v>
      </c>
      <c r="S580" s="210" t="s">
        <v>3181</v>
      </c>
      <c r="T580"/>
      <c r="U580"/>
    </row>
    <row r="581" spans="1:21">
      <c r="A581" s="210">
        <v>118</v>
      </c>
      <c r="B581" s="211" t="s">
        <v>3921</v>
      </c>
      <c r="C581" s="212">
        <v>2</v>
      </c>
      <c r="D581" s="212">
        <v>1</v>
      </c>
      <c r="E581" s="213">
        <v>17.7</v>
      </c>
      <c r="F581" s="212">
        <v>1</v>
      </c>
      <c r="G581" s="212">
        <v>0</v>
      </c>
      <c r="H581" s="212">
        <v>0</v>
      </c>
      <c r="I581" s="212">
        <v>2</v>
      </c>
      <c r="J581" s="212">
        <v>1</v>
      </c>
      <c r="K581" s="213">
        <v>17.7</v>
      </c>
      <c r="L581" s="212">
        <v>0</v>
      </c>
      <c r="M581" s="212">
        <v>0</v>
      </c>
      <c r="N581" s="212">
        <v>0</v>
      </c>
      <c r="O581" s="212">
        <v>0</v>
      </c>
      <c r="P581" s="212">
        <v>0</v>
      </c>
      <c r="Q581" s="213">
        <v>0</v>
      </c>
      <c r="R581" s="210" t="s">
        <v>3618</v>
      </c>
      <c r="S581" s="210"/>
      <c r="T581"/>
      <c r="U581"/>
    </row>
    <row r="582" spans="1:21">
      <c r="A582" s="210">
        <v>119</v>
      </c>
      <c r="B582" s="211" t="s">
        <v>3922</v>
      </c>
      <c r="C582" s="212">
        <v>3</v>
      </c>
      <c r="D582" s="212">
        <v>1</v>
      </c>
      <c r="E582" s="213">
        <v>15.1</v>
      </c>
      <c r="F582" s="212">
        <v>1</v>
      </c>
      <c r="G582" s="212">
        <v>0</v>
      </c>
      <c r="H582" s="212">
        <v>0</v>
      </c>
      <c r="I582" s="212">
        <v>3</v>
      </c>
      <c r="J582" s="212">
        <v>1</v>
      </c>
      <c r="K582" s="213">
        <v>15.1</v>
      </c>
      <c r="L582" s="212">
        <v>0</v>
      </c>
      <c r="M582" s="212">
        <v>0</v>
      </c>
      <c r="N582" s="212">
        <v>0</v>
      </c>
      <c r="O582" s="212">
        <v>0</v>
      </c>
      <c r="P582" s="212">
        <v>0</v>
      </c>
      <c r="Q582" s="213">
        <v>0</v>
      </c>
      <c r="R582" s="210" t="s">
        <v>3782</v>
      </c>
      <c r="S582" s="210" t="s">
        <v>3923</v>
      </c>
      <c r="T582"/>
      <c r="U582"/>
    </row>
    <row r="583" spans="1:21">
      <c r="A583" s="210">
        <v>120</v>
      </c>
      <c r="B583" s="211" t="s">
        <v>3924</v>
      </c>
      <c r="C583" s="212">
        <v>2</v>
      </c>
      <c r="D583" s="212">
        <v>2</v>
      </c>
      <c r="E583" s="213">
        <v>50.6</v>
      </c>
      <c r="F583" s="212">
        <v>2</v>
      </c>
      <c r="G583" s="212">
        <v>0</v>
      </c>
      <c r="H583" s="212">
        <v>0</v>
      </c>
      <c r="I583" s="212">
        <v>2</v>
      </c>
      <c r="J583" s="212">
        <v>2</v>
      </c>
      <c r="K583" s="213">
        <v>50.6</v>
      </c>
      <c r="L583" s="212">
        <v>0</v>
      </c>
      <c r="M583" s="212">
        <v>0</v>
      </c>
      <c r="N583" s="212">
        <v>0</v>
      </c>
      <c r="O583" s="212">
        <v>0</v>
      </c>
      <c r="P583" s="212">
        <v>0</v>
      </c>
      <c r="Q583" s="213">
        <v>0</v>
      </c>
      <c r="R583" s="210" t="s">
        <v>3089</v>
      </c>
      <c r="S583" s="210" t="s">
        <v>3616</v>
      </c>
      <c r="T583"/>
      <c r="U583"/>
    </row>
    <row r="584" spans="1:21">
      <c r="A584" s="210">
        <v>121</v>
      </c>
      <c r="B584" s="211" t="s">
        <v>3925</v>
      </c>
      <c r="C584" s="212">
        <v>7</v>
      </c>
      <c r="D584" s="212">
        <v>1</v>
      </c>
      <c r="E584" s="213">
        <v>22</v>
      </c>
      <c r="F584" s="212">
        <v>3</v>
      </c>
      <c r="G584" s="212">
        <v>0</v>
      </c>
      <c r="H584" s="212">
        <v>0</v>
      </c>
      <c r="I584" s="212">
        <v>7</v>
      </c>
      <c r="J584" s="212">
        <v>1</v>
      </c>
      <c r="K584" s="213">
        <v>22</v>
      </c>
      <c r="L584" s="212">
        <v>0</v>
      </c>
      <c r="M584" s="212">
        <v>0</v>
      </c>
      <c r="N584" s="212">
        <v>0</v>
      </c>
      <c r="O584" s="212">
        <v>0</v>
      </c>
      <c r="P584" s="212">
        <v>0</v>
      </c>
      <c r="Q584" s="213">
        <v>0</v>
      </c>
      <c r="R584" s="210" t="s">
        <v>3782</v>
      </c>
      <c r="S584" s="210" t="s">
        <v>3178</v>
      </c>
      <c r="T584"/>
      <c r="U584"/>
    </row>
    <row r="585" spans="1:21">
      <c r="A585" s="210">
        <v>122</v>
      </c>
      <c r="B585" s="211" t="s">
        <v>3926</v>
      </c>
      <c r="C585" s="212">
        <v>4</v>
      </c>
      <c r="D585" s="212">
        <v>2</v>
      </c>
      <c r="E585" s="213">
        <v>43.6</v>
      </c>
      <c r="F585" s="212">
        <v>2</v>
      </c>
      <c r="G585" s="212">
        <v>0</v>
      </c>
      <c r="H585" s="212">
        <v>0</v>
      </c>
      <c r="I585" s="212">
        <v>4</v>
      </c>
      <c r="J585" s="212">
        <v>2</v>
      </c>
      <c r="K585" s="213">
        <v>43.6</v>
      </c>
      <c r="L585" s="212">
        <v>0</v>
      </c>
      <c r="M585" s="212">
        <v>0</v>
      </c>
      <c r="N585" s="212">
        <v>0</v>
      </c>
      <c r="O585" s="212">
        <v>0</v>
      </c>
      <c r="P585" s="212">
        <v>0</v>
      </c>
      <c r="Q585" s="213">
        <v>0</v>
      </c>
      <c r="R585" s="210" t="s">
        <v>3331</v>
      </c>
      <c r="S585" s="210" t="s">
        <v>3037</v>
      </c>
      <c r="T585"/>
      <c r="U585"/>
    </row>
    <row r="586" spans="1:21">
      <c r="A586" s="210">
        <v>123</v>
      </c>
      <c r="B586" s="211" t="s">
        <v>3927</v>
      </c>
      <c r="C586" s="212">
        <v>3</v>
      </c>
      <c r="D586" s="212">
        <v>2</v>
      </c>
      <c r="E586" s="213">
        <v>53.7</v>
      </c>
      <c r="F586" s="212">
        <v>2</v>
      </c>
      <c r="G586" s="212">
        <v>0</v>
      </c>
      <c r="H586" s="212">
        <v>0</v>
      </c>
      <c r="I586" s="212">
        <v>3</v>
      </c>
      <c r="J586" s="212">
        <v>2</v>
      </c>
      <c r="K586" s="213">
        <v>53.7</v>
      </c>
      <c r="L586" s="212">
        <v>0</v>
      </c>
      <c r="M586" s="212">
        <v>0</v>
      </c>
      <c r="N586" s="212">
        <v>0</v>
      </c>
      <c r="O586" s="212">
        <v>0</v>
      </c>
      <c r="P586" s="212">
        <v>0</v>
      </c>
      <c r="Q586" s="213">
        <v>0</v>
      </c>
      <c r="R586" s="210" t="s">
        <v>3782</v>
      </c>
      <c r="S586" s="210" t="s">
        <v>3928</v>
      </c>
      <c r="T586"/>
      <c r="U586"/>
    </row>
    <row r="587" spans="1:21">
      <c r="A587" s="210">
        <v>124</v>
      </c>
      <c r="B587" s="211" t="s">
        <v>3929</v>
      </c>
      <c r="C587" s="212">
        <v>22</v>
      </c>
      <c r="D587" s="212">
        <v>9</v>
      </c>
      <c r="E587" s="213">
        <v>172.8</v>
      </c>
      <c r="F587" s="212">
        <v>9</v>
      </c>
      <c r="G587" s="212">
        <v>0</v>
      </c>
      <c r="H587" s="212">
        <v>0</v>
      </c>
      <c r="I587" s="212">
        <v>22</v>
      </c>
      <c r="J587" s="212">
        <v>9</v>
      </c>
      <c r="K587" s="213">
        <v>172.8</v>
      </c>
      <c r="L587" s="212">
        <v>0</v>
      </c>
      <c r="M587" s="212">
        <v>0</v>
      </c>
      <c r="N587" s="212">
        <v>0</v>
      </c>
      <c r="O587" s="212">
        <v>0</v>
      </c>
      <c r="P587" s="212">
        <v>0</v>
      </c>
      <c r="Q587" s="213">
        <v>0</v>
      </c>
      <c r="R587" s="210" t="s">
        <v>3782</v>
      </c>
      <c r="S587" s="210" t="s">
        <v>3930</v>
      </c>
      <c r="T587"/>
      <c r="U587"/>
    </row>
    <row r="588" spans="1:21">
      <c r="A588" s="210">
        <v>125</v>
      </c>
      <c r="B588" s="211" t="s">
        <v>3130</v>
      </c>
      <c r="C588" s="212">
        <v>17</v>
      </c>
      <c r="D588" s="212">
        <v>4</v>
      </c>
      <c r="E588" s="213">
        <v>141.4</v>
      </c>
      <c r="F588" s="212">
        <v>3</v>
      </c>
      <c r="G588" s="212">
        <v>3</v>
      </c>
      <c r="H588" s="212">
        <v>0</v>
      </c>
      <c r="I588" s="212">
        <v>10</v>
      </c>
      <c r="J588" s="212">
        <v>3</v>
      </c>
      <c r="K588" s="213">
        <v>81.7</v>
      </c>
      <c r="L588" s="212">
        <v>1</v>
      </c>
      <c r="M588" s="212">
        <v>0</v>
      </c>
      <c r="N588" s="212">
        <v>0</v>
      </c>
      <c r="O588" s="212">
        <v>7</v>
      </c>
      <c r="P588" s="212">
        <v>1</v>
      </c>
      <c r="Q588" s="213">
        <v>59.7</v>
      </c>
      <c r="R588" s="210"/>
      <c r="S588" s="210"/>
      <c r="T588"/>
      <c r="U588"/>
    </row>
    <row r="589" spans="1:21">
      <c r="A589" s="210">
        <v>126</v>
      </c>
      <c r="B589" s="211" t="s">
        <v>3931</v>
      </c>
      <c r="C589" s="212">
        <v>21</v>
      </c>
      <c r="D589" s="212">
        <v>6</v>
      </c>
      <c r="E589" s="213">
        <v>357.9</v>
      </c>
      <c r="F589" s="212">
        <v>7</v>
      </c>
      <c r="G589" s="212">
        <v>7</v>
      </c>
      <c r="H589" s="212">
        <v>0</v>
      </c>
      <c r="I589" s="212">
        <v>21</v>
      </c>
      <c r="J589" s="212">
        <v>6</v>
      </c>
      <c r="K589" s="213">
        <v>357.9</v>
      </c>
      <c r="L589" s="212">
        <v>0</v>
      </c>
      <c r="M589" s="212">
        <v>0</v>
      </c>
      <c r="N589" s="212">
        <v>0</v>
      </c>
      <c r="O589" s="212">
        <v>0</v>
      </c>
      <c r="P589" s="212">
        <v>0</v>
      </c>
      <c r="Q589" s="213">
        <v>0</v>
      </c>
      <c r="R589" s="210" t="s">
        <v>3533</v>
      </c>
      <c r="S589" s="210"/>
      <c r="T589"/>
      <c r="U589"/>
    </row>
    <row r="590" spans="1:21">
      <c r="A590" s="210">
        <v>127</v>
      </c>
      <c r="B590" s="211" t="s">
        <v>3932</v>
      </c>
      <c r="C590" s="212">
        <v>8</v>
      </c>
      <c r="D590" s="212">
        <v>2</v>
      </c>
      <c r="E590" s="213">
        <v>69.4</v>
      </c>
      <c r="F590" s="212">
        <v>2</v>
      </c>
      <c r="G590" s="212">
        <v>2</v>
      </c>
      <c r="H590" s="212">
        <v>0</v>
      </c>
      <c r="I590" s="212">
        <v>8</v>
      </c>
      <c r="J590" s="212">
        <v>2</v>
      </c>
      <c r="K590" s="213">
        <v>69.4</v>
      </c>
      <c r="L590" s="212">
        <v>0</v>
      </c>
      <c r="M590" s="212">
        <v>0</v>
      </c>
      <c r="N590" s="212">
        <v>0</v>
      </c>
      <c r="O590" s="212">
        <v>0</v>
      </c>
      <c r="P590" s="212">
        <v>0</v>
      </c>
      <c r="Q590" s="213">
        <v>0</v>
      </c>
      <c r="R590" s="210" t="s">
        <v>3933</v>
      </c>
      <c r="S590" s="210"/>
      <c r="T590"/>
      <c r="U590"/>
    </row>
    <row r="591" spans="1:21">
      <c r="A591" s="210">
        <v>128</v>
      </c>
      <c r="B591" s="211" t="s">
        <v>3934</v>
      </c>
      <c r="C591" s="212">
        <v>36</v>
      </c>
      <c r="D591" s="212">
        <v>11</v>
      </c>
      <c r="E591" s="213">
        <v>483.9</v>
      </c>
      <c r="F591" s="212">
        <v>11</v>
      </c>
      <c r="G591" s="212">
        <v>6</v>
      </c>
      <c r="H591" s="212">
        <v>0</v>
      </c>
      <c r="I591" s="212">
        <v>36</v>
      </c>
      <c r="J591" s="212">
        <v>11</v>
      </c>
      <c r="K591" s="213">
        <v>483.9</v>
      </c>
      <c r="L591" s="212">
        <v>0</v>
      </c>
      <c r="M591" s="212">
        <v>0</v>
      </c>
      <c r="N591" s="212">
        <v>0</v>
      </c>
      <c r="O591" s="212">
        <v>0</v>
      </c>
      <c r="P591" s="212">
        <v>0</v>
      </c>
      <c r="Q591" s="213">
        <v>0</v>
      </c>
      <c r="R591" s="210" t="s">
        <v>3832</v>
      </c>
      <c r="S591" s="210"/>
      <c r="T591"/>
      <c r="U591"/>
    </row>
    <row r="592" spans="1:21">
      <c r="A592" s="210">
        <v>129</v>
      </c>
      <c r="B592" s="211" t="s">
        <v>3132</v>
      </c>
      <c r="C592" s="212">
        <v>3</v>
      </c>
      <c r="D592" s="212">
        <v>3</v>
      </c>
      <c r="E592" s="213">
        <v>97.4</v>
      </c>
      <c r="F592" s="212">
        <v>3</v>
      </c>
      <c r="G592" s="212">
        <v>2</v>
      </c>
      <c r="H592" s="212">
        <v>0</v>
      </c>
      <c r="I592" s="212">
        <v>3</v>
      </c>
      <c r="J592" s="212">
        <v>3</v>
      </c>
      <c r="K592" s="213">
        <v>97.4</v>
      </c>
      <c r="L592" s="212">
        <v>0</v>
      </c>
      <c r="M592" s="212">
        <v>0</v>
      </c>
      <c r="N592" s="212">
        <v>0</v>
      </c>
      <c r="O592" s="212">
        <v>0</v>
      </c>
      <c r="P592" s="212">
        <v>0</v>
      </c>
      <c r="Q592" s="213">
        <v>0</v>
      </c>
      <c r="R592" s="210" t="s">
        <v>3089</v>
      </c>
      <c r="S592" s="210"/>
      <c r="T592"/>
      <c r="U592"/>
    </row>
    <row r="593" spans="1:21">
      <c r="A593" s="210">
        <v>130</v>
      </c>
      <c r="B593" s="211" t="s">
        <v>3133</v>
      </c>
      <c r="C593" s="212">
        <v>36</v>
      </c>
      <c r="D593" s="212">
        <v>8</v>
      </c>
      <c r="E593" s="213">
        <v>385.7</v>
      </c>
      <c r="F593" s="212">
        <v>9</v>
      </c>
      <c r="G593" s="212">
        <v>2</v>
      </c>
      <c r="H593" s="212">
        <v>0</v>
      </c>
      <c r="I593" s="212">
        <v>36</v>
      </c>
      <c r="J593" s="212">
        <v>8</v>
      </c>
      <c r="K593" s="213">
        <v>385.7</v>
      </c>
      <c r="L593" s="212">
        <v>0</v>
      </c>
      <c r="M593" s="212">
        <v>0</v>
      </c>
      <c r="N593" s="212">
        <v>0</v>
      </c>
      <c r="O593" s="212">
        <v>0</v>
      </c>
      <c r="P593" s="212">
        <v>0</v>
      </c>
      <c r="Q593" s="213">
        <v>0</v>
      </c>
      <c r="R593" s="210" t="s">
        <v>2992</v>
      </c>
      <c r="S593" s="210" t="s">
        <v>3135</v>
      </c>
      <c r="T593"/>
      <c r="U593"/>
    </row>
    <row r="594" spans="1:21">
      <c r="A594" s="210">
        <v>131</v>
      </c>
      <c r="B594" s="211" t="s">
        <v>3136</v>
      </c>
      <c r="C594" s="212">
        <v>48</v>
      </c>
      <c r="D594" s="212">
        <v>21</v>
      </c>
      <c r="E594" s="213">
        <v>789.27</v>
      </c>
      <c r="F594" s="212">
        <v>21</v>
      </c>
      <c r="G594" s="212">
        <v>17</v>
      </c>
      <c r="H594" s="212">
        <v>0</v>
      </c>
      <c r="I594" s="212">
        <v>48</v>
      </c>
      <c r="J594" s="212">
        <v>21</v>
      </c>
      <c r="K594" s="213">
        <v>789.27</v>
      </c>
      <c r="L594" s="212">
        <v>0</v>
      </c>
      <c r="M594" s="212">
        <v>0</v>
      </c>
      <c r="N594" s="212">
        <v>0</v>
      </c>
      <c r="O594" s="212">
        <v>0</v>
      </c>
      <c r="P594" s="212">
        <v>0</v>
      </c>
      <c r="Q594" s="213">
        <v>0</v>
      </c>
      <c r="R594" s="210" t="s">
        <v>3802</v>
      </c>
      <c r="S594" s="210"/>
      <c r="T594"/>
      <c r="U594"/>
    </row>
    <row r="595" spans="1:21">
      <c r="A595" s="210">
        <v>132</v>
      </c>
      <c r="B595" s="211" t="s">
        <v>3138</v>
      </c>
      <c r="C595" s="212">
        <v>37</v>
      </c>
      <c r="D595" s="212">
        <v>16</v>
      </c>
      <c r="E595" s="213">
        <v>636.7</v>
      </c>
      <c r="F595" s="212">
        <v>16</v>
      </c>
      <c r="G595" s="212">
        <v>11</v>
      </c>
      <c r="H595" s="212">
        <v>0</v>
      </c>
      <c r="I595" s="212">
        <v>37</v>
      </c>
      <c r="J595" s="212">
        <v>16</v>
      </c>
      <c r="K595" s="213">
        <v>636.7</v>
      </c>
      <c r="L595" s="212">
        <v>0</v>
      </c>
      <c r="M595" s="212">
        <v>0</v>
      </c>
      <c r="N595" s="212">
        <v>0</v>
      </c>
      <c r="O595" s="212">
        <v>0</v>
      </c>
      <c r="P595" s="212">
        <v>0</v>
      </c>
      <c r="Q595" s="213">
        <v>0</v>
      </c>
      <c r="R595" s="210" t="s">
        <v>3935</v>
      </c>
      <c r="S595" s="210"/>
      <c r="T595"/>
      <c r="U595"/>
    </row>
    <row r="596" spans="1:21">
      <c r="A596" s="210">
        <v>133</v>
      </c>
      <c r="B596" s="211" t="s">
        <v>3936</v>
      </c>
      <c r="C596" s="212">
        <v>11</v>
      </c>
      <c r="D596" s="212">
        <v>2</v>
      </c>
      <c r="E596" s="213">
        <v>81.9</v>
      </c>
      <c r="F596" s="212">
        <v>2</v>
      </c>
      <c r="G596" s="212">
        <v>0</v>
      </c>
      <c r="H596" s="212">
        <v>0</v>
      </c>
      <c r="I596" s="212">
        <v>11</v>
      </c>
      <c r="J596" s="212">
        <v>2</v>
      </c>
      <c r="K596" s="213">
        <v>81.9</v>
      </c>
      <c r="L596" s="212">
        <v>0</v>
      </c>
      <c r="M596" s="212">
        <v>0</v>
      </c>
      <c r="N596" s="212">
        <v>0</v>
      </c>
      <c r="O596" s="212">
        <v>0</v>
      </c>
      <c r="P596" s="212">
        <v>0</v>
      </c>
      <c r="Q596" s="213">
        <v>0</v>
      </c>
      <c r="R596" s="210" t="s">
        <v>3782</v>
      </c>
      <c r="S596" s="210" t="s">
        <v>3860</v>
      </c>
      <c r="T596"/>
      <c r="U596"/>
    </row>
    <row r="597" spans="1:21">
      <c r="A597" s="210">
        <v>134</v>
      </c>
      <c r="B597" s="211" t="s">
        <v>3139</v>
      </c>
      <c r="C597" s="212">
        <v>180</v>
      </c>
      <c r="D597" s="212">
        <v>92</v>
      </c>
      <c r="E597" s="213">
        <v>1790</v>
      </c>
      <c r="F597" s="212">
        <v>91</v>
      </c>
      <c r="G597" s="212">
        <v>80</v>
      </c>
      <c r="H597" s="212">
        <v>0</v>
      </c>
      <c r="I597" s="212">
        <v>179</v>
      </c>
      <c r="J597" s="212">
        <v>91</v>
      </c>
      <c r="K597" s="213">
        <v>1779</v>
      </c>
      <c r="L597" s="212">
        <v>1</v>
      </c>
      <c r="M597" s="212">
        <v>1</v>
      </c>
      <c r="N597" s="212">
        <v>0</v>
      </c>
      <c r="O597" s="212">
        <v>1</v>
      </c>
      <c r="P597" s="212">
        <v>1</v>
      </c>
      <c r="Q597" s="213">
        <v>11</v>
      </c>
      <c r="R597" s="210"/>
      <c r="S597" s="210"/>
      <c r="T597"/>
      <c r="U597"/>
    </row>
    <row r="598" spans="1:21">
      <c r="A598" s="210">
        <v>135</v>
      </c>
      <c r="B598" s="211" t="s">
        <v>3937</v>
      </c>
      <c r="C598" s="212">
        <v>6</v>
      </c>
      <c r="D598" s="212">
        <v>2</v>
      </c>
      <c r="E598" s="213">
        <v>72.2</v>
      </c>
      <c r="F598" s="212">
        <v>2</v>
      </c>
      <c r="G598" s="212">
        <v>1</v>
      </c>
      <c r="H598" s="212">
        <v>0</v>
      </c>
      <c r="I598" s="212">
        <v>6</v>
      </c>
      <c r="J598" s="212">
        <v>2</v>
      </c>
      <c r="K598" s="213">
        <v>72.2</v>
      </c>
      <c r="L598" s="212">
        <v>0</v>
      </c>
      <c r="M598" s="212">
        <v>0</v>
      </c>
      <c r="N598" s="212">
        <v>0</v>
      </c>
      <c r="O598" s="212">
        <v>0</v>
      </c>
      <c r="P598" s="212">
        <v>0</v>
      </c>
      <c r="Q598" s="213">
        <v>0</v>
      </c>
      <c r="R598" s="210" t="s">
        <v>3938</v>
      </c>
      <c r="S598" s="210" t="s">
        <v>3939</v>
      </c>
      <c r="T598"/>
      <c r="U598"/>
    </row>
    <row r="599" spans="1:21">
      <c r="A599" s="210">
        <v>136</v>
      </c>
      <c r="B599" s="211" t="s">
        <v>3940</v>
      </c>
      <c r="C599" s="212">
        <v>4</v>
      </c>
      <c r="D599" s="212">
        <v>3</v>
      </c>
      <c r="E599" s="213">
        <v>74.1</v>
      </c>
      <c r="F599" s="212">
        <v>3</v>
      </c>
      <c r="G599" s="212">
        <v>3</v>
      </c>
      <c r="H599" s="212">
        <v>0</v>
      </c>
      <c r="I599" s="212">
        <v>4</v>
      </c>
      <c r="J599" s="212">
        <v>3</v>
      </c>
      <c r="K599" s="213">
        <v>74.1</v>
      </c>
      <c r="L599" s="212">
        <v>0</v>
      </c>
      <c r="M599" s="212">
        <v>0</v>
      </c>
      <c r="N599" s="212">
        <v>0</v>
      </c>
      <c r="O599" s="212">
        <v>0</v>
      </c>
      <c r="P599" s="212">
        <v>0</v>
      </c>
      <c r="Q599" s="213">
        <v>0</v>
      </c>
      <c r="R599" s="210" t="s">
        <v>3442</v>
      </c>
      <c r="S599" s="210" t="s">
        <v>3941</v>
      </c>
      <c r="T599"/>
      <c r="U599"/>
    </row>
    <row r="600" spans="1:21">
      <c r="A600" s="210">
        <v>137</v>
      </c>
      <c r="B600" s="211" t="s">
        <v>3140</v>
      </c>
      <c r="C600" s="212">
        <v>20</v>
      </c>
      <c r="D600" s="212">
        <v>7</v>
      </c>
      <c r="E600" s="213">
        <v>316.3</v>
      </c>
      <c r="F600" s="212">
        <v>7</v>
      </c>
      <c r="G600" s="212">
        <v>6</v>
      </c>
      <c r="H600" s="212">
        <v>0</v>
      </c>
      <c r="I600" s="212">
        <v>20</v>
      </c>
      <c r="J600" s="212">
        <v>7</v>
      </c>
      <c r="K600" s="213">
        <v>316.3</v>
      </c>
      <c r="L600" s="212">
        <v>0</v>
      </c>
      <c r="M600" s="212">
        <v>0</v>
      </c>
      <c r="N600" s="212">
        <v>0</v>
      </c>
      <c r="O600" s="212">
        <v>0</v>
      </c>
      <c r="P600" s="212">
        <v>0</v>
      </c>
      <c r="Q600" s="213">
        <v>0</v>
      </c>
      <c r="R600" s="210" t="s">
        <v>3217</v>
      </c>
      <c r="S600" s="210" t="s">
        <v>3141</v>
      </c>
      <c r="T600"/>
      <c r="U600"/>
    </row>
    <row r="601" spans="1:21">
      <c r="A601" s="210">
        <v>138</v>
      </c>
      <c r="B601" s="211" t="s">
        <v>3142</v>
      </c>
      <c r="C601" s="212">
        <v>39</v>
      </c>
      <c r="D601" s="212">
        <v>15</v>
      </c>
      <c r="E601" s="213">
        <v>581.4</v>
      </c>
      <c r="F601" s="212">
        <v>15</v>
      </c>
      <c r="G601" s="212">
        <v>7</v>
      </c>
      <c r="H601" s="212">
        <v>0</v>
      </c>
      <c r="I601" s="212">
        <v>39</v>
      </c>
      <c r="J601" s="212">
        <v>15</v>
      </c>
      <c r="K601" s="213">
        <v>581.4</v>
      </c>
      <c r="L601" s="212">
        <v>0</v>
      </c>
      <c r="M601" s="212">
        <v>0</v>
      </c>
      <c r="N601" s="212">
        <v>0</v>
      </c>
      <c r="O601" s="212">
        <v>0</v>
      </c>
      <c r="P601" s="212">
        <v>0</v>
      </c>
      <c r="Q601" s="213">
        <v>0</v>
      </c>
      <c r="R601" s="210" t="s">
        <v>3942</v>
      </c>
      <c r="S601" s="210"/>
      <c r="T601"/>
      <c r="U601"/>
    </row>
    <row r="602" spans="1:21">
      <c r="A602" s="210">
        <v>139</v>
      </c>
      <c r="B602" s="211" t="s">
        <v>3943</v>
      </c>
      <c r="C602" s="212">
        <v>33</v>
      </c>
      <c r="D602" s="212">
        <v>9</v>
      </c>
      <c r="E602" s="213">
        <v>461</v>
      </c>
      <c r="F602" s="212">
        <v>9</v>
      </c>
      <c r="G602" s="212">
        <v>5</v>
      </c>
      <c r="H602" s="212">
        <v>0</v>
      </c>
      <c r="I602" s="212">
        <v>33</v>
      </c>
      <c r="J602" s="212">
        <v>9</v>
      </c>
      <c r="K602" s="213">
        <v>461</v>
      </c>
      <c r="L602" s="212">
        <v>0</v>
      </c>
      <c r="M602" s="212">
        <v>0</v>
      </c>
      <c r="N602" s="212">
        <v>0</v>
      </c>
      <c r="O602" s="212">
        <v>0</v>
      </c>
      <c r="P602" s="212">
        <v>0</v>
      </c>
      <c r="Q602" s="213">
        <v>0</v>
      </c>
      <c r="R602" s="210" t="s">
        <v>3944</v>
      </c>
      <c r="S602" s="210" t="s">
        <v>3211</v>
      </c>
      <c r="T602"/>
      <c r="U602"/>
    </row>
    <row r="603" spans="1:21">
      <c r="A603" s="210">
        <v>140</v>
      </c>
      <c r="B603" s="211" t="s">
        <v>3945</v>
      </c>
      <c r="C603" s="212">
        <v>23</v>
      </c>
      <c r="D603" s="212">
        <v>8</v>
      </c>
      <c r="E603" s="213">
        <v>288.5</v>
      </c>
      <c r="F603" s="212">
        <v>8</v>
      </c>
      <c r="G603" s="212">
        <v>7</v>
      </c>
      <c r="H603" s="212">
        <v>0</v>
      </c>
      <c r="I603" s="212">
        <v>23</v>
      </c>
      <c r="J603" s="212">
        <v>8</v>
      </c>
      <c r="K603" s="213">
        <v>288.5</v>
      </c>
      <c r="L603" s="212">
        <v>0</v>
      </c>
      <c r="M603" s="212">
        <v>0</v>
      </c>
      <c r="N603" s="212">
        <v>0</v>
      </c>
      <c r="O603" s="212">
        <v>0</v>
      </c>
      <c r="P603" s="212">
        <v>0</v>
      </c>
      <c r="Q603" s="213">
        <v>0</v>
      </c>
      <c r="R603" s="210" t="s">
        <v>3802</v>
      </c>
      <c r="S603" s="210"/>
      <c r="T603"/>
      <c r="U603"/>
    </row>
    <row r="604" spans="1:21">
      <c r="A604" s="210">
        <v>141</v>
      </c>
      <c r="B604" s="211" t="s">
        <v>3143</v>
      </c>
      <c r="C604" s="212">
        <v>25</v>
      </c>
      <c r="D604" s="212">
        <v>10</v>
      </c>
      <c r="E604" s="213">
        <v>386.17</v>
      </c>
      <c r="F604" s="212">
        <v>10</v>
      </c>
      <c r="G604" s="212">
        <v>10</v>
      </c>
      <c r="H604" s="212">
        <v>0</v>
      </c>
      <c r="I604" s="212">
        <v>25</v>
      </c>
      <c r="J604" s="212">
        <v>10</v>
      </c>
      <c r="K604" s="213">
        <v>386.17</v>
      </c>
      <c r="L604" s="212">
        <v>0</v>
      </c>
      <c r="M604" s="212">
        <v>0</v>
      </c>
      <c r="N604" s="212">
        <v>0</v>
      </c>
      <c r="O604" s="212">
        <v>0</v>
      </c>
      <c r="P604" s="212">
        <v>0</v>
      </c>
      <c r="Q604" s="213">
        <v>0</v>
      </c>
      <c r="R604" s="210" t="s">
        <v>3946</v>
      </c>
      <c r="S604" s="210"/>
      <c r="T604"/>
      <c r="U604"/>
    </row>
    <row r="605" spans="1:21">
      <c r="A605" s="210">
        <v>142</v>
      </c>
      <c r="B605" s="211" t="s">
        <v>3947</v>
      </c>
      <c r="C605" s="212">
        <v>14</v>
      </c>
      <c r="D605" s="212">
        <v>6</v>
      </c>
      <c r="E605" s="213">
        <v>303.3</v>
      </c>
      <c r="F605" s="212">
        <v>6</v>
      </c>
      <c r="G605" s="212">
        <v>6</v>
      </c>
      <c r="H605" s="212">
        <v>0</v>
      </c>
      <c r="I605" s="212">
        <v>14</v>
      </c>
      <c r="J605" s="212">
        <v>6</v>
      </c>
      <c r="K605" s="213">
        <v>303.3</v>
      </c>
      <c r="L605" s="212">
        <v>0</v>
      </c>
      <c r="M605" s="212">
        <v>0</v>
      </c>
      <c r="N605" s="212">
        <v>0</v>
      </c>
      <c r="O605" s="212">
        <v>0</v>
      </c>
      <c r="P605" s="212">
        <v>0</v>
      </c>
      <c r="Q605" s="213">
        <v>0</v>
      </c>
      <c r="R605" s="210" t="s">
        <v>3948</v>
      </c>
      <c r="S605" s="210" t="s">
        <v>3399</v>
      </c>
      <c r="T605"/>
      <c r="U605"/>
    </row>
    <row r="606" spans="1:21">
      <c r="A606" s="210">
        <v>143</v>
      </c>
      <c r="B606" s="211" t="s">
        <v>3949</v>
      </c>
      <c r="C606" s="212">
        <v>14</v>
      </c>
      <c r="D606" s="212">
        <v>4</v>
      </c>
      <c r="E606" s="213">
        <v>130</v>
      </c>
      <c r="F606" s="212">
        <v>5</v>
      </c>
      <c r="G606" s="212">
        <v>3</v>
      </c>
      <c r="H606" s="212">
        <v>0</v>
      </c>
      <c r="I606" s="212">
        <v>14</v>
      </c>
      <c r="J606" s="212">
        <v>4</v>
      </c>
      <c r="K606" s="213">
        <v>130</v>
      </c>
      <c r="L606" s="212">
        <v>0</v>
      </c>
      <c r="M606" s="212">
        <v>0</v>
      </c>
      <c r="N606" s="212">
        <v>0</v>
      </c>
      <c r="O606" s="212">
        <v>0</v>
      </c>
      <c r="P606" s="212">
        <v>0</v>
      </c>
      <c r="Q606" s="213">
        <v>0</v>
      </c>
      <c r="R606" s="210" t="s">
        <v>3950</v>
      </c>
      <c r="S606" s="210"/>
      <c r="T606"/>
      <c r="U606"/>
    </row>
    <row r="607" spans="1:21">
      <c r="A607" s="210">
        <v>144</v>
      </c>
      <c r="B607" s="211" t="s">
        <v>3145</v>
      </c>
      <c r="C607" s="212">
        <v>17</v>
      </c>
      <c r="D607" s="212">
        <v>7</v>
      </c>
      <c r="E607" s="213">
        <v>331.8</v>
      </c>
      <c r="F607" s="212">
        <v>7</v>
      </c>
      <c r="G607" s="212">
        <v>2</v>
      </c>
      <c r="H607" s="212">
        <v>0</v>
      </c>
      <c r="I607" s="212">
        <v>17</v>
      </c>
      <c r="J607" s="212">
        <v>7</v>
      </c>
      <c r="K607" s="213">
        <v>331.8</v>
      </c>
      <c r="L607" s="212">
        <v>0</v>
      </c>
      <c r="M607" s="212">
        <v>0</v>
      </c>
      <c r="N607" s="212">
        <v>0</v>
      </c>
      <c r="O607" s="212">
        <v>0</v>
      </c>
      <c r="P607" s="212">
        <v>0</v>
      </c>
      <c r="Q607" s="213">
        <v>0</v>
      </c>
      <c r="R607" s="210" t="s">
        <v>3397</v>
      </c>
      <c r="S607" s="210"/>
      <c r="T607"/>
      <c r="U607"/>
    </row>
    <row r="608" spans="1:21">
      <c r="A608" s="210">
        <v>145</v>
      </c>
      <c r="B608" s="211" t="s">
        <v>3951</v>
      </c>
      <c r="C608" s="212">
        <v>3</v>
      </c>
      <c r="D608" s="212">
        <v>3</v>
      </c>
      <c r="E608" s="213">
        <v>72</v>
      </c>
      <c r="F608" s="212">
        <v>3</v>
      </c>
      <c r="G608" s="212">
        <v>0</v>
      </c>
      <c r="H608" s="212">
        <v>0</v>
      </c>
      <c r="I608" s="212">
        <v>3</v>
      </c>
      <c r="J608" s="212">
        <v>3</v>
      </c>
      <c r="K608" s="213">
        <v>72</v>
      </c>
      <c r="L608" s="212">
        <v>0</v>
      </c>
      <c r="M608" s="212">
        <v>0</v>
      </c>
      <c r="N608" s="212">
        <v>0</v>
      </c>
      <c r="O608" s="212">
        <v>0</v>
      </c>
      <c r="P608" s="212">
        <v>0</v>
      </c>
      <c r="Q608" s="213">
        <v>0</v>
      </c>
      <c r="R608" s="210" t="s">
        <v>3944</v>
      </c>
      <c r="S608" s="210" t="s">
        <v>3952</v>
      </c>
      <c r="T608"/>
      <c r="U608"/>
    </row>
    <row r="609" spans="1:21">
      <c r="A609" s="210">
        <v>146</v>
      </c>
      <c r="B609" s="211" t="s">
        <v>3147</v>
      </c>
      <c r="C609" s="212">
        <v>26</v>
      </c>
      <c r="D609" s="212">
        <v>12</v>
      </c>
      <c r="E609" s="213">
        <v>448</v>
      </c>
      <c r="F609" s="212">
        <v>12</v>
      </c>
      <c r="G609" s="212">
        <v>10</v>
      </c>
      <c r="H609" s="212">
        <v>0</v>
      </c>
      <c r="I609" s="212">
        <v>26</v>
      </c>
      <c r="J609" s="212">
        <v>12</v>
      </c>
      <c r="K609" s="213">
        <v>448</v>
      </c>
      <c r="L609" s="212">
        <v>0</v>
      </c>
      <c r="M609" s="212">
        <v>0</v>
      </c>
      <c r="N609" s="212">
        <v>0</v>
      </c>
      <c r="O609" s="212">
        <v>0</v>
      </c>
      <c r="P609" s="212">
        <v>0</v>
      </c>
      <c r="Q609" s="213">
        <v>0</v>
      </c>
      <c r="R609" s="210" t="s">
        <v>3953</v>
      </c>
      <c r="S609" s="210"/>
      <c r="T609"/>
      <c r="U609"/>
    </row>
    <row r="610" spans="1:21">
      <c r="A610" s="210">
        <v>147</v>
      </c>
      <c r="B610" s="211" t="s">
        <v>3149</v>
      </c>
      <c r="C610" s="212">
        <v>53</v>
      </c>
      <c r="D610" s="212">
        <v>20</v>
      </c>
      <c r="E610" s="213">
        <v>427.65</v>
      </c>
      <c r="F610" s="212">
        <v>20</v>
      </c>
      <c r="G610" s="212">
        <v>12</v>
      </c>
      <c r="H610" s="212">
        <v>0</v>
      </c>
      <c r="I610" s="212">
        <v>53</v>
      </c>
      <c r="J610" s="212">
        <v>20</v>
      </c>
      <c r="K610" s="213">
        <v>427.65</v>
      </c>
      <c r="L610" s="212">
        <v>0</v>
      </c>
      <c r="M610" s="212">
        <v>0</v>
      </c>
      <c r="N610" s="212">
        <v>0</v>
      </c>
      <c r="O610" s="212">
        <v>0</v>
      </c>
      <c r="P610" s="212">
        <v>0</v>
      </c>
      <c r="Q610" s="213">
        <v>0</v>
      </c>
      <c r="R610" s="210" t="s">
        <v>3944</v>
      </c>
      <c r="S610" s="210"/>
      <c r="T610"/>
      <c r="U610"/>
    </row>
    <row r="611" spans="1:21">
      <c r="A611" s="210">
        <v>148</v>
      </c>
      <c r="B611" s="211" t="s">
        <v>3954</v>
      </c>
      <c r="C611" s="212">
        <v>2</v>
      </c>
      <c r="D611" s="212">
        <v>1</v>
      </c>
      <c r="E611" s="213">
        <v>51</v>
      </c>
      <c r="F611" s="212">
        <v>1</v>
      </c>
      <c r="G611" s="212">
        <v>0</v>
      </c>
      <c r="H611" s="212">
        <v>0</v>
      </c>
      <c r="I611" s="212">
        <v>2</v>
      </c>
      <c r="J611" s="212">
        <v>1</v>
      </c>
      <c r="K611" s="213">
        <v>51</v>
      </c>
      <c r="L611" s="212">
        <v>0</v>
      </c>
      <c r="M611" s="212">
        <v>0</v>
      </c>
      <c r="N611" s="212">
        <v>0</v>
      </c>
      <c r="O611" s="212">
        <v>0</v>
      </c>
      <c r="P611" s="212">
        <v>0</v>
      </c>
      <c r="Q611" s="213">
        <v>0</v>
      </c>
      <c r="R611" s="210" t="s">
        <v>3955</v>
      </c>
      <c r="S611" s="210" t="s">
        <v>3156</v>
      </c>
      <c r="T611"/>
      <c r="U611"/>
    </row>
    <row r="612" spans="1:21">
      <c r="A612" s="210">
        <v>149</v>
      </c>
      <c r="B612" s="211" t="s">
        <v>3151</v>
      </c>
      <c r="C612" s="212">
        <v>37</v>
      </c>
      <c r="D612" s="212">
        <v>16</v>
      </c>
      <c r="E612" s="213">
        <v>351.3</v>
      </c>
      <c r="F612" s="212">
        <v>15</v>
      </c>
      <c r="G612" s="212">
        <v>8</v>
      </c>
      <c r="H612" s="212">
        <v>0</v>
      </c>
      <c r="I612" s="212">
        <v>35</v>
      </c>
      <c r="J612" s="212">
        <v>15</v>
      </c>
      <c r="K612" s="213">
        <v>322.4</v>
      </c>
      <c r="L612" s="212">
        <v>1</v>
      </c>
      <c r="M612" s="212">
        <v>0</v>
      </c>
      <c r="N612" s="212">
        <v>0</v>
      </c>
      <c r="O612" s="212">
        <v>2</v>
      </c>
      <c r="P612" s="212">
        <v>1</v>
      </c>
      <c r="Q612" s="213">
        <v>28.9</v>
      </c>
      <c r="R612" s="210"/>
      <c r="S612" s="210"/>
      <c r="T612"/>
      <c r="U612"/>
    </row>
    <row r="613" spans="1:21">
      <c r="A613" s="210">
        <v>150</v>
      </c>
      <c r="B613" s="211" t="s">
        <v>3956</v>
      </c>
      <c r="C613" s="212">
        <v>26</v>
      </c>
      <c r="D613" s="212">
        <v>10</v>
      </c>
      <c r="E613" s="213">
        <v>356.9</v>
      </c>
      <c r="F613" s="212">
        <v>10</v>
      </c>
      <c r="G613" s="212">
        <v>5</v>
      </c>
      <c r="H613" s="212">
        <v>0</v>
      </c>
      <c r="I613" s="212">
        <v>26</v>
      </c>
      <c r="J613" s="212">
        <v>10</v>
      </c>
      <c r="K613" s="213">
        <v>356.9</v>
      </c>
      <c r="L613" s="212">
        <v>0</v>
      </c>
      <c r="M613" s="212">
        <v>0</v>
      </c>
      <c r="N613" s="212">
        <v>0</v>
      </c>
      <c r="O613" s="212">
        <v>0</v>
      </c>
      <c r="P613" s="212">
        <v>0</v>
      </c>
      <c r="Q613" s="213">
        <v>0</v>
      </c>
      <c r="R613" s="210" t="s">
        <v>3410</v>
      </c>
      <c r="S613" s="210"/>
      <c r="T613"/>
      <c r="U613"/>
    </row>
    <row r="614" spans="1:21">
      <c r="A614" s="210">
        <v>151</v>
      </c>
      <c r="B614" s="211" t="s">
        <v>3153</v>
      </c>
      <c r="C614" s="212">
        <v>51</v>
      </c>
      <c r="D614" s="212">
        <v>20</v>
      </c>
      <c r="E614" s="213">
        <v>406</v>
      </c>
      <c r="F614" s="212">
        <v>18</v>
      </c>
      <c r="G614" s="212">
        <v>5</v>
      </c>
      <c r="H614" s="212">
        <v>0</v>
      </c>
      <c r="I614" s="212">
        <v>43</v>
      </c>
      <c r="J614" s="212">
        <v>18</v>
      </c>
      <c r="K614" s="213">
        <v>375.3</v>
      </c>
      <c r="L614" s="212">
        <v>2</v>
      </c>
      <c r="M614" s="212">
        <v>0</v>
      </c>
      <c r="N614" s="212">
        <v>0</v>
      </c>
      <c r="O614" s="212">
        <v>8</v>
      </c>
      <c r="P614" s="212">
        <v>2</v>
      </c>
      <c r="Q614" s="213">
        <v>30.7</v>
      </c>
      <c r="R614" s="210"/>
      <c r="S614" s="210"/>
      <c r="T614"/>
      <c r="U614"/>
    </row>
    <row r="615" spans="1:21">
      <c r="A615" s="210">
        <v>152</v>
      </c>
      <c r="B615" s="211" t="s">
        <v>3957</v>
      </c>
      <c r="C615" s="212">
        <v>16</v>
      </c>
      <c r="D615" s="212">
        <v>4</v>
      </c>
      <c r="E615" s="213">
        <v>221.8</v>
      </c>
      <c r="F615" s="212">
        <v>4</v>
      </c>
      <c r="G615" s="212">
        <v>4</v>
      </c>
      <c r="H615" s="212">
        <v>0</v>
      </c>
      <c r="I615" s="212">
        <v>16</v>
      </c>
      <c r="J615" s="212">
        <v>4</v>
      </c>
      <c r="K615" s="213">
        <v>221.8</v>
      </c>
      <c r="L615" s="212">
        <v>0</v>
      </c>
      <c r="M615" s="212">
        <v>0</v>
      </c>
      <c r="N615" s="212">
        <v>0</v>
      </c>
      <c r="O615" s="212">
        <v>0</v>
      </c>
      <c r="P615" s="212">
        <v>0</v>
      </c>
      <c r="Q615" s="213">
        <v>0</v>
      </c>
      <c r="R615" s="210" t="s">
        <v>3390</v>
      </c>
      <c r="S615" s="210"/>
      <c r="T615"/>
      <c r="U615"/>
    </row>
    <row r="616" spans="1:21">
      <c r="A616" s="210">
        <v>153</v>
      </c>
      <c r="B616" s="211" t="s">
        <v>3154</v>
      </c>
      <c r="C616" s="212">
        <v>12</v>
      </c>
      <c r="D616" s="212">
        <v>6</v>
      </c>
      <c r="E616" s="213">
        <v>173.6</v>
      </c>
      <c r="F616" s="212">
        <v>6</v>
      </c>
      <c r="G616" s="212">
        <v>1</v>
      </c>
      <c r="H616" s="212">
        <v>0</v>
      </c>
      <c r="I616" s="212">
        <v>12</v>
      </c>
      <c r="J616" s="212">
        <v>6</v>
      </c>
      <c r="K616" s="213">
        <v>173.6</v>
      </c>
      <c r="L616" s="212">
        <v>0</v>
      </c>
      <c r="M616" s="212">
        <v>0</v>
      </c>
      <c r="N616" s="212">
        <v>0</v>
      </c>
      <c r="O616" s="212">
        <v>0</v>
      </c>
      <c r="P616" s="212">
        <v>0</v>
      </c>
      <c r="Q616" s="213">
        <v>0</v>
      </c>
      <c r="R616" s="210" t="s">
        <v>3901</v>
      </c>
      <c r="S616" s="210"/>
      <c r="T616"/>
      <c r="U616"/>
    </row>
    <row r="617" spans="1:21">
      <c r="A617" s="210">
        <v>154</v>
      </c>
      <c r="B617" s="211" t="s">
        <v>3958</v>
      </c>
      <c r="C617" s="212">
        <v>8</v>
      </c>
      <c r="D617" s="212">
        <v>4</v>
      </c>
      <c r="E617" s="213">
        <v>95.2</v>
      </c>
      <c r="F617" s="212">
        <v>4</v>
      </c>
      <c r="G617" s="212">
        <v>3</v>
      </c>
      <c r="H617" s="212">
        <v>0</v>
      </c>
      <c r="I617" s="212">
        <v>8</v>
      </c>
      <c r="J617" s="212">
        <v>4</v>
      </c>
      <c r="K617" s="213">
        <v>95.2</v>
      </c>
      <c r="L617" s="212">
        <v>0</v>
      </c>
      <c r="M617" s="212">
        <v>0</v>
      </c>
      <c r="N617" s="212">
        <v>0</v>
      </c>
      <c r="O617" s="212">
        <v>0</v>
      </c>
      <c r="P617" s="212">
        <v>0</v>
      </c>
      <c r="Q617" s="213">
        <v>0</v>
      </c>
      <c r="R617" s="210" t="s">
        <v>3319</v>
      </c>
      <c r="S617" s="210"/>
      <c r="T617"/>
      <c r="U617"/>
    </row>
    <row r="618" spans="1:21">
      <c r="A618" s="210">
        <v>155</v>
      </c>
      <c r="B618" s="211" t="s">
        <v>3959</v>
      </c>
      <c r="C618" s="212">
        <v>12</v>
      </c>
      <c r="D618" s="212">
        <v>5</v>
      </c>
      <c r="E618" s="213">
        <v>124.4</v>
      </c>
      <c r="F618" s="212">
        <v>5</v>
      </c>
      <c r="G618" s="212">
        <v>3</v>
      </c>
      <c r="H618" s="212">
        <v>0</v>
      </c>
      <c r="I618" s="212">
        <v>12</v>
      </c>
      <c r="J618" s="212">
        <v>5</v>
      </c>
      <c r="K618" s="213">
        <v>124.4</v>
      </c>
      <c r="L618" s="212">
        <v>0</v>
      </c>
      <c r="M618" s="212">
        <v>0</v>
      </c>
      <c r="N618" s="212">
        <v>0</v>
      </c>
      <c r="O618" s="212">
        <v>0</v>
      </c>
      <c r="P618" s="212">
        <v>0</v>
      </c>
      <c r="Q618" s="213">
        <v>0</v>
      </c>
      <c r="R618" s="210" t="s">
        <v>3262</v>
      </c>
      <c r="S618" s="210" t="s">
        <v>3459</v>
      </c>
      <c r="T618"/>
      <c r="U618"/>
    </row>
    <row r="619" spans="1:21">
      <c r="A619" s="210">
        <v>156</v>
      </c>
      <c r="B619" s="211" t="s">
        <v>3960</v>
      </c>
      <c r="C619" s="212">
        <v>21</v>
      </c>
      <c r="D619" s="212">
        <v>7</v>
      </c>
      <c r="E619" s="213">
        <v>201</v>
      </c>
      <c r="F619" s="212">
        <v>7</v>
      </c>
      <c r="G619" s="212">
        <v>5</v>
      </c>
      <c r="H619" s="212">
        <v>0</v>
      </c>
      <c r="I619" s="212">
        <v>21</v>
      </c>
      <c r="J619" s="212">
        <v>7</v>
      </c>
      <c r="K619" s="213">
        <v>201</v>
      </c>
      <c r="L619" s="212">
        <v>0</v>
      </c>
      <c r="M619" s="212">
        <v>0</v>
      </c>
      <c r="N619" s="212">
        <v>0</v>
      </c>
      <c r="O619" s="212">
        <v>0</v>
      </c>
      <c r="P619" s="212">
        <v>0</v>
      </c>
      <c r="Q619" s="213">
        <v>0</v>
      </c>
      <c r="R619" s="210" t="s">
        <v>3782</v>
      </c>
      <c r="S619" s="210"/>
      <c r="T619"/>
      <c r="U619"/>
    </row>
    <row r="620" spans="1:21">
      <c r="A620" s="210">
        <v>157</v>
      </c>
      <c r="B620" s="211" t="s">
        <v>3961</v>
      </c>
      <c r="C620" s="212">
        <v>8</v>
      </c>
      <c r="D620" s="212">
        <v>3</v>
      </c>
      <c r="E620" s="213">
        <v>134.1</v>
      </c>
      <c r="F620" s="212">
        <v>3</v>
      </c>
      <c r="G620" s="212">
        <v>1</v>
      </c>
      <c r="H620" s="212">
        <v>0</v>
      </c>
      <c r="I620" s="212">
        <v>8</v>
      </c>
      <c r="J620" s="212">
        <v>3</v>
      </c>
      <c r="K620" s="213">
        <v>134.1</v>
      </c>
      <c r="L620" s="212">
        <v>0</v>
      </c>
      <c r="M620" s="212">
        <v>0</v>
      </c>
      <c r="N620" s="212">
        <v>0</v>
      </c>
      <c r="O620" s="212">
        <v>0</v>
      </c>
      <c r="P620" s="212">
        <v>0</v>
      </c>
      <c r="Q620" s="213">
        <v>0</v>
      </c>
      <c r="R620" s="210" t="s">
        <v>3782</v>
      </c>
      <c r="S620" s="210"/>
      <c r="T620"/>
      <c r="U620"/>
    </row>
    <row r="621" spans="1:21">
      <c r="A621" s="210">
        <v>158</v>
      </c>
      <c r="B621" s="211" t="s">
        <v>3962</v>
      </c>
      <c r="C621" s="212">
        <v>3</v>
      </c>
      <c r="D621" s="212">
        <v>2</v>
      </c>
      <c r="E621" s="213">
        <v>54.7</v>
      </c>
      <c r="F621" s="212">
        <v>2</v>
      </c>
      <c r="G621" s="212">
        <v>2</v>
      </c>
      <c r="H621" s="212">
        <v>0</v>
      </c>
      <c r="I621" s="212">
        <v>3</v>
      </c>
      <c r="J621" s="212">
        <v>2</v>
      </c>
      <c r="K621" s="213">
        <v>54.7</v>
      </c>
      <c r="L621" s="212">
        <v>0</v>
      </c>
      <c r="M621" s="212">
        <v>0</v>
      </c>
      <c r="N621" s="212">
        <v>0</v>
      </c>
      <c r="O621" s="212">
        <v>0</v>
      </c>
      <c r="P621" s="212">
        <v>0</v>
      </c>
      <c r="Q621" s="213">
        <v>0</v>
      </c>
      <c r="R621" s="210" t="s">
        <v>3963</v>
      </c>
      <c r="S621" s="210" t="s">
        <v>3964</v>
      </c>
      <c r="T621"/>
      <c r="U621"/>
    </row>
    <row r="622" spans="1:21">
      <c r="A622" s="210">
        <v>159</v>
      </c>
      <c r="B622" s="211" t="s">
        <v>3965</v>
      </c>
      <c r="C622" s="212">
        <v>3</v>
      </c>
      <c r="D622" s="212">
        <v>2</v>
      </c>
      <c r="E622" s="213">
        <v>70.7</v>
      </c>
      <c r="F622" s="212">
        <v>2</v>
      </c>
      <c r="G622" s="212">
        <v>1</v>
      </c>
      <c r="H622" s="212">
        <v>0</v>
      </c>
      <c r="I622" s="212">
        <v>3</v>
      </c>
      <c r="J622" s="212">
        <v>2</v>
      </c>
      <c r="K622" s="213">
        <v>70.7</v>
      </c>
      <c r="L622" s="212">
        <v>0</v>
      </c>
      <c r="M622" s="212">
        <v>0</v>
      </c>
      <c r="N622" s="212">
        <v>0</v>
      </c>
      <c r="O622" s="212">
        <v>0</v>
      </c>
      <c r="P622" s="212">
        <v>0</v>
      </c>
      <c r="Q622" s="213">
        <v>0</v>
      </c>
      <c r="R622" s="210" t="s">
        <v>3782</v>
      </c>
      <c r="S622" s="210" t="s">
        <v>3966</v>
      </c>
      <c r="T622"/>
      <c r="U622"/>
    </row>
    <row r="623" spans="1:21">
      <c r="A623" s="210">
        <v>160</v>
      </c>
      <c r="B623" s="211" t="s">
        <v>3967</v>
      </c>
      <c r="C623" s="212">
        <v>5</v>
      </c>
      <c r="D623" s="212">
        <v>2</v>
      </c>
      <c r="E623" s="213">
        <v>89.3</v>
      </c>
      <c r="F623" s="212">
        <v>1</v>
      </c>
      <c r="G623" s="212">
        <v>1</v>
      </c>
      <c r="H623" s="212">
        <v>0</v>
      </c>
      <c r="I623" s="212">
        <v>2</v>
      </c>
      <c r="J623" s="212">
        <v>1</v>
      </c>
      <c r="K623" s="213">
        <v>32.2</v>
      </c>
      <c r="L623" s="212">
        <v>1</v>
      </c>
      <c r="M623" s="212">
        <v>0</v>
      </c>
      <c r="N623" s="212">
        <v>0</v>
      </c>
      <c r="O623" s="212">
        <v>3</v>
      </c>
      <c r="P623" s="212">
        <v>1</v>
      </c>
      <c r="Q623" s="213">
        <v>57.1</v>
      </c>
      <c r="R623" s="210"/>
      <c r="S623" s="210"/>
      <c r="T623"/>
      <c r="U623"/>
    </row>
    <row r="624" spans="1:21">
      <c r="A624" s="210">
        <v>161</v>
      </c>
      <c r="B624" s="211" t="s">
        <v>3157</v>
      </c>
      <c r="C624" s="212">
        <v>2</v>
      </c>
      <c r="D624" s="212">
        <v>1</v>
      </c>
      <c r="E624" s="213">
        <v>51.4</v>
      </c>
      <c r="F624" s="212">
        <v>1</v>
      </c>
      <c r="G624" s="212">
        <v>1</v>
      </c>
      <c r="H624" s="212">
        <v>0</v>
      </c>
      <c r="I624" s="212">
        <v>2</v>
      </c>
      <c r="J624" s="212">
        <v>1</v>
      </c>
      <c r="K624" s="213">
        <v>51.4</v>
      </c>
      <c r="L624" s="212">
        <v>0</v>
      </c>
      <c r="M624" s="212">
        <v>0</v>
      </c>
      <c r="N624" s="212">
        <v>0</v>
      </c>
      <c r="O624" s="212">
        <v>0</v>
      </c>
      <c r="P624" s="212">
        <v>0</v>
      </c>
      <c r="Q624" s="213">
        <v>0</v>
      </c>
      <c r="R624" s="210" t="s">
        <v>3968</v>
      </c>
      <c r="S624" s="210" t="s">
        <v>3158</v>
      </c>
      <c r="T624"/>
      <c r="U624"/>
    </row>
    <row r="625" spans="1:21">
      <c r="A625" s="210">
        <v>162</v>
      </c>
      <c r="B625" s="211" t="s">
        <v>3969</v>
      </c>
      <c r="C625" s="212">
        <v>5</v>
      </c>
      <c r="D625" s="212">
        <v>1</v>
      </c>
      <c r="E625" s="213">
        <v>31</v>
      </c>
      <c r="F625" s="212">
        <v>1</v>
      </c>
      <c r="G625" s="212">
        <v>1</v>
      </c>
      <c r="H625" s="212">
        <v>0</v>
      </c>
      <c r="I625" s="212">
        <v>5</v>
      </c>
      <c r="J625" s="212">
        <v>1</v>
      </c>
      <c r="K625" s="213">
        <v>31</v>
      </c>
      <c r="L625" s="212">
        <v>0</v>
      </c>
      <c r="M625" s="212">
        <v>0</v>
      </c>
      <c r="N625" s="212">
        <v>0</v>
      </c>
      <c r="O625" s="212">
        <v>0</v>
      </c>
      <c r="P625" s="212">
        <v>0</v>
      </c>
      <c r="Q625" s="213">
        <v>0</v>
      </c>
      <c r="R625" s="210" t="s">
        <v>3970</v>
      </c>
      <c r="S625" s="210"/>
      <c r="T625"/>
      <c r="U625"/>
    </row>
    <row r="626" spans="1:21">
      <c r="A626" s="210">
        <v>163</v>
      </c>
      <c r="B626" s="211" t="s">
        <v>3971</v>
      </c>
      <c r="C626" s="212">
        <v>8</v>
      </c>
      <c r="D626" s="212">
        <v>2</v>
      </c>
      <c r="E626" s="213">
        <v>77.9</v>
      </c>
      <c r="F626" s="212">
        <v>2</v>
      </c>
      <c r="G626" s="212">
        <v>0</v>
      </c>
      <c r="H626" s="212">
        <v>0</v>
      </c>
      <c r="I626" s="212">
        <v>8</v>
      </c>
      <c r="J626" s="212">
        <v>2</v>
      </c>
      <c r="K626" s="213">
        <v>77.9</v>
      </c>
      <c r="L626" s="212">
        <v>0</v>
      </c>
      <c r="M626" s="212">
        <v>0</v>
      </c>
      <c r="N626" s="212">
        <v>0</v>
      </c>
      <c r="O626" s="212">
        <v>0</v>
      </c>
      <c r="P626" s="212">
        <v>0</v>
      </c>
      <c r="Q626" s="213">
        <v>0</v>
      </c>
      <c r="R626" s="210" t="s">
        <v>3044</v>
      </c>
      <c r="S626" s="210" t="s">
        <v>3822</v>
      </c>
      <c r="T626"/>
      <c r="U626"/>
    </row>
    <row r="627" spans="1:21">
      <c r="A627" s="210">
        <v>164</v>
      </c>
      <c r="B627" s="211" t="s">
        <v>3972</v>
      </c>
      <c r="C627" s="212">
        <v>14</v>
      </c>
      <c r="D627" s="212">
        <v>6</v>
      </c>
      <c r="E627" s="213">
        <v>265.2</v>
      </c>
      <c r="F627" s="212">
        <v>6</v>
      </c>
      <c r="G627" s="212">
        <v>2</v>
      </c>
      <c r="H627" s="212">
        <v>0</v>
      </c>
      <c r="I627" s="212">
        <v>14</v>
      </c>
      <c r="J627" s="212">
        <v>6</v>
      </c>
      <c r="K627" s="213">
        <v>265.2</v>
      </c>
      <c r="L627" s="212">
        <v>0</v>
      </c>
      <c r="M627" s="212">
        <v>0</v>
      </c>
      <c r="N627" s="212">
        <v>0</v>
      </c>
      <c r="O627" s="212">
        <v>0</v>
      </c>
      <c r="P627" s="212">
        <v>0</v>
      </c>
      <c r="Q627" s="213">
        <v>0</v>
      </c>
      <c r="R627" s="210" t="s">
        <v>3782</v>
      </c>
      <c r="S627" s="210" t="s">
        <v>3181</v>
      </c>
      <c r="T627"/>
      <c r="U627"/>
    </row>
    <row r="628" spans="1:21">
      <c r="A628" s="210">
        <v>165</v>
      </c>
      <c r="B628" s="211" t="s">
        <v>3973</v>
      </c>
      <c r="C628" s="212">
        <v>2</v>
      </c>
      <c r="D628" s="212">
        <v>1</v>
      </c>
      <c r="E628" s="213">
        <v>31.7</v>
      </c>
      <c r="F628" s="212">
        <v>1</v>
      </c>
      <c r="G628" s="212">
        <v>0</v>
      </c>
      <c r="H628" s="212">
        <v>0</v>
      </c>
      <c r="I628" s="212">
        <v>2</v>
      </c>
      <c r="J628" s="212">
        <v>1</v>
      </c>
      <c r="K628" s="213">
        <v>31.7</v>
      </c>
      <c r="L628" s="212">
        <v>0</v>
      </c>
      <c r="M628" s="212">
        <v>0</v>
      </c>
      <c r="N628" s="212">
        <v>0</v>
      </c>
      <c r="O628" s="212">
        <v>0</v>
      </c>
      <c r="P628" s="212">
        <v>0</v>
      </c>
      <c r="Q628" s="213">
        <v>0</v>
      </c>
      <c r="R628" s="210" t="s">
        <v>3832</v>
      </c>
      <c r="S628" s="210" t="s">
        <v>3974</v>
      </c>
      <c r="T628"/>
      <c r="U628"/>
    </row>
    <row r="629" spans="1:21">
      <c r="A629" s="210">
        <v>166</v>
      </c>
      <c r="B629" s="211" t="s">
        <v>3975</v>
      </c>
      <c r="C629" s="212">
        <v>10</v>
      </c>
      <c r="D629" s="212">
        <v>2</v>
      </c>
      <c r="E629" s="213">
        <v>59</v>
      </c>
      <c r="F629" s="212">
        <v>2</v>
      </c>
      <c r="G629" s="212">
        <v>0</v>
      </c>
      <c r="H629" s="212">
        <v>0</v>
      </c>
      <c r="I629" s="212">
        <v>10</v>
      </c>
      <c r="J629" s="212">
        <v>2</v>
      </c>
      <c r="K629" s="213">
        <v>59</v>
      </c>
      <c r="L629" s="212">
        <v>0</v>
      </c>
      <c r="M629" s="212">
        <v>0</v>
      </c>
      <c r="N629" s="212">
        <v>0</v>
      </c>
      <c r="O629" s="212">
        <v>0</v>
      </c>
      <c r="P629" s="212">
        <v>0</v>
      </c>
      <c r="Q629" s="213">
        <v>0</v>
      </c>
      <c r="R629" s="210" t="s">
        <v>3782</v>
      </c>
      <c r="S629" s="210" t="s">
        <v>3976</v>
      </c>
      <c r="T629"/>
      <c r="U629"/>
    </row>
    <row r="630" spans="1:21">
      <c r="A630" s="210">
        <v>167</v>
      </c>
      <c r="B630" s="211" t="s">
        <v>3977</v>
      </c>
      <c r="C630" s="212">
        <v>1</v>
      </c>
      <c r="D630" s="212">
        <v>1</v>
      </c>
      <c r="E630" s="213">
        <v>25.3</v>
      </c>
      <c r="F630" s="212">
        <v>0</v>
      </c>
      <c r="G630" s="212">
        <v>0</v>
      </c>
      <c r="H630" s="212">
        <v>0</v>
      </c>
      <c r="I630" s="212">
        <v>0</v>
      </c>
      <c r="J630" s="212">
        <v>0</v>
      </c>
      <c r="K630" s="213">
        <v>0</v>
      </c>
      <c r="L630" s="212">
        <v>1</v>
      </c>
      <c r="M630" s="212">
        <v>0</v>
      </c>
      <c r="N630" s="212">
        <v>0</v>
      </c>
      <c r="O630" s="212">
        <v>1</v>
      </c>
      <c r="P630" s="212">
        <v>1</v>
      </c>
      <c r="Q630" s="213">
        <v>25.3</v>
      </c>
      <c r="R630" s="210"/>
      <c r="S630" s="210"/>
      <c r="T630"/>
      <c r="U630"/>
    </row>
    <row r="631" spans="1:21">
      <c r="A631" s="210">
        <v>168</v>
      </c>
      <c r="B631" s="211" t="s">
        <v>3978</v>
      </c>
      <c r="C631" s="212">
        <v>20</v>
      </c>
      <c r="D631" s="212">
        <v>6</v>
      </c>
      <c r="E631" s="213">
        <v>139.5</v>
      </c>
      <c r="F631" s="212">
        <v>7</v>
      </c>
      <c r="G631" s="212">
        <v>2</v>
      </c>
      <c r="H631" s="212">
        <v>1</v>
      </c>
      <c r="I631" s="212">
        <v>20</v>
      </c>
      <c r="J631" s="212">
        <v>6</v>
      </c>
      <c r="K631" s="213">
        <v>139.5</v>
      </c>
      <c r="L631" s="212">
        <v>0</v>
      </c>
      <c r="M631" s="212">
        <v>0</v>
      </c>
      <c r="N631" s="212">
        <v>0</v>
      </c>
      <c r="O631" s="212">
        <v>0</v>
      </c>
      <c r="P631" s="212">
        <v>0</v>
      </c>
      <c r="Q631" s="213">
        <v>0</v>
      </c>
      <c r="R631" s="210" t="s">
        <v>3797</v>
      </c>
      <c r="S631" s="210" t="s">
        <v>3156</v>
      </c>
      <c r="T631"/>
      <c r="U631"/>
    </row>
    <row r="632" spans="1:21">
      <c r="A632" s="210">
        <v>169</v>
      </c>
      <c r="B632" s="211" t="s">
        <v>3159</v>
      </c>
      <c r="C632" s="212">
        <v>15</v>
      </c>
      <c r="D632" s="212">
        <v>9</v>
      </c>
      <c r="E632" s="213">
        <v>199.2</v>
      </c>
      <c r="F632" s="212">
        <v>9</v>
      </c>
      <c r="G632" s="212">
        <v>8</v>
      </c>
      <c r="H632" s="212">
        <v>0</v>
      </c>
      <c r="I632" s="212">
        <v>15</v>
      </c>
      <c r="J632" s="212">
        <v>9</v>
      </c>
      <c r="K632" s="213">
        <v>199.2</v>
      </c>
      <c r="L632" s="212">
        <v>0</v>
      </c>
      <c r="M632" s="212">
        <v>0</v>
      </c>
      <c r="N632" s="212">
        <v>0</v>
      </c>
      <c r="O632" s="212">
        <v>0</v>
      </c>
      <c r="P632" s="212">
        <v>0</v>
      </c>
      <c r="Q632" s="213">
        <v>0</v>
      </c>
      <c r="R632" s="210" t="s">
        <v>3979</v>
      </c>
      <c r="S632" s="210"/>
      <c r="T632"/>
      <c r="U632"/>
    </row>
    <row r="633" spans="1:21">
      <c r="A633" s="210">
        <v>170</v>
      </c>
      <c r="B633" s="211" t="s">
        <v>3980</v>
      </c>
      <c r="C633" s="212">
        <v>20</v>
      </c>
      <c r="D633" s="212">
        <v>5</v>
      </c>
      <c r="E633" s="213">
        <v>191.6</v>
      </c>
      <c r="F633" s="212">
        <v>5</v>
      </c>
      <c r="G633" s="212">
        <v>4</v>
      </c>
      <c r="H633" s="212">
        <v>0</v>
      </c>
      <c r="I633" s="212">
        <v>20</v>
      </c>
      <c r="J633" s="212">
        <v>5</v>
      </c>
      <c r="K633" s="213">
        <v>191.6</v>
      </c>
      <c r="L633" s="212">
        <v>0</v>
      </c>
      <c r="M633" s="212">
        <v>0</v>
      </c>
      <c r="N633" s="212">
        <v>0</v>
      </c>
      <c r="O633" s="212">
        <v>0</v>
      </c>
      <c r="P633" s="212">
        <v>0</v>
      </c>
      <c r="Q633" s="213">
        <v>0</v>
      </c>
      <c r="R633" s="210" t="s">
        <v>3708</v>
      </c>
      <c r="S633" s="210" t="s">
        <v>3855</v>
      </c>
      <c r="T633"/>
      <c r="U633"/>
    </row>
    <row r="634" spans="1:21">
      <c r="A634" s="210">
        <v>171</v>
      </c>
      <c r="B634" s="211" t="s">
        <v>3160</v>
      </c>
      <c r="C634" s="212">
        <v>16</v>
      </c>
      <c r="D634" s="212">
        <v>6</v>
      </c>
      <c r="E634" s="213">
        <v>244.4</v>
      </c>
      <c r="F634" s="212">
        <v>7</v>
      </c>
      <c r="G634" s="212">
        <v>4</v>
      </c>
      <c r="H634" s="212">
        <v>0</v>
      </c>
      <c r="I634" s="212">
        <v>16</v>
      </c>
      <c r="J634" s="212">
        <v>6</v>
      </c>
      <c r="K634" s="213">
        <v>244.4</v>
      </c>
      <c r="L634" s="212">
        <v>0</v>
      </c>
      <c r="M634" s="212">
        <v>0</v>
      </c>
      <c r="N634" s="212">
        <v>0</v>
      </c>
      <c r="O634" s="212">
        <v>0</v>
      </c>
      <c r="P634" s="212">
        <v>0</v>
      </c>
      <c r="Q634" s="213">
        <v>0</v>
      </c>
      <c r="R634" s="210" t="s">
        <v>3944</v>
      </c>
      <c r="S634" s="210" t="s">
        <v>3161</v>
      </c>
      <c r="T634"/>
      <c r="U634"/>
    </row>
    <row r="635" spans="1:21">
      <c r="A635" s="210">
        <v>172</v>
      </c>
      <c r="B635" s="211" t="s">
        <v>3981</v>
      </c>
      <c r="C635" s="212">
        <v>9</v>
      </c>
      <c r="D635" s="212">
        <v>6</v>
      </c>
      <c r="E635" s="213">
        <v>137.2</v>
      </c>
      <c r="F635" s="212">
        <v>6</v>
      </c>
      <c r="G635" s="212">
        <v>4</v>
      </c>
      <c r="H635" s="212">
        <v>0</v>
      </c>
      <c r="I635" s="212">
        <v>9</v>
      </c>
      <c r="J635" s="212">
        <v>6</v>
      </c>
      <c r="K635" s="213">
        <v>137.2</v>
      </c>
      <c r="L635" s="212">
        <v>0</v>
      </c>
      <c r="M635" s="212">
        <v>0</v>
      </c>
      <c r="N635" s="212">
        <v>0</v>
      </c>
      <c r="O635" s="212">
        <v>0</v>
      </c>
      <c r="P635" s="212">
        <v>0</v>
      </c>
      <c r="Q635" s="213">
        <v>0</v>
      </c>
      <c r="R635" s="210" t="s">
        <v>3782</v>
      </c>
      <c r="S635" s="210" t="s">
        <v>3198</v>
      </c>
      <c r="T635"/>
      <c r="U635"/>
    </row>
    <row r="636" spans="1:21">
      <c r="A636" s="210">
        <v>173</v>
      </c>
      <c r="B636" s="211" t="s">
        <v>3982</v>
      </c>
      <c r="C636" s="212">
        <v>8</v>
      </c>
      <c r="D636" s="212">
        <v>2</v>
      </c>
      <c r="E636" s="213">
        <v>106.5</v>
      </c>
      <c r="F636" s="212">
        <v>2</v>
      </c>
      <c r="G636" s="212">
        <v>0</v>
      </c>
      <c r="H636" s="212">
        <v>0</v>
      </c>
      <c r="I636" s="212">
        <v>8</v>
      </c>
      <c r="J636" s="212">
        <v>2</v>
      </c>
      <c r="K636" s="213">
        <v>106.5</v>
      </c>
      <c r="L636" s="212">
        <v>0</v>
      </c>
      <c r="M636" s="212">
        <v>0</v>
      </c>
      <c r="N636" s="212">
        <v>0</v>
      </c>
      <c r="O636" s="212">
        <v>0</v>
      </c>
      <c r="P636" s="212">
        <v>0</v>
      </c>
      <c r="Q636" s="213">
        <v>0</v>
      </c>
      <c r="R636" s="210" t="s">
        <v>3983</v>
      </c>
      <c r="S636" s="210"/>
      <c r="T636"/>
      <c r="U636"/>
    </row>
    <row r="637" spans="1:21">
      <c r="A637" s="210">
        <v>174</v>
      </c>
      <c r="B637" s="211" t="s">
        <v>3984</v>
      </c>
      <c r="C637" s="212">
        <v>27</v>
      </c>
      <c r="D637" s="212">
        <v>11</v>
      </c>
      <c r="E637" s="213">
        <v>396.7</v>
      </c>
      <c r="F637" s="212">
        <v>11</v>
      </c>
      <c r="G637" s="212">
        <v>4</v>
      </c>
      <c r="H637" s="212">
        <v>1</v>
      </c>
      <c r="I637" s="212">
        <v>27</v>
      </c>
      <c r="J637" s="212">
        <v>11</v>
      </c>
      <c r="K637" s="213">
        <v>396.7</v>
      </c>
      <c r="L637" s="212">
        <v>0</v>
      </c>
      <c r="M637" s="212">
        <v>0</v>
      </c>
      <c r="N637" s="212">
        <v>0</v>
      </c>
      <c r="O637" s="212">
        <v>0</v>
      </c>
      <c r="P637" s="212">
        <v>0</v>
      </c>
      <c r="Q637" s="213">
        <v>0</v>
      </c>
      <c r="R637" s="210" t="s">
        <v>3985</v>
      </c>
      <c r="S637" s="210" t="s">
        <v>3049</v>
      </c>
      <c r="T637"/>
      <c r="U637"/>
    </row>
    <row r="638" spans="1:21">
      <c r="A638" s="210">
        <v>175</v>
      </c>
      <c r="B638" s="211" t="s">
        <v>3986</v>
      </c>
      <c r="C638" s="212">
        <v>16</v>
      </c>
      <c r="D638" s="212">
        <v>6</v>
      </c>
      <c r="E638" s="213">
        <v>186.7</v>
      </c>
      <c r="F638" s="212">
        <v>6</v>
      </c>
      <c r="G638" s="212">
        <v>5</v>
      </c>
      <c r="H638" s="212">
        <v>0</v>
      </c>
      <c r="I638" s="212">
        <v>16</v>
      </c>
      <c r="J638" s="212">
        <v>6</v>
      </c>
      <c r="K638" s="213">
        <v>186.7</v>
      </c>
      <c r="L638" s="212">
        <v>0</v>
      </c>
      <c r="M638" s="212">
        <v>0</v>
      </c>
      <c r="N638" s="212">
        <v>0</v>
      </c>
      <c r="O638" s="212">
        <v>0</v>
      </c>
      <c r="P638" s="212">
        <v>0</v>
      </c>
      <c r="Q638" s="213">
        <v>0</v>
      </c>
      <c r="R638" s="210" t="s">
        <v>3987</v>
      </c>
      <c r="S638" s="210"/>
      <c r="T638"/>
      <c r="U638"/>
    </row>
    <row r="639" spans="1:21">
      <c r="A639" s="210">
        <v>176</v>
      </c>
      <c r="B639" s="211" t="s">
        <v>3988</v>
      </c>
      <c r="C639" s="212">
        <v>2</v>
      </c>
      <c r="D639" s="212">
        <v>1</v>
      </c>
      <c r="E639" s="213">
        <v>14</v>
      </c>
      <c r="F639" s="212">
        <v>0</v>
      </c>
      <c r="G639" s="212">
        <v>0</v>
      </c>
      <c r="H639" s="212">
        <v>0</v>
      </c>
      <c r="I639" s="212">
        <v>0</v>
      </c>
      <c r="J639" s="212">
        <v>0</v>
      </c>
      <c r="K639" s="213">
        <v>0</v>
      </c>
      <c r="L639" s="212">
        <v>1</v>
      </c>
      <c r="M639" s="212">
        <v>0</v>
      </c>
      <c r="N639" s="212">
        <v>0</v>
      </c>
      <c r="O639" s="212">
        <v>2</v>
      </c>
      <c r="P639" s="212">
        <v>1</v>
      </c>
      <c r="Q639" s="213">
        <v>14</v>
      </c>
      <c r="R639" s="210"/>
      <c r="S639" s="210"/>
      <c r="T639"/>
      <c r="U639"/>
    </row>
    <row r="640" spans="1:21">
      <c r="A640" s="210">
        <v>177</v>
      </c>
      <c r="B640" s="211" t="s">
        <v>3162</v>
      </c>
      <c r="C640" s="212">
        <v>35</v>
      </c>
      <c r="D640" s="212">
        <v>22</v>
      </c>
      <c r="E640" s="213">
        <v>419.9</v>
      </c>
      <c r="F640" s="212">
        <v>22</v>
      </c>
      <c r="G640" s="212">
        <v>16</v>
      </c>
      <c r="H640" s="212">
        <v>0</v>
      </c>
      <c r="I640" s="212">
        <v>35</v>
      </c>
      <c r="J640" s="212">
        <v>22</v>
      </c>
      <c r="K640" s="213">
        <v>419.9</v>
      </c>
      <c r="L640" s="212">
        <v>0</v>
      </c>
      <c r="M640" s="212">
        <v>0</v>
      </c>
      <c r="N640" s="212">
        <v>0</v>
      </c>
      <c r="O640" s="212">
        <v>0</v>
      </c>
      <c r="P640" s="212">
        <v>0</v>
      </c>
      <c r="Q640" s="213">
        <v>0</v>
      </c>
      <c r="R640" s="210" t="s">
        <v>3989</v>
      </c>
      <c r="S640" s="210" t="s">
        <v>3164</v>
      </c>
      <c r="T640"/>
      <c r="U640"/>
    </row>
    <row r="641" spans="1:21">
      <c r="A641" s="210">
        <v>178</v>
      </c>
      <c r="B641" s="211" t="s">
        <v>3165</v>
      </c>
      <c r="C641" s="212">
        <v>35</v>
      </c>
      <c r="D641" s="212">
        <v>21</v>
      </c>
      <c r="E641" s="213">
        <v>511</v>
      </c>
      <c r="F641" s="212">
        <v>21</v>
      </c>
      <c r="G641" s="212">
        <v>18</v>
      </c>
      <c r="H641" s="212">
        <v>0</v>
      </c>
      <c r="I641" s="212">
        <v>35</v>
      </c>
      <c r="J641" s="212">
        <v>21</v>
      </c>
      <c r="K641" s="213">
        <v>511</v>
      </c>
      <c r="L641" s="212">
        <v>0</v>
      </c>
      <c r="M641" s="212">
        <v>0</v>
      </c>
      <c r="N641" s="212">
        <v>0</v>
      </c>
      <c r="O641" s="212">
        <v>0</v>
      </c>
      <c r="P641" s="212">
        <v>0</v>
      </c>
      <c r="Q641" s="213">
        <v>0</v>
      </c>
      <c r="R641" s="210" t="s">
        <v>3838</v>
      </c>
      <c r="S641" s="210"/>
      <c r="T641"/>
      <c r="U641"/>
    </row>
    <row r="642" spans="1:21">
      <c r="A642" s="210">
        <v>179</v>
      </c>
      <c r="B642" s="211" t="s">
        <v>3166</v>
      </c>
      <c r="C642" s="212">
        <v>36</v>
      </c>
      <c r="D642" s="212">
        <v>17</v>
      </c>
      <c r="E642" s="213">
        <v>379.1</v>
      </c>
      <c r="F642" s="212">
        <v>17</v>
      </c>
      <c r="G642" s="212">
        <v>12</v>
      </c>
      <c r="H642" s="212">
        <v>0</v>
      </c>
      <c r="I642" s="212">
        <v>36</v>
      </c>
      <c r="J642" s="212">
        <v>17</v>
      </c>
      <c r="K642" s="213">
        <v>379.1</v>
      </c>
      <c r="L642" s="212">
        <v>0</v>
      </c>
      <c r="M642" s="212">
        <v>0</v>
      </c>
      <c r="N642" s="212">
        <v>0</v>
      </c>
      <c r="O642" s="212">
        <v>0</v>
      </c>
      <c r="P642" s="212">
        <v>0</v>
      </c>
      <c r="Q642" s="213">
        <v>0</v>
      </c>
      <c r="R642" s="210" t="s">
        <v>3802</v>
      </c>
      <c r="S642" s="210" t="s">
        <v>3156</v>
      </c>
      <c r="T642"/>
      <c r="U642"/>
    </row>
    <row r="643" spans="1:21">
      <c r="A643" s="210">
        <v>180</v>
      </c>
      <c r="B643" s="211" t="s">
        <v>3167</v>
      </c>
      <c r="C643" s="212">
        <v>31</v>
      </c>
      <c r="D643" s="212">
        <v>12</v>
      </c>
      <c r="E643" s="213">
        <v>382.1</v>
      </c>
      <c r="F643" s="212">
        <v>13</v>
      </c>
      <c r="G643" s="212">
        <v>10</v>
      </c>
      <c r="H643" s="212">
        <v>0</v>
      </c>
      <c r="I643" s="212">
        <v>31</v>
      </c>
      <c r="J643" s="212">
        <v>12</v>
      </c>
      <c r="K643" s="213">
        <v>382.1</v>
      </c>
      <c r="L643" s="212">
        <v>0</v>
      </c>
      <c r="M643" s="212">
        <v>0</v>
      </c>
      <c r="N643" s="212">
        <v>0</v>
      </c>
      <c r="O643" s="212">
        <v>0</v>
      </c>
      <c r="P643" s="212">
        <v>0</v>
      </c>
      <c r="Q643" s="213">
        <v>0</v>
      </c>
      <c r="R643" s="210" t="s">
        <v>3089</v>
      </c>
      <c r="S643" s="210" t="s">
        <v>3169</v>
      </c>
      <c r="T643"/>
      <c r="U643"/>
    </row>
    <row r="644" spans="1:21">
      <c r="A644" s="210">
        <v>181</v>
      </c>
      <c r="B644" s="211" t="s">
        <v>3170</v>
      </c>
      <c r="C644" s="212">
        <v>8</v>
      </c>
      <c r="D644" s="212">
        <v>4</v>
      </c>
      <c r="E644" s="213">
        <v>57.25</v>
      </c>
      <c r="F644" s="212">
        <v>4</v>
      </c>
      <c r="G644" s="212">
        <v>4</v>
      </c>
      <c r="H644" s="212">
        <v>0</v>
      </c>
      <c r="I644" s="212">
        <v>8</v>
      </c>
      <c r="J644" s="212">
        <v>4</v>
      </c>
      <c r="K644" s="213">
        <v>57.25</v>
      </c>
      <c r="L644" s="212">
        <v>0</v>
      </c>
      <c r="M644" s="212">
        <v>0</v>
      </c>
      <c r="N644" s="212">
        <v>0</v>
      </c>
      <c r="O644" s="212">
        <v>0</v>
      </c>
      <c r="P644" s="212">
        <v>0</v>
      </c>
      <c r="Q644" s="213">
        <v>0</v>
      </c>
      <c r="R644" s="210" t="s">
        <v>3146</v>
      </c>
      <c r="S644" s="210" t="s">
        <v>3146</v>
      </c>
      <c r="T644"/>
      <c r="U644"/>
    </row>
    <row r="645" spans="1:21">
      <c r="A645" s="210">
        <v>182</v>
      </c>
      <c r="B645" s="211" t="s">
        <v>3171</v>
      </c>
      <c r="C645" s="212">
        <v>20</v>
      </c>
      <c r="D645" s="212">
        <v>10</v>
      </c>
      <c r="E645" s="213">
        <v>410</v>
      </c>
      <c r="F645" s="212">
        <v>10</v>
      </c>
      <c r="G645" s="212">
        <v>9</v>
      </c>
      <c r="H645" s="212">
        <v>0</v>
      </c>
      <c r="I645" s="212">
        <v>20</v>
      </c>
      <c r="J645" s="212">
        <v>10</v>
      </c>
      <c r="K645" s="213">
        <v>410</v>
      </c>
      <c r="L645" s="212">
        <v>0</v>
      </c>
      <c r="M645" s="212">
        <v>0</v>
      </c>
      <c r="N645" s="212">
        <v>0</v>
      </c>
      <c r="O645" s="212">
        <v>0</v>
      </c>
      <c r="P645" s="212">
        <v>0</v>
      </c>
      <c r="Q645" s="213">
        <v>0</v>
      </c>
      <c r="R645" s="210" t="s">
        <v>3990</v>
      </c>
      <c r="S645" s="210"/>
      <c r="T645"/>
      <c r="U645"/>
    </row>
    <row r="646" spans="1:21">
      <c r="A646" s="210">
        <v>183</v>
      </c>
      <c r="B646" s="211" t="s">
        <v>3991</v>
      </c>
      <c r="C646" s="212">
        <v>44</v>
      </c>
      <c r="D646" s="212">
        <v>15</v>
      </c>
      <c r="E646" s="213">
        <v>634.3</v>
      </c>
      <c r="F646" s="212">
        <v>15</v>
      </c>
      <c r="G646" s="212">
        <v>9</v>
      </c>
      <c r="H646" s="212">
        <v>0</v>
      </c>
      <c r="I646" s="212">
        <v>44</v>
      </c>
      <c r="J646" s="212">
        <v>15</v>
      </c>
      <c r="K646" s="213">
        <v>634.3</v>
      </c>
      <c r="L646" s="212">
        <v>0</v>
      </c>
      <c r="M646" s="212">
        <v>0</v>
      </c>
      <c r="N646" s="212">
        <v>0</v>
      </c>
      <c r="O646" s="212">
        <v>0</v>
      </c>
      <c r="P646" s="212">
        <v>0</v>
      </c>
      <c r="Q646" s="213">
        <v>0</v>
      </c>
      <c r="R646" s="210" t="s">
        <v>3869</v>
      </c>
      <c r="S646" s="210"/>
      <c r="T646"/>
      <c r="U646"/>
    </row>
    <row r="647" spans="1:21">
      <c r="A647" s="210">
        <v>184</v>
      </c>
      <c r="B647" s="211" t="s">
        <v>3992</v>
      </c>
      <c r="C647" s="212">
        <v>38</v>
      </c>
      <c r="D647" s="212">
        <v>17</v>
      </c>
      <c r="E647" s="213">
        <v>659.6</v>
      </c>
      <c r="F647" s="212">
        <v>17</v>
      </c>
      <c r="G647" s="212">
        <v>5</v>
      </c>
      <c r="H647" s="212">
        <v>0</v>
      </c>
      <c r="I647" s="212">
        <v>38</v>
      </c>
      <c r="J647" s="212">
        <v>17</v>
      </c>
      <c r="K647" s="213">
        <v>659.6</v>
      </c>
      <c r="L647" s="212">
        <v>0</v>
      </c>
      <c r="M647" s="212">
        <v>0</v>
      </c>
      <c r="N647" s="212">
        <v>0</v>
      </c>
      <c r="O647" s="212">
        <v>0</v>
      </c>
      <c r="P647" s="212">
        <v>0</v>
      </c>
      <c r="Q647" s="213">
        <v>0</v>
      </c>
      <c r="R647" s="210" t="s">
        <v>3955</v>
      </c>
      <c r="S647" s="210" t="s">
        <v>3236</v>
      </c>
      <c r="T647"/>
      <c r="U647"/>
    </row>
    <row r="648" spans="1:21">
      <c r="A648" s="210">
        <v>185</v>
      </c>
      <c r="B648" s="211" t="s">
        <v>3993</v>
      </c>
      <c r="C648" s="212">
        <v>4</v>
      </c>
      <c r="D648" s="212">
        <v>2</v>
      </c>
      <c r="E648" s="213">
        <v>59.7</v>
      </c>
      <c r="F648" s="212">
        <v>2</v>
      </c>
      <c r="G648" s="212">
        <v>0</v>
      </c>
      <c r="H648" s="212">
        <v>0</v>
      </c>
      <c r="I648" s="212">
        <v>4</v>
      </c>
      <c r="J648" s="212">
        <v>2</v>
      </c>
      <c r="K648" s="213">
        <v>59.7</v>
      </c>
      <c r="L648" s="212">
        <v>0</v>
      </c>
      <c r="M648" s="212">
        <v>0</v>
      </c>
      <c r="N648" s="212">
        <v>0</v>
      </c>
      <c r="O648" s="212">
        <v>0</v>
      </c>
      <c r="P648" s="212">
        <v>0</v>
      </c>
      <c r="Q648" s="213">
        <v>0</v>
      </c>
      <c r="R648" s="210" t="s">
        <v>3044</v>
      </c>
      <c r="S648" s="210" t="s">
        <v>3994</v>
      </c>
      <c r="T648"/>
      <c r="U648"/>
    </row>
    <row r="649" spans="1:21">
      <c r="A649" s="210">
        <v>186</v>
      </c>
      <c r="B649" s="211" t="s">
        <v>3995</v>
      </c>
      <c r="C649" s="212">
        <v>6</v>
      </c>
      <c r="D649" s="212">
        <v>3</v>
      </c>
      <c r="E649" s="213">
        <v>94.2</v>
      </c>
      <c r="F649" s="212">
        <v>3</v>
      </c>
      <c r="G649" s="212">
        <v>0</v>
      </c>
      <c r="H649" s="212">
        <v>0</v>
      </c>
      <c r="I649" s="212">
        <v>6</v>
      </c>
      <c r="J649" s="212">
        <v>3</v>
      </c>
      <c r="K649" s="213">
        <v>94.2</v>
      </c>
      <c r="L649" s="212">
        <v>0</v>
      </c>
      <c r="M649" s="212">
        <v>0</v>
      </c>
      <c r="N649" s="212">
        <v>0</v>
      </c>
      <c r="O649" s="212">
        <v>0</v>
      </c>
      <c r="P649" s="212">
        <v>0</v>
      </c>
      <c r="Q649" s="213">
        <v>0</v>
      </c>
      <c r="R649" s="210" t="s">
        <v>3996</v>
      </c>
      <c r="S649" s="210" t="s">
        <v>3996</v>
      </c>
      <c r="T649"/>
      <c r="U649"/>
    </row>
    <row r="650" spans="1:21">
      <c r="A650" s="210">
        <v>187</v>
      </c>
      <c r="B650" s="211" t="s">
        <v>3173</v>
      </c>
      <c r="C650" s="212">
        <v>10</v>
      </c>
      <c r="D650" s="212">
        <v>4</v>
      </c>
      <c r="E650" s="213">
        <v>70.2</v>
      </c>
      <c r="F650" s="212">
        <v>4</v>
      </c>
      <c r="G650" s="212">
        <v>0</v>
      </c>
      <c r="H650" s="212">
        <v>0</v>
      </c>
      <c r="I650" s="212">
        <v>10</v>
      </c>
      <c r="J650" s="212">
        <v>4</v>
      </c>
      <c r="K650" s="213">
        <v>70.2</v>
      </c>
      <c r="L650" s="212">
        <v>0</v>
      </c>
      <c r="M650" s="212">
        <v>0</v>
      </c>
      <c r="N650" s="212">
        <v>0</v>
      </c>
      <c r="O650" s="212">
        <v>0</v>
      </c>
      <c r="P650" s="212">
        <v>0</v>
      </c>
      <c r="Q650" s="213">
        <v>0</v>
      </c>
      <c r="R650" s="210" t="s">
        <v>3997</v>
      </c>
      <c r="S650" s="210"/>
      <c r="T650"/>
      <c r="U650"/>
    </row>
    <row r="651" spans="1:21">
      <c r="A651" s="210">
        <v>188</v>
      </c>
      <c r="B651" s="211" t="s">
        <v>3175</v>
      </c>
      <c r="C651" s="212">
        <v>29</v>
      </c>
      <c r="D651" s="212">
        <v>10</v>
      </c>
      <c r="E651" s="213">
        <v>342.46</v>
      </c>
      <c r="F651" s="212">
        <v>10</v>
      </c>
      <c r="G651" s="212">
        <v>6</v>
      </c>
      <c r="H651" s="212">
        <v>0</v>
      </c>
      <c r="I651" s="212">
        <v>29</v>
      </c>
      <c r="J651" s="212">
        <v>10</v>
      </c>
      <c r="K651" s="213">
        <v>342.46</v>
      </c>
      <c r="L651" s="212">
        <v>0</v>
      </c>
      <c r="M651" s="212">
        <v>0</v>
      </c>
      <c r="N651" s="212">
        <v>0</v>
      </c>
      <c r="O651" s="212">
        <v>0</v>
      </c>
      <c r="P651" s="212">
        <v>0</v>
      </c>
      <c r="Q651" s="213">
        <v>0</v>
      </c>
      <c r="R651" s="210" t="s">
        <v>3998</v>
      </c>
      <c r="S651" s="210" t="s">
        <v>3176</v>
      </c>
      <c r="T651"/>
      <c r="U651"/>
    </row>
    <row r="652" spans="1:21">
      <c r="A652" s="210">
        <v>189</v>
      </c>
      <c r="B652" s="211" t="s">
        <v>3999</v>
      </c>
      <c r="C652" s="212">
        <v>15</v>
      </c>
      <c r="D652" s="212">
        <v>3</v>
      </c>
      <c r="E652" s="213">
        <v>92.7</v>
      </c>
      <c r="F652" s="212">
        <v>3</v>
      </c>
      <c r="G652" s="212">
        <v>2</v>
      </c>
      <c r="H652" s="212">
        <v>0</v>
      </c>
      <c r="I652" s="212">
        <v>15</v>
      </c>
      <c r="J652" s="212">
        <v>3</v>
      </c>
      <c r="K652" s="213">
        <v>92.7</v>
      </c>
      <c r="L652" s="212">
        <v>0</v>
      </c>
      <c r="M652" s="212">
        <v>0</v>
      </c>
      <c r="N652" s="212">
        <v>0</v>
      </c>
      <c r="O652" s="212">
        <v>0</v>
      </c>
      <c r="P652" s="212">
        <v>0</v>
      </c>
      <c r="Q652" s="213">
        <v>0</v>
      </c>
      <c r="R652" s="210" t="s">
        <v>3905</v>
      </c>
      <c r="S652" s="210"/>
      <c r="T652"/>
      <c r="U652"/>
    </row>
    <row r="653" spans="1:21">
      <c r="A653" s="210">
        <v>190</v>
      </c>
      <c r="B653" s="211" t="s">
        <v>4000</v>
      </c>
      <c r="C653" s="212">
        <v>8</v>
      </c>
      <c r="D653" s="212">
        <v>3</v>
      </c>
      <c r="E653" s="213">
        <v>171.1</v>
      </c>
      <c r="F653" s="212">
        <v>3</v>
      </c>
      <c r="G653" s="212">
        <v>1</v>
      </c>
      <c r="H653" s="212">
        <v>0</v>
      </c>
      <c r="I653" s="212">
        <v>8</v>
      </c>
      <c r="J653" s="212">
        <v>3</v>
      </c>
      <c r="K653" s="213">
        <v>171.1</v>
      </c>
      <c r="L653" s="212">
        <v>0</v>
      </c>
      <c r="M653" s="212">
        <v>0</v>
      </c>
      <c r="N653" s="212">
        <v>0</v>
      </c>
      <c r="O653" s="212">
        <v>0</v>
      </c>
      <c r="P653" s="212">
        <v>0</v>
      </c>
      <c r="Q653" s="213">
        <v>0</v>
      </c>
      <c r="R653" s="210" t="s">
        <v>3782</v>
      </c>
      <c r="S653" s="210"/>
      <c r="T653"/>
      <c r="U653"/>
    </row>
    <row r="654" spans="1:21">
      <c r="A654" s="210">
        <v>191</v>
      </c>
      <c r="B654" s="211" t="s">
        <v>4001</v>
      </c>
      <c r="C654" s="212">
        <v>6</v>
      </c>
      <c r="D654" s="212">
        <v>3</v>
      </c>
      <c r="E654" s="213">
        <v>126.6</v>
      </c>
      <c r="F654" s="212">
        <v>3</v>
      </c>
      <c r="G654" s="212">
        <v>1</v>
      </c>
      <c r="H654" s="212">
        <v>0</v>
      </c>
      <c r="I654" s="212">
        <v>6</v>
      </c>
      <c r="J654" s="212">
        <v>3</v>
      </c>
      <c r="K654" s="213">
        <v>126.6</v>
      </c>
      <c r="L654" s="212">
        <v>0</v>
      </c>
      <c r="M654" s="212">
        <v>0</v>
      </c>
      <c r="N654" s="212">
        <v>0</v>
      </c>
      <c r="O654" s="212">
        <v>0</v>
      </c>
      <c r="P654" s="212">
        <v>0</v>
      </c>
      <c r="Q654" s="213">
        <v>0</v>
      </c>
      <c r="R654" s="210" t="s">
        <v>3048</v>
      </c>
      <c r="S654" s="210" t="s">
        <v>4002</v>
      </c>
      <c r="T654"/>
      <c r="U654"/>
    </row>
    <row r="655" spans="1:21">
      <c r="A655" s="210">
        <v>192</v>
      </c>
      <c r="B655" s="211" t="s">
        <v>4003</v>
      </c>
      <c r="C655" s="212">
        <v>24</v>
      </c>
      <c r="D655" s="212">
        <v>9</v>
      </c>
      <c r="E655" s="213">
        <v>444.1</v>
      </c>
      <c r="F655" s="212">
        <v>9</v>
      </c>
      <c r="G655" s="212">
        <v>8</v>
      </c>
      <c r="H655" s="212">
        <v>0</v>
      </c>
      <c r="I655" s="212">
        <v>24</v>
      </c>
      <c r="J655" s="212">
        <v>9</v>
      </c>
      <c r="K655" s="213">
        <v>444.1</v>
      </c>
      <c r="L655" s="212">
        <v>0</v>
      </c>
      <c r="M655" s="212">
        <v>0</v>
      </c>
      <c r="N655" s="212">
        <v>0</v>
      </c>
      <c r="O655" s="212">
        <v>0</v>
      </c>
      <c r="P655" s="212">
        <v>0</v>
      </c>
      <c r="Q655" s="213">
        <v>0</v>
      </c>
      <c r="R655" s="210" t="s">
        <v>3048</v>
      </c>
      <c r="S655" s="210"/>
      <c r="T655"/>
      <c r="U655"/>
    </row>
    <row r="656" spans="1:21">
      <c r="A656" s="210">
        <v>193</v>
      </c>
      <c r="B656" s="211" t="s">
        <v>4004</v>
      </c>
      <c r="C656" s="212">
        <v>5</v>
      </c>
      <c r="D656" s="212">
        <v>3</v>
      </c>
      <c r="E656" s="213">
        <v>96.2</v>
      </c>
      <c r="F656" s="212">
        <v>3</v>
      </c>
      <c r="G656" s="212">
        <v>1</v>
      </c>
      <c r="H656" s="212">
        <v>0</v>
      </c>
      <c r="I656" s="212">
        <v>5</v>
      </c>
      <c r="J656" s="212">
        <v>3</v>
      </c>
      <c r="K656" s="213">
        <v>96.2</v>
      </c>
      <c r="L656" s="212">
        <v>0</v>
      </c>
      <c r="M656" s="212">
        <v>0</v>
      </c>
      <c r="N656" s="212">
        <v>0</v>
      </c>
      <c r="O656" s="212">
        <v>0</v>
      </c>
      <c r="P656" s="212">
        <v>0</v>
      </c>
      <c r="Q656" s="213">
        <v>0</v>
      </c>
      <c r="R656" s="210" t="s">
        <v>3782</v>
      </c>
      <c r="S656" s="210"/>
      <c r="T656"/>
      <c r="U656"/>
    </row>
    <row r="657" spans="1:21">
      <c r="A657" s="210">
        <v>194</v>
      </c>
      <c r="B657" s="211" t="s">
        <v>4005</v>
      </c>
      <c r="C657" s="212">
        <v>10</v>
      </c>
      <c r="D657" s="212">
        <v>3</v>
      </c>
      <c r="E657" s="213">
        <v>125.9</v>
      </c>
      <c r="F657" s="212">
        <v>3</v>
      </c>
      <c r="G657" s="212">
        <v>1</v>
      </c>
      <c r="H657" s="212">
        <v>0</v>
      </c>
      <c r="I657" s="212">
        <v>10</v>
      </c>
      <c r="J657" s="212">
        <v>3</v>
      </c>
      <c r="K657" s="213">
        <v>125.9</v>
      </c>
      <c r="L657" s="212">
        <v>0</v>
      </c>
      <c r="M657" s="212">
        <v>0</v>
      </c>
      <c r="N657" s="212">
        <v>0</v>
      </c>
      <c r="O657" s="212">
        <v>0</v>
      </c>
      <c r="P657" s="212">
        <v>0</v>
      </c>
      <c r="Q657" s="213">
        <v>0</v>
      </c>
      <c r="R657" s="210" t="s">
        <v>3782</v>
      </c>
      <c r="S657" s="210"/>
      <c r="T657"/>
      <c r="U657"/>
    </row>
    <row r="658" spans="1:21">
      <c r="A658" s="210">
        <v>195</v>
      </c>
      <c r="B658" s="211" t="s">
        <v>3177</v>
      </c>
      <c r="C658" s="212">
        <v>13</v>
      </c>
      <c r="D658" s="212">
        <v>3</v>
      </c>
      <c r="E658" s="213">
        <v>131.3</v>
      </c>
      <c r="F658" s="212">
        <v>4</v>
      </c>
      <c r="G658" s="212">
        <v>0</v>
      </c>
      <c r="H658" s="212">
        <v>0</v>
      </c>
      <c r="I658" s="212">
        <v>13</v>
      </c>
      <c r="J658" s="212">
        <v>3</v>
      </c>
      <c r="K658" s="213">
        <v>131.3</v>
      </c>
      <c r="L658" s="212">
        <v>0</v>
      </c>
      <c r="M658" s="212">
        <v>0</v>
      </c>
      <c r="N658" s="212">
        <v>0</v>
      </c>
      <c r="O658" s="212">
        <v>0</v>
      </c>
      <c r="P658" s="212">
        <v>0</v>
      </c>
      <c r="Q658" s="213">
        <v>0</v>
      </c>
      <c r="R658" s="210" t="s">
        <v>3832</v>
      </c>
      <c r="S658" s="210" t="s">
        <v>3178</v>
      </c>
      <c r="T658"/>
      <c r="U658"/>
    </row>
    <row r="659" spans="1:21">
      <c r="A659" s="210">
        <v>196</v>
      </c>
      <c r="B659" s="211" t="s">
        <v>4006</v>
      </c>
      <c r="C659" s="212">
        <v>3</v>
      </c>
      <c r="D659" s="212">
        <v>1</v>
      </c>
      <c r="E659" s="213">
        <v>40.8</v>
      </c>
      <c r="F659" s="212">
        <v>1</v>
      </c>
      <c r="G659" s="212">
        <v>0</v>
      </c>
      <c r="H659" s="212">
        <v>0</v>
      </c>
      <c r="I659" s="212">
        <v>3</v>
      </c>
      <c r="J659" s="212">
        <v>1</v>
      </c>
      <c r="K659" s="213">
        <v>40.8</v>
      </c>
      <c r="L659" s="212">
        <v>0</v>
      </c>
      <c r="M659" s="212">
        <v>0</v>
      </c>
      <c r="N659" s="212">
        <v>0</v>
      </c>
      <c r="O659" s="212">
        <v>0</v>
      </c>
      <c r="P659" s="212">
        <v>0</v>
      </c>
      <c r="Q659" s="213">
        <v>0</v>
      </c>
      <c r="R659" s="210" t="s">
        <v>3044</v>
      </c>
      <c r="S659" s="210" t="s">
        <v>4007</v>
      </c>
      <c r="T659"/>
      <c r="U659"/>
    </row>
    <row r="660" spans="1:21">
      <c r="A660" s="210">
        <v>197</v>
      </c>
      <c r="B660" s="211" t="s">
        <v>3179</v>
      </c>
      <c r="C660" s="212">
        <v>8</v>
      </c>
      <c r="D660" s="212">
        <v>1</v>
      </c>
      <c r="E660" s="213">
        <v>78.5</v>
      </c>
      <c r="F660" s="212">
        <v>3</v>
      </c>
      <c r="G660" s="212">
        <v>0</v>
      </c>
      <c r="H660" s="212">
        <v>0</v>
      </c>
      <c r="I660" s="212">
        <v>8</v>
      </c>
      <c r="J660" s="212">
        <v>1</v>
      </c>
      <c r="K660" s="213">
        <v>78.5</v>
      </c>
      <c r="L660" s="212">
        <v>0</v>
      </c>
      <c r="M660" s="212">
        <v>0</v>
      </c>
      <c r="N660" s="212">
        <v>0</v>
      </c>
      <c r="O660" s="212">
        <v>0</v>
      </c>
      <c r="P660" s="212">
        <v>0</v>
      </c>
      <c r="Q660" s="213">
        <v>0</v>
      </c>
      <c r="R660" s="210" t="s">
        <v>3048</v>
      </c>
      <c r="S660" s="210" t="s">
        <v>3181</v>
      </c>
      <c r="T660"/>
      <c r="U660"/>
    </row>
    <row r="661" spans="1:21">
      <c r="A661" s="210">
        <v>198</v>
      </c>
      <c r="B661" s="211" t="s">
        <v>3182</v>
      </c>
      <c r="C661" s="212">
        <v>28</v>
      </c>
      <c r="D661" s="212">
        <v>23</v>
      </c>
      <c r="E661" s="213">
        <v>601.9</v>
      </c>
      <c r="F661" s="212">
        <v>23</v>
      </c>
      <c r="G661" s="212">
        <v>11</v>
      </c>
      <c r="H661" s="212">
        <v>0</v>
      </c>
      <c r="I661" s="212">
        <v>28</v>
      </c>
      <c r="J661" s="212">
        <v>23</v>
      </c>
      <c r="K661" s="213">
        <v>601.9</v>
      </c>
      <c r="L661" s="212">
        <v>0</v>
      </c>
      <c r="M661" s="212">
        <v>0</v>
      </c>
      <c r="N661" s="212">
        <v>0</v>
      </c>
      <c r="O661" s="212">
        <v>0</v>
      </c>
      <c r="P661" s="212">
        <v>0</v>
      </c>
      <c r="Q661" s="213">
        <v>0</v>
      </c>
      <c r="R661" s="210" t="s">
        <v>3815</v>
      </c>
      <c r="S661" s="210"/>
      <c r="T661"/>
      <c r="U661"/>
    </row>
    <row r="662" spans="1:21">
      <c r="A662" s="210">
        <v>199</v>
      </c>
      <c r="B662" s="211" t="s">
        <v>4008</v>
      </c>
      <c r="C662" s="212">
        <v>12</v>
      </c>
      <c r="D662" s="212">
        <v>1</v>
      </c>
      <c r="E662" s="213">
        <v>36.1</v>
      </c>
      <c r="F662" s="212">
        <v>1</v>
      </c>
      <c r="G662" s="212">
        <v>0</v>
      </c>
      <c r="H662" s="212">
        <v>0</v>
      </c>
      <c r="I662" s="212">
        <v>12</v>
      </c>
      <c r="J662" s="212">
        <v>1</v>
      </c>
      <c r="K662" s="213">
        <v>36.1</v>
      </c>
      <c r="L662" s="212">
        <v>0</v>
      </c>
      <c r="M662" s="212">
        <v>0</v>
      </c>
      <c r="N662" s="212">
        <v>0</v>
      </c>
      <c r="O662" s="212">
        <v>0</v>
      </c>
      <c r="P662" s="212">
        <v>0</v>
      </c>
      <c r="Q662" s="213">
        <v>0</v>
      </c>
      <c r="R662" s="210" t="s">
        <v>3048</v>
      </c>
      <c r="S662" s="210" t="s">
        <v>3194</v>
      </c>
      <c r="T662"/>
      <c r="U662"/>
    </row>
    <row r="663" spans="1:21">
      <c r="A663" s="210">
        <v>200</v>
      </c>
      <c r="B663" s="211" t="s">
        <v>4009</v>
      </c>
      <c r="C663" s="212">
        <v>3</v>
      </c>
      <c r="D663" s="212">
        <v>1</v>
      </c>
      <c r="E663" s="213">
        <v>30.6</v>
      </c>
      <c r="F663" s="212">
        <v>1</v>
      </c>
      <c r="G663" s="212">
        <v>0</v>
      </c>
      <c r="H663" s="212">
        <v>0</v>
      </c>
      <c r="I663" s="212">
        <v>3</v>
      </c>
      <c r="J663" s="212">
        <v>1</v>
      </c>
      <c r="K663" s="213">
        <v>30.6</v>
      </c>
      <c r="L663" s="212">
        <v>0</v>
      </c>
      <c r="M663" s="212">
        <v>0</v>
      </c>
      <c r="N663" s="212">
        <v>0</v>
      </c>
      <c r="O663" s="212">
        <v>0</v>
      </c>
      <c r="P663" s="212">
        <v>0</v>
      </c>
      <c r="Q663" s="213">
        <v>0</v>
      </c>
      <c r="R663" s="210" t="s">
        <v>4010</v>
      </c>
      <c r="S663" s="210"/>
      <c r="T663"/>
      <c r="U663"/>
    </row>
    <row r="664" spans="1:21">
      <c r="A664" s="210">
        <v>201</v>
      </c>
      <c r="B664" s="211" t="s">
        <v>4011</v>
      </c>
      <c r="C664" s="212">
        <v>28</v>
      </c>
      <c r="D664" s="212">
        <v>11</v>
      </c>
      <c r="E664" s="213">
        <v>292.2</v>
      </c>
      <c r="F664" s="212">
        <v>11</v>
      </c>
      <c r="G664" s="212">
        <v>8</v>
      </c>
      <c r="H664" s="212">
        <v>0</v>
      </c>
      <c r="I664" s="212">
        <v>28</v>
      </c>
      <c r="J664" s="212">
        <v>11</v>
      </c>
      <c r="K664" s="213">
        <v>292.2</v>
      </c>
      <c r="L664" s="212">
        <v>0</v>
      </c>
      <c r="M664" s="212">
        <v>0</v>
      </c>
      <c r="N664" s="212">
        <v>0</v>
      </c>
      <c r="O664" s="212">
        <v>0</v>
      </c>
      <c r="P664" s="212">
        <v>0</v>
      </c>
      <c r="Q664" s="213">
        <v>0</v>
      </c>
      <c r="R664" s="210" t="s">
        <v>4012</v>
      </c>
      <c r="S664" s="210"/>
      <c r="T664"/>
      <c r="U664"/>
    </row>
    <row r="665" spans="1:21">
      <c r="A665" s="210">
        <v>202</v>
      </c>
      <c r="B665" s="211" t="s">
        <v>4013</v>
      </c>
      <c r="C665" s="212">
        <v>13</v>
      </c>
      <c r="D665" s="212">
        <v>3</v>
      </c>
      <c r="E665" s="213">
        <v>82.9</v>
      </c>
      <c r="F665" s="212">
        <v>2</v>
      </c>
      <c r="G665" s="212">
        <v>0</v>
      </c>
      <c r="H665" s="212">
        <v>0</v>
      </c>
      <c r="I665" s="212">
        <v>9</v>
      </c>
      <c r="J665" s="212">
        <v>2</v>
      </c>
      <c r="K665" s="213">
        <v>68.7</v>
      </c>
      <c r="L665" s="212">
        <v>1</v>
      </c>
      <c r="M665" s="212">
        <v>0</v>
      </c>
      <c r="N665" s="212">
        <v>0</v>
      </c>
      <c r="O665" s="212">
        <v>4</v>
      </c>
      <c r="P665" s="212">
        <v>1</v>
      </c>
      <c r="Q665" s="213">
        <v>14.2</v>
      </c>
      <c r="R665" s="210"/>
      <c r="S665" s="210"/>
      <c r="T665"/>
      <c r="U665"/>
    </row>
    <row r="666" spans="1:21">
      <c r="A666" s="210">
        <v>203</v>
      </c>
      <c r="B666" s="211" t="s">
        <v>4014</v>
      </c>
      <c r="C666" s="212">
        <v>3</v>
      </c>
      <c r="D666" s="212">
        <v>1</v>
      </c>
      <c r="E666" s="213">
        <v>29.1</v>
      </c>
      <c r="F666" s="212">
        <v>1</v>
      </c>
      <c r="G666" s="212">
        <v>0</v>
      </c>
      <c r="H666" s="212">
        <v>0</v>
      </c>
      <c r="I666" s="212">
        <v>3</v>
      </c>
      <c r="J666" s="212">
        <v>1</v>
      </c>
      <c r="K666" s="213">
        <v>29.1</v>
      </c>
      <c r="L666" s="212">
        <v>0</v>
      </c>
      <c r="M666" s="212">
        <v>0</v>
      </c>
      <c r="N666" s="212">
        <v>0</v>
      </c>
      <c r="O666" s="212">
        <v>0</v>
      </c>
      <c r="P666" s="212">
        <v>0</v>
      </c>
      <c r="Q666" s="213">
        <v>0</v>
      </c>
      <c r="R666" s="210" t="s">
        <v>3048</v>
      </c>
      <c r="S666" s="210" t="s">
        <v>3235</v>
      </c>
      <c r="T666"/>
      <c r="U666"/>
    </row>
    <row r="667" spans="1:21">
      <c r="A667" s="210">
        <v>204</v>
      </c>
      <c r="B667" s="211" t="s">
        <v>3184</v>
      </c>
      <c r="C667" s="212">
        <v>3</v>
      </c>
      <c r="D667" s="212">
        <v>1</v>
      </c>
      <c r="E667" s="213">
        <v>28.93</v>
      </c>
      <c r="F667" s="212">
        <v>1</v>
      </c>
      <c r="G667" s="212">
        <v>1</v>
      </c>
      <c r="H667" s="212">
        <v>0</v>
      </c>
      <c r="I667" s="212">
        <v>3</v>
      </c>
      <c r="J667" s="212">
        <v>1</v>
      </c>
      <c r="K667" s="213">
        <v>28.93</v>
      </c>
      <c r="L667" s="212">
        <v>0</v>
      </c>
      <c r="M667" s="212">
        <v>0</v>
      </c>
      <c r="N667" s="212">
        <v>0</v>
      </c>
      <c r="O667" s="212">
        <v>0</v>
      </c>
      <c r="P667" s="212">
        <v>0</v>
      </c>
      <c r="Q667" s="213">
        <v>0</v>
      </c>
      <c r="R667" s="210" t="s">
        <v>3168</v>
      </c>
      <c r="S667" s="210" t="s">
        <v>3186</v>
      </c>
      <c r="T667"/>
      <c r="U667"/>
    </row>
    <row r="668" spans="1:21">
      <c r="A668" s="210">
        <v>205</v>
      </c>
      <c r="B668" s="211" t="s">
        <v>3187</v>
      </c>
      <c r="C668" s="212">
        <v>15</v>
      </c>
      <c r="D668" s="212">
        <v>7</v>
      </c>
      <c r="E668" s="213">
        <v>327.3</v>
      </c>
      <c r="F668" s="212">
        <v>7</v>
      </c>
      <c r="G668" s="212">
        <v>0</v>
      </c>
      <c r="H668" s="212">
        <v>0</v>
      </c>
      <c r="I668" s="212">
        <v>15</v>
      </c>
      <c r="J668" s="212">
        <v>7</v>
      </c>
      <c r="K668" s="213">
        <v>327.3</v>
      </c>
      <c r="L668" s="212">
        <v>0</v>
      </c>
      <c r="M668" s="212">
        <v>0</v>
      </c>
      <c r="N668" s="212">
        <v>0</v>
      </c>
      <c r="O668" s="212">
        <v>0</v>
      </c>
      <c r="P668" s="212">
        <v>0</v>
      </c>
      <c r="Q668" s="213">
        <v>0</v>
      </c>
      <c r="R668" s="210" t="s">
        <v>3618</v>
      </c>
      <c r="S668" s="210" t="s">
        <v>3141</v>
      </c>
      <c r="T668"/>
      <c r="U668"/>
    </row>
    <row r="669" spans="1:21">
      <c r="A669" s="210">
        <v>206</v>
      </c>
      <c r="B669" s="211" t="s">
        <v>4015</v>
      </c>
      <c r="C669" s="212">
        <v>18</v>
      </c>
      <c r="D669" s="212">
        <v>8</v>
      </c>
      <c r="E669" s="213">
        <v>292.4</v>
      </c>
      <c r="F669" s="212">
        <v>8</v>
      </c>
      <c r="G669" s="212">
        <v>4</v>
      </c>
      <c r="H669" s="212">
        <v>0</v>
      </c>
      <c r="I669" s="212">
        <v>18</v>
      </c>
      <c r="J669" s="212">
        <v>8</v>
      </c>
      <c r="K669" s="213">
        <v>292.4</v>
      </c>
      <c r="L669" s="212">
        <v>0</v>
      </c>
      <c r="M669" s="212">
        <v>0</v>
      </c>
      <c r="N669" s="212">
        <v>0</v>
      </c>
      <c r="O669" s="212">
        <v>0</v>
      </c>
      <c r="P669" s="212">
        <v>0</v>
      </c>
      <c r="Q669" s="213">
        <v>0</v>
      </c>
      <c r="R669" s="210" t="s">
        <v>3802</v>
      </c>
      <c r="S669" s="210" t="s">
        <v>3141</v>
      </c>
      <c r="T669"/>
      <c r="U669"/>
    </row>
    <row r="670" spans="1:21">
      <c r="A670" s="210">
        <v>207</v>
      </c>
      <c r="B670" s="211" t="s">
        <v>3189</v>
      </c>
      <c r="C670" s="212">
        <v>14</v>
      </c>
      <c r="D670" s="212">
        <v>6</v>
      </c>
      <c r="E670" s="213">
        <v>275.8</v>
      </c>
      <c r="F670" s="212">
        <v>6</v>
      </c>
      <c r="G670" s="212">
        <v>6</v>
      </c>
      <c r="H670" s="212">
        <v>0</v>
      </c>
      <c r="I670" s="212">
        <v>14</v>
      </c>
      <c r="J670" s="212">
        <v>6</v>
      </c>
      <c r="K670" s="213">
        <v>275.8</v>
      </c>
      <c r="L670" s="212">
        <v>0</v>
      </c>
      <c r="M670" s="212">
        <v>0</v>
      </c>
      <c r="N670" s="212">
        <v>0</v>
      </c>
      <c r="O670" s="212">
        <v>0</v>
      </c>
      <c r="P670" s="212">
        <v>0</v>
      </c>
      <c r="Q670" s="213">
        <v>0</v>
      </c>
      <c r="R670" s="210" t="s">
        <v>3743</v>
      </c>
      <c r="S670" s="210" t="s">
        <v>3037</v>
      </c>
      <c r="T670"/>
      <c r="U670"/>
    </row>
    <row r="671" spans="1:21">
      <c r="A671" s="210">
        <v>208</v>
      </c>
      <c r="B671" s="211" t="s">
        <v>3191</v>
      </c>
      <c r="C671" s="212">
        <v>16</v>
      </c>
      <c r="D671" s="212">
        <v>5</v>
      </c>
      <c r="E671" s="213">
        <v>266.7</v>
      </c>
      <c r="F671" s="212">
        <v>5</v>
      </c>
      <c r="G671" s="212">
        <v>2</v>
      </c>
      <c r="H671" s="212">
        <v>0</v>
      </c>
      <c r="I671" s="212">
        <v>16</v>
      </c>
      <c r="J671" s="212">
        <v>5</v>
      </c>
      <c r="K671" s="213">
        <v>266.7</v>
      </c>
      <c r="L671" s="212">
        <v>0</v>
      </c>
      <c r="M671" s="212">
        <v>0</v>
      </c>
      <c r="N671" s="212">
        <v>0</v>
      </c>
      <c r="O671" s="212">
        <v>0</v>
      </c>
      <c r="P671" s="212">
        <v>0</v>
      </c>
      <c r="Q671" s="213">
        <v>0</v>
      </c>
      <c r="R671" s="210" t="s">
        <v>3979</v>
      </c>
      <c r="S671" s="210"/>
      <c r="T671"/>
      <c r="U671"/>
    </row>
    <row r="672" spans="1:21">
      <c r="A672" s="210">
        <v>209</v>
      </c>
      <c r="B672" s="211" t="s">
        <v>4016</v>
      </c>
      <c r="C672" s="212">
        <v>2</v>
      </c>
      <c r="D672" s="212">
        <v>2</v>
      </c>
      <c r="E672" s="213">
        <v>93.6</v>
      </c>
      <c r="F672" s="212">
        <v>2</v>
      </c>
      <c r="G672" s="212">
        <v>2</v>
      </c>
      <c r="H672" s="212">
        <v>0</v>
      </c>
      <c r="I672" s="212">
        <v>2</v>
      </c>
      <c r="J672" s="212">
        <v>2</v>
      </c>
      <c r="K672" s="213">
        <v>93.6</v>
      </c>
      <c r="L672" s="212">
        <v>0</v>
      </c>
      <c r="M672" s="212">
        <v>0</v>
      </c>
      <c r="N672" s="212">
        <v>0</v>
      </c>
      <c r="O672" s="212">
        <v>0</v>
      </c>
      <c r="P672" s="212">
        <v>0</v>
      </c>
      <c r="Q672" s="213">
        <v>0</v>
      </c>
      <c r="R672" s="210" t="s">
        <v>3446</v>
      </c>
      <c r="S672" s="210" t="s">
        <v>3186</v>
      </c>
      <c r="T672"/>
      <c r="U672"/>
    </row>
    <row r="673" spans="1:21">
      <c r="A673" s="210">
        <v>210</v>
      </c>
      <c r="B673" s="211" t="s">
        <v>4017</v>
      </c>
      <c r="C673" s="212">
        <v>41</v>
      </c>
      <c r="D673" s="212">
        <v>19</v>
      </c>
      <c r="E673" s="213">
        <v>736.7</v>
      </c>
      <c r="F673" s="212">
        <v>18</v>
      </c>
      <c r="G673" s="212">
        <v>11</v>
      </c>
      <c r="H673" s="212">
        <v>0</v>
      </c>
      <c r="I673" s="212">
        <v>39</v>
      </c>
      <c r="J673" s="212">
        <v>18</v>
      </c>
      <c r="K673" s="213">
        <v>713.3</v>
      </c>
      <c r="L673" s="212">
        <v>1</v>
      </c>
      <c r="M673" s="212">
        <v>0</v>
      </c>
      <c r="N673" s="212">
        <v>0</v>
      </c>
      <c r="O673" s="212">
        <v>2</v>
      </c>
      <c r="P673" s="212">
        <v>1</v>
      </c>
      <c r="Q673" s="213">
        <v>23.4</v>
      </c>
      <c r="R673" s="210"/>
      <c r="S673" s="210"/>
      <c r="T673"/>
      <c r="U673"/>
    </row>
    <row r="674" spans="1:21">
      <c r="A674" s="210">
        <v>211</v>
      </c>
      <c r="B674" s="211" t="s">
        <v>4018</v>
      </c>
      <c r="C674" s="212">
        <v>4</v>
      </c>
      <c r="D674" s="212">
        <v>1</v>
      </c>
      <c r="E674" s="213">
        <v>62.7</v>
      </c>
      <c r="F674" s="212">
        <v>1</v>
      </c>
      <c r="G674" s="212">
        <v>1</v>
      </c>
      <c r="H674" s="212">
        <v>0</v>
      </c>
      <c r="I674" s="212">
        <v>4</v>
      </c>
      <c r="J674" s="212">
        <v>1</v>
      </c>
      <c r="K674" s="213">
        <v>62.7</v>
      </c>
      <c r="L674" s="212">
        <v>0</v>
      </c>
      <c r="M674" s="212">
        <v>0</v>
      </c>
      <c r="N674" s="212">
        <v>0</v>
      </c>
      <c r="O674" s="212">
        <v>0</v>
      </c>
      <c r="P674" s="212">
        <v>0</v>
      </c>
      <c r="Q674" s="213">
        <v>0</v>
      </c>
      <c r="R674" s="210" t="s">
        <v>4019</v>
      </c>
      <c r="S674" s="210" t="s">
        <v>3037</v>
      </c>
      <c r="T674"/>
      <c r="U674"/>
    </row>
    <row r="675" spans="1:21">
      <c r="A675" s="210">
        <v>212</v>
      </c>
      <c r="B675" s="211" t="s">
        <v>4020</v>
      </c>
      <c r="C675" s="212">
        <v>6</v>
      </c>
      <c r="D675" s="212">
        <v>3</v>
      </c>
      <c r="E675" s="213">
        <v>84.9</v>
      </c>
      <c r="F675" s="212">
        <v>3</v>
      </c>
      <c r="G675" s="212">
        <v>1</v>
      </c>
      <c r="H675" s="212">
        <v>0</v>
      </c>
      <c r="I675" s="212">
        <v>6</v>
      </c>
      <c r="J675" s="212">
        <v>3</v>
      </c>
      <c r="K675" s="213">
        <v>84.9</v>
      </c>
      <c r="L675" s="212">
        <v>0</v>
      </c>
      <c r="M675" s="212">
        <v>0</v>
      </c>
      <c r="N675" s="212">
        <v>0</v>
      </c>
      <c r="O675" s="212">
        <v>0</v>
      </c>
      <c r="P675" s="212">
        <v>0</v>
      </c>
      <c r="Q675" s="213">
        <v>0</v>
      </c>
      <c r="R675" s="210" t="s">
        <v>3838</v>
      </c>
      <c r="S675" s="210" t="s">
        <v>3037</v>
      </c>
      <c r="T675"/>
      <c r="U675"/>
    </row>
    <row r="676" spans="1:21">
      <c r="A676" s="210">
        <v>213</v>
      </c>
      <c r="B676" s="211" t="s">
        <v>3193</v>
      </c>
      <c r="C676" s="212">
        <v>30</v>
      </c>
      <c r="D676" s="212">
        <v>17</v>
      </c>
      <c r="E676" s="213">
        <v>320.5</v>
      </c>
      <c r="F676" s="212">
        <v>17</v>
      </c>
      <c r="G676" s="212">
        <v>16</v>
      </c>
      <c r="H676" s="212">
        <v>0</v>
      </c>
      <c r="I676" s="212">
        <v>30</v>
      </c>
      <c r="J676" s="212">
        <v>17</v>
      </c>
      <c r="K676" s="213">
        <v>320.5</v>
      </c>
      <c r="L676" s="212">
        <v>0</v>
      </c>
      <c r="M676" s="212">
        <v>0</v>
      </c>
      <c r="N676" s="212">
        <v>0</v>
      </c>
      <c r="O676" s="212">
        <v>0</v>
      </c>
      <c r="P676" s="212">
        <v>0</v>
      </c>
      <c r="Q676" s="213">
        <v>0</v>
      </c>
      <c r="R676" s="210" t="s">
        <v>4021</v>
      </c>
      <c r="S676" s="210"/>
      <c r="T676"/>
      <c r="U676"/>
    </row>
    <row r="677" spans="1:21">
      <c r="A677" s="210">
        <v>214</v>
      </c>
      <c r="B677" s="211" t="s">
        <v>4022</v>
      </c>
      <c r="C677" s="212">
        <v>5</v>
      </c>
      <c r="D677" s="212">
        <v>2</v>
      </c>
      <c r="E677" s="213">
        <v>81.3</v>
      </c>
      <c r="F677" s="212">
        <v>2</v>
      </c>
      <c r="G677" s="212">
        <v>0</v>
      </c>
      <c r="H677" s="212">
        <v>0</v>
      </c>
      <c r="I677" s="212">
        <v>5</v>
      </c>
      <c r="J677" s="212">
        <v>2</v>
      </c>
      <c r="K677" s="213">
        <v>81.3</v>
      </c>
      <c r="L677" s="212">
        <v>0</v>
      </c>
      <c r="M677" s="212">
        <v>0</v>
      </c>
      <c r="N677" s="212">
        <v>0</v>
      </c>
      <c r="O677" s="212">
        <v>0</v>
      </c>
      <c r="P677" s="212">
        <v>0</v>
      </c>
      <c r="Q677" s="213">
        <v>0</v>
      </c>
      <c r="R677" s="210" t="s">
        <v>3782</v>
      </c>
      <c r="S677" s="210"/>
      <c r="T677"/>
      <c r="U677"/>
    </row>
    <row r="678" spans="1:21">
      <c r="A678" s="210">
        <v>215</v>
      </c>
      <c r="B678" s="211" t="s">
        <v>4023</v>
      </c>
      <c r="C678" s="212">
        <v>4</v>
      </c>
      <c r="D678" s="212">
        <v>1</v>
      </c>
      <c r="E678" s="213">
        <v>28.6</v>
      </c>
      <c r="F678" s="212">
        <v>1</v>
      </c>
      <c r="G678" s="212">
        <v>1</v>
      </c>
      <c r="H678" s="212">
        <v>0</v>
      </c>
      <c r="I678" s="212">
        <v>4</v>
      </c>
      <c r="J678" s="212">
        <v>1</v>
      </c>
      <c r="K678" s="213">
        <v>28.6</v>
      </c>
      <c r="L678" s="212">
        <v>0</v>
      </c>
      <c r="M678" s="212">
        <v>0</v>
      </c>
      <c r="N678" s="212">
        <v>0</v>
      </c>
      <c r="O678" s="212">
        <v>0</v>
      </c>
      <c r="P678" s="212">
        <v>0</v>
      </c>
      <c r="Q678" s="213">
        <v>0</v>
      </c>
      <c r="R678" s="210" t="s">
        <v>4024</v>
      </c>
      <c r="S678" s="210" t="s">
        <v>3930</v>
      </c>
      <c r="T678"/>
      <c r="U678"/>
    </row>
    <row r="679" spans="1:21">
      <c r="A679" s="210">
        <v>216</v>
      </c>
      <c r="B679" s="211" t="s">
        <v>4025</v>
      </c>
      <c r="C679" s="212">
        <v>10</v>
      </c>
      <c r="D679" s="212">
        <v>3</v>
      </c>
      <c r="E679" s="213">
        <v>99.9</v>
      </c>
      <c r="F679" s="212">
        <v>3</v>
      </c>
      <c r="G679" s="212">
        <v>2</v>
      </c>
      <c r="H679" s="212">
        <v>0</v>
      </c>
      <c r="I679" s="212">
        <v>10</v>
      </c>
      <c r="J679" s="212">
        <v>3</v>
      </c>
      <c r="K679" s="213">
        <v>99.9</v>
      </c>
      <c r="L679" s="212">
        <v>0</v>
      </c>
      <c r="M679" s="212">
        <v>0</v>
      </c>
      <c r="N679" s="212">
        <v>0</v>
      </c>
      <c r="O679" s="212">
        <v>0</v>
      </c>
      <c r="P679" s="212">
        <v>0</v>
      </c>
      <c r="Q679" s="213">
        <v>0</v>
      </c>
      <c r="R679" s="210" t="s">
        <v>3399</v>
      </c>
      <c r="S679" s="210" t="s">
        <v>3399</v>
      </c>
      <c r="T679"/>
      <c r="U679"/>
    </row>
    <row r="680" spans="1:21">
      <c r="A680" s="210">
        <v>217</v>
      </c>
      <c r="B680" s="211" t="s">
        <v>4026</v>
      </c>
      <c r="C680" s="212">
        <v>1</v>
      </c>
      <c r="D680" s="212">
        <v>1</v>
      </c>
      <c r="E680" s="213">
        <v>16.9</v>
      </c>
      <c r="F680" s="212">
        <v>1</v>
      </c>
      <c r="G680" s="212">
        <v>0</v>
      </c>
      <c r="H680" s="212">
        <v>0</v>
      </c>
      <c r="I680" s="212">
        <v>1</v>
      </c>
      <c r="J680" s="212">
        <v>1</v>
      </c>
      <c r="K680" s="213">
        <v>16.9</v>
      </c>
      <c r="L680" s="212">
        <v>0</v>
      </c>
      <c r="M680" s="212">
        <v>0</v>
      </c>
      <c r="N680" s="212">
        <v>0</v>
      </c>
      <c r="O680" s="212">
        <v>0</v>
      </c>
      <c r="P680" s="212">
        <v>0</v>
      </c>
      <c r="Q680" s="213">
        <v>0</v>
      </c>
      <c r="R680" s="210" t="s">
        <v>4027</v>
      </c>
      <c r="S680" s="210" t="s">
        <v>3319</v>
      </c>
      <c r="T680"/>
      <c r="U680"/>
    </row>
    <row r="681" spans="1:21">
      <c r="A681" s="210">
        <v>218</v>
      </c>
      <c r="B681" s="211" t="s">
        <v>4028</v>
      </c>
      <c r="C681" s="212">
        <v>7</v>
      </c>
      <c r="D681" s="212">
        <v>1</v>
      </c>
      <c r="E681" s="213">
        <v>30.2</v>
      </c>
      <c r="F681" s="212">
        <v>1</v>
      </c>
      <c r="G681" s="212">
        <v>0</v>
      </c>
      <c r="H681" s="212">
        <v>0</v>
      </c>
      <c r="I681" s="212">
        <v>7</v>
      </c>
      <c r="J681" s="212">
        <v>1</v>
      </c>
      <c r="K681" s="213">
        <v>30.2</v>
      </c>
      <c r="L681" s="212">
        <v>0</v>
      </c>
      <c r="M681" s="212">
        <v>0</v>
      </c>
      <c r="N681" s="212">
        <v>0</v>
      </c>
      <c r="O681" s="212">
        <v>0</v>
      </c>
      <c r="P681" s="212">
        <v>0</v>
      </c>
      <c r="Q681" s="213">
        <v>0</v>
      </c>
      <c r="R681" s="210" t="s">
        <v>3044</v>
      </c>
      <c r="S681" s="210"/>
      <c r="T681"/>
      <c r="U681"/>
    </row>
    <row r="682" spans="1:21">
      <c r="A682" s="210">
        <v>219</v>
      </c>
      <c r="B682" s="211" t="s">
        <v>4029</v>
      </c>
      <c r="C682" s="212">
        <v>6</v>
      </c>
      <c r="D682" s="212">
        <v>3</v>
      </c>
      <c r="E682" s="213">
        <v>106.6</v>
      </c>
      <c r="F682" s="212">
        <v>3</v>
      </c>
      <c r="G682" s="212">
        <v>0</v>
      </c>
      <c r="H682" s="212">
        <v>0</v>
      </c>
      <c r="I682" s="212">
        <v>6</v>
      </c>
      <c r="J682" s="212">
        <v>3</v>
      </c>
      <c r="K682" s="213">
        <v>106.6</v>
      </c>
      <c r="L682" s="212">
        <v>0</v>
      </c>
      <c r="M682" s="212">
        <v>0</v>
      </c>
      <c r="N682" s="212">
        <v>0</v>
      </c>
      <c r="O682" s="212">
        <v>0</v>
      </c>
      <c r="P682" s="212">
        <v>0</v>
      </c>
      <c r="Q682" s="213">
        <v>0</v>
      </c>
      <c r="R682" s="210" t="s">
        <v>3089</v>
      </c>
      <c r="S682" s="210"/>
      <c r="T682"/>
      <c r="U682"/>
    </row>
    <row r="683" spans="1:21">
      <c r="A683" s="210">
        <v>220</v>
      </c>
      <c r="B683" s="211" t="s">
        <v>4030</v>
      </c>
      <c r="C683" s="212">
        <v>25</v>
      </c>
      <c r="D683" s="212">
        <v>13</v>
      </c>
      <c r="E683" s="213">
        <v>271.2</v>
      </c>
      <c r="F683" s="212">
        <v>11</v>
      </c>
      <c r="G683" s="212">
        <v>3</v>
      </c>
      <c r="H683" s="212">
        <v>0</v>
      </c>
      <c r="I683" s="212">
        <v>23</v>
      </c>
      <c r="J683" s="212">
        <v>11</v>
      </c>
      <c r="K683" s="213">
        <v>240.5</v>
      </c>
      <c r="L683" s="212">
        <v>2</v>
      </c>
      <c r="M683" s="212">
        <v>0</v>
      </c>
      <c r="N683" s="212">
        <v>0</v>
      </c>
      <c r="O683" s="212">
        <v>2</v>
      </c>
      <c r="P683" s="212">
        <v>2</v>
      </c>
      <c r="Q683" s="213">
        <v>30.7</v>
      </c>
      <c r="R683" s="210"/>
      <c r="S683" s="210"/>
      <c r="T683"/>
      <c r="U683"/>
    </row>
    <row r="684" spans="1:21">
      <c r="A684" s="210">
        <v>221</v>
      </c>
      <c r="B684" s="211" t="s">
        <v>4031</v>
      </c>
      <c r="C684" s="212">
        <v>19</v>
      </c>
      <c r="D684" s="212">
        <v>8</v>
      </c>
      <c r="E684" s="213">
        <v>284</v>
      </c>
      <c r="F684" s="212">
        <v>8</v>
      </c>
      <c r="G684" s="212">
        <v>4</v>
      </c>
      <c r="H684" s="212">
        <v>0</v>
      </c>
      <c r="I684" s="212">
        <v>19</v>
      </c>
      <c r="J684" s="212">
        <v>8</v>
      </c>
      <c r="K684" s="213">
        <v>284</v>
      </c>
      <c r="L684" s="212">
        <v>0</v>
      </c>
      <c r="M684" s="212">
        <v>0</v>
      </c>
      <c r="N684" s="212">
        <v>0</v>
      </c>
      <c r="O684" s="212">
        <v>0</v>
      </c>
      <c r="P684" s="212">
        <v>0</v>
      </c>
      <c r="Q684" s="213">
        <v>0</v>
      </c>
      <c r="R684" s="210" t="s">
        <v>3217</v>
      </c>
      <c r="S684" s="210"/>
      <c r="T684"/>
      <c r="U684"/>
    </row>
    <row r="685" spans="1:21">
      <c r="A685" s="210">
        <v>222</v>
      </c>
      <c r="B685" s="211" t="s">
        <v>4032</v>
      </c>
      <c r="C685" s="212">
        <v>2</v>
      </c>
      <c r="D685" s="212">
        <v>1</v>
      </c>
      <c r="E685" s="213">
        <v>42.7</v>
      </c>
      <c r="F685" s="212">
        <v>1</v>
      </c>
      <c r="G685" s="212">
        <v>1</v>
      </c>
      <c r="H685" s="212">
        <v>0</v>
      </c>
      <c r="I685" s="212">
        <v>2</v>
      </c>
      <c r="J685" s="212">
        <v>1</v>
      </c>
      <c r="K685" s="213">
        <v>42.7</v>
      </c>
      <c r="L685" s="212">
        <v>0</v>
      </c>
      <c r="M685" s="212">
        <v>0</v>
      </c>
      <c r="N685" s="212">
        <v>0</v>
      </c>
      <c r="O685" s="212">
        <v>0</v>
      </c>
      <c r="P685" s="212">
        <v>0</v>
      </c>
      <c r="Q685" s="213">
        <v>0</v>
      </c>
      <c r="R685" s="210" t="s">
        <v>4033</v>
      </c>
      <c r="S685" s="210" t="s">
        <v>3083</v>
      </c>
      <c r="T685"/>
      <c r="U685"/>
    </row>
    <row r="686" spans="1:21">
      <c r="A686" s="210">
        <v>223</v>
      </c>
      <c r="B686" s="211" t="s">
        <v>4034</v>
      </c>
      <c r="C686" s="212">
        <v>23</v>
      </c>
      <c r="D686" s="212">
        <v>10</v>
      </c>
      <c r="E686" s="213">
        <v>415.2</v>
      </c>
      <c r="F686" s="212">
        <v>10</v>
      </c>
      <c r="G686" s="212">
        <v>10</v>
      </c>
      <c r="H686" s="212">
        <v>0</v>
      </c>
      <c r="I686" s="212">
        <v>23</v>
      </c>
      <c r="J686" s="212">
        <v>10</v>
      </c>
      <c r="K686" s="213">
        <v>415.2</v>
      </c>
      <c r="L686" s="212">
        <v>0</v>
      </c>
      <c r="M686" s="212">
        <v>0</v>
      </c>
      <c r="N686" s="212">
        <v>0</v>
      </c>
      <c r="O686" s="212">
        <v>0</v>
      </c>
      <c r="P686" s="212">
        <v>0</v>
      </c>
      <c r="Q686" s="213">
        <v>0</v>
      </c>
      <c r="R686" s="210" t="s">
        <v>4035</v>
      </c>
      <c r="S686" s="210" t="s">
        <v>4036</v>
      </c>
      <c r="T686"/>
      <c r="U686"/>
    </row>
    <row r="687" spans="1:21">
      <c r="A687" s="210">
        <v>224</v>
      </c>
      <c r="B687" s="211" t="s">
        <v>4037</v>
      </c>
      <c r="C687" s="212">
        <v>4</v>
      </c>
      <c r="D687" s="212">
        <v>1</v>
      </c>
      <c r="E687" s="213">
        <v>42.2</v>
      </c>
      <c r="F687" s="212">
        <v>1</v>
      </c>
      <c r="G687" s="212">
        <v>1</v>
      </c>
      <c r="H687" s="212">
        <v>0</v>
      </c>
      <c r="I687" s="212">
        <v>4</v>
      </c>
      <c r="J687" s="212">
        <v>1</v>
      </c>
      <c r="K687" s="213">
        <v>42.2</v>
      </c>
      <c r="L687" s="212">
        <v>0</v>
      </c>
      <c r="M687" s="212">
        <v>0</v>
      </c>
      <c r="N687" s="212">
        <v>0</v>
      </c>
      <c r="O687" s="212">
        <v>0</v>
      </c>
      <c r="P687" s="212">
        <v>0</v>
      </c>
      <c r="Q687" s="213">
        <v>0</v>
      </c>
      <c r="R687" s="210" t="s">
        <v>4038</v>
      </c>
      <c r="S687" s="210" t="s">
        <v>3790</v>
      </c>
      <c r="T687"/>
      <c r="U687"/>
    </row>
    <row r="688" spans="1:21">
      <c r="A688" s="210">
        <v>225</v>
      </c>
      <c r="B688" s="211" t="s">
        <v>4039</v>
      </c>
      <c r="C688" s="212">
        <v>17</v>
      </c>
      <c r="D688" s="212">
        <v>7</v>
      </c>
      <c r="E688" s="213">
        <v>237.15</v>
      </c>
      <c r="F688" s="212">
        <v>7</v>
      </c>
      <c r="G688" s="212">
        <v>5</v>
      </c>
      <c r="H688" s="212">
        <v>0</v>
      </c>
      <c r="I688" s="212">
        <v>17</v>
      </c>
      <c r="J688" s="212">
        <v>7</v>
      </c>
      <c r="K688" s="213">
        <v>237.15</v>
      </c>
      <c r="L688" s="212">
        <v>0</v>
      </c>
      <c r="M688" s="212">
        <v>0</v>
      </c>
      <c r="N688" s="212">
        <v>0</v>
      </c>
      <c r="O688" s="212">
        <v>0</v>
      </c>
      <c r="P688" s="212">
        <v>0</v>
      </c>
      <c r="Q688" s="213">
        <v>0</v>
      </c>
      <c r="R688" s="210" t="s">
        <v>3786</v>
      </c>
      <c r="S688" s="210"/>
      <c r="T688"/>
      <c r="U688"/>
    </row>
    <row r="689" spans="1:21">
      <c r="A689" s="210">
        <v>226</v>
      </c>
      <c r="B689" s="211" t="s">
        <v>4040</v>
      </c>
      <c r="C689" s="212">
        <v>1</v>
      </c>
      <c r="D689" s="212">
        <v>1</v>
      </c>
      <c r="E689" s="213">
        <v>9.29</v>
      </c>
      <c r="F689" s="212">
        <v>1</v>
      </c>
      <c r="G689" s="212">
        <v>1</v>
      </c>
      <c r="H689" s="212">
        <v>0</v>
      </c>
      <c r="I689" s="212">
        <v>1</v>
      </c>
      <c r="J689" s="212">
        <v>1</v>
      </c>
      <c r="K689" s="213">
        <v>9.29</v>
      </c>
      <c r="L689" s="212">
        <v>0</v>
      </c>
      <c r="M689" s="212">
        <v>0</v>
      </c>
      <c r="N689" s="212">
        <v>0</v>
      </c>
      <c r="O689" s="212">
        <v>0</v>
      </c>
      <c r="P689" s="212">
        <v>0</v>
      </c>
      <c r="Q689" s="213">
        <v>0</v>
      </c>
      <c r="R689" s="210" t="s">
        <v>3561</v>
      </c>
      <c r="S689" s="210" t="s">
        <v>3561</v>
      </c>
      <c r="T689"/>
      <c r="U689"/>
    </row>
    <row r="690" spans="1:21">
      <c r="A690" s="210">
        <v>227</v>
      </c>
      <c r="B690" s="211" t="s">
        <v>4041</v>
      </c>
      <c r="C690" s="212">
        <v>6</v>
      </c>
      <c r="D690" s="212">
        <v>1</v>
      </c>
      <c r="E690" s="213">
        <v>13.8</v>
      </c>
      <c r="F690" s="212">
        <v>1</v>
      </c>
      <c r="G690" s="212">
        <v>0</v>
      </c>
      <c r="H690" s="212">
        <v>0</v>
      </c>
      <c r="I690" s="212">
        <v>6</v>
      </c>
      <c r="J690" s="212">
        <v>1</v>
      </c>
      <c r="K690" s="213">
        <v>13.8</v>
      </c>
      <c r="L690" s="212">
        <v>0</v>
      </c>
      <c r="M690" s="212">
        <v>0</v>
      </c>
      <c r="N690" s="212">
        <v>0</v>
      </c>
      <c r="O690" s="212">
        <v>0</v>
      </c>
      <c r="P690" s="212">
        <v>0</v>
      </c>
      <c r="Q690" s="213">
        <v>0</v>
      </c>
      <c r="R690" s="210" t="s">
        <v>4042</v>
      </c>
      <c r="S690" s="210" t="s">
        <v>3709</v>
      </c>
      <c r="T690"/>
      <c r="U690"/>
    </row>
    <row r="691" spans="1:21">
      <c r="A691" s="210">
        <v>228</v>
      </c>
      <c r="B691" s="211" t="s">
        <v>4043</v>
      </c>
      <c r="C691" s="212">
        <v>1</v>
      </c>
      <c r="D691" s="212">
        <v>1</v>
      </c>
      <c r="E691" s="213">
        <v>33.5</v>
      </c>
      <c r="F691" s="212">
        <v>1</v>
      </c>
      <c r="G691" s="212">
        <v>1</v>
      </c>
      <c r="H691" s="212">
        <v>0</v>
      </c>
      <c r="I691" s="212">
        <v>1</v>
      </c>
      <c r="J691" s="212">
        <v>1</v>
      </c>
      <c r="K691" s="213">
        <v>33.5</v>
      </c>
      <c r="L691" s="212">
        <v>0</v>
      </c>
      <c r="M691" s="212">
        <v>0</v>
      </c>
      <c r="N691" s="212">
        <v>0</v>
      </c>
      <c r="O691" s="212">
        <v>0</v>
      </c>
      <c r="P691" s="212">
        <v>0</v>
      </c>
      <c r="Q691" s="213">
        <v>0</v>
      </c>
      <c r="R691" s="210" t="s">
        <v>3370</v>
      </c>
      <c r="S691" s="210"/>
      <c r="T691"/>
      <c r="U691"/>
    </row>
    <row r="692" spans="1:21">
      <c r="A692" s="210">
        <v>229</v>
      </c>
      <c r="B692" s="211" t="s">
        <v>4044</v>
      </c>
      <c r="C692" s="212">
        <v>7</v>
      </c>
      <c r="D692" s="212">
        <v>4</v>
      </c>
      <c r="E692" s="213">
        <v>108.8</v>
      </c>
      <c r="F692" s="212">
        <v>4</v>
      </c>
      <c r="G692" s="212">
        <v>2</v>
      </c>
      <c r="H692" s="212">
        <v>0</v>
      </c>
      <c r="I692" s="212">
        <v>7</v>
      </c>
      <c r="J692" s="212">
        <v>4</v>
      </c>
      <c r="K692" s="213">
        <v>108.8</v>
      </c>
      <c r="L692" s="212">
        <v>0</v>
      </c>
      <c r="M692" s="212">
        <v>0</v>
      </c>
      <c r="N692" s="212">
        <v>0</v>
      </c>
      <c r="O692" s="212">
        <v>0</v>
      </c>
      <c r="P692" s="212">
        <v>0</v>
      </c>
      <c r="Q692" s="213">
        <v>0</v>
      </c>
      <c r="R692" s="210" t="s">
        <v>3838</v>
      </c>
      <c r="S692" s="210"/>
      <c r="T692"/>
      <c r="U692"/>
    </row>
    <row r="693" spans="1:21">
      <c r="A693" s="210">
        <v>230</v>
      </c>
      <c r="B693" s="211" t="s">
        <v>3197</v>
      </c>
      <c r="C693" s="212">
        <v>13</v>
      </c>
      <c r="D693" s="212">
        <v>5</v>
      </c>
      <c r="E693" s="213">
        <v>205.9</v>
      </c>
      <c r="F693" s="212">
        <v>5</v>
      </c>
      <c r="G693" s="212">
        <v>2</v>
      </c>
      <c r="H693" s="212">
        <v>0</v>
      </c>
      <c r="I693" s="212">
        <v>13</v>
      </c>
      <c r="J693" s="212">
        <v>5</v>
      </c>
      <c r="K693" s="213">
        <v>205.9</v>
      </c>
      <c r="L693" s="212">
        <v>0</v>
      </c>
      <c r="M693" s="212">
        <v>0</v>
      </c>
      <c r="N693" s="212">
        <v>0</v>
      </c>
      <c r="O693" s="212">
        <v>0</v>
      </c>
      <c r="P693" s="212">
        <v>0</v>
      </c>
      <c r="Q693" s="213">
        <v>0</v>
      </c>
      <c r="R693" s="210" t="s">
        <v>3089</v>
      </c>
      <c r="S693" s="210" t="s">
        <v>3198</v>
      </c>
      <c r="T693"/>
      <c r="U693"/>
    </row>
    <row r="694" spans="1:21">
      <c r="A694" s="210">
        <v>231</v>
      </c>
      <c r="B694" s="211" t="s">
        <v>4045</v>
      </c>
      <c r="C694" s="212">
        <v>18</v>
      </c>
      <c r="D694" s="212">
        <v>11</v>
      </c>
      <c r="E694" s="213">
        <v>328.9</v>
      </c>
      <c r="F694" s="212">
        <v>11</v>
      </c>
      <c r="G694" s="212">
        <v>5</v>
      </c>
      <c r="H694" s="212">
        <v>0</v>
      </c>
      <c r="I694" s="212">
        <v>18</v>
      </c>
      <c r="J694" s="212">
        <v>11</v>
      </c>
      <c r="K694" s="213">
        <v>328.9</v>
      </c>
      <c r="L694" s="212">
        <v>0</v>
      </c>
      <c r="M694" s="212">
        <v>0</v>
      </c>
      <c r="N694" s="212">
        <v>0</v>
      </c>
      <c r="O694" s="212">
        <v>0</v>
      </c>
      <c r="P694" s="212">
        <v>0</v>
      </c>
      <c r="Q694" s="213">
        <v>0</v>
      </c>
      <c r="R694" s="210" t="s">
        <v>3838</v>
      </c>
      <c r="S694" s="210" t="s">
        <v>3198</v>
      </c>
      <c r="T694"/>
      <c r="U694"/>
    </row>
    <row r="695" spans="1:21">
      <c r="A695" s="210">
        <v>232</v>
      </c>
      <c r="B695" s="211" t="s">
        <v>4046</v>
      </c>
      <c r="C695" s="212">
        <v>7</v>
      </c>
      <c r="D695" s="212">
        <v>2</v>
      </c>
      <c r="E695" s="213">
        <v>108.5</v>
      </c>
      <c r="F695" s="212">
        <v>2</v>
      </c>
      <c r="G695" s="212">
        <v>0</v>
      </c>
      <c r="H695" s="212">
        <v>0</v>
      </c>
      <c r="I695" s="212">
        <v>7</v>
      </c>
      <c r="J695" s="212">
        <v>2</v>
      </c>
      <c r="K695" s="213">
        <v>108.5</v>
      </c>
      <c r="L695" s="212">
        <v>0</v>
      </c>
      <c r="M695" s="212">
        <v>0</v>
      </c>
      <c r="N695" s="212">
        <v>0</v>
      </c>
      <c r="O695" s="212">
        <v>0</v>
      </c>
      <c r="P695" s="212">
        <v>0</v>
      </c>
      <c r="Q695" s="213">
        <v>0</v>
      </c>
      <c r="R695" s="210" t="s">
        <v>3386</v>
      </c>
      <c r="S695" s="210" t="s">
        <v>3198</v>
      </c>
      <c r="T695"/>
      <c r="U695"/>
    </row>
    <row r="696" spans="1:21">
      <c r="A696" s="210">
        <v>233</v>
      </c>
      <c r="B696" s="211" t="s">
        <v>4047</v>
      </c>
      <c r="C696" s="212">
        <v>6</v>
      </c>
      <c r="D696" s="212">
        <v>2</v>
      </c>
      <c r="E696" s="213">
        <v>35.7</v>
      </c>
      <c r="F696" s="212">
        <v>2</v>
      </c>
      <c r="G696" s="212">
        <v>0</v>
      </c>
      <c r="H696" s="212">
        <v>0</v>
      </c>
      <c r="I696" s="212">
        <v>6</v>
      </c>
      <c r="J696" s="212">
        <v>2</v>
      </c>
      <c r="K696" s="213">
        <v>35.7</v>
      </c>
      <c r="L696" s="212">
        <v>0</v>
      </c>
      <c r="M696" s="212">
        <v>0</v>
      </c>
      <c r="N696" s="212">
        <v>0</v>
      </c>
      <c r="O696" s="212">
        <v>0</v>
      </c>
      <c r="P696" s="212">
        <v>0</v>
      </c>
      <c r="Q696" s="213">
        <v>0</v>
      </c>
      <c r="R696" s="210" t="s">
        <v>4048</v>
      </c>
      <c r="S696" s="210"/>
      <c r="T696"/>
      <c r="U696"/>
    </row>
    <row r="697" spans="1:21">
      <c r="A697" s="210">
        <v>234</v>
      </c>
      <c r="B697" s="211" t="s">
        <v>3199</v>
      </c>
      <c r="C697" s="212">
        <v>20</v>
      </c>
      <c r="D697" s="212">
        <v>8</v>
      </c>
      <c r="E697" s="213">
        <v>273.73</v>
      </c>
      <c r="F697" s="212">
        <v>8</v>
      </c>
      <c r="G697" s="212">
        <v>4</v>
      </c>
      <c r="H697" s="212">
        <v>0</v>
      </c>
      <c r="I697" s="212">
        <v>20</v>
      </c>
      <c r="J697" s="212">
        <v>8</v>
      </c>
      <c r="K697" s="213">
        <v>273.73</v>
      </c>
      <c r="L697" s="212">
        <v>0</v>
      </c>
      <c r="M697" s="212">
        <v>0</v>
      </c>
      <c r="N697" s="212">
        <v>0</v>
      </c>
      <c r="O697" s="212">
        <v>0</v>
      </c>
      <c r="P697" s="212">
        <v>0</v>
      </c>
      <c r="Q697" s="213">
        <v>0</v>
      </c>
      <c r="R697" s="210" t="s">
        <v>4049</v>
      </c>
      <c r="S697" s="210" t="s">
        <v>3156</v>
      </c>
      <c r="T697"/>
      <c r="U697"/>
    </row>
    <row r="698" spans="1:21">
      <c r="A698" s="210">
        <v>235</v>
      </c>
      <c r="B698" s="211" t="s">
        <v>4050</v>
      </c>
      <c r="C698" s="212">
        <v>16</v>
      </c>
      <c r="D698" s="212">
        <v>5</v>
      </c>
      <c r="E698" s="213">
        <v>258.3</v>
      </c>
      <c r="F698" s="212">
        <v>5</v>
      </c>
      <c r="G698" s="212">
        <v>2</v>
      </c>
      <c r="H698" s="212">
        <v>0</v>
      </c>
      <c r="I698" s="212">
        <v>16</v>
      </c>
      <c r="J698" s="212">
        <v>5</v>
      </c>
      <c r="K698" s="213">
        <v>258.3</v>
      </c>
      <c r="L698" s="212">
        <v>0</v>
      </c>
      <c r="M698" s="212">
        <v>0</v>
      </c>
      <c r="N698" s="212">
        <v>0</v>
      </c>
      <c r="O698" s="212">
        <v>0</v>
      </c>
      <c r="P698" s="212">
        <v>0</v>
      </c>
      <c r="Q698" s="213">
        <v>0</v>
      </c>
      <c r="R698" s="210" t="s">
        <v>3204</v>
      </c>
      <c r="S698" s="210" t="s">
        <v>3790</v>
      </c>
      <c r="T698"/>
      <c r="U698"/>
    </row>
    <row r="699" spans="1:21">
      <c r="A699" s="210">
        <v>236</v>
      </c>
      <c r="B699" s="211" t="s">
        <v>4051</v>
      </c>
      <c r="C699" s="212">
        <v>18</v>
      </c>
      <c r="D699" s="212">
        <v>13</v>
      </c>
      <c r="E699" s="213">
        <v>417.1</v>
      </c>
      <c r="F699" s="212">
        <v>13</v>
      </c>
      <c r="G699" s="212">
        <v>8</v>
      </c>
      <c r="H699" s="212">
        <v>0</v>
      </c>
      <c r="I699" s="212">
        <v>18</v>
      </c>
      <c r="J699" s="212">
        <v>13</v>
      </c>
      <c r="K699" s="213">
        <v>417.1</v>
      </c>
      <c r="L699" s="212">
        <v>0</v>
      </c>
      <c r="M699" s="212">
        <v>0</v>
      </c>
      <c r="N699" s="212">
        <v>0</v>
      </c>
      <c r="O699" s="212">
        <v>0</v>
      </c>
      <c r="P699" s="212">
        <v>0</v>
      </c>
      <c r="Q699" s="213">
        <v>0</v>
      </c>
      <c r="R699" s="210" t="s">
        <v>4052</v>
      </c>
      <c r="S699" s="210"/>
      <c r="T699"/>
      <c r="U699"/>
    </row>
    <row r="700" spans="1:21">
      <c r="A700" s="210">
        <v>237</v>
      </c>
      <c r="B700" s="211" t="s">
        <v>4053</v>
      </c>
      <c r="C700" s="212">
        <v>28</v>
      </c>
      <c r="D700" s="212">
        <v>14</v>
      </c>
      <c r="E700" s="213">
        <v>451.9</v>
      </c>
      <c r="F700" s="212">
        <v>14</v>
      </c>
      <c r="G700" s="212">
        <v>10</v>
      </c>
      <c r="H700" s="212">
        <v>0</v>
      </c>
      <c r="I700" s="212">
        <v>28</v>
      </c>
      <c r="J700" s="212">
        <v>14</v>
      </c>
      <c r="K700" s="213">
        <v>451.9</v>
      </c>
      <c r="L700" s="212">
        <v>0</v>
      </c>
      <c r="M700" s="212">
        <v>0</v>
      </c>
      <c r="N700" s="212">
        <v>0</v>
      </c>
      <c r="O700" s="212">
        <v>0</v>
      </c>
      <c r="P700" s="212">
        <v>0</v>
      </c>
      <c r="Q700" s="213">
        <v>0</v>
      </c>
      <c r="R700" s="210" t="s">
        <v>4021</v>
      </c>
      <c r="S700" s="210" t="s">
        <v>3804</v>
      </c>
      <c r="T700"/>
      <c r="U700"/>
    </row>
    <row r="701" spans="1:21">
      <c r="A701" s="210">
        <v>238</v>
      </c>
      <c r="B701" s="211" t="s">
        <v>4054</v>
      </c>
      <c r="C701" s="212">
        <v>24</v>
      </c>
      <c r="D701" s="212">
        <v>14</v>
      </c>
      <c r="E701" s="213">
        <v>453.3</v>
      </c>
      <c r="F701" s="212">
        <v>14</v>
      </c>
      <c r="G701" s="212">
        <v>7</v>
      </c>
      <c r="H701" s="212">
        <v>0</v>
      </c>
      <c r="I701" s="212">
        <v>24</v>
      </c>
      <c r="J701" s="212">
        <v>14</v>
      </c>
      <c r="K701" s="213">
        <v>453.3</v>
      </c>
      <c r="L701" s="212">
        <v>0</v>
      </c>
      <c r="M701" s="212">
        <v>0</v>
      </c>
      <c r="N701" s="212">
        <v>0</v>
      </c>
      <c r="O701" s="212">
        <v>0</v>
      </c>
      <c r="P701" s="212">
        <v>0</v>
      </c>
      <c r="Q701" s="213">
        <v>0</v>
      </c>
      <c r="R701" s="210" t="s">
        <v>4021</v>
      </c>
      <c r="S701" s="210" t="s">
        <v>3804</v>
      </c>
      <c r="T701"/>
      <c r="U701"/>
    </row>
    <row r="702" spans="1:21">
      <c r="A702" s="210">
        <v>239</v>
      </c>
      <c r="B702" s="211" t="s">
        <v>4055</v>
      </c>
      <c r="C702" s="212">
        <v>18</v>
      </c>
      <c r="D702" s="212">
        <v>8</v>
      </c>
      <c r="E702" s="213">
        <v>360</v>
      </c>
      <c r="F702" s="212">
        <v>8</v>
      </c>
      <c r="G702" s="212">
        <v>2</v>
      </c>
      <c r="H702" s="212">
        <v>0</v>
      </c>
      <c r="I702" s="212">
        <v>18</v>
      </c>
      <c r="J702" s="212">
        <v>8</v>
      </c>
      <c r="K702" s="213">
        <v>360</v>
      </c>
      <c r="L702" s="212">
        <v>0</v>
      </c>
      <c r="M702" s="212">
        <v>0</v>
      </c>
      <c r="N702" s="212">
        <v>0</v>
      </c>
      <c r="O702" s="212">
        <v>0</v>
      </c>
      <c r="P702" s="212">
        <v>0</v>
      </c>
      <c r="Q702" s="213">
        <v>0</v>
      </c>
      <c r="R702" s="210" t="s">
        <v>3944</v>
      </c>
      <c r="S702" s="210"/>
      <c r="T702"/>
      <c r="U702"/>
    </row>
    <row r="703" spans="1:21">
      <c r="A703" s="210">
        <v>240</v>
      </c>
      <c r="B703" s="211" t="s">
        <v>4056</v>
      </c>
      <c r="C703" s="212">
        <v>6</v>
      </c>
      <c r="D703" s="212">
        <v>3</v>
      </c>
      <c r="E703" s="213">
        <v>122.6</v>
      </c>
      <c r="F703" s="212">
        <v>3</v>
      </c>
      <c r="G703" s="212">
        <v>0</v>
      </c>
      <c r="H703" s="212">
        <v>0</v>
      </c>
      <c r="I703" s="212">
        <v>6</v>
      </c>
      <c r="J703" s="212">
        <v>3</v>
      </c>
      <c r="K703" s="213">
        <v>122.6</v>
      </c>
      <c r="L703" s="212">
        <v>0</v>
      </c>
      <c r="M703" s="212">
        <v>0</v>
      </c>
      <c r="N703" s="212">
        <v>0</v>
      </c>
      <c r="O703" s="212">
        <v>0</v>
      </c>
      <c r="P703" s="212">
        <v>0</v>
      </c>
      <c r="Q703" s="213">
        <v>0</v>
      </c>
      <c r="R703" s="210" t="s">
        <v>3273</v>
      </c>
      <c r="S703" s="210"/>
      <c r="T703"/>
      <c r="U703"/>
    </row>
    <row r="704" spans="1:21">
      <c r="A704" s="210">
        <v>241</v>
      </c>
      <c r="B704" s="211" t="s">
        <v>4057</v>
      </c>
      <c r="C704" s="212">
        <v>14</v>
      </c>
      <c r="D704" s="212">
        <v>6</v>
      </c>
      <c r="E704" s="213">
        <v>225.6</v>
      </c>
      <c r="F704" s="212">
        <v>7</v>
      </c>
      <c r="G704" s="212">
        <v>3</v>
      </c>
      <c r="H704" s="212">
        <v>0</v>
      </c>
      <c r="I704" s="212">
        <v>14</v>
      </c>
      <c r="J704" s="212">
        <v>6</v>
      </c>
      <c r="K704" s="213">
        <v>225.6</v>
      </c>
      <c r="L704" s="212">
        <v>0</v>
      </c>
      <c r="M704" s="212">
        <v>0</v>
      </c>
      <c r="N704" s="212">
        <v>0</v>
      </c>
      <c r="O704" s="212">
        <v>0</v>
      </c>
      <c r="P704" s="212">
        <v>0</v>
      </c>
      <c r="Q704" s="213">
        <v>0</v>
      </c>
      <c r="R704" s="210" t="s">
        <v>3838</v>
      </c>
      <c r="S704" s="210" t="s">
        <v>4058</v>
      </c>
      <c r="T704"/>
      <c r="U704"/>
    </row>
    <row r="705" spans="1:21">
      <c r="A705" s="210">
        <v>242</v>
      </c>
      <c r="B705" s="211" t="s">
        <v>4059</v>
      </c>
      <c r="C705" s="212">
        <v>10</v>
      </c>
      <c r="D705" s="212">
        <v>2</v>
      </c>
      <c r="E705" s="213">
        <v>75</v>
      </c>
      <c r="F705" s="212">
        <v>3</v>
      </c>
      <c r="G705" s="212">
        <v>0</v>
      </c>
      <c r="H705" s="212">
        <v>0</v>
      </c>
      <c r="I705" s="212">
        <v>10</v>
      </c>
      <c r="J705" s="212">
        <v>2</v>
      </c>
      <c r="K705" s="213">
        <v>75</v>
      </c>
      <c r="L705" s="212">
        <v>0</v>
      </c>
      <c r="M705" s="212">
        <v>0</v>
      </c>
      <c r="N705" s="212">
        <v>0</v>
      </c>
      <c r="O705" s="212">
        <v>0</v>
      </c>
      <c r="P705" s="212">
        <v>0</v>
      </c>
      <c r="Q705" s="213">
        <v>0</v>
      </c>
      <c r="R705" s="210" t="s">
        <v>3089</v>
      </c>
      <c r="S705" s="210" t="s">
        <v>3840</v>
      </c>
      <c r="T705"/>
      <c r="U705"/>
    </row>
    <row r="706" spans="1:21">
      <c r="A706" s="210">
        <v>243</v>
      </c>
      <c r="B706" s="211" t="s">
        <v>4060</v>
      </c>
      <c r="C706" s="212">
        <v>11</v>
      </c>
      <c r="D706" s="212">
        <v>3</v>
      </c>
      <c r="E706" s="213">
        <v>145.9</v>
      </c>
      <c r="F706" s="212">
        <v>6</v>
      </c>
      <c r="G706" s="212">
        <v>1</v>
      </c>
      <c r="H706" s="212">
        <v>0</v>
      </c>
      <c r="I706" s="212">
        <v>11</v>
      </c>
      <c r="J706" s="212">
        <v>3</v>
      </c>
      <c r="K706" s="213">
        <v>145.9</v>
      </c>
      <c r="L706" s="212">
        <v>0</v>
      </c>
      <c r="M706" s="212">
        <v>0</v>
      </c>
      <c r="N706" s="212">
        <v>0</v>
      </c>
      <c r="O706" s="212">
        <v>0</v>
      </c>
      <c r="P706" s="212">
        <v>0</v>
      </c>
      <c r="Q706" s="213">
        <v>0</v>
      </c>
      <c r="R706" s="210" t="s">
        <v>3030</v>
      </c>
      <c r="S706" s="210" t="s">
        <v>4061</v>
      </c>
      <c r="T706"/>
      <c r="U706"/>
    </row>
    <row r="707" spans="1:21">
      <c r="A707" s="210">
        <v>244</v>
      </c>
      <c r="B707" s="211" t="s">
        <v>4062</v>
      </c>
      <c r="C707" s="212">
        <v>7</v>
      </c>
      <c r="D707" s="212">
        <v>3</v>
      </c>
      <c r="E707" s="213">
        <v>136.2</v>
      </c>
      <c r="F707" s="212">
        <v>3</v>
      </c>
      <c r="G707" s="212">
        <v>1</v>
      </c>
      <c r="H707" s="212">
        <v>0</v>
      </c>
      <c r="I707" s="212">
        <v>7</v>
      </c>
      <c r="J707" s="212">
        <v>3</v>
      </c>
      <c r="K707" s="213">
        <v>136.2</v>
      </c>
      <c r="L707" s="212">
        <v>0</v>
      </c>
      <c r="M707" s="212">
        <v>0</v>
      </c>
      <c r="N707" s="212">
        <v>0</v>
      </c>
      <c r="O707" s="212">
        <v>0</v>
      </c>
      <c r="P707" s="212">
        <v>0</v>
      </c>
      <c r="Q707" s="213">
        <v>0</v>
      </c>
      <c r="R707" s="210" t="s">
        <v>3802</v>
      </c>
      <c r="S707" s="210" t="s">
        <v>3809</v>
      </c>
      <c r="T707"/>
      <c r="U707"/>
    </row>
    <row r="708" spans="1:21">
      <c r="A708" s="210">
        <v>245</v>
      </c>
      <c r="B708" s="211" t="s">
        <v>3201</v>
      </c>
      <c r="C708" s="212">
        <v>5</v>
      </c>
      <c r="D708" s="212">
        <v>2</v>
      </c>
      <c r="E708" s="213">
        <v>96.9</v>
      </c>
      <c r="F708" s="212">
        <v>2</v>
      </c>
      <c r="G708" s="212">
        <v>0</v>
      </c>
      <c r="H708" s="212">
        <v>0</v>
      </c>
      <c r="I708" s="212">
        <v>5</v>
      </c>
      <c r="J708" s="212">
        <v>2</v>
      </c>
      <c r="K708" s="213">
        <v>96.9</v>
      </c>
      <c r="L708" s="212">
        <v>0</v>
      </c>
      <c r="M708" s="212">
        <v>0</v>
      </c>
      <c r="N708" s="212">
        <v>0</v>
      </c>
      <c r="O708" s="212">
        <v>0</v>
      </c>
      <c r="P708" s="212">
        <v>0</v>
      </c>
      <c r="Q708" s="213">
        <v>0</v>
      </c>
      <c r="R708" s="210" t="s">
        <v>3796</v>
      </c>
      <c r="S708" s="210" t="s">
        <v>3034</v>
      </c>
      <c r="T708"/>
      <c r="U708"/>
    </row>
    <row r="709" spans="1:21">
      <c r="A709" s="210">
        <v>246</v>
      </c>
      <c r="B709" s="211" t="s">
        <v>4063</v>
      </c>
      <c r="C709" s="212">
        <v>5</v>
      </c>
      <c r="D709" s="212">
        <v>2</v>
      </c>
      <c r="E709" s="213">
        <v>67.4</v>
      </c>
      <c r="F709" s="212">
        <v>2</v>
      </c>
      <c r="G709" s="212">
        <v>0</v>
      </c>
      <c r="H709" s="212">
        <v>0</v>
      </c>
      <c r="I709" s="212">
        <v>5</v>
      </c>
      <c r="J709" s="212">
        <v>2</v>
      </c>
      <c r="K709" s="213">
        <v>67.4</v>
      </c>
      <c r="L709" s="212">
        <v>0</v>
      </c>
      <c r="M709" s="212">
        <v>0</v>
      </c>
      <c r="N709" s="212">
        <v>0</v>
      </c>
      <c r="O709" s="212">
        <v>0</v>
      </c>
      <c r="P709" s="212">
        <v>0</v>
      </c>
      <c r="Q709" s="213">
        <v>0</v>
      </c>
      <c r="R709" s="210" t="s">
        <v>3782</v>
      </c>
      <c r="S709" s="210" t="s">
        <v>3786</v>
      </c>
      <c r="T709"/>
      <c r="U709"/>
    </row>
    <row r="710" spans="1:21">
      <c r="A710" s="210">
        <v>247</v>
      </c>
      <c r="B710" s="211" t="s">
        <v>3203</v>
      </c>
      <c r="C710" s="212">
        <v>27</v>
      </c>
      <c r="D710" s="212">
        <v>13</v>
      </c>
      <c r="E710" s="213">
        <v>481.03</v>
      </c>
      <c r="F710" s="212">
        <v>13</v>
      </c>
      <c r="G710" s="212">
        <v>8</v>
      </c>
      <c r="H710" s="212">
        <v>0</v>
      </c>
      <c r="I710" s="212">
        <v>27</v>
      </c>
      <c r="J710" s="212">
        <v>13</v>
      </c>
      <c r="K710" s="213">
        <v>481.03</v>
      </c>
      <c r="L710" s="212">
        <v>0</v>
      </c>
      <c r="M710" s="212">
        <v>0</v>
      </c>
      <c r="N710" s="212">
        <v>0</v>
      </c>
      <c r="O710" s="212">
        <v>0</v>
      </c>
      <c r="P710" s="212">
        <v>0</v>
      </c>
      <c r="Q710" s="213">
        <v>0</v>
      </c>
      <c r="R710" s="210" t="s">
        <v>3907</v>
      </c>
      <c r="S710" s="210"/>
      <c r="T710"/>
      <c r="U710"/>
    </row>
    <row r="711" spans="1:21">
      <c r="A711" s="210">
        <v>248</v>
      </c>
      <c r="B711" s="211" t="s">
        <v>3205</v>
      </c>
      <c r="C711" s="212">
        <v>14</v>
      </c>
      <c r="D711" s="212">
        <v>6</v>
      </c>
      <c r="E711" s="213">
        <v>259.8</v>
      </c>
      <c r="F711" s="212">
        <v>6</v>
      </c>
      <c r="G711" s="212">
        <v>0</v>
      </c>
      <c r="H711" s="212">
        <v>0</v>
      </c>
      <c r="I711" s="212">
        <v>14</v>
      </c>
      <c r="J711" s="212">
        <v>6</v>
      </c>
      <c r="K711" s="213">
        <v>259.8</v>
      </c>
      <c r="L711" s="212">
        <v>0</v>
      </c>
      <c r="M711" s="212">
        <v>0</v>
      </c>
      <c r="N711" s="212">
        <v>0</v>
      </c>
      <c r="O711" s="212">
        <v>0</v>
      </c>
      <c r="P711" s="212">
        <v>0</v>
      </c>
      <c r="Q711" s="213">
        <v>0</v>
      </c>
      <c r="R711" s="210" t="s">
        <v>4064</v>
      </c>
      <c r="S711" s="210"/>
      <c r="T711"/>
      <c r="U711"/>
    </row>
    <row r="712" spans="1:21">
      <c r="A712" s="210">
        <v>249</v>
      </c>
      <c r="B712" s="211" t="s">
        <v>3206</v>
      </c>
      <c r="C712" s="212">
        <v>19</v>
      </c>
      <c r="D712" s="212">
        <v>11</v>
      </c>
      <c r="E712" s="213">
        <v>434.2</v>
      </c>
      <c r="F712" s="212">
        <v>11</v>
      </c>
      <c r="G712" s="212">
        <v>7</v>
      </c>
      <c r="H712" s="212">
        <v>0</v>
      </c>
      <c r="I712" s="212">
        <v>19</v>
      </c>
      <c r="J712" s="212">
        <v>11</v>
      </c>
      <c r="K712" s="213">
        <v>434.2</v>
      </c>
      <c r="L712" s="212">
        <v>0</v>
      </c>
      <c r="M712" s="212">
        <v>0</v>
      </c>
      <c r="N712" s="212">
        <v>0</v>
      </c>
      <c r="O712" s="212">
        <v>0</v>
      </c>
      <c r="P712" s="212">
        <v>0</v>
      </c>
      <c r="Q712" s="213">
        <v>0</v>
      </c>
      <c r="R712" s="210" t="s">
        <v>4065</v>
      </c>
      <c r="S712" s="210"/>
      <c r="T712"/>
      <c r="U712"/>
    </row>
    <row r="713" spans="1:21">
      <c r="A713" s="210">
        <v>250</v>
      </c>
      <c r="B713" s="211" t="s">
        <v>4066</v>
      </c>
      <c r="C713" s="212">
        <v>14</v>
      </c>
      <c r="D713" s="212">
        <v>4</v>
      </c>
      <c r="E713" s="213">
        <v>93.4</v>
      </c>
      <c r="F713" s="212">
        <v>4</v>
      </c>
      <c r="G713" s="212">
        <v>2</v>
      </c>
      <c r="H713" s="212">
        <v>0</v>
      </c>
      <c r="I713" s="212">
        <v>14</v>
      </c>
      <c r="J713" s="212">
        <v>4</v>
      </c>
      <c r="K713" s="213">
        <v>93.4</v>
      </c>
      <c r="L713" s="212">
        <v>0</v>
      </c>
      <c r="M713" s="212">
        <v>0</v>
      </c>
      <c r="N713" s="212">
        <v>0</v>
      </c>
      <c r="O713" s="212">
        <v>0</v>
      </c>
      <c r="P713" s="212">
        <v>0</v>
      </c>
      <c r="Q713" s="213">
        <v>0</v>
      </c>
      <c r="R713" s="210" t="s">
        <v>4067</v>
      </c>
      <c r="S713" s="210" t="s">
        <v>4068</v>
      </c>
      <c r="T713"/>
      <c r="U713"/>
    </row>
    <row r="714" spans="1:21">
      <c r="A714" s="210">
        <v>251</v>
      </c>
      <c r="B714" s="211" t="s">
        <v>4069</v>
      </c>
      <c r="C714" s="212">
        <v>51</v>
      </c>
      <c r="D714" s="212">
        <v>22</v>
      </c>
      <c r="E714" s="213">
        <v>729.1</v>
      </c>
      <c r="F714" s="212">
        <v>22</v>
      </c>
      <c r="G714" s="212">
        <v>9</v>
      </c>
      <c r="H714" s="212">
        <v>0</v>
      </c>
      <c r="I714" s="212">
        <v>51</v>
      </c>
      <c r="J714" s="212">
        <v>22</v>
      </c>
      <c r="K714" s="213">
        <v>729.1</v>
      </c>
      <c r="L714" s="212">
        <v>0</v>
      </c>
      <c r="M714" s="212">
        <v>0</v>
      </c>
      <c r="N714" s="212">
        <v>0</v>
      </c>
      <c r="O714" s="212">
        <v>0</v>
      </c>
      <c r="P714" s="212">
        <v>0</v>
      </c>
      <c r="Q714" s="213">
        <v>0</v>
      </c>
      <c r="R714" s="210" t="s">
        <v>3239</v>
      </c>
      <c r="S714" s="210"/>
      <c r="T714"/>
      <c r="U714"/>
    </row>
    <row r="715" spans="1:21">
      <c r="A715" s="210">
        <v>252</v>
      </c>
      <c r="B715" s="211" t="s">
        <v>4070</v>
      </c>
      <c r="C715" s="212">
        <v>24</v>
      </c>
      <c r="D715" s="212">
        <v>9</v>
      </c>
      <c r="E715" s="213">
        <v>299.4</v>
      </c>
      <c r="F715" s="212">
        <v>9</v>
      </c>
      <c r="G715" s="212">
        <v>5</v>
      </c>
      <c r="H715" s="212">
        <v>0</v>
      </c>
      <c r="I715" s="212">
        <v>24</v>
      </c>
      <c r="J715" s="212">
        <v>9</v>
      </c>
      <c r="K715" s="213">
        <v>299.4</v>
      </c>
      <c r="L715" s="212">
        <v>0</v>
      </c>
      <c r="M715" s="212">
        <v>0</v>
      </c>
      <c r="N715" s="212">
        <v>0</v>
      </c>
      <c r="O715" s="212">
        <v>0</v>
      </c>
      <c r="P715" s="212">
        <v>0</v>
      </c>
      <c r="Q715" s="213">
        <v>0</v>
      </c>
      <c r="R715" s="210" t="s">
        <v>3239</v>
      </c>
      <c r="S715" s="210" t="s">
        <v>4071</v>
      </c>
      <c r="T715"/>
      <c r="U715"/>
    </row>
    <row r="716" spans="1:21">
      <c r="A716" s="210">
        <v>253</v>
      </c>
      <c r="B716" s="211" t="s">
        <v>4072</v>
      </c>
      <c r="C716" s="212">
        <v>2</v>
      </c>
      <c r="D716" s="212">
        <v>1</v>
      </c>
      <c r="E716" s="213">
        <v>32.5</v>
      </c>
      <c r="F716" s="212">
        <v>1</v>
      </c>
      <c r="G716" s="212">
        <v>0</v>
      </c>
      <c r="H716" s="212">
        <v>0</v>
      </c>
      <c r="I716" s="212">
        <v>2</v>
      </c>
      <c r="J716" s="212">
        <v>1</v>
      </c>
      <c r="K716" s="213">
        <v>32.5</v>
      </c>
      <c r="L716" s="212">
        <v>0</v>
      </c>
      <c r="M716" s="212">
        <v>0</v>
      </c>
      <c r="N716" s="212">
        <v>0</v>
      </c>
      <c r="O716" s="212">
        <v>0</v>
      </c>
      <c r="P716" s="212">
        <v>0</v>
      </c>
      <c r="Q716" s="213">
        <v>0</v>
      </c>
      <c r="R716" s="210" t="s">
        <v>3719</v>
      </c>
      <c r="S716" s="210" t="s">
        <v>3719</v>
      </c>
      <c r="T716"/>
      <c r="U716"/>
    </row>
    <row r="717" spans="1:21">
      <c r="A717" s="210">
        <v>254</v>
      </c>
      <c r="B717" s="211" t="s">
        <v>4073</v>
      </c>
      <c r="C717" s="212">
        <v>2</v>
      </c>
      <c r="D717" s="212">
        <v>1</v>
      </c>
      <c r="E717" s="213">
        <v>18.6</v>
      </c>
      <c r="F717" s="212">
        <v>1</v>
      </c>
      <c r="G717" s="212">
        <v>0</v>
      </c>
      <c r="H717" s="212">
        <v>0</v>
      </c>
      <c r="I717" s="212">
        <v>2</v>
      </c>
      <c r="J717" s="212">
        <v>1</v>
      </c>
      <c r="K717" s="213">
        <v>18.6</v>
      </c>
      <c r="L717" s="212">
        <v>0</v>
      </c>
      <c r="M717" s="212">
        <v>0</v>
      </c>
      <c r="N717" s="212">
        <v>0</v>
      </c>
      <c r="O717" s="212">
        <v>0</v>
      </c>
      <c r="P717" s="212">
        <v>0</v>
      </c>
      <c r="Q717" s="213">
        <v>0</v>
      </c>
      <c r="R717" s="210" t="s">
        <v>4074</v>
      </c>
      <c r="S717" s="210" t="s">
        <v>4074</v>
      </c>
      <c r="T717"/>
      <c r="U717"/>
    </row>
    <row r="718" spans="1:21">
      <c r="A718" s="210">
        <v>255</v>
      </c>
      <c r="B718" s="211" t="s">
        <v>4075</v>
      </c>
      <c r="C718" s="212">
        <v>4</v>
      </c>
      <c r="D718" s="212">
        <v>3</v>
      </c>
      <c r="E718" s="213">
        <v>122.2</v>
      </c>
      <c r="F718" s="212">
        <v>3</v>
      </c>
      <c r="G718" s="212">
        <v>0</v>
      </c>
      <c r="H718" s="212">
        <v>0</v>
      </c>
      <c r="I718" s="212">
        <v>4</v>
      </c>
      <c r="J718" s="212">
        <v>3</v>
      </c>
      <c r="K718" s="213">
        <v>122.2</v>
      </c>
      <c r="L718" s="212">
        <v>0</v>
      </c>
      <c r="M718" s="212">
        <v>0</v>
      </c>
      <c r="N718" s="212">
        <v>0</v>
      </c>
      <c r="O718" s="212">
        <v>0</v>
      </c>
      <c r="P718" s="212">
        <v>0</v>
      </c>
      <c r="Q718" s="213">
        <v>0</v>
      </c>
      <c r="R718" s="210" t="s">
        <v>3802</v>
      </c>
      <c r="S718" s="210" t="s">
        <v>3996</v>
      </c>
      <c r="T718"/>
      <c r="U718"/>
    </row>
    <row r="719" spans="1:21">
      <c r="A719" s="210">
        <v>256</v>
      </c>
      <c r="B719" s="211" t="s">
        <v>4076</v>
      </c>
      <c r="C719" s="212">
        <v>6</v>
      </c>
      <c r="D719" s="212">
        <v>2</v>
      </c>
      <c r="E719" s="213">
        <v>95.6</v>
      </c>
      <c r="F719" s="212">
        <v>2</v>
      </c>
      <c r="G719" s="212">
        <v>0</v>
      </c>
      <c r="H719" s="212">
        <v>0</v>
      </c>
      <c r="I719" s="212">
        <v>6</v>
      </c>
      <c r="J719" s="212">
        <v>2</v>
      </c>
      <c r="K719" s="213">
        <v>95.6</v>
      </c>
      <c r="L719" s="212">
        <v>0</v>
      </c>
      <c r="M719" s="212">
        <v>0</v>
      </c>
      <c r="N719" s="212">
        <v>0</v>
      </c>
      <c r="O719" s="212">
        <v>0</v>
      </c>
      <c r="P719" s="212">
        <v>0</v>
      </c>
      <c r="Q719" s="213">
        <v>0</v>
      </c>
      <c r="R719" s="210" t="s">
        <v>3782</v>
      </c>
      <c r="S719" s="210" t="s">
        <v>3985</v>
      </c>
      <c r="T719"/>
      <c r="U719"/>
    </row>
    <row r="720" spans="1:21">
      <c r="A720" s="210">
        <v>257</v>
      </c>
      <c r="B720" s="211" t="s">
        <v>4077</v>
      </c>
      <c r="C720" s="212">
        <v>3</v>
      </c>
      <c r="D720" s="212">
        <v>3</v>
      </c>
      <c r="E720" s="213">
        <v>83</v>
      </c>
      <c r="F720" s="212">
        <v>2</v>
      </c>
      <c r="G720" s="212">
        <v>2</v>
      </c>
      <c r="H720" s="212">
        <v>0</v>
      </c>
      <c r="I720" s="212">
        <v>2</v>
      </c>
      <c r="J720" s="212">
        <v>2</v>
      </c>
      <c r="K720" s="213">
        <v>56.4</v>
      </c>
      <c r="L720" s="212">
        <v>1</v>
      </c>
      <c r="M720" s="212">
        <v>0</v>
      </c>
      <c r="N720" s="212">
        <v>0</v>
      </c>
      <c r="O720" s="212">
        <v>1</v>
      </c>
      <c r="P720" s="212">
        <v>1</v>
      </c>
      <c r="Q720" s="213">
        <v>26.6</v>
      </c>
      <c r="R720" s="210"/>
      <c r="S720" s="210"/>
      <c r="T720"/>
      <c r="U720"/>
    </row>
    <row r="721" spans="1:21">
      <c r="A721" s="210">
        <v>258</v>
      </c>
      <c r="B721" s="211" t="s">
        <v>4078</v>
      </c>
      <c r="C721" s="212">
        <v>3</v>
      </c>
      <c r="D721" s="212">
        <v>3</v>
      </c>
      <c r="E721" s="213">
        <v>146.1</v>
      </c>
      <c r="F721" s="212">
        <v>3</v>
      </c>
      <c r="G721" s="212">
        <v>3</v>
      </c>
      <c r="H721" s="212">
        <v>0</v>
      </c>
      <c r="I721" s="212">
        <v>3</v>
      </c>
      <c r="J721" s="212">
        <v>3</v>
      </c>
      <c r="K721" s="213">
        <v>146.1</v>
      </c>
      <c r="L721" s="212">
        <v>0</v>
      </c>
      <c r="M721" s="212">
        <v>0</v>
      </c>
      <c r="N721" s="212">
        <v>0</v>
      </c>
      <c r="O721" s="212">
        <v>0</v>
      </c>
      <c r="P721" s="212">
        <v>0</v>
      </c>
      <c r="Q721" s="213">
        <v>0</v>
      </c>
      <c r="R721" s="210" t="s">
        <v>3587</v>
      </c>
      <c r="S721" s="210" t="s">
        <v>3150</v>
      </c>
      <c r="T721"/>
      <c r="U721"/>
    </row>
    <row r="722" spans="1:21">
      <c r="A722" s="210">
        <v>259</v>
      </c>
      <c r="B722" s="211" t="s">
        <v>4079</v>
      </c>
      <c r="C722" s="212">
        <v>8</v>
      </c>
      <c r="D722" s="212">
        <v>3</v>
      </c>
      <c r="E722" s="213">
        <v>166.4</v>
      </c>
      <c r="F722" s="212">
        <v>3</v>
      </c>
      <c r="G722" s="212">
        <v>3</v>
      </c>
      <c r="H722" s="212">
        <v>0</v>
      </c>
      <c r="I722" s="212">
        <v>8</v>
      </c>
      <c r="J722" s="212">
        <v>3</v>
      </c>
      <c r="K722" s="213">
        <v>166.4</v>
      </c>
      <c r="L722" s="212">
        <v>0</v>
      </c>
      <c r="M722" s="212">
        <v>0</v>
      </c>
      <c r="N722" s="212">
        <v>0</v>
      </c>
      <c r="O722" s="212">
        <v>0</v>
      </c>
      <c r="P722" s="212">
        <v>0</v>
      </c>
      <c r="Q722" s="213">
        <v>0</v>
      </c>
      <c r="R722" s="210" t="s">
        <v>3633</v>
      </c>
      <c r="S722" s="210" t="s">
        <v>3150</v>
      </c>
      <c r="T722"/>
      <c r="U722"/>
    </row>
    <row r="723" spans="1:21">
      <c r="A723" s="210">
        <v>260</v>
      </c>
      <c r="B723" s="211" t="s">
        <v>4080</v>
      </c>
      <c r="C723" s="212">
        <v>8</v>
      </c>
      <c r="D723" s="212">
        <v>3</v>
      </c>
      <c r="E723" s="213">
        <v>149.3</v>
      </c>
      <c r="F723" s="212">
        <v>3</v>
      </c>
      <c r="G723" s="212">
        <v>3</v>
      </c>
      <c r="H723" s="212">
        <v>0</v>
      </c>
      <c r="I723" s="212">
        <v>8</v>
      </c>
      <c r="J723" s="212">
        <v>3</v>
      </c>
      <c r="K723" s="213">
        <v>149.3</v>
      </c>
      <c r="L723" s="212">
        <v>0</v>
      </c>
      <c r="M723" s="212">
        <v>0</v>
      </c>
      <c r="N723" s="212">
        <v>0</v>
      </c>
      <c r="O723" s="212">
        <v>0</v>
      </c>
      <c r="P723" s="212">
        <v>0</v>
      </c>
      <c r="Q723" s="213">
        <v>0</v>
      </c>
      <c r="R723" s="210" t="s">
        <v>4081</v>
      </c>
      <c r="S723" s="210" t="s">
        <v>3638</v>
      </c>
      <c r="T723"/>
      <c r="U723"/>
    </row>
    <row r="724" spans="1:21">
      <c r="A724" s="210">
        <v>261</v>
      </c>
      <c r="B724" s="211" t="s">
        <v>4082</v>
      </c>
      <c r="C724" s="212">
        <v>3</v>
      </c>
      <c r="D724" s="212">
        <v>1</v>
      </c>
      <c r="E724" s="213">
        <v>20.1</v>
      </c>
      <c r="F724" s="212">
        <v>1</v>
      </c>
      <c r="G724" s="212">
        <v>0</v>
      </c>
      <c r="H724" s="212">
        <v>0</v>
      </c>
      <c r="I724" s="212">
        <v>3</v>
      </c>
      <c r="J724" s="212">
        <v>1</v>
      </c>
      <c r="K724" s="213">
        <v>20.1</v>
      </c>
      <c r="L724" s="212">
        <v>0</v>
      </c>
      <c r="M724" s="212">
        <v>0</v>
      </c>
      <c r="N724" s="212">
        <v>0</v>
      </c>
      <c r="O724" s="212">
        <v>0</v>
      </c>
      <c r="P724" s="212">
        <v>0</v>
      </c>
      <c r="Q724" s="213">
        <v>0</v>
      </c>
      <c r="R724" s="210" t="s">
        <v>3306</v>
      </c>
      <c r="S724" s="210" t="s">
        <v>3059</v>
      </c>
      <c r="T724"/>
      <c r="U724"/>
    </row>
    <row r="725" spans="1:21">
      <c r="A725" s="210">
        <v>262</v>
      </c>
      <c r="B725" s="211" t="s">
        <v>4083</v>
      </c>
      <c r="C725" s="212">
        <v>3</v>
      </c>
      <c r="D725" s="212">
        <v>1</v>
      </c>
      <c r="E725" s="213">
        <v>33.7</v>
      </c>
      <c r="F725" s="212">
        <v>1</v>
      </c>
      <c r="G725" s="212">
        <v>0</v>
      </c>
      <c r="H725" s="212">
        <v>0</v>
      </c>
      <c r="I725" s="212">
        <v>3</v>
      </c>
      <c r="J725" s="212">
        <v>1</v>
      </c>
      <c r="K725" s="213">
        <v>33.7</v>
      </c>
      <c r="L725" s="212">
        <v>0</v>
      </c>
      <c r="M725" s="212">
        <v>0</v>
      </c>
      <c r="N725" s="212">
        <v>0</v>
      </c>
      <c r="O725" s="212">
        <v>0</v>
      </c>
      <c r="P725" s="212">
        <v>0</v>
      </c>
      <c r="Q725" s="213">
        <v>0</v>
      </c>
      <c r="R725" s="210" t="s">
        <v>3868</v>
      </c>
      <c r="S725" s="210" t="s">
        <v>3122</v>
      </c>
      <c r="T725"/>
      <c r="U725"/>
    </row>
    <row r="726" spans="1:21">
      <c r="A726" s="210">
        <v>263</v>
      </c>
      <c r="B726" s="211" t="s">
        <v>4084</v>
      </c>
      <c r="C726" s="212">
        <v>16</v>
      </c>
      <c r="D726" s="212">
        <v>5</v>
      </c>
      <c r="E726" s="213">
        <v>109</v>
      </c>
      <c r="F726" s="212">
        <v>5</v>
      </c>
      <c r="G726" s="212">
        <v>5</v>
      </c>
      <c r="H726" s="212">
        <v>0</v>
      </c>
      <c r="I726" s="212">
        <v>16</v>
      </c>
      <c r="J726" s="212">
        <v>5</v>
      </c>
      <c r="K726" s="213">
        <v>109</v>
      </c>
      <c r="L726" s="212">
        <v>0</v>
      </c>
      <c r="M726" s="212">
        <v>0</v>
      </c>
      <c r="N726" s="212">
        <v>0</v>
      </c>
      <c r="O726" s="212">
        <v>0</v>
      </c>
      <c r="P726" s="212">
        <v>0</v>
      </c>
      <c r="Q726" s="213">
        <v>0</v>
      </c>
      <c r="R726" s="210" t="s">
        <v>3105</v>
      </c>
      <c r="S726" s="210" t="s">
        <v>4085</v>
      </c>
      <c r="T726"/>
      <c r="U726"/>
    </row>
    <row r="727" spans="1:21">
      <c r="A727" s="210">
        <v>264</v>
      </c>
      <c r="B727" s="211" t="s">
        <v>4086</v>
      </c>
      <c r="C727" s="212">
        <v>2</v>
      </c>
      <c r="D727" s="212">
        <v>1</v>
      </c>
      <c r="E727" s="213">
        <v>27.2</v>
      </c>
      <c r="F727" s="212">
        <v>1</v>
      </c>
      <c r="G727" s="212">
        <v>0</v>
      </c>
      <c r="H727" s="212">
        <v>0</v>
      </c>
      <c r="I727" s="212">
        <v>2</v>
      </c>
      <c r="J727" s="212">
        <v>1</v>
      </c>
      <c r="K727" s="213">
        <v>27.2</v>
      </c>
      <c r="L727" s="212">
        <v>0</v>
      </c>
      <c r="M727" s="212">
        <v>0</v>
      </c>
      <c r="N727" s="212">
        <v>0</v>
      </c>
      <c r="O727" s="212">
        <v>0</v>
      </c>
      <c r="P727" s="212">
        <v>0</v>
      </c>
      <c r="Q727" s="213">
        <v>0</v>
      </c>
      <c r="R727" s="210" t="s">
        <v>3089</v>
      </c>
      <c r="S727" s="210" t="s">
        <v>3164</v>
      </c>
      <c r="T727"/>
      <c r="U727"/>
    </row>
    <row r="728" spans="1:21">
      <c r="A728" s="210">
        <v>265</v>
      </c>
      <c r="B728" s="211" t="s">
        <v>4087</v>
      </c>
      <c r="C728" s="212">
        <v>6</v>
      </c>
      <c r="D728" s="212">
        <v>2</v>
      </c>
      <c r="E728" s="213">
        <v>42.3</v>
      </c>
      <c r="F728" s="212">
        <v>2</v>
      </c>
      <c r="G728" s="212">
        <v>0</v>
      </c>
      <c r="H728" s="212">
        <v>0</v>
      </c>
      <c r="I728" s="212">
        <v>6</v>
      </c>
      <c r="J728" s="212">
        <v>2</v>
      </c>
      <c r="K728" s="213">
        <v>42.3</v>
      </c>
      <c r="L728" s="212">
        <v>0</v>
      </c>
      <c r="M728" s="212">
        <v>0</v>
      </c>
      <c r="N728" s="212">
        <v>0</v>
      </c>
      <c r="O728" s="212">
        <v>0</v>
      </c>
      <c r="P728" s="212">
        <v>0</v>
      </c>
      <c r="Q728" s="213">
        <v>0</v>
      </c>
      <c r="R728" s="210" t="s">
        <v>4088</v>
      </c>
      <c r="S728" s="210" t="s">
        <v>3994</v>
      </c>
      <c r="T728"/>
      <c r="U728"/>
    </row>
    <row r="729" spans="1:21">
      <c r="A729" s="210">
        <v>266</v>
      </c>
      <c r="B729" s="211" t="s">
        <v>4089</v>
      </c>
      <c r="C729" s="212">
        <v>16</v>
      </c>
      <c r="D729" s="212">
        <v>4</v>
      </c>
      <c r="E729" s="213">
        <v>125.9</v>
      </c>
      <c r="F729" s="212">
        <v>4</v>
      </c>
      <c r="G729" s="212">
        <v>0</v>
      </c>
      <c r="H729" s="212">
        <v>0</v>
      </c>
      <c r="I729" s="212">
        <v>16</v>
      </c>
      <c r="J729" s="212">
        <v>4</v>
      </c>
      <c r="K729" s="213">
        <v>125.9</v>
      </c>
      <c r="L729" s="212">
        <v>0</v>
      </c>
      <c r="M729" s="212">
        <v>0</v>
      </c>
      <c r="N729" s="212">
        <v>0</v>
      </c>
      <c r="O729" s="212">
        <v>0</v>
      </c>
      <c r="P729" s="212">
        <v>0</v>
      </c>
      <c r="Q729" s="213">
        <v>0</v>
      </c>
      <c r="R729" s="210" t="s">
        <v>3903</v>
      </c>
      <c r="S729" s="210" t="s">
        <v>3158</v>
      </c>
      <c r="T729"/>
      <c r="U729"/>
    </row>
    <row r="730" spans="1:21">
      <c r="A730" s="210">
        <v>267</v>
      </c>
      <c r="B730" s="211" t="s">
        <v>4090</v>
      </c>
      <c r="C730" s="212">
        <v>2</v>
      </c>
      <c r="D730" s="212">
        <v>1</v>
      </c>
      <c r="E730" s="213">
        <v>40.5</v>
      </c>
      <c r="F730" s="212">
        <v>1</v>
      </c>
      <c r="G730" s="212">
        <v>0</v>
      </c>
      <c r="H730" s="212">
        <v>0</v>
      </c>
      <c r="I730" s="212">
        <v>2</v>
      </c>
      <c r="J730" s="212">
        <v>1</v>
      </c>
      <c r="K730" s="213">
        <v>40.5</v>
      </c>
      <c r="L730" s="212">
        <v>0</v>
      </c>
      <c r="M730" s="212">
        <v>0</v>
      </c>
      <c r="N730" s="212">
        <v>0</v>
      </c>
      <c r="O730" s="212">
        <v>0</v>
      </c>
      <c r="P730" s="212">
        <v>0</v>
      </c>
      <c r="Q730" s="213">
        <v>0</v>
      </c>
      <c r="R730" s="210" t="s">
        <v>3832</v>
      </c>
      <c r="S730" s="210" t="s">
        <v>3096</v>
      </c>
      <c r="T730"/>
      <c r="U730"/>
    </row>
    <row r="731" spans="1:21">
      <c r="A731" s="210">
        <v>268</v>
      </c>
      <c r="B731" s="211" t="s">
        <v>4091</v>
      </c>
      <c r="C731" s="212">
        <v>3</v>
      </c>
      <c r="D731" s="212">
        <v>1</v>
      </c>
      <c r="E731" s="213">
        <v>19.6</v>
      </c>
      <c r="F731" s="212">
        <v>1</v>
      </c>
      <c r="G731" s="212">
        <v>0</v>
      </c>
      <c r="H731" s="212">
        <v>0</v>
      </c>
      <c r="I731" s="212">
        <v>3</v>
      </c>
      <c r="J731" s="212">
        <v>1</v>
      </c>
      <c r="K731" s="213">
        <v>19.6</v>
      </c>
      <c r="L731" s="212">
        <v>0</v>
      </c>
      <c r="M731" s="212">
        <v>0</v>
      </c>
      <c r="N731" s="212">
        <v>0</v>
      </c>
      <c r="O731" s="212">
        <v>0</v>
      </c>
      <c r="P731" s="212">
        <v>0</v>
      </c>
      <c r="Q731" s="213">
        <v>0</v>
      </c>
      <c r="R731" s="210" t="s">
        <v>3832</v>
      </c>
      <c r="S731" s="210" t="s">
        <v>3798</v>
      </c>
      <c r="T731"/>
      <c r="U731"/>
    </row>
    <row r="732" spans="1:21">
      <c r="A732" s="210">
        <v>269</v>
      </c>
      <c r="B732" s="211" t="s">
        <v>4092</v>
      </c>
      <c r="C732" s="212">
        <v>1</v>
      </c>
      <c r="D732" s="212">
        <v>1</v>
      </c>
      <c r="E732" s="213">
        <v>29.9</v>
      </c>
      <c r="F732" s="212">
        <v>1</v>
      </c>
      <c r="G732" s="212">
        <v>0</v>
      </c>
      <c r="H732" s="212">
        <v>0</v>
      </c>
      <c r="I732" s="212">
        <v>1</v>
      </c>
      <c r="J732" s="212">
        <v>1</v>
      </c>
      <c r="K732" s="213">
        <v>29.9</v>
      </c>
      <c r="L732" s="212">
        <v>0</v>
      </c>
      <c r="M732" s="212">
        <v>0</v>
      </c>
      <c r="N732" s="212">
        <v>0</v>
      </c>
      <c r="O732" s="212">
        <v>0</v>
      </c>
      <c r="P732" s="212">
        <v>0</v>
      </c>
      <c r="Q732" s="213">
        <v>0</v>
      </c>
      <c r="R732" s="210" t="s">
        <v>3832</v>
      </c>
      <c r="S732" s="210" t="s">
        <v>3258</v>
      </c>
      <c r="T732"/>
      <c r="U732"/>
    </row>
    <row r="733" spans="1:21">
      <c r="A733" s="210">
        <v>270</v>
      </c>
      <c r="B733" s="211" t="s">
        <v>4093</v>
      </c>
      <c r="C733" s="212">
        <v>19</v>
      </c>
      <c r="D733" s="212">
        <v>4</v>
      </c>
      <c r="E733" s="213">
        <v>158</v>
      </c>
      <c r="F733" s="212">
        <v>4</v>
      </c>
      <c r="G733" s="212">
        <v>0</v>
      </c>
      <c r="H733" s="212">
        <v>0</v>
      </c>
      <c r="I733" s="212">
        <v>19</v>
      </c>
      <c r="J733" s="212">
        <v>4</v>
      </c>
      <c r="K733" s="213">
        <v>158</v>
      </c>
      <c r="L733" s="212">
        <v>0</v>
      </c>
      <c r="M733" s="212">
        <v>0</v>
      </c>
      <c r="N733" s="212">
        <v>0</v>
      </c>
      <c r="O733" s="212">
        <v>0</v>
      </c>
      <c r="P733" s="212">
        <v>0</v>
      </c>
      <c r="Q733" s="213">
        <v>0</v>
      </c>
      <c r="R733" s="210" t="s">
        <v>3096</v>
      </c>
      <c r="S733" s="210" t="s">
        <v>3158</v>
      </c>
      <c r="T733"/>
      <c r="U733"/>
    </row>
    <row r="734" spans="1:21">
      <c r="A734" s="210">
        <v>271</v>
      </c>
      <c r="B734" s="211" t="s">
        <v>3210</v>
      </c>
      <c r="C734" s="212">
        <v>29</v>
      </c>
      <c r="D734" s="212">
        <v>12</v>
      </c>
      <c r="E734" s="213">
        <v>320.2</v>
      </c>
      <c r="F734" s="212">
        <v>12</v>
      </c>
      <c r="G734" s="212">
        <v>11</v>
      </c>
      <c r="H734" s="212">
        <v>0</v>
      </c>
      <c r="I734" s="212">
        <v>29</v>
      </c>
      <c r="J734" s="212">
        <v>12</v>
      </c>
      <c r="K734" s="213">
        <v>320.2</v>
      </c>
      <c r="L734" s="212">
        <v>0</v>
      </c>
      <c r="M734" s="212">
        <v>0</v>
      </c>
      <c r="N734" s="212">
        <v>0</v>
      </c>
      <c r="O734" s="212">
        <v>0</v>
      </c>
      <c r="P734" s="212">
        <v>0</v>
      </c>
      <c r="Q734" s="213">
        <v>0</v>
      </c>
      <c r="R734" s="210" t="s">
        <v>3044</v>
      </c>
      <c r="S734" s="210" t="s">
        <v>3211</v>
      </c>
      <c r="T734"/>
      <c r="U734"/>
    </row>
    <row r="735" spans="1:21">
      <c r="A735" s="210">
        <v>272</v>
      </c>
      <c r="B735" s="211" t="s">
        <v>4094</v>
      </c>
      <c r="C735" s="212">
        <v>14</v>
      </c>
      <c r="D735" s="212">
        <v>2</v>
      </c>
      <c r="E735" s="213">
        <v>39.3</v>
      </c>
      <c r="F735" s="212">
        <v>2</v>
      </c>
      <c r="G735" s="212">
        <v>0</v>
      </c>
      <c r="H735" s="212">
        <v>0</v>
      </c>
      <c r="I735" s="212">
        <v>14</v>
      </c>
      <c r="J735" s="212">
        <v>2</v>
      </c>
      <c r="K735" s="213">
        <v>39.3</v>
      </c>
      <c r="L735" s="212">
        <v>0</v>
      </c>
      <c r="M735" s="212">
        <v>0</v>
      </c>
      <c r="N735" s="212">
        <v>0</v>
      </c>
      <c r="O735" s="212">
        <v>0</v>
      </c>
      <c r="P735" s="212">
        <v>0</v>
      </c>
      <c r="Q735" s="213">
        <v>0</v>
      </c>
      <c r="R735" s="210" t="s">
        <v>3215</v>
      </c>
      <c r="S735" s="210" t="s">
        <v>3357</v>
      </c>
      <c r="T735"/>
      <c r="U735"/>
    </row>
    <row r="736" spans="1:21">
      <c r="A736" s="210">
        <v>273</v>
      </c>
      <c r="B736" s="211" t="s">
        <v>4095</v>
      </c>
      <c r="C736" s="212">
        <v>10</v>
      </c>
      <c r="D736" s="212">
        <v>4</v>
      </c>
      <c r="E736" s="213">
        <v>159.4</v>
      </c>
      <c r="F736" s="212">
        <v>4</v>
      </c>
      <c r="G736" s="212">
        <v>2</v>
      </c>
      <c r="H736" s="212">
        <v>0</v>
      </c>
      <c r="I736" s="212">
        <v>10</v>
      </c>
      <c r="J736" s="212">
        <v>4</v>
      </c>
      <c r="K736" s="213">
        <v>159.4</v>
      </c>
      <c r="L736" s="212">
        <v>0</v>
      </c>
      <c r="M736" s="212">
        <v>0</v>
      </c>
      <c r="N736" s="212">
        <v>0</v>
      </c>
      <c r="O736" s="212">
        <v>0</v>
      </c>
      <c r="P736" s="212">
        <v>0</v>
      </c>
      <c r="Q736" s="213">
        <v>0</v>
      </c>
      <c r="R736" s="210" t="s">
        <v>3782</v>
      </c>
      <c r="S736" s="210"/>
      <c r="T736"/>
      <c r="U736"/>
    </row>
    <row r="737" spans="1:21">
      <c r="A737" s="210">
        <v>274</v>
      </c>
      <c r="B737" s="211" t="s">
        <v>3212</v>
      </c>
      <c r="C737" s="212">
        <v>144</v>
      </c>
      <c r="D737" s="212">
        <v>64</v>
      </c>
      <c r="E737" s="213">
        <v>1472.9</v>
      </c>
      <c r="F737" s="212">
        <v>64</v>
      </c>
      <c r="G737" s="212">
        <v>26</v>
      </c>
      <c r="H737" s="212">
        <v>0</v>
      </c>
      <c r="I737" s="212">
        <v>144</v>
      </c>
      <c r="J737" s="212">
        <v>64</v>
      </c>
      <c r="K737" s="213">
        <v>1472.9</v>
      </c>
      <c r="L737" s="212">
        <v>0</v>
      </c>
      <c r="M737" s="212">
        <v>0</v>
      </c>
      <c r="N737" s="212">
        <v>0</v>
      </c>
      <c r="O737" s="212">
        <v>0</v>
      </c>
      <c r="P737" s="212">
        <v>0</v>
      </c>
      <c r="Q737" s="213">
        <v>0</v>
      </c>
      <c r="R737" s="210" t="s">
        <v>3910</v>
      </c>
      <c r="S737" s="210" t="s">
        <v>3213</v>
      </c>
      <c r="T737"/>
      <c r="U737"/>
    </row>
    <row r="738" spans="1:21">
      <c r="A738" s="210">
        <v>275</v>
      </c>
      <c r="B738" s="211" t="s">
        <v>3214</v>
      </c>
      <c r="C738" s="212">
        <v>24</v>
      </c>
      <c r="D738" s="212">
        <v>8</v>
      </c>
      <c r="E738" s="213">
        <v>171.1</v>
      </c>
      <c r="F738" s="212">
        <v>8</v>
      </c>
      <c r="G738" s="212">
        <v>4</v>
      </c>
      <c r="H738" s="212">
        <v>0</v>
      </c>
      <c r="I738" s="212">
        <v>24</v>
      </c>
      <c r="J738" s="212">
        <v>8</v>
      </c>
      <c r="K738" s="213">
        <v>171.1</v>
      </c>
      <c r="L738" s="212">
        <v>0</v>
      </c>
      <c r="M738" s="212">
        <v>0</v>
      </c>
      <c r="N738" s="212">
        <v>0</v>
      </c>
      <c r="O738" s="212">
        <v>0</v>
      </c>
      <c r="P738" s="212">
        <v>0</v>
      </c>
      <c r="Q738" s="213">
        <v>0</v>
      </c>
      <c r="R738" s="210" t="s">
        <v>3262</v>
      </c>
      <c r="S738" s="210" t="s">
        <v>3037</v>
      </c>
      <c r="T738"/>
      <c r="U738"/>
    </row>
    <row r="739" spans="1:21">
      <c r="A739" s="210">
        <v>276</v>
      </c>
      <c r="B739" s="211" t="s">
        <v>4096</v>
      </c>
      <c r="C739" s="212">
        <v>1</v>
      </c>
      <c r="D739" s="212">
        <v>1</v>
      </c>
      <c r="E739" s="213">
        <v>41.9</v>
      </c>
      <c r="F739" s="212">
        <v>1</v>
      </c>
      <c r="G739" s="212">
        <v>1</v>
      </c>
      <c r="H739" s="212">
        <v>0</v>
      </c>
      <c r="I739" s="212">
        <v>1</v>
      </c>
      <c r="J739" s="212">
        <v>1</v>
      </c>
      <c r="K739" s="213">
        <v>41.9</v>
      </c>
      <c r="L739" s="212">
        <v>0</v>
      </c>
      <c r="M739" s="212">
        <v>0</v>
      </c>
      <c r="N739" s="212">
        <v>0</v>
      </c>
      <c r="O739" s="212">
        <v>0</v>
      </c>
      <c r="P739" s="212">
        <v>0</v>
      </c>
      <c r="Q739" s="213">
        <v>0</v>
      </c>
      <c r="R739" s="210" t="s">
        <v>4019</v>
      </c>
      <c r="S739" s="210"/>
      <c r="T739"/>
      <c r="U739"/>
    </row>
    <row r="740" spans="1:21">
      <c r="A740" s="210">
        <v>277</v>
      </c>
      <c r="B740" s="211" t="s">
        <v>4097</v>
      </c>
      <c r="C740" s="212">
        <v>15</v>
      </c>
      <c r="D740" s="212">
        <v>6</v>
      </c>
      <c r="E740" s="213">
        <v>255.4</v>
      </c>
      <c r="F740" s="212">
        <v>6</v>
      </c>
      <c r="G740" s="212">
        <v>2</v>
      </c>
      <c r="H740" s="212">
        <v>0</v>
      </c>
      <c r="I740" s="212">
        <v>15</v>
      </c>
      <c r="J740" s="212">
        <v>6</v>
      </c>
      <c r="K740" s="213">
        <v>255.4</v>
      </c>
      <c r="L740" s="212">
        <v>0</v>
      </c>
      <c r="M740" s="212">
        <v>0</v>
      </c>
      <c r="N740" s="212">
        <v>0</v>
      </c>
      <c r="O740" s="212">
        <v>0</v>
      </c>
      <c r="P740" s="212">
        <v>0</v>
      </c>
      <c r="Q740" s="213">
        <v>0</v>
      </c>
      <c r="R740" s="210" t="s">
        <v>3928</v>
      </c>
      <c r="S740" s="210" t="s">
        <v>4098</v>
      </c>
      <c r="T740"/>
      <c r="U740"/>
    </row>
    <row r="741" spans="1:21">
      <c r="A741" s="210">
        <v>278</v>
      </c>
      <c r="B741" s="211" t="s">
        <v>4099</v>
      </c>
      <c r="C741" s="212">
        <v>26</v>
      </c>
      <c r="D741" s="212">
        <v>7</v>
      </c>
      <c r="E741" s="213">
        <v>359.7</v>
      </c>
      <c r="F741" s="212">
        <v>7</v>
      </c>
      <c r="G741" s="212">
        <v>4</v>
      </c>
      <c r="H741" s="212">
        <v>0</v>
      </c>
      <c r="I741" s="212">
        <v>26</v>
      </c>
      <c r="J741" s="212">
        <v>7</v>
      </c>
      <c r="K741" s="213">
        <v>359.7</v>
      </c>
      <c r="L741" s="212">
        <v>0</v>
      </c>
      <c r="M741" s="212">
        <v>0</v>
      </c>
      <c r="N741" s="212">
        <v>0</v>
      </c>
      <c r="O741" s="212">
        <v>0</v>
      </c>
      <c r="P741" s="212">
        <v>0</v>
      </c>
      <c r="Q741" s="213">
        <v>0</v>
      </c>
      <c r="R741" s="210" t="s">
        <v>3782</v>
      </c>
      <c r="S741" s="210" t="s">
        <v>3169</v>
      </c>
      <c r="T741"/>
      <c r="U741"/>
    </row>
    <row r="742" spans="1:21">
      <c r="A742" s="210">
        <v>279</v>
      </c>
      <c r="B742" s="211" t="s">
        <v>4100</v>
      </c>
      <c r="C742" s="212">
        <v>6</v>
      </c>
      <c r="D742" s="212">
        <v>2</v>
      </c>
      <c r="E742" s="213">
        <v>73.3</v>
      </c>
      <c r="F742" s="212">
        <v>2</v>
      </c>
      <c r="G742" s="212">
        <v>0</v>
      </c>
      <c r="H742" s="212">
        <v>0</v>
      </c>
      <c r="I742" s="212">
        <v>6</v>
      </c>
      <c r="J742" s="212">
        <v>2</v>
      </c>
      <c r="K742" s="213">
        <v>73.3</v>
      </c>
      <c r="L742" s="212">
        <v>0</v>
      </c>
      <c r="M742" s="212">
        <v>0</v>
      </c>
      <c r="N742" s="212">
        <v>0</v>
      </c>
      <c r="O742" s="212">
        <v>0</v>
      </c>
      <c r="P742" s="212">
        <v>0</v>
      </c>
      <c r="Q742" s="213">
        <v>0</v>
      </c>
      <c r="R742" s="210" t="s">
        <v>4101</v>
      </c>
      <c r="S742" s="210" t="s">
        <v>4102</v>
      </c>
      <c r="T742"/>
      <c r="U742"/>
    </row>
    <row r="743" spans="1:21">
      <c r="A743" s="210">
        <v>280</v>
      </c>
      <c r="B743" s="211" t="s">
        <v>3216</v>
      </c>
      <c r="C743" s="212">
        <v>13</v>
      </c>
      <c r="D743" s="212">
        <v>7</v>
      </c>
      <c r="E743" s="213">
        <v>195.1</v>
      </c>
      <c r="F743" s="212">
        <v>7</v>
      </c>
      <c r="G743" s="212">
        <v>5</v>
      </c>
      <c r="H743" s="212">
        <v>0</v>
      </c>
      <c r="I743" s="212">
        <v>13</v>
      </c>
      <c r="J743" s="212">
        <v>7</v>
      </c>
      <c r="K743" s="213">
        <v>195.1</v>
      </c>
      <c r="L743" s="212">
        <v>0</v>
      </c>
      <c r="M743" s="212">
        <v>0</v>
      </c>
      <c r="N743" s="212">
        <v>0</v>
      </c>
      <c r="O743" s="212">
        <v>0</v>
      </c>
      <c r="P743" s="212">
        <v>0</v>
      </c>
      <c r="Q743" s="213">
        <v>0</v>
      </c>
      <c r="R743" s="210" t="s">
        <v>3217</v>
      </c>
      <c r="S743" s="210" t="s">
        <v>3217</v>
      </c>
      <c r="T743"/>
      <c r="U743"/>
    </row>
    <row r="744" spans="1:21">
      <c r="A744" s="210">
        <v>281</v>
      </c>
      <c r="B744" s="211" t="s">
        <v>3218</v>
      </c>
      <c r="C744" s="212">
        <v>10</v>
      </c>
      <c r="D744" s="212">
        <v>4</v>
      </c>
      <c r="E744" s="213">
        <v>209.3</v>
      </c>
      <c r="F744" s="212">
        <v>4</v>
      </c>
      <c r="G744" s="212">
        <v>1</v>
      </c>
      <c r="H744" s="212">
        <v>0</v>
      </c>
      <c r="I744" s="212">
        <v>10</v>
      </c>
      <c r="J744" s="212">
        <v>4</v>
      </c>
      <c r="K744" s="213">
        <v>209.3</v>
      </c>
      <c r="L744" s="212">
        <v>0</v>
      </c>
      <c r="M744" s="212">
        <v>0</v>
      </c>
      <c r="N744" s="212">
        <v>0</v>
      </c>
      <c r="O744" s="212">
        <v>0</v>
      </c>
      <c r="P744" s="212">
        <v>0</v>
      </c>
      <c r="Q744" s="213">
        <v>0</v>
      </c>
      <c r="R744" s="210" t="s">
        <v>3217</v>
      </c>
      <c r="S744" s="210" t="s">
        <v>3219</v>
      </c>
      <c r="T744"/>
      <c r="U744"/>
    </row>
    <row r="745" spans="1:21">
      <c r="A745" s="210">
        <v>282</v>
      </c>
      <c r="B745" s="211" t="s">
        <v>4103</v>
      </c>
      <c r="C745" s="212">
        <v>5</v>
      </c>
      <c r="D745" s="212">
        <v>1</v>
      </c>
      <c r="E745" s="213">
        <v>40.5</v>
      </c>
      <c r="F745" s="212">
        <v>1</v>
      </c>
      <c r="G745" s="212">
        <v>0</v>
      </c>
      <c r="H745" s="212">
        <v>0</v>
      </c>
      <c r="I745" s="212">
        <v>5</v>
      </c>
      <c r="J745" s="212">
        <v>1</v>
      </c>
      <c r="K745" s="213">
        <v>40.5</v>
      </c>
      <c r="L745" s="212">
        <v>0</v>
      </c>
      <c r="M745" s="212">
        <v>0</v>
      </c>
      <c r="N745" s="212">
        <v>0</v>
      </c>
      <c r="O745" s="212">
        <v>0</v>
      </c>
      <c r="P745" s="212">
        <v>0</v>
      </c>
      <c r="Q745" s="213">
        <v>0</v>
      </c>
      <c r="R745" s="210" t="s">
        <v>3386</v>
      </c>
      <c r="S745" s="210" t="s">
        <v>3938</v>
      </c>
      <c r="T745"/>
      <c r="U745"/>
    </row>
    <row r="746" spans="1:21">
      <c r="A746" s="210">
        <v>283</v>
      </c>
      <c r="B746" s="211" t="s">
        <v>4104</v>
      </c>
      <c r="C746" s="212">
        <v>3</v>
      </c>
      <c r="D746" s="212">
        <v>1</v>
      </c>
      <c r="E746" s="213">
        <v>26.4</v>
      </c>
      <c r="F746" s="212">
        <v>1</v>
      </c>
      <c r="G746" s="212">
        <v>0</v>
      </c>
      <c r="H746" s="212">
        <v>0</v>
      </c>
      <c r="I746" s="212">
        <v>3</v>
      </c>
      <c r="J746" s="212">
        <v>1</v>
      </c>
      <c r="K746" s="213">
        <v>26.4</v>
      </c>
      <c r="L746" s="212">
        <v>0</v>
      </c>
      <c r="M746" s="212">
        <v>0</v>
      </c>
      <c r="N746" s="212">
        <v>0</v>
      </c>
      <c r="O746" s="212">
        <v>0</v>
      </c>
      <c r="P746" s="212">
        <v>0</v>
      </c>
      <c r="Q746" s="213">
        <v>0</v>
      </c>
      <c r="R746" s="210" t="s">
        <v>4105</v>
      </c>
      <c r="S746" s="210"/>
      <c r="T746"/>
      <c r="U746"/>
    </row>
    <row r="747" spans="1:21">
      <c r="A747" s="200"/>
      <c r="B747" s="209" t="s">
        <v>2955</v>
      </c>
      <c r="C747" s="205">
        <f>sum(C748:C765)</f>
        <v>66</v>
      </c>
      <c r="D747" s="205">
        <f>sum(D748:D765)</f>
        <v>32</v>
      </c>
      <c r="E747" s="206">
        <f>sum(E748:E765)</f>
        <v>1856.9</v>
      </c>
      <c r="F747" s="205">
        <f>sum(F748:F765)</f>
        <v>32</v>
      </c>
      <c r="G747" s="205">
        <f>sum(G748:G765)</f>
        <v>18</v>
      </c>
      <c r="H747" s="205">
        <f>sum(H748:H765)</f>
        <v>0</v>
      </c>
      <c r="I747" s="205">
        <f>sum(I748:I765)</f>
        <v>66</v>
      </c>
      <c r="J747" s="205">
        <f>sum(J748:J765)</f>
        <v>32</v>
      </c>
      <c r="K747" s="206">
        <f>sum(K748:K765)</f>
        <v>1856.9</v>
      </c>
      <c r="L747" s="205">
        <f>sum(L748:L765)</f>
        <v>0</v>
      </c>
      <c r="M747" s="205">
        <f>sum(M748:M765)</f>
        <v>0</v>
      </c>
      <c r="N747" s="205">
        <f>sum(N748:N765)</f>
        <v>0</v>
      </c>
      <c r="O747" s="205">
        <f>sum(O748:O765)</f>
        <v>0</v>
      </c>
      <c r="P747" s="205">
        <f>sum(P748:P765)</f>
        <v>0</v>
      </c>
      <c r="Q747" s="206">
        <f>sum(Q748:Q765)</f>
        <v>0</v>
      </c>
      <c r="R747" s="207" t="s">
        <v>20</v>
      </c>
      <c r="S747" s="207" t="s">
        <v>20</v>
      </c>
      <c r="T747"/>
      <c r="U747"/>
    </row>
    <row r="748" spans="1:21">
      <c r="A748" s="210">
        <v>284</v>
      </c>
      <c r="B748" s="211" t="s">
        <v>4106</v>
      </c>
      <c r="C748" s="212">
        <v>4</v>
      </c>
      <c r="D748" s="212">
        <v>3</v>
      </c>
      <c r="E748" s="213">
        <v>205.8</v>
      </c>
      <c r="F748" s="212">
        <v>3</v>
      </c>
      <c r="G748" s="212">
        <v>3</v>
      </c>
      <c r="H748" s="212">
        <v>0</v>
      </c>
      <c r="I748" s="212">
        <v>4</v>
      </c>
      <c r="J748" s="212">
        <v>3</v>
      </c>
      <c r="K748" s="213">
        <v>205.8</v>
      </c>
      <c r="L748" s="212">
        <v>0</v>
      </c>
      <c r="M748" s="212">
        <v>0</v>
      </c>
      <c r="N748" s="212">
        <v>0</v>
      </c>
      <c r="O748" s="212">
        <v>0</v>
      </c>
      <c r="P748" s="212">
        <v>0</v>
      </c>
      <c r="Q748" s="213">
        <v>0</v>
      </c>
      <c r="R748" s="210" t="s">
        <v>3608</v>
      </c>
      <c r="S748" s="210" t="s">
        <v>3231</v>
      </c>
      <c r="T748"/>
      <c r="U748"/>
    </row>
    <row r="749" spans="1:21">
      <c r="A749" s="210">
        <v>285</v>
      </c>
      <c r="B749" s="211" t="s">
        <v>4107</v>
      </c>
      <c r="C749" s="212">
        <v>1</v>
      </c>
      <c r="D749" s="212">
        <v>1</v>
      </c>
      <c r="E749" s="213">
        <v>64.2</v>
      </c>
      <c r="F749" s="212">
        <v>1</v>
      </c>
      <c r="G749" s="212">
        <v>1</v>
      </c>
      <c r="H749" s="212">
        <v>0</v>
      </c>
      <c r="I749" s="212">
        <v>1</v>
      </c>
      <c r="J749" s="212">
        <v>1</v>
      </c>
      <c r="K749" s="213">
        <v>64.2</v>
      </c>
      <c r="L749" s="212">
        <v>0</v>
      </c>
      <c r="M749" s="212">
        <v>0</v>
      </c>
      <c r="N749" s="212">
        <v>0</v>
      </c>
      <c r="O749" s="212">
        <v>0</v>
      </c>
      <c r="P749" s="212">
        <v>0</v>
      </c>
      <c r="Q749" s="213">
        <v>0</v>
      </c>
      <c r="R749" s="210" t="s">
        <v>4108</v>
      </c>
      <c r="S749" s="210" t="s">
        <v>3118</v>
      </c>
      <c r="T749"/>
      <c r="U749"/>
    </row>
    <row r="750" spans="1:21">
      <c r="A750" s="210">
        <v>286</v>
      </c>
      <c r="B750" s="211" t="s">
        <v>3232</v>
      </c>
      <c r="C750" s="212">
        <v>1</v>
      </c>
      <c r="D750" s="212">
        <v>1</v>
      </c>
      <c r="E750" s="213">
        <v>29</v>
      </c>
      <c r="F750" s="212">
        <v>1</v>
      </c>
      <c r="G750" s="212">
        <v>1</v>
      </c>
      <c r="H750" s="212">
        <v>0</v>
      </c>
      <c r="I750" s="212">
        <v>1</v>
      </c>
      <c r="J750" s="212">
        <v>1</v>
      </c>
      <c r="K750" s="213">
        <v>29</v>
      </c>
      <c r="L750" s="212">
        <v>0</v>
      </c>
      <c r="M750" s="212">
        <v>0</v>
      </c>
      <c r="N750" s="212">
        <v>0</v>
      </c>
      <c r="O750" s="212">
        <v>0</v>
      </c>
      <c r="P750" s="212">
        <v>0</v>
      </c>
      <c r="Q750" s="213">
        <v>0</v>
      </c>
      <c r="R750" s="210" t="s">
        <v>4109</v>
      </c>
      <c r="S750" s="210" t="s">
        <v>3231</v>
      </c>
      <c r="T750"/>
      <c r="U750"/>
    </row>
    <row r="751" spans="1:21">
      <c r="A751" s="210">
        <v>287</v>
      </c>
      <c r="B751" s="211" t="s">
        <v>3237</v>
      </c>
      <c r="C751" s="212">
        <v>6</v>
      </c>
      <c r="D751" s="212">
        <v>1</v>
      </c>
      <c r="E751" s="213">
        <v>93.7</v>
      </c>
      <c r="F751" s="212">
        <v>1</v>
      </c>
      <c r="G751" s="212">
        <v>0</v>
      </c>
      <c r="H751" s="212">
        <v>0</v>
      </c>
      <c r="I751" s="212">
        <v>6</v>
      </c>
      <c r="J751" s="212">
        <v>1</v>
      </c>
      <c r="K751" s="213">
        <v>93.7</v>
      </c>
      <c r="L751" s="212">
        <v>0</v>
      </c>
      <c r="M751" s="212">
        <v>0</v>
      </c>
      <c r="N751" s="212">
        <v>0</v>
      </c>
      <c r="O751" s="212">
        <v>0</v>
      </c>
      <c r="P751" s="212">
        <v>0</v>
      </c>
      <c r="Q751" s="213">
        <v>0</v>
      </c>
      <c r="R751" s="210" t="s">
        <v>3224</v>
      </c>
      <c r="S751" s="210" t="s">
        <v>3239</v>
      </c>
      <c r="T751"/>
      <c r="U751"/>
    </row>
    <row r="752" spans="1:21">
      <c r="A752" s="210">
        <v>288</v>
      </c>
      <c r="B752" s="211" t="s">
        <v>3240</v>
      </c>
      <c r="C752" s="212">
        <v>2</v>
      </c>
      <c r="D752" s="212">
        <v>1</v>
      </c>
      <c r="E752" s="213">
        <v>79.7</v>
      </c>
      <c r="F752" s="212">
        <v>1</v>
      </c>
      <c r="G752" s="212">
        <v>0</v>
      </c>
      <c r="H752" s="212">
        <v>0</v>
      </c>
      <c r="I752" s="212">
        <v>2</v>
      </c>
      <c r="J752" s="212">
        <v>1</v>
      </c>
      <c r="K752" s="213">
        <v>79.7</v>
      </c>
      <c r="L752" s="212">
        <v>0</v>
      </c>
      <c r="M752" s="212">
        <v>0</v>
      </c>
      <c r="N752" s="212">
        <v>0</v>
      </c>
      <c r="O752" s="212">
        <v>0</v>
      </c>
      <c r="P752" s="212">
        <v>0</v>
      </c>
      <c r="Q752" s="213">
        <v>0</v>
      </c>
      <c r="R752" s="210" t="s">
        <v>3221</v>
      </c>
      <c r="S752" s="210" t="s">
        <v>3227</v>
      </c>
      <c r="T752"/>
      <c r="U752"/>
    </row>
    <row r="753" spans="1:21">
      <c r="A753" s="210">
        <v>289</v>
      </c>
      <c r="B753" s="211" t="s">
        <v>3245</v>
      </c>
      <c r="C753" s="212">
        <v>1</v>
      </c>
      <c r="D753" s="212">
        <v>1</v>
      </c>
      <c r="E753" s="213">
        <v>60.8</v>
      </c>
      <c r="F753" s="212">
        <v>1</v>
      </c>
      <c r="G753" s="212">
        <v>1</v>
      </c>
      <c r="H753" s="212">
        <v>0</v>
      </c>
      <c r="I753" s="212">
        <v>1</v>
      </c>
      <c r="J753" s="212">
        <v>1</v>
      </c>
      <c r="K753" s="213">
        <v>60.8</v>
      </c>
      <c r="L753" s="212">
        <v>0</v>
      </c>
      <c r="M753" s="212">
        <v>0</v>
      </c>
      <c r="N753" s="212">
        <v>0</v>
      </c>
      <c r="O753" s="212">
        <v>0</v>
      </c>
      <c r="P753" s="212">
        <v>0</v>
      </c>
      <c r="Q753" s="213">
        <v>0</v>
      </c>
      <c r="R753" s="210" t="s">
        <v>4108</v>
      </c>
      <c r="S753" s="210" t="s">
        <v>3244</v>
      </c>
      <c r="T753"/>
      <c r="U753"/>
    </row>
    <row r="754" spans="1:21">
      <c r="A754" s="210">
        <v>290</v>
      </c>
      <c r="B754" s="211" t="s">
        <v>3247</v>
      </c>
      <c r="C754" s="212">
        <v>10</v>
      </c>
      <c r="D754" s="212">
        <v>2</v>
      </c>
      <c r="E754" s="213">
        <v>116.9</v>
      </c>
      <c r="F754" s="212">
        <v>2</v>
      </c>
      <c r="G754" s="212">
        <v>1</v>
      </c>
      <c r="H754" s="212">
        <v>0</v>
      </c>
      <c r="I754" s="212">
        <v>10</v>
      </c>
      <c r="J754" s="212">
        <v>2</v>
      </c>
      <c r="K754" s="213">
        <v>116.9</v>
      </c>
      <c r="L754" s="212">
        <v>0</v>
      </c>
      <c r="M754" s="212">
        <v>0</v>
      </c>
      <c r="N754" s="212">
        <v>0</v>
      </c>
      <c r="O754" s="212">
        <v>0</v>
      </c>
      <c r="P754" s="212">
        <v>0</v>
      </c>
      <c r="Q754" s="213">
        <v>0</v>
      </c>
      <c r="R754" s="210" t="s">
        <v>4110</v>
      </c>
      <c r="S754" s="210" t="s">
        <v>3248</v>
      </c>
      <c r="T754"/>
      <c r="U754"/>
    </row>
    <row r="755" spans="1:21">
      <c r="A755" s="210">
        <v>291</v>
      </c>
      <c r="B755" s="211" t="s">
        <v>3251</v>
      </c>
      <c r="C755" s="212">
        <v>5</v>
      </c>
      <c r="D755" s="212">
        <v>3</v>
      </c>
      <c r="E755" s="213">
        <v>68.8</v>
      </c>
      <c r="F755" s="212">
        <v>3</v>
      </c>
      <c r="G755" s="212">
        <v>3</v>
      </c>
      <c r="H755" s="212">
        <v>0</v>
      </c>
      <c r="I755" s="212">
        <v>5</v>
      </c>
      <c r="J755" s="212">
        <v>3</v>
      </c>
      <c r="K755" s="213">
        <v>68.8</v>
      </c>
      <c r="L755" s="212">
        <v>0</v>
      </c>
      <c r="M755" s="212">
        <v>0</v>
      </c>
      <c r="N755" s="212">
        <v>0</v>
      </c>
      <c r="O755" s="212">
        <v>0</v>
      </c>
      <c r="P755" s="212">
        <v>0</v>
      </c>
      <c r="Q755" s="213">
        <v>0</v>
      </c>
      <c r="R755" s="210" t="s">
        <v>3121</v>
      </c>
      <c r="S755" s="210"/>
      <c r="T755"/>
      <c r="U755"/>
    </row>
    <row r="756" spans="1:21">
      <c r="A756" s="210">
        <v>292</v>
      </c>
      <c r="B756" s="211" t="s">
        <v>3253</v>
      </c>
      <c r="C756" s="212">
        <v>1</v>
      </c>
      <c r="D756" s="212">
        <v>1</v>
      </c>
      <c r="E756" s="213">
        <v>48.9</v>
      </c>
      <c r="F756" s="212">
        <v>1</v>
      </c>
      <c r="G756" s="212">
        <v>1</v>
      </c>
      <c r="H756" s="212">
        <v>0</v>
      </c>
      <c r="I756" s="212">
        <v>1</v>
      </c>
      <c r="J756" s="212">
        <v>1</v>
      </c>
      <c r="K756" s="213">
        <v>48.9</v>
      </c>
      <c r="L756" s="212">
        <v>0</v>
      </c>
      <c r="M756" s="212">
        <v>0</v>
      </c>
      <c r="N756" s="212">
        <v>0</v>
      </c>
      <c r="O756" s="212">
        <v>0</v>
      </c>
      <c r="P756" s="212">
        <v>0</v>
      </c>
      <c r="Q756" s="213">
        <v>0</v>
      </c>
      <c r="R756" s="210" t="s">
        <v>4111</v>
      </c>
      <c r="S756" s="210"/>
      <c r="T756"/>
      <c r="U756"/>
    </row>
    <row r="757" spans="1:21">
      <c r="A757" s="210">
        <v>293</v>
      </c>
      <c r="B757" s="211" t="s">
        <v>3256</v>
      </c>
      <c r="C757" s="212">
        <v>6</v>
      </c>
      <c r="D757" s="212">
        <v>4</v>
      </c>
      <c r="E757" s="213">
        <v>297.2</v>
      </c>
      <c r="F757" s="212">
        <v>4</v>
      </c>
      <c r="G757" s="212">
        <v>4</v>
      </c>
      <c r="H757" s="212">
        <v>0</v>
      </c>
      <c r="I757" s="212">
        <v>6</v>
      </c>
      <c r="J757" s="212">
        <v>4</v>
      </c>
      <c r="K757" s="213">
        <v>297.2</v>
      </c>
      <c r="L757" s="212">
        <v>0</v>
      </c>
      <c r="M757" s="212">
        <v>0</v>
      </c>
      <c r="N757" s="212">
        <v>0</v>
      </c>
      <c r="O757" s="212">
        <v>0</v>
      </c>
      <c r="P757" s="212">
        <v>0</v>
      </c>
      <c r="Q757" s="213">
        <v>0</v>
      </c>
      <c r="R757" s="210" t="s">
        <v>4108</v>
      </c>
      <c r="S757" s="210" t="s">
        <v>3258</v>
      </c>
      <c r="T757"/>
      <c r="U757"/>
    </row>
    <row r="758" spans="1:21">
      <c r="A758" s="210">
        <v>294</v>
      </c>
      <c r="B758" s="211" t="s">
        <v>3259</v>
      </c>
      <c r="C758" s="212">
        <v>2</v>
      </c>
      <c r="D758" s="212">
        <v>1</v>
      </c>
      <c r="E758" s="213">
        <v>78.9</v>
      </c>
      <c r="F758" s="212">
        <v>1</v>
      </c>
      <c r="G758" s="212">
        <v>0</v>
      </c>
      <c r="H758" s="212">
        <v>0</v>
      </c>
      <c r="I758" s="212">
        <v>2</v>
      </c>
      <c r="J758" s="212">
        <v>1</v>
      </c>
      <c r="K758" s="213">
        <v>78.9</v>
      </c>
      <c r="L758" s="212">
        <v>0</v>
      </c>
      <c r="M758" s="212">
        <v>0</v>
      </c>
      <c r="N758" s="212">
        <v>0</v>
      </c>
      <c r="O758" s="212">
        <v>0</v>
      </c>
      <c r="P758" s="212">
        <v>0</v>
      </c>
      <c r="Q758" s="213">
        <v>0</v>
      </c>
      <c r="R758" s="210" t="s">
        <v>3224</v>
      </c>
      <c r="S758" s="210" t="s">
        <v>3260</v>
      </c>
      <c r="T758"/>
      <c r="U758"/>
    </row>
    <row r="759" spans="1:21">
      <c r="A759" s="210">
        <v>295</v>
      </c>
      <c r="B759" s="211" t="s">
        <v>4112</v>
      </c>
      <c r="C759" s="212">
        <v>1</v>
      </c>
      <c r="D759" s="212">
        <v>1</v>
      </c>
      <c r="E759" s="213">
        <v>59.7</v>
      </c>
      <c r="F759" s="212">
        <v>1</v>
      </c>
      <c r="G759" s="212">
        <v>0</v>
      </c>
      <c r="H759" s="212">
        <v>0</v>
      </c>
      <c r="I759" s="212">
        <v>1</v>
      </c>
      <c r="J759" s="212">
        <v>1</v>
      </c>
      <c r="K759" s="213">
        <v>59.7</v>
      </c>
      <c r="L759" s="212">
        <v>0</v>
      </c>
      <c r="M759" s="212">
        <v>0</v>
      </c>
      <c r="N759" s="212">
        <v>0</v>
      </c>
      <c r="O759" s="212">
        <v>0</v>
      </c>
      <c r="P759" s="212">
        <v>0</v>
      </c>
      <c r="Q759" s="213">
        <v>0</v>
      </c>
      <c r="R759" s="210" t="s">
        <v>3490</v>
      </c>
      <c r="S759" s="210" t="s">
        <v>3262</v>
      </c>
      <c r="T759"/>
      <c r="U759"/>
    </row>
    <row r="760" spans="1:21">
      <c r="A760" s="210">
        <v>296</v>
      </c>
      <c r="B760" s="211" t="s">
        <v>3261</v>
      </c>
      <c r="C760" s="212">
        <v>3</v>
      </c>
      <c r="D760" s="212">
        <v>1</v>
      </c>
      <c r="E760" s="213">
        <v>84</v>
      </c>
      <c r="F760" s="212">
        <v>1</v>
      </c>
      <c r="G760" s="212">
        <v>0</v>
      </c>
      <c r="H760" s="212">
        <v>0</v>
      </c>
      <c r="I760" s="212">
        <v>3</v>
      </c>
      <c r="J760" s="212">
        <v>1</v>
      </c>
      <c r="K760" s="213">
        <v>84</v>
      </c>
      <c r="L760" s="212">
        <v>0</v>
      </c>
      <c r="M760" s="212">
        <v>0</v>
      </c>
      <c r="N760" s="212">
        <v>0</v>
      </c>
      <c r="O760" s="212">
        <v>0</v>
      </c>
      <c r="P760" s="212">
        <v>0</v>
      </c>
      <c r="Q760" s="213">
        <v>0</v>
      </c>
      <c r="R760" s="210" t="s">
        <v>3224</v>
      </c>
      <c r="S760" s="210" t="s">
        <v>3262</v>
      </c>
      <c r="T760"/>
      <c r="U760"/>
    </row>
    <row r="761" spans="1:21">
      <c r="A761" s="210">
        <v>297</v>
      </c>
      <c r="B761" s="211" t="s">
        <v>4113</v>
      </c>
      <c r="C761" s="212">
        <v>1</v>
      </c>
      <c r="D761" s="212">
        <v>1</v>
      </c>
      <c r="E761" s="213">
        <v>62.1</v>
      </c>
      <c r="F761" s="212">
        <v>1</v>
      </c>
      <c r="G761" s="212">
        <v>0</v>
      </c>
      <c r="H761" s="212">
        <v>0</v>
      </c>
      <c r="I761" s="212">
        <v>1</v>
      </c>
      <c r="J761" s="212">
        <v>1</v>
      </c>
      <c r="K761" s="213">
        <v>62.1</v>
      </c>
      <c r="L761" s="212">
        <v>0</v>
      </c>
      <c r="M761" s="212">
        <v>0</v>
      </c>
      <c r="N761" s="212">
        <v>0</v>
      </c>
      <c r="O761" s="212">
        <v>0</v>
      </c>
      <c r="P761" s="212">
        <v>0</v>
      </c>
      <c r="Q761" s="213">
        <v>0</v>
      </c>
      <c r="R761" s="210" t="s">
        <v>3700</v>
      </c>
      <c r="S761" s="210" t="s">
        <v>3880</v>
      </c>
      <c r="T761"/>
      <c r="U761"/>
    </row>
    <row r="762" spans="1:21">
      <c r="A762" s="210">
        <v>298</v>
      </c>
      <c r="B762" s="211" t="s">
        <v>4114</v>
      </c>
      <c r="C762" s="212">
        <v>2</v>
      </c>
      <c r="D762" s="212">
        <v>2</v>
      </c>
      <c r="E762" s="213">
        <v>120.6</v>
      </c>
      <c r="F762" s="212">
        <v>2</v>
      </c>
      <c r="G762" s="212">
        <v>0</v>
      </c>
      <c r="H762" s="212">
        <v>0</v>
      </c>
      <c r="I762" s="212">
        <v>2</v>
      </c>
      <c r="J762" s="212">
        <v>2</v>
      </c>
      <c r="K762" s="213">
        <v>120.6</v>
      </c>
      <c r="L762" s="212">
        <v>0</v>
      </c>
      <c r="M762" s="212">
        <v>0</v>
      </c>
      <c r="N762" s="212">
        <v>0</v>
      </c>
      <c r="O762" s="212">
        <v>0</v>
      </c>
      <c r="P762" s="212">
        <v>0</v>
      </c>
      <c r="Q762" s="213">
        <v>0</v>
      </c>
      <c r="R762" s="210" t="s">
        <v>4115</v>
      </c>
      <c r="S762" s="210" t="s">
        <v>3183</v>
      </c>
      <c r="T762"/>
      <c r="U762"/>
    </row>
    <row r="763" spans="1:21">
      <c r="A763" s="210">
        <v>299</v>
      </c>
      <c r="B763" s="211" t="s">
        <v>4116</v>
      </c>
      <c r="C763" s="212">
        <v>8</v>
      </c>
      <c r="D763" s="212">
        <v>2</v>
      </c>
      <c r="E763" s="213">
        <v>122.2</v>
      </c>
      <c r="F763" s="212">
        <v>2</v>
      </c>
      <c r="G763" s="212">
        <v>0</v>
      </c>
      <c r="H763" s="212">
        <v>0</v>
      </c>
      <c r="I763" s="212">
        <v>8</v>
      </c>
      <c r="J763" s="212">
        <v>2</v>
      </c>
      <c r="K763" s="213">
        <v>122.2</v>
      </c>
      <c r="L763" s="212">
        <v>0</v>
      </c>
      <c r="M763" s="212">
        <v>0</v>
      </c>
      <c r="N763" s="212">
        <v>0</v>
      </c>
      <c r="O763" s="212">
        <v>0</v>
      </c>
      <c r="P763" s="212">
        <v>0</v>
      </c>
      <c r="Q763" s="213">
        <v>0</v>
      </c>
      <c r="R763" s="210" t="s">
        <v>3380</v>
      </c>
      <c r="S763" s="210" t="s">
        <v>4036</v>
      </c>
      <c r="T763"/>
      <c r="U763"/>
    </row>
    <row r="764" spans="1:21">
      <c r="A764" s="210">
        <v>300</v>
      </c>
      <c r="B764" s="211" t="s">
        <v>4117</v>
      </c>
      <c r="C764" s="212">
        <v>5</v>
      </c>
      <c r="D764" s="212">
        <v>3</v>
      </c>
      <c r="E764" s="213">
        <v>144.6</v>
      </c>
      <c r="F764" s="212">
        <v>3</v>
      </c>
      <c r="G764" s="212">
        <v>3</v>
      </c>
      <c r="H764" s="212">
        <v>0</v>
      </c>
      <c r="I764" s="212">
        <v>5</v>
      </c>
      <c r="J764" s="212">
        <v>3</v>
      </c>
      <c r="K764" s="213">
        <v>144.6</v>
      </c>
      <c r="L764" s="212">
        <v>0</v>
      </c>
      <c r="M764" s="212">
        <v>0</v>
      </c>
      <c r="N764" s="212">
        <v>0</v>
      </c>
      <c r="O764" s="212">
        <v>0</v>
      </c>
      <c r="P764" s="212">
        <v>0</v>
      </c>
      <c r="Q764" s="213">
        <v>0</v>
      </c>
      <c r="R764" s="210" t="s">
        <v>3608</v>
      </c>
      <c r="S764" s="210" t="s">
        <v>3573</v>
      </c>
      <c r="T764"/>
      <c r="U764"/>
    </row>
    <row r="765" spans="1:21">
      <c r="A765" s="210">
        <v>301</v>
      </c>
      <c r="B765" s="211" t="s">
        <v>3272</v>
      </c>
      <c r="C765" s="212">
        <v>7</v>
      </c>
      <c r="D765" s="212">
        <v>3</v>
      </c>
      <c r="E765" s="213">
        <v>119.8</v>
      </c>
      <c r="F765" s="212">
        <v>3</v>
      </c>
      <c r="G765" s="212">
        <v>0</v>
      </c>
      <c r="H765" s="212">
        <v>0</v>
      </c>
      <c r="I765" s="212">
        <v>7</v>
      </c>
      <c r="J765" s="212">
        <v>3</v>
      </c>
      <c r="K765" s="213">
        <v>119.8</v>
      </c>
      <c r="L765" s="212">
        <v>0</v>
      </c>
      <c r="M765" s="212">
        <v>0</v>
      </c>
      <c r="N765" s="212">
        <v>0</v>
      </c>
      <c r="O765" s="212">
        <v>0</v>
      </c>
      <c r="P765" s="212">
        <v>0</v>
      </c>
      <c r="Q765" s="213">
        <v>0</v>
      </c>
      <c r="R765" s="210" t="s">
        <v>3700</v>
      </c>
      <c r="S765" s="210" t="s">
        <v>3273</v>
      </c>
      <c r="T765"/>
      <c r="U765"/>
    </row>
    <row r="766" spans="1:21">
      <c r="A766" s="200"/>
      <c r="B766" s="209" t="s">
        <v>2956</v>
      </c>
      <c r="C766" s="205">
        <f>sum(C767:C790)</f>
        <v>184</v>
      </c>
      <c r="D766" s="205">
        <f>sum(D767:D790)</f>
        <v>66</v>
      </c>
      <c r="E766" s="206">
        <f>sum(E767:E790)</f>
        <v>2625.4</v>
      </c>
      <c r="F766" s="205">
        <f>sum(F767:F790)</f>
        <v>66</v>
      </c>
      <c r="G766" s="205">
        <f>sum(G767:G790)</f>
        <v>66</v>
      </c>
      <c r="H766" s="205">
        <f>sum(H767:H790)</f>
        <v>0</v>
      </c>
      <c r="I766" s="205">
        <f>sum(I767:I790)</f>
        <v>184</v>
      </c>
      <c r="J766" s="205">
        <f>sum(J767:J790)</f>
        <v>66</v>
      </c>
      <c r="K766" s="206">
        <f>sum(K767:K790)</f>
        <v>2625.4</v>
      </c>
      <c r="L766" s="205">
        <f>sum(L767:L790)</f>
        <v>0</v>
      </c>
      <c r="M766" s="205">
        <f>sum(M767:M790)</f>
        <v>0</v>
      </c>
      <c r="N766" s="205">
        <f>sum(N767:N790)</f>
        <v>0</v>
      </c>
      <c r="O766" s="205">
        <f>sum(O767:O790)</f>
        <v>0</v>
      </c>
      <c r="P766" s="205">
        <f>sum(P767:P790)</f>
        <v>0</v>
      </c>
      <c r="Q766" s="206">
        <f>sum(Q767:Q790)</f>
        <v>0</v>
      </c>
      <c r="R766" s="207" t="s">
        <v>20</v>
      </c>
      <c r="S766" s="207" t="s">
        <v>20</v>
      </c>
      <c r="T766"/>
      <c r="U766"/>
    </row>
    <row r="767" spans="1:21">
      <c r="A767" s="210">
        <v>302</v>
      </c>
      <c r="B767" s="211" t="s">
        <v>4118</v>
      </c>
      <c r="C767" s="212">
        <v>2</v>
      </c>
      <c r="D767" s="212">
        <v>1</v>
      </c>
      <c r="E767" s="213">
        <v>31.9</v>
      </c>
      <c r="F767" s="212">
        <v>1</v>
      </c>
      <c r="G767" s="212">
        <v>1</v>
      </c>
      <c r="H767" s="212">
        <v>0</v>
      </c>
      <c r="I767" s="212">
        <v>2</v>
      </c>
      <c r="J767" s="212">
        <v>1</v>
      </c>
      <c r="K767" s="213">
        <v>31.9</v>
      </c>
      <c r="L767" s="212">
        <v>0</v>
      </c>
      <c r="M767" s="212">
        <v>0</v>
      </c>
      <c r="N767" s="212">
        <v>0</v>
      </c>
      <c r="O767" s="212">
        <v>0</v>
      </c>
      <c r="P767" s="212">
        <v>0</v>
      </c>
      <c r="Q767" s="213">
        <v>0</v>
      </c>
      <c r="R767" s="210" t="s">
        <v>4119</v>
      </c>
      <c r="S767" s="210"/>
      <c r="T767"/>
      <c r="U767"/>
    </row>
    <row r="768" spans="1:21">
      <c r="A768" s="210">
        <v>303</v>
      </c>
      <c r="B768" s="211" t="s">
        <v>4120</v>
      </c>
      <c r="C768" s="212">
        <v>1</v>
      </c>
      <c r="D768" s="212">
        <v>1</v>
      </c>
      <c r="E768" s="213">
        <v>42.2</v>
      </c>
      <c r="F768" s="212">
        <v>1</v>
      </c>
      <c r="G768" s="212">
        <v>1</v>
      </c>
      <c r="H768" s="212">
        <v>0</v>
      </c>
      <c r="I768" s="212">
        <v>1</v>
      </c>
      <c r="J768" s="212">
        <v>1</v>
      </c>
      <c r="K768" s="213">
        <v>42.2</v>
      </c>
      <c r="L768" s="212">
        <v>0</v>
      </c>
      <c r="M768" s="212">
        <v>0</v>
      </c>
      <c r="N768" s="212">
        <v>0</v>
      </c>
      <c r="O768" s="212">
        <v>0</v>
      </c>
      <c r="P768" s="212">
        <v>0</v>
      </c>
      <c r="Q768" s="213">
        <v>0</v>
      </c>
      <c r="R768" s="210" t="s">
        <v>3275</v>
      </c>
      <c r="S768" s="210"/>
      <c r="T768"/>
      <c r="U768"/>
    </row>
    <row r="769" spans="1:21">
      <c r="A769" s="210">
        <v>304</v>
      </c>
      <c r="B769" s="211" t="s">
        <v>4121</v>
      </c>
      <c r="C769" s="212">
        <v>2</v>
      </c>
      <c r="D769" s="212">
        <v>1</v>
      </c>
      <c r="E769" s="213">
        <v>18.6</v>
      </c>
      <c r="F769" s="212">
        <v>1</v>
      </c>
      <c r="G769" s="212">
        <v>1</v>
      </c>
      <c r="H769" s="212">
        <v>0</v>
      </c>
      <c r="I769" s="212">
        <v>2</v>
      </c>
      <c r="J769" s="212">
        <v>1</v>
      </c>
      <c r="K769" s="213">
        <v>18.6</v>
      </c>
      <c r="L769" s="212">
        <v>0</v>
      </c>
      <c r="M769" s="212">
        <v>0</v>
      </c>
      <c r="N769" s="212">
        <v>0</v>
      </c>
      <c r="O769" s="212">
        <v>0</v>
      </c>
      <c r="P769" s="212">
        <v>0</v>
      </c>
      <c r="Q769" s="213">
        <v>0</v>
      </c>
      <c r="R769" s="210" t="s">
        <v>3275</v>
      </c>
      <c r="S769" s="210"/>
      <c r="T769"/>
      <c r="U769"/>
    </row>
    <row r="770" spans="1:21">
      <c r="A770" s="210">
        <v>305</v>
      </c>
      <c r="B770" s="211" t="s">
        <v>4122</v>
      </c>
      <c r="C770" s="212">
        <v>5</v>
      </c>
      <c r="D770" s="212">
        <v>2</v>
      </c>
      <c r="E770" s="213">
        <v>102.6</v>
      </c>
      <c r="F770" s="212">
        <v>2</v>
      </c>
      <c r="G770" s="212">
        <v>2</v>
      </c>
      <c r="H770" s="212">
        <v>0</v>
      </c>
      <c r="I770" s="212">
        <v>5</v>
      </c>
      <c r="J770" s="212">
        <v>2</v>
      </c>
      <c r="K770" s="213">
        <v>102.6</v>
      </c>
      <c r="L770" s="212">
        <v>0</v>
      </c>
      <c r="M770" s="212">
        <v>0</v>
      </c>
      <c r="N770" s="212">
        <v>0</v>
      </c>
      <c r="O770" s="212">
        <v>0</v>
      </c>
      <c r="P770" s="212">
        <v>0</v>
      </c>
      <c r="Q770" s="213">
        <v>0</v>
      </c>
      <c r="R770" s="210" t="s">
        <v>3813</v>
      </c>
      <c r="S770" s="210"/>
      <c r="T770"/>
      <c r="U770"/>
    </row>
    <row r="771" spans="1:21">
      <c r="A771" s="210">
        <v>306</v>
      </c>
      <c r="B771" s="211" t="s">
        <v>4123</v>
      </c>
      <c r="C771" s="212">
        <v>2</v>
      </c>
      <c r="D771" s="212">
        <v>1</v>
      </c>
      <c r="E771" s="213">
        <v>50.2</v>
      </c>
      <c r="F771" s="212">
        <v>1</v>
      </c>
      <c r="G771" s="212">
        <v>1</v>
      </c>
      <c r="H771" s="212">
        <v>0</v>
      </c>
      <c r="I771" s="212">
        <v>2</v>
      </c>
      <c r="J771" s="212">
        <v>1</v>
      </c>
      <c r="K771" s="213">
        <v>50.2</v>
      </c>
      <c r="L771" s="212">
        <v>0</v>
      </c>
      <c r="M771" s="212">
        <v>0</v>
      </c>
      <c r="N771" s="212">
        <v>0</v>
      </c>
      <c r="O771" s="212">
        <v>0</v>
      </c>
      <c r="P771" s="212">
        <v>0</v>
      </c>
      <c r="Q771" s="213">
        <v>0</v>
      </c>
      <c r="R771" s="210" t="s">
        <v>3275</v>
      </c>
      <c r="S771" s="210"/>
      <c r="T771"/>
      <c r="U771"/>
    </row>
    <row r="772" spans="1:21">
      <c r="A772" s="210">
        <v>307</v>
      </c>
      <c r="B772" s="211" t="s">
        <v>4124</v>
      </c>
      <c r="C772" s="212">
        <v>5</v>
      </c>
      <c r="D772" s="212">
        <v>1</v>
      </c>
      <c r="E772" s="213">
        <v>37.1</v>
      </c>
      <c r="F772" s="212">
        <v>1</v>
      </c>
      <c r="G772" s="212">
        <v>1</v>
      </c>
      <c r="H772" s="212">
        <v>0</v>
      </c>
      <c r="I772" s="212">
        <v>5</v>
      </c>
      <c r="J772" s="212">
        <v>1</v>
      </c>
      <c r="K772" s="213">
        <v>37.1</v>
      </c>
      <c r="L772" s="212">
        <v>0</v>
      </c>
      <c r="M772" s="212">
        <v>0</v>
      </c>
      <c r="N772" s="212">
        <v>0</v>
      </c>
      <c r="O772" s="212">
        <v>0</v>
      </c>
      <c r="P772" s="212">
        <v>0</v>
      </c>
      <c r="Q772" s="213">
        <v>0</v>
      </c>
      <c r="R772" s="210" t="s">
        <v>3275</v>
      </c>
      <c r="S772" s="210"/>
      <c r="T772"/>
      <c r="U772"/>
    </row>
    <row r="773" spans="1:21">
      <c r="A773" s="210">
        <v>308</v>
      </c>
      <c r="B773" s="211" t="s">
        <v>4125</v>
      </c>
      <c r="C773" s="212">
        <v>16</v>
      </c>
      <c r="D773" s="212">
        <v>5</v>
      </c>
      <c r="E773" s="213">
        <v>150.1</v>
      </c>
      <c r="F773" s="212">
        <v>5</v>
      </c>
      <c r="G773" s="212">
        <v>5</v>
      </c>
      <c r="H773" s="212">
        <v>0</v>
      </c>
      <c r="I773" s="212">
        <v>16</v>
      </c>
      <c r="J773" s="212">
        <v>5</v>
      </c>
      <c r="K773" s="213">
        <v>150.1</v>
      </c>
      <c r="L773" s="212">
        <v>0</v>
      </c>
      <c r="M773" s="212">
        <v>0</v>
      </c>
      <c r="N773" s="212">
        <v>0</v>
      </c>
      <c r="O773" s="212">
        <v>0</v>
      </c>
      <c r="P773" s="212">
        <v>0</v>
      </c>
      <c r="Q773" s="213">
        <v>0</v>
      </c>
      <c r="R773" s="210" t="s">
        <v>4126</v>
      </c>
      <c r="S773" s="210"/>
      <c r="T773"/>
      <c r="U773"/>
    </row>
    <row r="774" spans="1:21">
      <c r="A774" s="210">
        <v>309</v>
      </c>
      <c r="B774" s="211" t="s">
        <v>3274</v>
      </c>
      <c r="C774" s="212">
        <v>18</v>
      </c>
      <c r="D774" s="212">
        <v>4</v>
      </c>
      <c r="E774" s="213">
        <v>162.9</v>
      </c>
      <c r="F774" s="212">
        <v>4</v>
      </c>
      <c r="G774" s="212">
        <v>4</v>
      </c>
      <c r="H774" s="212">
        <v>0</v>
      </c>
      <c r="I774" s="212">
        <v>18</v>
      </c>
      <c r="J774" s="212">
        <v>4</v>
      </c>
      <c r="K774" s="213">
        <v>162.9</v>
      </c>
      <c r="L774" s="212">
        <v>0</v>
      </c>
      <c r="M774" s="212">
        <v>0</v>
      </c>
      <c r="N774" s="212">
        <v>0</v>
      </c>
      <c r="O774" s="212">
        <v>0</v>
      </c>
      <c r="P774" s="212">
        <v>0</v>
      </c>
      <c r="Q774" s="213">
        <v>0</v>
      </c>
      <c r="R774" s="210" t="s">
        <v>3620</v>
      </c>
      <c r="S774" s="210"/>
      <c r="T774"/>
      <c r="U774"/>
    </row>
    <row r="775" spans="1:21">
      <c r="A775" s="210">
        <v>310</v>
      </c>
      <c r="B775" s="211" t="s">
        <v>4127</v>
      </c>
      <c r="C775" s="212">
        <v>21</v>
      </c>
      <c r="D775" s="212">
        <v>6</v>
      </c>
      <c r="E775" s="213">
        <v>258.9</v>
      </c>
      <c r="F775" s="212">
        <v>6</v>
      </c>
      <c r="G775" s="212">
        <v>6</v>
      </c>
      <c r="H775" s="212">
        <v>0</v>
      </c>
      <c r="I775" s="212">
        <v>21</v>
      </c>
      <c r="J775" s="212">
        <v>6</v>
      </c>
      <c r="K775" s="213">
        <v>258.9</v>
      </c>
      <c r="L775" s="212">
        <v>0</v>
      </c>
      <c r="M775" s="212">
        <v>0</v>
      </c>
      <c r="N775" s="212">
        <v>0</v>
      </c>
      <c r="O775" s="212">
        <v>0</v>
      </c>
      <c r="P775" s="212">
        <v>0</v>
      </c>
      <c r="Q775" s="213">
        <v>0</v>
      </c>
      <c r="R775" s="210" t="s">
        <v>3275</v>
      </c>
      <c r="S775" s="210"/>
      <c r="T775"/>
      <c r="U775"/>
    </row>
    <row r="776" spans="1:21">
      <c r="A776" s="210">
        <v>311</v>
      </c>
      <c r="B776" s="211" t="s">
        <v>3276</v>
      </c>
      <c r="C776" s="212">
        <v>9</v>
      </c>
      <c r="D776" s="212">
        <v>4</v>
      </c>
      <c r="E776" s="213">
        <v>173</v>
      </c>
      <c r="F776" s="212">
        <v>4</v>
      </c>
      <c r="G776" s="212">
        <v>4</v>
      </c>
      <c r="H776" s="212">
        <v>0</v>
      </c>
      <c r="I776" s="212">
        <v>9</v>
      </c>
      <c r="J776" s="212">
        <v>4</v>
      </c>
      <c r="K776" s="213">
        <v>173</v>
      </c>
      <c r="L776" s="212">
        <v>0</v>
      </c>
      <c r="M776" s="212">
        <v>0</v>
      </c>
      <c r="N776" s="212">
        <v>0</v>
      </c>
      <c r="O776" s="212">
        <v>0</v>
      </c>
      <c r="P776" s="212">
        <v>0</v>
      </c>
      <c r="Q776" s="213">
        <v>0</v>
      </c>
      <c r="R776" s="210" t="s">
        <v>3451</v>
      </c>
      <c r="S776" s="210" t="s">
        <v>3278</v>
      </c>
      <c r="T776"/>
      <c r="U776"/>
    </row>
    <row r="777" spans="1:21">
      <c r="A777" s="210">
        <v>312</v>
      </c>
      <c r="B777" s="211" t="s">
        <v>4128</v>
      </c>
      <c r="C777" s="212">
        <v>7</v>
      </c>
      <c r="D777" s="212">
        <v>2</v>
      </c>
      <c r="E777" s="213">
        <v>123.7</v>
      </c>
      <c r="F777" s="212">
        <v>2</v>
      </c>
      <c r="G777" s="212">
        <v>2</v>
      </c>
      <c r="H777" s="212">
        <v>0</v>
      </c>
      <c r="I777" s="212">
        <v>7</v>
      </c>
      <c r="J777" s="212">
        <v>2</v>
      </c>
      <c r="K777" s="213">
        <v>123.7</v>
      </c>
      <c r="L777" s="212">
        <v>0</v>
      </c>
      <c r="M777" s="212">
        <v>0</v>
      </c>
      <c r="N777" s="212">
        <v>0</v>
      </c>
      <c r="O777" s="212">
        <v>0</v>
      </c>
      <c r="P777" s="212">
        <v>0</v>
      </c>
      <c r="Q777" s="213">
        <v>0</v>
      </c>
      <c r="R777" s="210" t="s">
        <v>4129</v>
      </c>
      <c r="S777" s="210"/>
      <c r="T777"/>
      <c r="U777"/>
    </row>
    <row r="778" spans="1:21">
      <c r="A778" s="210">
        <v>313</v>
      </c>
      <c r="B778" s="211" t="s">
        <v>4130</v>
      </c>
      <c r="C778" s="212">
        <v>2</v>
      </c>
      <c r="D778" s="212">
        <v>2</v>
      </c>
      <c r="E778" s="213">
        <v>40.5</v>
      </c>
      <c r="F778" s="212">
        <v>2</v>
      </c>
      <c r="G778" s="212">
        <v>2</v>
      </c>
      <c r="H778" s="212">
        <v>0</v>
      </c>
      <c r="I778" s="212">
        <v>2</v>
      </c>
      <c r="J778" s="212">
        <v>2</v>
      </c>
      <c r="K778" s="213">
        <v>40.5</v>
      </c>
      <c r="L778" s="212">
        <v>0</v>
      </c>
      <c r="M778" s="212">
        <v>0</v>
      </c>
      <c r="N778" s="212">
        <v>0</v>
      </c>
      <c r="O778" s="212">
        <v>0</v>
      </c>
      <c r="P778" s="212">
        <v>0</v>
      </c>
      <c r="Q778" s="213">
        <v>0</v>
      </c>
      <c r="R778" s="210" t="s">
        <v>4131</v>
      </c>
      <c r="S778" s="210" t="s">
        <v>4132</v>
      </c>
      <c r="T778"/>
      <c r="U778"/>
    </row>
    <row r="779" spans="1:21">
      <c r="A779" s="210">
        <v>314</v>
      </c>
      <c r="B779" s="211" t="s">
        <v>4133</v>
      </c>
      <c r="C779" s="212">
        <v>5</v>
      </c>
      <c r="D779" s="212">
        <v>4</v>
      </c>
      <c r="E779" s="213">
        <v>163.7</v>
      </c>
      <c r="F779" s="212">
        <v>4</v>
      </c>
      <c r="G779" s="212">
        <v>4</v>
      </c>
      <c r="H779" s="212">
        <v>0</v>
      </c>
      <c r="I779" s="212">
        <v>5</v>
      </c>
      <c r="J779" s="212">
        <v>4</v>
      </c>
      <c r="K779" s="213">
        <v>163.7</v>
      </c>
      <c r="L779" s="212">
        <v>0</v>
      </c>
      <c r="M779" s="212">
        <v>0</v>
      </c>
      <c r="N779" s="212">
        <v>0</v>
      </c>
      <c r="O779" s="212">
        <v>0</v>
      </c>
      <c r="P779" s="212">
        <v>0</v>
      </c>
      <c r="Q779" s="213">
        <v>0</v>
      </c>
      <c r="R779" s="210" t="s">
        <v>4134</v>
      </c>
      <c r="S779" s="210"/>
      <c r="T779"/>
      <c r="U779"/>
    </row>
    <row r="780" spans="1:21">
      <c r="A780" s="210">
        <v>315</v>
      </c>
      <c r="B780" s="211" t="s">
        <v>4135</v>
      </c>
      <c r="C780" s="212">
        <v>5</v>
      </c>
      <c r="D780" s="212">
        <v>2</v>
      </c>
      <c r="E780" s="213">
        <v>54.4</v>
      </c>
      <c r="F780" s="212">
        <v>2</v>
      </c>
      <c r="G780" s="212">
        <v>2</v>
      </c>
      <c r="H780" s="212">
        <v>0</v>
      </c>
      <c r="I780" s="212">
        <v>5</v>
      </c>
      <c r="J780" s="212">
        <v>2</v>
      </c>
      <c r="K780" s="213">
        <v>54.4</v>
      </c>
      <c r="L780" s="212">
        <v>0</v>
      </c>
      <c r="M780" s="212">
        <v>0</v>
      </c>
      <c r="N780" s="212">
        <v>0</v>
      </c>
      <c r="O780" s="212">
        <v>0</v>
      </c>
      <c r="P780" s="212">
        <v>0</v>
      </c>
      <c r="Q780" s="213">
        <v>0</v>
      </c>
      <c r="R780" s="210" t="s">
        <v>3451</v>
      </c>
      <c r="S780" s="210" t="s">
        <v>4136</v>
      </c>
      <c r="T780"/>
      <c r="U780"/>
    </row>
    <row r="781" spans="1:21">
      <c r="A781" s="210">
        <v>316</v>
      </c>
      <c r="B781" s="211" t="s">
        <v>4137</v>
      </c>
      <c r="C781" s="212">
        <v>5</v>
      </c>
      <c r="D781" s="212">
        <v>2</v>
      </c>
      <c r="E781" s="213">
        <v>51.1</v>
      </c>
      <c r="F781" s="212">
        <v>2</v>
      </c>
      <c r="G781" s="212">
        <v>2</v>
      </c>
      <c r="H781" s="212">
        <v>0</v>
      </c>
      <c r="I781" s="212">
        <v>5</v>
      </c>
      <c r="J781" s="212">
        <v>2</v>
      </c>
      <c r="K781" s="213">
        <v>51.1</v>
      </c>
      <c r="L781" s="212">
        <v>0</v>
      </c>
      <c r="M781" s="212">
        <v>0</v>
      </c>
      <c r="N781" s="212">
        <v>0</v>
      </c>
      <c r="O781" s="212">
        <v>0</v>
      </c>
      <c r="P781" s="212">
        <v>0</v>
      </c>
      <c r="Q781" s="213">
        <v>0</v>
      </c>
      <c r="R781" s="210" t="s">
        <v>3131</v>
      </c>
      <c r="S781" s="210"/>
      <c r="T781"/>
      <c r="U781"/>
    </row>
    <row r="782" spans="1:21">
      <c r="A782" s="210">
        <v>317</v>
      </c>
      <c r="B782" s="211" t="s">
        <v>3280</v>
      </c>
      <c r="C782" s="212">
        <v>5</v>
      </c>
      <c r="D782" s="212">
        <v>1</v>
      </c>
      <c r="E782" s="213">
        <v>54.3</v>
      </c>
      <c r="F782" s="212">
        <v>1</v>
      </c>
      <c r="G782" s="212">
        <v>1</v>
      </c>
      <c r="H782" s="212">
        <v>0</v>
      </c>
      <c r="I782" s="212">
        <v>5</v>
      </c>
      <c r="J782" s="212">
        <v>1</v>
      </c>
      <c r="K782" s="213">
        <v>54.3</v>
      </c>
      <c r="L782" s="212">
        <v>0</v>
      </c>
      <c r="M782" s="212">
        <v>0</v>
      </c>
      <c r="N782" s="212">
        <v>0</v>
      </c>
      <c r="O782" s="212">
        <v>0</v>
      </c>
      <c r="P782" s="212">
        <v>0</v>
      </c>
      <c r="Q782" s="213">
        <v>0</v>
      </c>
      <c r="R782" s="210" t="s">
        <v>4138</v>
      </c>
      <c r="S782" s="210" t="s">
        <v>3037</v>
      </c>
      <c r="T782"/>
      <c r="U782"/>
    </row>
    <row r="783" spans="1:21">
      <c r="A783" s="210">
        <v>318</v>
      </c>
      <c r="B783" s="211" t="s">
        <v>3283</v>
      </c>
      <c r="C783" s="212">
        <v>3</v>
      </c>
      <c r="D783" s="212">
        <v>1</v>
      </c>
      <c r="E783" s="213">
        <v>43.1</v>
      </c>
      <c r="F783" s="212">
        <v>1</v>
      </c>
      <c r="G783" s="212">
        <v>1</v>
      </c>
      <c r="H783" s="212">
        <v>0</v>
      </c>
      <c r="I783" s="212">
        <v>3</v>
      </c>
      <c r="J783" s="212">
        <v>1</v>
      </c>
      <c r="K783" s="213">
        <v>43.1</v>
      </c>
      <c r="L783" s="212">
        <v>0</v>
      </c>
      <c r="M783" s="212">
        <v>0</v>
      </c>
      <c r="N783" s="212">
        <v>0</v>
      </c>
      <c r="O783" s="212">
        <v>0</v>
      </c>
      <c r="P783" s="212">
        <v>0</v>
      </c>
      <c r="Q783" s="213">
        <v>0</v>
      </c>
      <c r="R783" s="210" t="s">
        <v>4139</v>
      </c>
      <c r="S783" s="210"/>
      <c r="T783"/>
      <c r="U783"/>
    </row>
    <row r="784" spans="1:21">
      <c r="A784" s="210">
        <v>319</v>
      </c>
      <c r="B784" s="211" t="s">
        <v>3285</v>
      </c>
      <c r="C784" s="212">
        <v>9</v>
      </c>
      <c r="D784" s="212">
        <v>3</v>
      </c>
      <c r="E784" s="213">
        <v>116.4</v>
      </c>
      <c r="F784" s="212">
        <v>3</v>
      </c>
      <c r="G784" s="212">
        <v>3</v>
      </c>
      <c r="H784" s="212">
        <v>0</v>
      </c>
      <c r="I784" s="212">
        <v>9</v>
      </c>
      <c r="J784" s="212">
        <v>3</v>
      </c>
      <c r="K784" s="213">
        <v>116.4</v>
      </c>
      <c r="L784" s="212">
        <v>0</v>
      </c>
      <c r="M784" s="212">
        <v>0</v>
      </c>
      <c r="N784" s="212">
        <v>0</v>
      </c>
      <c r="O784" s="212">
        <v>0</v>
      </c>
      <c r="P784" s="212">
        <v>0</v>
      </c>
      <c r="Q784" s="213">
        <v>0</v>
      </c>
      <c r="R784" s="210" t="s">
        <v>3681</v>
      </c>
      <c r="S784" s="210"/>
      <c r="T784"/>
      <c r="U784"/>
    </row>
    <row r="785" spans="1:21">
      <c r="A785" s="210">
        <v>320</v>
      </c>
      <c r="B785" s="211" t="s">
        <v>4140</v>
      </c>
      <c r="C785" s="212">
        <v>22</v>
      </c>
      <c r="D785" s="212">
        <v>9</v>
      </c>
      <c r="E785" s="213">
        <v>332.4</v>
      </c>
      <c r="F785" s="212">
        <v>9</v>
      </c>
      <c r="G785" s="212">
        <v>9</v>
      </c>
      <c r="H785" s="212">
        <v>0</v>
      </c>
      <c r="I785" s="212">
        <v>22</v>
      </c>
      <c r="J785" s="212">
        <v>9</v>
      </c>
      <c r="K785" s="213">
        <v>332.4</v>
      </c>
      <c r="L785" s="212">
        <v>0</v>
      </c>
      <c r="M785" s="212">
        <v>0</v>
      </c>
      <c r="N785" s="212">
        <v>0</v>
      </c>
      <c r="O785" s="212">
        <v>0</v>
      </c>
      <c r="P785" s="212">
        <v>0</v>
      </c>
      <c r="Q785" s="213">
        <v>0</v>
      </c>
      <c r="R785" s="210" t="s">
        <v>4141</v>
      </c>
      <c r="S785" s="210"/>
      <c r="T785"/>
      <c r="U785"/>
    </row>
    <row r="786" spans="1:21">
      <c r="A786" s="210">
        <v>321</v>
      </c>
      <c r="B786" s="211" t="s">
        <v>3286</v>
      </c>
      <c r="C786" s="212">
        <v>13</v>
      </c>
      <c r="D786" s="212">
        <v>3</v>
      </c>
      <c r="E786" s="213">
        <v>201.7</v>
      </c>
      <c r="F786" s="212">
        <v>3</v>
      </c>
      <c r="G786" s="212">
        <v>3</v>
      </c>
      <c r="H786" s="212">
        <v>0</v>
      </c>
      <c r="I786" s="212">
        <v>13</v>
      </c>
      <c r="J786" s="212">
        <v>3</v>
      </c>
      <c r="K786" s="213">
        <v>201.7</v>
      </c>
      <c r="L786" s="212">
        <v>0</v>
      </c>
      <c r="M786" s="212">
        <v>0</v>
      </c>
      <c r="N786" s="212">
        <v>0</v>
      </c>
      <c r="O786" s="212">
        <v>0</v>
      </c>
      <c r="P786" s="212">
        <v>0</v>
      </c>
      <c r="Q786" s="213">
        <v>0</v>
      </c>
      <c r="R786" s="210" t="s">
        <v>4131</v>
      </c>
      <c r="S786" s="210"/>
      <c r="T786"/>
      <c r="U786"/>
    </row>
    <row r="787" spans="1:21">
      <c r="A787" s="210">
        <v>322</v>
      </c>
      <c r="B787" s="211" t="s">
        <v>4142</v>
      </c>
      <c r="C787" s="212">
        <v>2</v>
      </c>
      <c r="D787" s="212">
        <v>2</v>
      </c>
      <c r="E787" s="213">
        <v>57.4</v>
      </c>
      <c r="F787" s="212">
        <v>2</v>
      </c>
      <c r="G787" s="212">
        <v>2</v>
      </c>
      <c r="H787" s="212">
        <v>0</v>
      </c>
      <c r="I787" s="212">
        <v>2</v>
      </c>
      <c r="J787" s="212">
        <v>2</v>
      </c>
      <c r="K787" s="213">
        <v>57.4</v>
      </c>
      <c r="L787" s="212">
        <v>0</v>
      </c>
      <c r="M787" s="212">
        <v>0</v>
      </c>
      <c r="N787" s="212">
        <v>0</v>
      </c>
      <c r="O787" s="212">
        <v>0</v>
      </c>
      <c r="P787" s="212">
        <v>0</v>
      </c>
      <c r="Q787" s="213">
        <v>0</v>
      </c>
      <c r="R787" s="210" t="s">
        <v>4081</v>
      </c>
      <c r="S787" s="210"/>
      <c r="T787"/>
      <c r="U787"/>
    </row>
    <row r="788" spans="1:21">
      <c r="A788" s="210">
        <v>323</v>
      </c>
      <c r="B788" s="211" t="s">
        <v>4143</v>
      </c>
      <c r="C788" s="212">
        <v>3</v>
      </c>
      <c r="D788" s="212">
        <v>2</v>
      </c>
      <c r="E788" s="213">
        <v>62.3</v>
      </c>
      <c r="F788" s="212">
        <v>2</v>
      </c>
      <c r="G788" s="212">
        <v>2</v>
      </c>
      <c r="H788" s="212">
        <v>0</v>
      </c>
      <c r="I788" s="212">
        <v>3</v>
      </c>
      <c r="J788" s="212">
        <v>2</v>
      </c>
      <c r="K788" s="213">
        <v>62.3</v>
      </c>
      <c r="L788" s="212">
        <v>0</v>
      </c>
      <c r="M788" s="212">
        <v>0</v>
      </c>
      <c r="N788" s="212">
        <v>0</v>
      </c>
      <c r="O788" s="212">
        <v>0</v>
      </c>
      <c r="P788" s="212">
        <v>0</v>
      </c>
      <c r="Q788" s="213">
        <v>0</v>
      </c>
      <c r="R788" s="210" t="s">
        <v>3642</v>
      </c>
      <c r="S788" s="210"/>
      <c r="T788"/>
      <c r="U788"/>
    </row>
    <row r="789" spans="1:21">
      <c r="A789" s="210">
        <v>324</v>
      </c>
      <c r="B789" s="211" t="s">
        <v>4144</v>
      </c>
      <c r="C789" s="212">
        <v>1</v>
      </c>
      <c r="D789" s="212">
        <v>1</v>
      </c>
      <c r="E789" s="213">
        <v>43.4</v>
      </c>
      <c r="F789" s="212">
        <v>1</v>
      </c>
      <c r="G789" s="212">
        <v>1</v>
      </c>
      <c r="H789" s="212">
        <v>0</v>
      </c>
      <c r="I789" s="212">
        <v>1</v>
      </c>
      <c r="J789" s="212">
        <v>1</v>
      </c>
      <c r="K789" s="213">
        <v>43.4</v>
      </c>
      <c r="L789" s="212">
        <v>0</v>
      </c>
      <c r="M789" s="212">
        <v>0</v>
      </c>
      <c r="N789" s="212">
        <v>0</v>
      </c>
      <c r="O789" s="212">
        <v>0</v>
      </c>
      <c r="P789" s="212">
        <v>0</v>
      </c>
      <c r="Q789" s="213">
        <v>0</v>
      </c>
      <c r="R789" s="210" t="s">
        <v>4145</v>
      </c>
      <c r="S789" s="210"/>
      <c r="T789"/>
      <c r="U789"/>
    </row>
    <row r="790" spans="1:21">
      <c r="A790" s="210">
        <v>325</v>
      </c>
      <c r="B790" s="211" t="s">
        <v>4146</v>
      </c>
      <c r="C790" s="212">
        <v>21</v>
      </c>
      <c r="D790" s="212">
        <v>6</v>
      </c>
      <c r="E790" s="213">
        <v>253.5</v>
      </c>
      <c r="F790" s="212">
        <v>6</v>
      </c>
      <c r="G790" s="212">
        <v>6</v>
      </c>
      <c r="H790" s="212">
        <v>0</v>
      </c>
      <c r="I790" s="212">
        <v>21</v>
      </c>
      <c r="J790" s="212">
        <v>6</v>
      </c>
      <c r="K790" s="213">
        <v>253.5</v>
      </c>
      <c r="L790" s="212">
        <v>0</v>
      </c>
      <c r="M790" s="212">
        <v>0</v>
      </c>
      <c r="N790" s="212">
        <v>0</v>
      </c>
      <c r="O790" s="212">
        <v>0</v>
      </c>
      <c r="P790" s="212">
        <v>0</v>
      </c>
      <c r="Q790" s="213">
        <v>0</v>
      </c>
      <c r="R790" s="210" t="s">
        <v>4081</v>
      </c>
      <c r="S790" s="210"/>
      <c r="T790"/>
      <c r="U790"/>
    </row>
    <row r="791" spans="1:21">
      <c r="A791" s="200"/>
      <c r="B791" s="209" t="s">
        <v>2959</v>
      </c>
      <c r="C791" s="205">
        <f>sum(C792:C880)</f>
        <v>1631</v>
      </c>
      <c r="D791" s="205">
        <f>sum(D792:D880)</f>
        <v>563</v>
      </c>
      <c r="E791" s="206">
        <f>sum(E792:E880)</f>
        <v>20767.68</v>
      </c>
      <c r="F791" s="205">
        <f>sum(F792:F880)</f>
        <v>658</v>
      </c>
      <c r="G791" s="205">
        <f>sum(G792:G880)</f>
        <v>476</v>
      </c>
      <c r="H791" s="205">
        <f>sum(H792:H880)</f>
        <v>121</v>
      </c>
      <c r="I791" s="205">
        <f>sum(I792:I880)</f>
        <v>1627</v>
      </c>
      <c r="J791" s="205">
        <f>sum(J792:J880)</f>
        <v>561</v>
      </c>
      <c r="K791" s="206">
        <f>sum(K792:K880)</f>
        <v>20650.88</v>
      </c>
      <c r="L791" s="205">
        <f>sum(L792:L880)</f>
        <v>2</v>
      </c>
      <c r="M791" s="205">
        <f>sum(M792:M880)</f>
        <v>0</v>
      </c>
      <c r="N791" s="205">
        <f>sum(N792:N880)</f>
        <v>0</v>
      </c>
      <c r="O791" s="205">
        <f>sum(O792:O880)</f>
        <v>4</v>
      </c>
      <c r="P791" s="205">
        <f>sum(P792:P880)</f>
        <v>2</v>
      </c>
      <c r="Q791" s="206">
        <f>sum(Q792:Q880)</f>
        <v>116.8</v>
      </c>
      <c r="R791" s="207" t="s">
        <v>20</v>
      </c>
      <c r="S791" s="207" t="s">
        <v>20</v>
      </c>
      <c r="T791"/>
      <c r="U791"/>
    </row>
    <row r="792" spans="1:21">
      <c r="A792" s="210">
        <v>326</v>
      </c>
      <c r="B792" s="211" t="s">
        <v>4147</v>
      </c>
      <c r="C792" s="212">
        <v>22</v>
      </c>
      <c r="D792" s="212">
        <v>7</v>
      </c>
      <c r="E792" s="213">
        <v>284.8</v>
      </c>
      <c r="F792" s="212">
        <v>8</v>
      </c>
      <c r="G792" s="212">
        <v>6</v>
      </c>
      <c r="H792" s="212">
        <v>1</v>
      </c>
      <c r="I792" s="212">
        <v>22</v>
      </c>
      <c r="J792" s="212">
        <v>7</v>
      </c>
      <c r="K792" s="213">
        <v>284.8</v>
      </c>
      <c r="L792" s="212">
        <v>0</v>
      </c>
      <c r="M792" s="212">
        <v>0</v>
      </c>
      <c r="N792" s="212">
        <v>0</v>
      </c>
      <c r="O792" s="212">
        <v>0</v>
      </c>
      <c r="P792" s="212">
        <v>0</v>
      </c>
      <c r="Q792" s="213">
        <v>0</v>
      </c>
      <c r="R792" s="210" t="s">
        <v>3979</v>
      </c>
      <c r="S792" s="210" t="s">
        <v>3406</v>
      </c>
      <c r="T792"/>
      <c r="U792"/>
    </row>
    <row r="793" spans="1:21">
      <c r="A793" s="210">
        <v>327</v>
      </c>
      <c r="B793" s="211" t="s">
        <v>3309</v>
      </c>
      <c r="C793" s="212">
        <v>24</v>
      </c>
      <c r="D793" s="212">
        <v>6</v>
      </c>
      <c r="E793" s="213">
        <v>209.3</v>
      </c>
      <c r="F793" s="212">
        <v>7</v>
      </c>
      <c r="G793" s="212">
        <v>6</v>
      </c>
      <c r="H793" s="212">
        <v>1</v>
      </c>
      <c r="I793" s="212">
        <v>24</v>
      </c>
      <c r="J793" s="212">
        <v>6</v>
      </c>
      <c r="K793" s="213">
        <v>209.3</v>
      </c>
      <c r="L793" s="212">
        <v>0</v>
      </c>
      <c r="M793" s="212">
        <v>0</v>
      </c>
      <c r="N793" s="212">
        <v>0</v>
      </c>
      <c r="O793" s="212">
        <v>0</v>
      </c>
      <c r="P793" s="212">
        <v>0</v>
      </c>
      <c r="Q793" s="213">
        <v>0</v>
      </c>
      <c r="R793" s="210" t="s">
        <v>3316</v>
      </c>
      <c r="S793" s="210" t="s">
        <v>3311</v>
      </c>
      <c r="T793"/>
      <c r="U793"/>
    </row>
    <row r="794" spans="1:21">
      <c r="A794" s="210">
        <v>328</v>
      </c>
      <c r="B794" s="211" t="s">
        <v>4148</v>
      </c>
      <c r="C794" s="212">
        <v>8</v>
      </c>
      <c r="D794" s="212">
        <v>4</v>
      </c>
      <c r="E794" s="213">
        <v>200.4</v>
      </c>
      <c r="F794" s="212">
        <v>4</v>
      </c>
      <c r="G794" s="212">
        <v>1</v>
      </c>
      <c r="H794" s="212">
        <v>0</v>
      </c>
      <c r="I794" s="212">
        <v>8</v>
      </c>
      <c r="J794" s="212">
        <v>4</v>
      </c>
      <c r="K794" s="213">
        <v>200.4</v>
      </c>
      <c r="L794" s="212">
        <v>0</v>
      </c>
      <c r="M794" s="212">
        <v>0</v>
      </c>
      <c r="N794" s="212">
        <v>0</v>
      </c>
      <c r="O794" s="212">
        <v>0</v>
      </c>
      <c r="P794" s="212">
        <v>0</v>
      </c>
      <c r="Q794" s="213">
        <v>0</v>
      </c>
      <c r="R794" s="210" t="s">
        <v>3872</v>
      </c>
      <c r="S794" s="210" t="s">
        <v>3872</v>
      </c>
      <c r="T794"/>
      <c r="U794"/>
    </row>
    <row r="795" spans="1:21">
      <c r="A795" s="210">
        <v>329</v>
      </c>
      <c r="B795" s="211" t="s">
        <v>4149</v>
      </c>
      <c r="C795" s="212">
        <v>19</v>
      </c>
      <c r="D795" s="212">
        <v>5</v>
      </c>
      <c r="E795" s="213">
        <v>244.7</v>
      </c>
      <c r="F795" s="212">
        <v>5</v>
      </c>
      <c r="G795" s="212">
        <v>3</v>
      </c>
      <c r="H795" s="212">
        <v>0</v>
      </c>
      <c r="I795" s="212">
        <v>19</v>
      </c>
      <c r="J795" s="212">
        <v>5</v>
      </c>
      <c r="K795" s="213">
        <v>244.7</v>
      </c>
      <c r="L795" s="212">
        <v>0</v>
      </c>
      <c r="M795" s="212">
        <v>0</v>
      </c>
      <c r="N795" s="212">
        <v>0</v>
      </c>
      <c r="O795" s="212">
        <v>0</v>
      </c>
      <c r="P795" s="212">
        <v>0</v>
      </c>
      <c r="Q795" s="213">
        <v>0</v>
      </c>
      <c r="R795" s="210" t="s">
        <v>3366</v>
      </c>
      <c r="S795" s="210" t="s">
        <v>3366</v>
      </c>
      <c r="T795"/>
      <c r="U795"/>
    </row>
    <row r="796" spans="1:21">
      <c r="A796" s="210">
        <v>330</v>
      </c>
      <c r="B796" s="211" t="s">
        <v>4150</v>
      </c>
      <c r="C796" s="212">
        <v>19</v>
      </c>
      <c r="D796" s="212">
        <v>6</v>
      </c>
      <c r="E796" s="213">
        <v>208.4</v>
      </c>
      <c r="F796" s="212">
        <v>7</v>
      </c>
      <c r="G796" s="212">
        <v>5</v>
      </c>
      <c r="H796" s="212">
        <v>2</v>
      </c>
      <c r="I796" s="212">
        <v>19</v>
      </c>
      <c r="J796" s="212">
        <v>6</v>
      </c>
      <c r="K796" s="213">
        <v>208.4</v>
      </c>
      <c r="L796" s="212">
        <v>0</v>
      </c>
      <c r="M796" s="212">
        <v>0</v>
      </c>
      <c r="N796" s="212">
        <v>0</v>
      </c>
      <c r="O796" s="212">
        <v>0</v>
      </c>
      <c r="P796" s="212">
        <v>0</v>
      </c>
      <c r="Q796" s="213">
        <v>0</v>
      </c>
      <c r="R796" s="210" t="s">
        <v>3491</v>
      </c>
      <c r="S796" s="210" t="s">
        <v>3491</v>
      </c>
      <c r="T796"/>
      <c r="U796"/>
    </row>
    <row r="797" spans="1:21">
      <c r="A797" s="210">
        <v>331</v>
      </c>
      <c r="B797" s="211" t="s">
        <v>4151</v>
      </c>
      <c r="C797" s="212">
        <v>17</v>
      </c>
      <c r="D797" s="212">
        <v>4</v>
      </c>
      <c r="E797" s="213">
        <v>249.7</v>
      </c>
      <c r="F797" s="212">
        <v>4</v>
      </c>
      <c r="G797" s="212">
        <v>2</v>
      </c>
      <c r="H797" s="212">
        <v>0</v>
      </c>
      <c r="I797" s="212">
        <v>17</v>
      </c>
      <c r="J797" s="212">
        <v>4</v>
      </c>
      <c r="K797" s="213">
        <v>249.7</v>
      </c>
      <c r="L797" s="212">
        <v>0</v>
      </c>
      <c r="M797" s="212">
        <v>0</v>
      </c>
      <c r="N797" s="212">
        <v>0</v>
      </c>
      <c r="O797" s="212">
        <v>0</v>
      </c>
      <c r="P797" s="212">
        <v>0</v>
      </c>
      <c r="Q797" s="213">
        <v>0</v>
      </c>
      <c r="R797" s="210" t="s">
        <v>3366</v>
      </c>
      <c r="S797" s="210" t="s">
        <v>3326</v>
      </c>
      <c r="T797"/>
      <c r="U797"/>
    </row>
    <row r="798" spans="1:21">
      <c r="A798" s="210">
        <v>332</v>
      </c>
      <c r="B798" s="211" t="s">
        <v>3314</v>
      </c>
      <c r="C798" s="212">
        <v>7</v>
      </c>
      <c r="D798" s="212">
        <v>2</v>
      </c>
      <c r="E798" s="213">
        <v>77.3</v>
      </c>
      <c r="F798" s="212">
        <v>3</v>
      </c>
      <c r="G798" s="212">
        <v>2</v>
      </c>
      <c r="H798" s="212">
        <v>1</v>
      </c>
      <c r="I798" s="212">
        <v>7</v>
      </c>
      <c r="J798" s="212">
        <v>2</v>
      </c>
      <c r="K798" s="213">
        <v>77.3</v>
      </c>
      <c r="L798" s="212">
        <v>0</v>
      </c>
      <c r="M798" s="212">
        <v>0</v>
      </c>
      <c r="N798" s="212">
        <v>0</v>
      </c>
      <c r="O798" s="212">
        <v>0</v>
      </c>
      <c r="P798" s="212">
        <v>0</v>
      </c>
      <c r="Q798" s="213">
        <v>0</v>
      </c>
      <c r="R798" s="210" t="s">
        <v>3316</v>
      </c>
      <c r="S798" s="210" t="s">
        <v>3316</v>
      </c>
      <c r="T798"/>
      <c r="U798"/>
    </row>
    <row r="799" spans="1:21">
      <c r="A799" s="210">
        <v>333</v>
      </c>
      <c r="B799" s="211" t="s">
        <v>4152</v>
      </c>
      <c r="C799" s="212">
        <v>30</v>
      </c>
      <c r="D799" s="212">
        <v>10</v>
      </c>
      <c r="E799" s="213">
        <v>372.4</v>
      </c>
      <c r="F799" s="212">
        <v>12</v>
      </c>
      <c r="G799" s="212">
        <v>10</v>
      </c>
      <c r="H799" s="212">
        <v>1</v>
      </c>
      <c r="I799" s="212">
        <v>30</v>
      </c>
      <c r="J799" s="212">
        <v>10</v>
      </c>
      <c r="K799" s="213">
        <v>372.4</v>
      </c>
      <c r="L799" s="212">
        <v>0</v>
      </c>
      <c r="M799" s="212">
        <v>0</v>
      </c>
      <c r="N799" s="212">
        <v>0</v>
      </c>
      <c r="O799" s="212">
        <v>0</v>
      </c>
      <c r="P799" s="212">
        <v>0</v>
      </c>
      <c r="Q799" s="213">
        <v>0</v>
      </c>
      <c r="R799" s="210" t="s">
        <v>3366</v>
      </c>
      <c r="S799" s="210" t="s">
        <v>3366</v>
      </c>
      <c r="T799"/>
      <c r="U799"/>
    </row>
    <row r="800" spans="1:21">
      <c r="A800" s="210">
        <v>334</v>
      </c>
      <c r="B800" s="211" t="s">
        <v>4153</v>
      </c>
      <c r="C800" s="212">
        <v>22</v>
      </c>
      <c r="D800" s="212">
        <v>9</v>
      </c>
      <c r="E800" s="213">
        <v>478.6</v>
      </c>
      <c r="F800" s="212">
        <v>8</v>
      </c>
      <c r="G800" s="212">
        <v>4</v>
      </c>
      <c r="H800" s="212">
        <v>1</v>
      </c>
      <c r="I800" s="212">
        <v>20</v>
      </c>
      <c r="J800" s="212">
        <v>8</v>
      </c>
      <c r="K800" s="213">
        <v>412.4</v>
      </c>
      <c r="L800" s="212">
        <v>1</v>
      </c>
      <c r="M800" s="212">
        <v>0</v>
      </c>
      <c r="N800" s="212">
        <v>0</v>
      </c>
      <c r="O800" s="212">
        <v>2</v>
      </c>
      <c r="P800" s="212">
        <v>1</v>
      </c>
      <c r="Q800" s="213">
        <v>66.2</v>
      </c>
      <c r="R800" s="210"/>
      <c r="S800" s="210"/>
      <c r="T800"/>
      <c r="U800"/>
    </row>
    <row r="801" spans="1:21">
      <c r="A801" s="210">
        <v>335</v>
      </c>
      <c r="B801" s="211" t="s">
        <v>3317</v>
      </c>
      <c r="C801" s="212">
        <v>7</v>
      </c>
      <c r="D801" s="212">
        <v>2</v>
      </c>
      <c r="E801" s="213">
        <v>98.4</v>
      </c>
      <c r="F801" s="212">
        <v>2</v>
      </c>
      <c r="G801" s="212">
        <v>1</v>
      </c>
      <c r="H801" s="212">
        <v>1</v>
      </c>
      <c r="I801" s="212">
        <v>7</v>
      </c>
      <c r="J801" s="212">
        <v>2</v>
      </c>
      <c r="K801" s="213">
        <v>98.4</v>
      </c>
      <c r="L801" s="212">
        <v>0</v>
      </c>
      <c r="M801" s="212">
        <v>0</v>
      </c>
      <c r="N801" s="212">
        <v>0</v>
      </c>
      <c r="O801" s="212">
        <v>0</v>
      </c>
      <c r="P801" s="212">
        <v>0</v>
      </c>
      <c r="Q801" s="213">
        <v>0</v>
      </c>
      <c r="R801" s="210" t="s">
        <v>4154</v>
      </c>
      <c r="S801" s="210" t="s">
        <v>3319</v>
      </c>
      <c r="T801"/>
      <c r="U801"/>
    </row>
    <row r="802" spans="1:21">
      <c r="A802" s="210">
        <v>336</v>
      </c>
      <c r="B802" s="211" t="s">
        <v>3320</v>
      </c>
      <c r="C802" s="212">
        <v>35</v>
      </c>
      <c r="D802" s="212">
        <v>8</v>
      </c>
      <c r="E802" s="213">
        <v>326.1</v>
      </c>
      <c r="F802" s="212">
        <v>10</v>
      </c>
      <c r="G802" s="212">
        <v>8</v>
      </c>
      <c r="H802" s="212">
        <v>4</v>
      </c>
      <c r="I802" s="212">
        <v>35</v>
      </c>
      <c r="J802" s="212">
        <v>8</v>
      </c>
      <c r="K802" s="213">
        <v>326.1</v>
      </c>
      <c r="L802" s="212">
        <v>0</v>
      </c>
      <c r="M802" s="212">
        <v>0</v>
      </c>
      <c r="N802" s="212">
        <v>0</v>
      </c>
      <c r="O802" s="212">
        <v>0</v>
      </c>
      <c r="P802" s="212">
        <v>0</v>
      </c>
      <c r="Q802" s="213">
        <v>0</v>
      </c>
      <c r="R802" s="210" t="s">
        <v>3172</v>
      </c>
      <c r="S802" s="210" t="s">
        <v>3172</v>
      </c>
      <c r="T802"/>
      <c r="U802"/>
    </row>
    <row r="803" spans="1:21">
      <c r="A803" s="210">
        <v>337</v>
      </c>
      <c r="B803" s="211" t="s">
        <v>4155</v>
      </c>
      <c r="C803" s="212">
        <v>30</v>
      </c>
      <c r="D803" s="212">
        <v>10</v>
      </c>
      <c r="E803" s="213">
        <v>400.8</v>
      </c>
      <c r="F803" s="212">
        <v>9</v>
      </c>
      <c r="G803" s="212">
        <v>3</v>
      </c>
      <c r="H803" s="212">
        <v>1</v>
      </c>
      <c r="I803" s="212">
        <v>28</v>
      </c>
      <c r="J803" s="212">
        <v>9</v>
      </c>
      <c r="K803" s="213">
        <v>350.2</v>
      </c>
      <c r="L803" s="212">
        <v>1</v>
      </c>
      <c r="M803" s="212">
        <v>0</v>
      </c>
      <c r="N803" s="212">
        <v>0</v>
      </c>
      <c r="O803" s="212">
        <v>2</v>
      </c>
      <c r="P803" s="212">
        <v>1</v>
      </c>
      <c r="Q803" s="213">
        <v>50.6</v>
      </c>
      <c r="R803" s="210"/>
      <c r="S803" s="210"/>
      <c r="T803"/>
      <c r="U803"/>
    </row>
    <row r="804" spans="1:21">
      <c r="A804" s="210">
        <v>338</v>
      </c>
      <c r="B804" s="211" t="s">
        <v>3322</v>
      </c>
      <c r="C804" s="212">
        <v>21</v>
      </c>
      <c r="D804" s="212">
        <v>8</v>
      </c>
      <c r="E804" s="213">
        <v>361.8</v>
      </c>
      <c r="F804" s="212">
        <v>8</v>
      </c>
      <c r="G804" s="212">
        <v>1</v>
      </c>
      <c r="H804" s="212">
        <v>0</v>
      </c>
      <c r="I804" s="212">
        <v>21</v>
      </c>
      <c r="J804" s="212">
        <v>8</v>
      </c>
      <c r="K804" s="213">
        <v>361.8</v>
      </c>
      <c r="L804" s="212">
        <v>0</v>
      </c>
      <c r="M804" s="212">
        <v>0</v>
      </c>
      <c r="N804" s="212">
        <v>0</v>
      </c>
      <c r="O804" s="212">
        <v>0</v>
      </c>
      <c r="P804" s="212">
        <v>0</v>
      </c>
      <c r="Q804" s="213">
        <v>0</v>
      </c>
      <c r="R804" s="210" t="s">
        <v>3424</v>
      </c>
      <c r="S804" s="210" t="s">
        <v>3324</v>
      </c>
      <c r="T804"/>
      <c r="U804"/>
    </row>
    <row r="805" spans="1:21">
      <c r="A805" s="210">
        <v>339</v>
      </c>
      <c r="B805" s="211" t="s">
        <v>4156</v>
      </c>
      <c r="C805" s="212">
        <v>18</v>
      </c>
      <c r="D805" s="212">
        <v>6</v>
      </c>
      <c r="E805" s="213">
        <v>234.7</v>
      </c>
      <c r="F805" s="212">
        <v>8</v>
      </c>
      <c r="G805" s="212">
        <v>5</v>
      </c>
      <c r="H805" s="212">
        <v>2</v>
      </c>
      <c r="I805" s="212">
        <v>18</v>
      </c>
      <c r="J805" s="212">
        <v>6</v>
      </c>
      <c r="K805" s="213">
        <v>234.7</v>
      </c>
      <c r="L805" s="212">
        <v>0</v>
      </c>
      <c r="M805" s="212">
        <v>0</v>
      </c>
      <c r="N805" s="212">
        <v>0</v>
      </c>
      <c r="O805" s="212">
        <v>0</v>
      </c>
      <c r="P805" s="212">
        <v>0</v>
      </c>
      <c r="Q805" s="213">
        <v>0</v>
      </c>
      <c r="R805" s="210" t="s">
        <v>3316</v>
      </c>
      <c r="S805" s="210" t="s">
        <v>3311</v>
      </c>
      <c r="T805"/>
      <c r="U805"/>
    </row>
    <row r="806" spans="1:21">
      <c r="A806" s="210">
        <v>340</v>
      </c>
      <c r="B806" s="211" t="s">
        <v>4157</v>
      </c>
      <c r="C806" s="212">
        <v>22</v>
      </c>
      <c r="D806" s="212">
        <v>10</v>
      </c>
      <c r="E806" s="213">
        <v>358.3</v>
      </c>
      <c r="F806" s="212">
        <v>12</v>
      </c>
      <c r="G806" s="212">
        <v>10</v>
      </c>
      <c r="H806" s="212">
        <v>4</v>
      </c>
      <c r="I806" s="212">
        <v>22</v>
      </c>
      <c r="J806" s="212">
        <v>10</v>
      </c>
      <c r="K806" s="213">
        <v>358.3</v>
      </c>
      <c r="L806" s="212">
        <v>0</v>
      </c>
      <c r="M806" s="212">
        <v>0</v>
      </c>
      <c r="N806" s="212">
        <v>0</v>
      </c>
      <c r="O806" s="212">
        <v>0</v>
      </c>
      <c r="P806" s="212">
        <v>0</v>
      </c>
      <c r="Q806" s="213">
        <v>0</v>
      </c>
      <c r="R806" s="210" t="s">
        <v>3068</v>
      </c>
      <c r="S806" s="210" t="s">
        <v>3068</v>
      </c>
      <c r="T806"/>
      <c r="U806"/>
    </row>
    <row r="807" spans="1:21">
      <c r="A807" s="210">
        <v>341</v>
      </c>
      <c r="B807" s="211" t="s">
        <v>4158</v>
      </c>
      <c r="C807" s="212">
        <v>26</v>
      </c>
      <c r="D807" s="212">
        <v>9</v>
      </c>
      <c r="E807" s="213">
        <v>323.8</v>
      </c>
      <c r="F807" s="212">
        <v>12</v>
      </c>
      <c r="G807" s="212">
        <v>11</v>
      </c>
      <c r="H807" s="212">
        <v>2</v>
      </c>
      <c r="I807" s="212">
        <v>26</v>
      </c>
      <c r="J807" s="212">
        <v>9</v>
      </c>
      <c r="K807" s="213">
        <v>323.8</v>
      </c>
      <c r="L807" s="212">
        <v>0</v>
      </c>
      <c r="M807" s="212">
        <v>0</v>
      </c>
      <c r="N807" s="212">
        <v>0</v>
      </c>
      <c r="O807" s="212">
        <v>0</v>
      </c>
      <c r="P807" s="212">
        <v>0</v>
      </c>
      <c r="Q807" s="213">
        <v>0</v>
      </c>
      <c r="R807" s="210" t="s">
        <v>3087</v>
      </c>
      <c r="S807" s="210" t="s">
        <v>3030</v>
      </c>
      <c r="T807"/>
      <c r="U807"/>
    </row>
    <row r="808" spans="1:21">
      <c r="A808" s="210">
        <v>342</v>
      </c>
      <c r="B808" s="211" t="s">
        <v>3325</v>
      </c>
      <c r="C808" s="212">
        <v>26</v>
      </c>
      <c r="D808" s="212">
        <v>10</v>
      </c>
      <c r="E808" s="213">
        <v>348.8</v>
      </c>
      <c r="F808" s="212">
        <v>10</v>
      </c>
      <c r="G808" s="212">
        <v>6</v>
      </c>
      <c r="H808" s="212">
        <v>2</v>
      </c>
      <c r="I808" s="212">
        <v>26</v>
      </c>
      <c r="J808" s="212">
        <v>10</v>
      </c>
      <c r="K808" s="213">
        <v>348.8</v>
      </c>
      <c r="L808" s="212">
        <v>0</v>
      </c>
      <c r="M808" s="212">
        <v>0</v>
      </c>
      <c r="N808" s="212">
        <v>0</v>
      </c>
      <c r="O808" s="212">
        <v>0</v>
      </c>
      <c r="P808" s="212">
        <v>0</v>
      </c>
      <c r="Q808" s="213">
        <v>0</v>
      </c>
      <c r="R808" s="210" t="s">
        <v>3316</v>
      </c>
      <c r="S808" s="210" t="s">
        <v>3326</v>
      </c>
      <c r="T808"/>
      <c r="U808"/>
    </row>
    <row r="809" spans="1:21">
      <c r="A809" s="210">
        <v>343</v>
      </c>
      <c r="B809" s="211" t="s">
        <v>4159</v>
      </c>
      <c r="C809" s="212">
        <v>21</v>
      </c>
      <c r="D809" s="212">
        <v>6</v>
      </c>
      <c r="E809" s="213">
        <v>209.7</v>
      </c>
      <c r="F809" s="212">
        <v>6</v>
      </c>
      <c r="G809" s="212">
        <v>6</v>
      </c>
      <c r="H809" s="212">
        <v>0</v>
      </c>
      <c r="I809" s="212">
        <v>21</v>
      </c>
      <c r="J809" s="212">
        <v>6</v>
      </c>
      <c r="K809" s="213">
        <v>209.7</v>
      </c>
      <c r="L809" s="212">
        <v>0</v>
      </c>
      <c r="M809" s="212">
        <v>0</v>
      </c>
      <c r="N809" s="212">
        <v>0</v>
      </c>
      <c r="O809" s="212">
        <v>0</v>
      </c>
      <c r="P809" s="212">
        <v>0</v>
      </c>
      <c r="Q809" s="213">
        <v>0</v>
      </c>
      <c r="R809" s="210" t="s">
        <v>3687</v>
      </c>
      <c r="S809" s="210" t="s">
        <v>3665</v>
      </c>
      <c r="T809"/>
      <c r="U809"/>
    </row>
    <row r="810" spans="1:21">
      <c r="A810" s="210">
        <v>344</v>
      </c>
      <c r="B810" s="211" t="s">
        <v>4160</v>
      </c>
      <c r="C810" s="212">
        <v>30</v>
      </c>
      <c r="D810" s="212">
        <v>9</v>
      </c>
      <c r="E810" s="213">
        <v>366.2</v>
      </c>
      <c r="F810" s="212">
        <v>11</v>
      </c>
      <c r="G810" s="212">
        <v>10</v>
      </c>
      <c r="H810" s="212">
        <v>3</v>
      </c>
      <c r="I810" s="212">
        <v>30</v>
      </c>
      <c r="J810" s="212">
        <v>9</v>
      </c>
      <c r="K810" s="213">
        <v>366.2</v>
      </c>
      <c r="L810" s="212">
        <v>0</v>
      </c>
      <c r="M810" s="212">
        <v>0</v>
      </c>
      <c r="N810" s="212">
        <v>0</v>
      </c>
      <c r="O810" s="212">
        <v>0</v>
      </c>
      <c r="P810" s="212">
        <v>0</v>
      </c>
      <c r="Q810" s="213">
        <v>0</v>
      </c>
      <c r="R810" s="210" t="s">
        <v>4068</v>
      </c>
      <c r="S810" s="210" t="s">
        <v>4068</v>
      </c>
      <c r="T810"/>
      <c r="U810"/>
    </row>
    <row r="811" spans="1:21">
      <c r="A811" s="210">
        <v>345</v>
      </c>
      <c r="B811" s="211" t="s">
        <v>3327</v>
      </c>
      <c r="C811" s="212">
        <v>28</v>
      </c>
      <c r="D811" s="212">
        <v>8</v>
      </c>
      <c r="E811" s="213">
        <v>386</v>
      </c>
      <c r="F811" s="212">
        <v>11</v>
      </c>
      <c r="G811" s="212">
        <v>7</v>
      </c>
      <c r="H811" s="212">
        <v>0</v>
      </c>
      <c r="I811" s="212">
        <v>28</v>
      </c>
      <c r="J811" s="212">
        <v>8</v>
      </c>
      <c r="K811" s="213">
        <v>386</v>
      </c>
      <c r="L811" s="212">
        <v>0</v>
      </c>
      <c r="M811" s="212">
        <v>0</v>
      </c>
      <c r="N811" s="212">
        <v>0</v>
      </c>
      <c r="O811" s="212">
        <v>0</v>
      </c>
      <c r="P811" s="212">
        <v>0</v>
      </c>
      <c r="Q811" s="213">
        <v>0</v>
      </c>
      <c r="R811" s="210" t="s">
        <v>3328</v>
      </c>
      <c r="S811" s="210" t="s">
        <v>3328</v>
      </c>
      <c r="T811"/>
      <c r="U811"/>
    </row>
    <row r="812" spans="1:21">
      <c r="A812" s="210">
        <v>346</v>
      </c>
      <c r="B812" s="211" t="s">
        <v>3329</v>
      </c>
      <c r="C812" s="212">
        <v>10</v>
      </c>
      <c r="D812" s="212">
        <v>4</v>
      </c>
      <c r="E812" s="213">
        <v>112.1</v>
      </c>
      <c r="F812" s="212">
        <v>4</v>
      </c>
      <c r="G812" s="212">
        <v>1</v>
      </c>
      <c r="H812" s="212">
        <v>0</v>
      </c>
      <c r="I812" s="212">
        <v>10</v>
      </c>
      <c r="J812" s="212">
        <v>4</v>
      </c>
      <c r="K812" s="213">
        <v>112.1</v>
      </c>
      <c r="L812" s="212">
        <v>0</v>
      </c>
      <c r="M812" s="212">
        <v>0</v>
      </c>
      <c r="N812" s="212">
        <v>0</v>
      </c>
      <c r="O812" s="212">
        <v>0</v>
      </c>
      <c r="P812" s="212">
        <v>0</v>
      </c>
      <c r="Q812" s="213">
        <v>0</v>
      </c>
      <c r="R812" s="210" t="s">
        <v>3331</v>
      </c>
      <c r="S812" s="210" t="s">
        <v>3331</v>
      </c>
      <c r="T812"/>
      <c r="U812"/>
    </row>
    <row r="813" spans="1:21">
      <c r="A813" s="210">
        <v>347</v>
      </c>
      <c r="B813" s="211" t="s">
        <v>3332</v>
      </c>
      <c r="C813" s="212">
        <v>14</v>
      </c>
      <c r="D813" s="212">
        <v>7</v>
      </c>
      <c r="E813" s="213">
        <v>198.6</v>
      </c>
      <c r="F813" s="212">
        <v>7</v>
      </c>
      <c r="G813" s="212">
        <v>4</v>
      </c>
      <c r="H813" s="212">
        <v>0</v>
      </c>
      <c r="I813" s="212">
        <v>14</v>
      </c>
      <c r="J813" s="212">
        <v>7</v>
      </c>
      <c r="K813" s="213">
        <v>198.6</v>
      </c>
      <c r="L813" s="212">
        <v>0</v>
      </c>
      <c r="M813" s="212">
        <v>0</v>
      </c>
      <c r="N813" s="212">
        <v>0</v>
      </c>
      <c r="O813" s="212">
        <v>0</v>
      </c>
      <c r="P813" s="212">
        <v>0</v>
      </c>
      <c r="Q813" s="213">
        <v>0</v>
      </c>
      <c r="R813" s="210" t="s">
        <v>3158</v>
      </c>
      <c r="S813" s="210" t="s">
        <v>3158</v>
      </c>
      <c r="T813"/>
      <c r="U813"/>
    </row>
    <row r="814" spans="1:21">
      <c r="A814" s="210">
        <v>348</v>
      </c>
      <c r="B814" s="211" t="s">
        <v>3334</v>
      </c>
      <c r="C814" s="212">
        <v>51</v>
      </c>
      <c r="D814" s="212">
        <v>11</v>
      </c>
      <c r="E814" s="213">
        <v>315.9</v>
      </c>
      <c r="F814" s="212">
        <v>16</v>
      </c>
      <c r="G814" s="212">
        <v>14</v>
      </c>
      <c r="H814" s="212">
        <v>6</v>
      </c>
      <c r="I814" s="212">
        <v>51</v>
      </c>
      <c r="J814" s="212">
        <v>11</v>
      </c>
      <c r="K814" s="213">
        <v>315.9</v>
      </c>
      <c r="L814" s="212">
        <v>0</v>
      </c>
      <c r="M814" s="212">
        <v>0</v>
      </c>
      <c r="N814" s="212">
        <v>0</v>
      </c>
      <c r="O814" s="212">
        <v>0</v>
      </c>
      <c r="P814" s="212">
        <v>0</v>
      </c>
      <c r="Q814" s="213">
        <v>0</v>
      </c>
      <c r="R814" s="210" t="s">
        <v>3316</v>
      </c>
      <c r="S814" s="210" t="s">
        <v>3183</v>
      </c>
      <c r="T814"/>
      <c r="U814"/>
    </row>
    <row r="815" spans="1:21">
      <c r="A815" s="210">
        <v>349</v>
      </c>
      <c r="B815" s="211" t="s">
        <v>3335</v>
      </c>
      <c r="C815" s="212">
        <v>28</v>
      </c>
      <c r="D815" s="212">
        <v>7</v>
      </c>
      <c r="E815" s="213">
        <v>197.7</v>
      </c>
      <c r="F815" s="212">
        <v>7</v>
      </c>
      <c r="G815" s="212">
        <v>3</v>
      </c>
      <c r="H815" s="212">
        <v>0</v>
      </c>
      <c r="I815" s="212">
        <v>28</v>
      </c>
      <c r="J815" s="212">
        <v>7</v>
      </c>
      <c r="K815" s="213">
        <v>197.7</v>
      </c>
      <c r="L815" s="212">
        <v>0</v>
      </c>
      <c r="M815" s="212">
        <v>0</v>
      </c>
      <c r="N815" s="212">
        <v>0</v>
      </c>
      <c r="O815" s="212">
        <v>0</v>
      </c>
      <c r="P815" s="212">
        <v>0</v>
      </c>
      <c r="Q815" s="213">
        <v>0</v>
      </c>
      <c r="R815" s="210" t="s">
        <v>3337</v>
      </c>
      <c r="S815" s="210" t="s">
        <v>3337</v>
      </c>
      <c r="T815"/>
      <c r="U815"/>
    </row>
    <row r="816" spans="1:21">
      <c r="A816" s="210">
        <v>350</v>
      </c>
      <c r="B816" s="211" t="s">
        <v>3338</v>
      </c>
      <c r="C816" s="212">
        <v>33</v>
      </c>
      <c r="D816" s="212">
        <v>12</v>
      </c>
      <c r="E816" s="213">
        <v>339.5</v>
      </c>
      <c r="F816" s="212">
        <v>14</v>
      </c>
      <c r="G816" s="212">
        <v>10</v>
      </c>
      <c r="H816" s="212">
        <v>2</v>
      </c>
      <c r="I816" s="212">
        <v>33</v>
      </c>
      <c r="J816" s="212">
        <v>12</v>
      </c>
      <c r="K816" s="213">
        <v>339.5</v>
      </c>
      <c r="L816" s="212">
        <v>0</v>
      </c>
      <c r="M816" s="212">
        <v>0</v>
      </c>
      <c r="N816" s="212">
        <v>0</v>
      </c>
      <c r="O816" s="212">
        <v>0</v>
      </c>
      <c r="P816" s="212">
        <v>0</v>
      </c>
      <c r="Q816" s="213">
        <v>0</v>
      </c>
      <c r="R816" s="210" t="s">
        <v>3211</v>
      </c>
      <c r="S816" s="210" t="s">
        <v>3211</v>
      </c>
      <c r="T816"/>
      <c r="U816"/>
    </row>
    <row r="817" spans="1:21">
      <c r="A817" s="210">
        <v>351</v>
      </c>
      <c r="B817" s="211" t="s">
        <v>3340</v>
      </c>
      <c r="C817" s="212">
        <v>25</v>
      </c>
      <c r="D817" s="212">
        <v>10</v>
      </c>
      <c r="E817" s="213">
        <v>279.9</v>
      </c>
      <c r="F817" s="212">
        <v>10</v>
      </c>
      <c r="G817" s="212">
        <v>7</v>
      </c>
      <c r="H817" s="212">
        <v>0</v>
      </c>
      <c r="I817" s="212">
        <v>25</v>
      </c>
      <c r="J817" s="212">
        <v>10</v>
      </c>
      <c r="K817" s="213">
        <v>279.9</v>
      </c>
      <c r="L817" s="212">
        <v>0</v>
      </c>
      <c r="M817" s="212">
        <v>0</v>
      </c>
      <c r="N817" s="212">
        <v>0</v>
      </c>
      <c r="O817" s="212">
        <v>0</v>
      </c>
      <c r="P817" s="212">
        <v>0</v>
      </c>
      <c r="Q817" s="213">
        <v>0</v>
      </c>
      <c r="R817" s="210" t="s">
        <v>3341</v>
      </c>
      <c r="S817" s="210" t="s">
        <v>3341</v>
      </c>
      <c r="T817"/>
      <c r="U817"/>
    </row>
    <row r="818" spans="1:21">
      <c r="A818" s="210">
        <v>352</v>
      </c>
      <c r="B818" s="211" t="s">
        <v>3342</v>
      </c>
      <c r="C818" s="212">
        <v>22</v>
      </c>
      <c r="D818" s="212">
        <v>6</v>
      </c>
      <c r="E818" s="213">
        <v>170.7</v>
      </c>
      <c r="F818" s="212">
        <v>7</v>
      </c>
      <c r="G818" s="212">
        <v>7</v>
      </c>
      <c r="H818" s="212">
        <v>1</v>
      </c>
      <c r="I818" s="212">
        <v>22</v>
      </c>
      <c r="J818" s="212">
        <v>6</v>
      </c>
      <c r="K818" s="213">
        <v>170.7</v>
      </c>
      <c r="L818" s="212">
        <v>0</v>
      </c>
      <c r="M818" s="212">
        <v>0</v>
      </c>
      <c r="N818" s="212">
        <v>0</v>
      </c>
      <c r="O818" s="212">
        <v>0</v>
      </c>
      <c r="P818" s="212">
        <v>0</v>
      </c>
      <c r="Q818" s="213">
        <v>0</v>
      </c>
      <c r="R818" s="210" t="s">
        <v>4161</v>
      </c>
      <c r="S818" s="210" t="s">
        <v>3048</v>
      </c>
      <c r="T818"/>
      <c r="U818"/>
    </row>
    <row r="819" spans="1:21">
      <c r="A819" s="210">
        <v>353</v>
      </c>
      <c r="B819" s="211" t="s">
        <v>4162</v>
      </c>
      <c r="C819" s="212">
        <v>4</v>
      </c>
      <c r="D819" s="212">
        <v>2</v>
      </c>
      <c r="E819" s="213">
        <v>80.6</v>
      </c>
      <c r="F819" s="212">
        <v>2</v>
      </c>
      <c r="G819" s="212">
        <v>2</v>
      </c>
      <c r="H819" s="212">
        <v>1</v>
      </c>
      <c r="I819" s="212">
        <v>4</v>
      </c>
      <c r="J819" s="212">
        <v>2</v>
      </c>
      <c r="K819" s="213">
        <v>80.6</v>
      </c>
      <c r="L819" s="212">
        <v>0</v>
      </c>
      <c r="M819" s="212">
        <v>0</v>
      </c>
      <c r="N819" s="212">
        <v>0</v>
      </c>
      <c r="O819" s="212">
        <v>0</v>
      </c>
      <c r="P819" s="212">
        <v>0</v>
      </c>
      <c r="Q819" s="213">
        <v>0</v>
      </c>
      <c r="R819" s="210" t="s">
        <v>4163</v>
      </c>
      <c r="S819" s="210" t="s">
        <v>3662</v>
      </c>
      <c r="T819"/>
      <c r="U819"/>
    </row>
    <row r="820" spans="1:21">
      <c r="A820" s="210">
        <v>354</v>
      </c>
      <c r="B820" s="211" t="s">
        <v>3344</v>
      </c>
      <c r="C820" s="212">
        <v>16</v>
      </c>
      <c r="D820" s="212">
        <v>10</v>
      </c>
      <c r="E820" s="213">
        <v>368.1</v>
      </c>
      <c r="F820" s="212">
        <v>11</v>
      </c>
      <c r="G820" s="212">
        <v>6</v>
      </c>
      <c r="H820" s="212">
        <v>2</v>
      </c>
      <c r="I820" s="212">
        <v>16</v>
      </c>
      <c r="J820" s="212">
        <v>10</v>
      </c>
      <c r="K820" s="213">
        <v>368.1</v>
      </c>
      <c r="L820" s="212">
        <v>0</v>
      </c>
      <c r="M820" s="212">
        <v>0</v>
      </c>
      <c r="N820" s="212">
        <v>0</v>
      </c>
      <c r="O820" s="212">
        <v>0</v>
      </c>
      <c r="P820" s="212">
        <v>0</v>
      </c>
      <c r="Q820" s="213">
        <v>0</v>
      </c>
      <c r="R820" s="210" t="s">
        <v>3316</v>
      </c>
      <c r="S820" s="210" t="s">
        <v>3316</v>
      </c>
      <c r="T820"/>
      <c r="U820"/>
    </row>
    <row r="821" spans="1:21">
      <c r="A821" s="210">
        <v>355</v>
      </c>
      <c r="B821" s="211" t="s">
        <v>3346</v>
      </c>
      <c r="C821" s="212">
        <v>17</v>
      </c>
      <c r="D821" s="212">
        <v>6</v>
      </c>
      <c r="E821" s="213">
        <v>241</v>
      </c>
      <c r="F821" s="212">
        <v>8</v>
      </c>
      <c r="G821" s="212">
        <v>7</v>
      </c>
      <c r="H821" s="212">
        <v>3</v>
      </c>
      <c r="I821" s="212">
        <v>17</v>
      </c>
      <c r="J821" s="212">
        <v>6</v>
      </c>
      <c r="K821" s="213">
        <v>241</v>
      </c>
      <c r="L821" s="212">
        <v>0</v>
      </c>
      <c r="M821" s="212">
        <v>0</v>
      </c>
      <c r="N821" s="212">
        <v>0</v>
      </c>
      <c r="O821" s="212">
        <v>0</v>
      </c>
      <c r="P821" s="212">
        <v>0</v>
      </c>
      <c r="Q821" s="213">
        <v>0</v>
      </c>
      <c r="R821" s="210" t="s">
        <v>3347</v>
      </c>
      <c r="S821" s="210" t="s">
        <v>3347</v>
      </c>
      <c r="T821"/>
      <c r="U821"/>
    </row>
    <row r="822" spans="1:21">
      <c r="A822" s="210">
        <v>356</v>
      </c>
      <c r="B822" s="211" t="s">
        <v>3350</v>
      </c>
      <c r="C822" s="212">
        <v>32</v>
      </c>
      <c r="D822" s="212">
        <v>9</v>
      </c>
      <c r="E822" s="213">
        <v>410.9</v>
      </c>
      <c r="F822" s="212">
        <v>9</v>
      </c>
      <c r="G822" s="212">
        <v>4</v>
      </c>
      <c r="H822" s="212">
        <v>0</v>
      </c>
      <c r="I822" s="212">
        <v>32</v>
      </c>
      <c r="J822" s="212">
        <v>9</v>
      </c>
      <c r="K822" s="213">
        <v>410.9</v>
      </c>
      <c r="L822" s="212">
        <v>0</v>
      </c>
      <c r="M822" s="212">
        <v>0</v>
      </c>
      <c r="N822" s="212">
        <v>0</v>
      </c>
      <c r="O822" s="212">
        <v>0</v>
      </c>
      <c r="P822" s="212">
        <v>0</v>
      </c>
      <c r="Q822" s="213">
        <v>0</v>
      </c>
      <c r="R822" s="210" t="s">
        <v>4068</v>
      </c>
      <c r="S822" s="210" t="s">
        <v>3103</v>
      </c>
      <c r="T822"/>
      <c r="U822"/>
    </row>
    <row r="823" spans="1:21">
      <c r="A823" s="210">
        <v>357</v>
      </c>
      <c r="B823" s="211" t="s">
        <v>3351</v>
      </c>
      <c r="C823" s="212">
        <v>22</v>
      </c>
      <c r="D823" s="212">
        <v>7</v>
      </c>
      <c r="E823" s="213">
        <v>256.6</v>
      </c>
      <c r="F823" s="212">
        <v>11</v>
      </c>
      <c r="G823" s="212">
        <v>10</v>
      </c>
      <c r="H823" s="212">
        <v>4</v>
      </c>
      <c r="I823" s="212">
        <v>22</v>
      </c>
      <c r="J823" s="212">
        <v>7</v>
      </c>
      <c r="K823" s="213">
        <v>256.6</v>
      </c>
      <c r="L823" s="212">
        <v>0</v>
      </c>
      <c r="M823" s="212">
        <v>0</v>
      </c>
      <c r="N823" s="212">
        <v>0</v>
      </c>
      <c r="O823" s="212">
        <v>0</v>
      </c>
      <c r="P823" s="212">
        <v>0</v>
      </c>
      <c r="Q823" s="213">
        <v>0</v>
      </c>
      <c r="R823" s="210" t="s">
        <v>3352</v>
      </c>
      <c r="S823" s="210" t="s">
        <v>3352</v>
      </c>
      <c r="T823"/>
      <c r="U823"/>
    </row>
    <row r="824" spans="1:21">
      <c r="A824" s="210">
        <v>358</v>
      </c>
      <c r="B824" s="211" t="s">
        <v>4164</v>
      </c>
      <c r="C824" s="212">
        <v>15</v>
      </c>
      <c r="D824" s="212">
        <v>5</v>
      </c>
      <c r="E824" s="213">
        <v>199.2</v>
      </c>
      <c r="F824" s="212">
        <v>7</v>
      </c>
      <c r="G824" s="212">
        <v>7</v>
      </c>
      <c r="H824" s="212">
        <v>3</v>
      </c>
      <c r="I824" s="212">
        <v>15</v>
      </c>
      <c r="J824" s="212">
        <v>5</v>
      </c>
      <c r="K824" s="213">
        <v>199.2</v>
      </c>
      <c r="L824" s="212">
        <v>0</v>
      </c>
      <c r="M824" s="212">
        <v>0</v>
      </c>
      <c r="N824" s="212">
        <v>0</v>
      </c>
      <c r="O824" s="212">
        <v>0</v>
      </c>
      <c r="P824" s="212">
        <v>0</v>
      </c>
      <c r="Q824" s="213">
        <v>0</v>
      </c>
      <c r="R824" s="210" t="s">
        <v>3345</v>
      </c>
      <c r="S824" s="210" t="s">
        <v>4027</v>
      </c>
      <c r="T824"/>
      <c r="U824"/>
    </row>
    <row r="825" spans="1:21">
      <c r="A825" s="210">
        <v>359</v>
      </c>
      <c r="B825" s="211" t="s">
        <v>4165</v>
      </c>
      <c r="C825" s="212">
        <v>15</v>
      </c>
      <c r="D825" s="212">
        <v>4</v>
      </c>
      <c r="E825" s="213">
        <v>188.8</v>
      </c>
      <c r="F825" s="212">
        <v>6</v>
      </c>
      <c r="G825" s="212">
        <v>6</v>
      </c>
      <c r="H825" s="212">
        <v>1</v>
      </c>
      <c r="I825" s="212">
        <v>15</v>
      </c>
      <c r="J825" s="212">
        <v>4</v>
      </c>
      <c r="K825" s="213">
        <v>188.8</v>
      </c>
      <c r="L825" s="212">
        <v>0</v>
      </c>
      <c r="M825" s="212">
        <v>0</v>
      </c>
      <c r="N825" s="212">
        <v>0</v>
      </c>
      <c r="O825" s="212">
        <v>0</v>
      </c>
      <c r="P825" s="212">
        <v>0</v>
      </c>
      <c r="Q825" s="213">
        <v>0</v>
      </c>
      <c r="R825" s="210" t="s">
        <v>4166</v>
      </c>
      <c r="S825" s="210" t="s">
        <v>3357</v>
      </c>
      <c r="T825"/>
      <c r="U825"/>
    </row>
    <row r="826" spans="1:21">
      <c r="A826" s="210">
        <v>360</v>
      </c>
      <c r="B826" s="211" t="s">
        <v>3353</v>
      </c>
      <c r="C826" s="212">
        <v>22</v>
      </c>
      <c r="D826" s="212">
        <v>7</v>
      </c>
      <c r="E826" s="213">
        <v>356.7</v>
      </c>
      <c r="F826" s="212">
        <v>9</v>
      </c>
      <c r="G826" s="212">
        <v>9</v>
      </c>
      <c r="H826" s="212">
        <v>4</v>
      </c>
      <c r="I826" s="212">
        <v>22</v>
      </c>
      <c r="J826" s="212">
        <v>7</v>
      </c>
      <c r="K826" s="213">
        <v>356.7</v>
      </c>
      <c r="L826" s="212">
        <v>0</v>
      </c>
      <c r="M826" s="212">
        <v>0</v>
      </c>
      <c r="N826" s="212">
        <v>0</v>
      </c>
      <c r="O826" s="212">
        <v>0</v>
      </c>
      <c r="P826" s="212">
        <v>0</v>
      </c>
      <c r="Q826" s="213">
        <v>0</v>
      </c>
      <c r="R826" s="210" t="s">
        <v>3948</v>
      </c>
      <c r="S826" s="210" t="s">
        <v>3355</v>
      </c>
      <c r="T826"/>
      <c r="U826"/>
    </row>
    <row r="827" spans="1:21">
      <c r="A827" s="210">
        <v>361</v>
      </c>
      <c r="B827" s="211" t="s">
        <v>3356</v>
      </c>
      <c r="C827" s="212">
        <v>4</v>
      </c>
      <c r="D827" s="212">
        <v>1</v>
      </c>
      <c r="E827" s="213">
        <v>54</v>
      </c>
      <c r="F827" s="212">
        <v>1</v>
      </c>
      <c r="G827" s="212">
        <v>1</v>
      </c>
      <c r="H827" s="212">
        <v>0</v>
      </c>
      <c r="I827" s="212">
        <v>4</v>
      </c>
      <c r="J827" s="212">
        <v>1</v>
      </c>
      <c r="K827" s="213">
        <v>54</v>
      </c>
      <c r="L827" s="212">
        <v>0</v>
      </c>
      <c r="M827" s="212">
        <v>0</v>
      </c>
      <c r="N827" s="212">
        <v>0</v>
      </c>
      <c r="O827" s="212">
        <v>0</v>
      </c>
      <c r="P827" s="212">
        <v>0</v>
      </c>
      <c r="Q827" s="213">
        <v>0</v>
      </c>
      <c r="R827" s="210" t="s">
        <v>4167</v>
      </c>
      <c r="S827" s="210" t="s">
        <v>3357</v>
      </c>
      <c r="T827"/>
      <c r="U827"/>
    </row>
    <row r="828" spans="1:21">
      <c r="A828" s="210">
        <v>362</v>
      </c>
      <c r="B828" s="211" t="s">
        <v>3358</v>
      </c>
      <c r="C828" s="212">
        <v>20</v>
      </c>
      <c r="D828" s="212">
        <v>6</v>
      </c>
      <c r="E828" s="213">
        <v>248.2</v>
      </c>
      <c r="F828" s="212">
        <v>9</v>
      </c>
      <c r="G828" s="212">
        <v>9</v>
      </c>
      <c r="H828" s="212">
        <v>4</v>
      </c>
      <c r="I828" s="212">
        <v>20</v>
      </c>
      <c r="J828" s="212">
        <v>6</v>
      </c>
      <c r="K828" s="213">
        <v>248.2</v>
      </c>
      <c r="L828" s="212">
        <v>0</v>
      </c>
      <c r="M828" s="212">
        <v>0</v>
      </c>
      <c r="N828" s="212">
        <v>0</v>
      </c>
      <c r="O828" s="212">
        <v>0</v>
      </c>
      <c r="P828" s="212">
        <v>0</v>
      </c>
      <c r="Q828" s="213">
        <v>0</v>
      </c>
      <c r="R828" s="210" t="s">
        <v>4168</v>
      </c>
      <c r="S828" s="210" t="s">
        <v>3359</v>
      </c>
      <c r="T828"/>
      <c r="U828"/>
    </row>
    <row r="829" spans="1:21">
      <c r="A829" s="210">
        <v>363</v>
      </c>
      <c r="B829" s="211" t="s">
        <v>4169</v>
      </c>
      <c r="C829" s="212">
        <v>13</v>
      </c>
      <c r="D829" s="212">
        <v>7</v>
      </c>
      <c r="E829" s="213">
        <v>232.15</v>
      </c>
      <c r="F829" s="212">
        <v>9</v>
      </c>
      <c r="G829" s="212">
        <v>7</v>
      </c>
      <c r="H829" s="212">
        <v>1</v>
      </c>
      <c r="I829" s="212">
        <v>13</v>
      </c>
      <c r="J829" s="212">
        <v>7</v>
      </c>
      <c r="K829" s="213">
        <v>232.15</v>
      </c>
      <c r="L829" s="212">
        <v>0</v>
      </c>
      <c r="M829" s="212">
        <v>0</v>
      </c>
      <c r="N829" s="212">
        <v>0</v>
      </c>
      <c r="O829" s="212">
        <v>0</v>
      </c>
      <c r="P829" s="212">
        <v>0</v>
      </c>
      <c r="Q829" s="213">
        <v>0</v>
      </c>
      <c r="R829" s="210" t="s">
        <v>3316</v>
      </c>
      <c r="S829" s="210" t="s">
        <v>3316</v>
      </c>
      <c r="T829"/>
      <c r="U829"/>
    </row>
    <row r="830" spans="1:21">
      <c r="A830" s="210">
        <v>364</v>
      </c>
      <c r="B830" s="211" t="s">
        <v>3360</v>
      </c>
      <c r="C830" s="212">
        <v>14</v>
      </c>
      <c r="D830" s="212">
        <v>5</v>
      </c>
      <c r="E830" s="213">
        <v>201</v>
      </c>
      <c r="F830" s="212">
        <v>5</v>
      </c>
      <c r="G830" s="212">
        <v>3</v>
      </c>
      <c r="H830" s="212">
        <v>0</v>
      </c>
      <c r="I830" s="212">
        <v>14</v>
      </c>
      <c r="J830" s="212">
        <v>5</v>
      </c>
      <c r="K830" s="213">
        <v>201</v>
      </c>
      <c r="L830" s="212">
        <v>0</v>
      </c>
      <c r="M830" s="212">
        <v>0</v>
      </c>
      <c r="N830" s="212">
        <v>0</v>
      </c>
      <c r="O830" s="212">
        <v>0</v>
      </c>
      <c r="P830" s="212">
        <v>0</v>
      </c>
      <c r="Q830" s="213">
        <v>0</v>
      </c>
      <c r="R830" s="210" t="s">
        <v>3316</v>
      </c>
      <c r="S830" s="210" t="s">
        <v>3316</v>
      </c>
      <c r="T830"/>
      <c r="U830"/>
    </row>
    <row r="831" spans="1:21">
      <c r="A831" s="210">
        <v>365</v>
      </c>
      <c r="B831" s="211" t="s">
        <v>3362</v>
      </c>
      <c r="C831" s="212">
        <v>15</v>
      </c>
      <c r="D831" s="212">
        <v>5</v>
      </c>
      <c r="E831" s="213">
        <v>215.7</v>
      </c>
      <c r="F831" s="212">
        <v>7</v>
      </c>
      <c r="G831" s="212">
        <v>7</v>
      </c>
      <c r="H831" s="212">
        <v>3</v>
      </c>
      <c r="I831" s="212">
        <v>15</v>
      </c>
      <c r="J831" s="212">
        <v>5</v>
      </c>
      <c r="K831" s="213">
        <v>215.7</v>
      </c>
      <c r="L831" s="212">
        <v>0</v>
      </c>
      <c r="M831" s="212">
        <v>0</v>
      </c>
      <c r="N831" s="212">
        <v>0</v>
      </c>
      <c r="O831" s="212">
        <v>0</v>
      </c>
      <c r="P831" s="212">
        <v>0</v>
      </c>
      <c r="Q831" s="213">
        <v>0</v>
      </c>
      <c r="R831" s="210" t="s">
        <v>3115</v>
      </c>
      <c r="S831" s="210" t="s">
        <v>3363</v>
      </c>
      <c r="T831"/>
      <c r="U831"/>
    </row>
    <row r="832" spans="1:21">
      <c r="A832" s="210">
        <v>366</v>
      </c>
      <c r="B832" s="211" t="s">
        <v>3364</v>
      </c>
      <c r="C832" s="212">
        <v>3</v>
      </c>
      <c r="D832" s="212">
        <v>2</v>
      </c>
      <c r="E832" s="213">
        <v>91.5</v>
      </c>
      <c r="F832" s="212">
        <v>3</v>
      </c>
      <c r="G832" s="212">
        <v>3</v>
      </c>
      <c r="H832" s="212">
        <v>2</v>
      </c>
      <c r="I832" s="212">
        <v>3</v>
      </c>
      <c r="J832" s="212">
        <v>2</v>
      </c>
      <c r="K832" s="213">
        <v>91.5</v>
      </c>
      <c r="L832" s="212">
        <v>0</v>
      </c>
      <c r="M832" s="212">
        <v>0</v>
      </c>
      <c r="N832" s="212">
        <v>0</v>
      </c>
      <c r="O832" s="212">
        <v>0</v>
      </c>
      <c r="P832" s="212">
        <v>0</v>
      </c>
      <c r="Q832" s="213">
        <v>0</v>
      </c>
      <c r="R832" s="210" t="s">
        <v>4170</v>
      </c>
      <c r="S832" s="210" t="s">
        <v>3343</v>
      </c>
      <c r="T832"/>
      <c r="U832"/>
    </row>
    <row r="833" spans="1:21">
      <c r="A833" s="210">
        <v>367</v>
      </c>
      <c r="B833" s="211" t="s">
        <v>3365</v>
      </c>
      <c r="C833" s="212">
        <v>3</v>
      </c>
      <c r="D833" s="212">
        <v>2</v>
      </c>
      <c r="E833" s="213">
        <v>87.4</v>
      </c>
      <c r="F833" s="212">
        <v>2</v>
      </c>
      <c r="G833" s="212">
        <v>1</v>
      </c>
      <c r="H833" s="212">
        <v>0</v>
      </c>
      <c r="I833" s="212">
        <v>3</v>
      </c>
      <c r="J833" s="212">
        <v>2</v>
      </c>
      <c r="K833" s="213">
        <v>87.4</v>
      </c>
      <c r="L833" s="212">
        <v>0</v>
      </c>
      <c r="M833" s="212">
        <v>0</v>
      </c>
      <c r="N833" s="212">
        <v>0</v>
      </c>
      <c r="O833" s="212">
        <v>0</v>
      </c>
      <c r="P833" s="212">
        <v>0</v>
      </c>
      <c r="Q833" s="213">
        <v>0</v>
      </c>
      <c r="R833" s="210" t="s">
        <v>3366</v>
      </c>
      <c r="S833" s="210" t="s">
        <v>3366</v>
      </c>
      <c r="T833"/>
      <c r="U833"/>
    </row>
    <row r="834" spans="1:21">
      <c r="A834" s="210">
        <v>368</v>
      </c>
      <c r="B834" s="211" t="s">
        <v>3367</v>
      </c>
      <c r="C834" s="212">
        <v>26</v>
      </c>
      <c r="D834" s="212">
        <v>9</v>
      </c>
      <c r="E834" s="213">
        <v>404.9</v>
      </c>
      <c r="F834" s="212">
        <v>11</v>
      </c>
      <c r="G834" s="212">
        <v>9</v>
      </c>
      <c r="H834" s="212">
        <v>4</v>
      </c>
      <c r="I834" s="212">
        <v>26</v>
      </c>
      <c r="J834" s="212">
        <v>9</v>
      </c>
      <c r="K834" s="213">
        <v>404.9</v>
      </c>
      <c r="L834" s="212">
        <v>0</v>
      </c>
      <c r="M834" s="212">
        <v>0</v>
      </c>
      <c r="N834" s="212">
        <v>0</v>
      </c>
      <c r="O834" s="212">
        <v>0</v>
      </c>
      <c r="P834" s="212">
        <v>0</v>
      </c>
      <c r="Q834" s="213">
        <v>0</v>
      </c>
      <c r="R834" s="210" t="s">
        <v>4154</v>
      </c>
      <c r="S834" s="210" t="s">
        <v>3368</v>
      </c>
      <c r="T834"/>
      <c r="U834"/>
    </row>
    <row r="835" spans="1:21">
      <c r="A835" s="210">
        <v>369</v>
      </c>
      <c r="B835" s="211" t="s">
        <v>4171</v>
      </c>
      <c r="C835" s="212">
        <v>29</v>
      </c>
      <c r="D835" s="212">
        <v>9</v>
      </c>
      <c r="E835" s="213">
        <v>426.6</v>
      </c>
      <c r="F835" s="212">
        <v>11</v>
      </c>
      <c r="G835" s="212">
        <v>8</v>
      </c>
      <c r="H835" s="212">
        <v>2</v>
      </c>
      <c r="I835" s="212">
        <v>29</v>
      </c>
      <c r="J835" s="212">
        <v>9</v>
      </c>
      <c r="K835" s="213">
        <v>426.6</v>
      </c>
      <c r="L835" s="212">
        <v>0</v>
      </c>
      <c r="M835" s="212">
        <v>0</v>
      </c>
      <c r="N835" s="212">
        <v>0</v>
      </c>
      <c r="O835" s="212">
        <v>0</v>
      </c>
      <c r="P835" s="212">
        <v>0</v>
      </c>
      <c r="Q835" s="213">
        <v>0</v>
      </c>
      <c r="R835" s="210" t="s">
        <v>3108</v>
      </c>
      <c r="S835" s="210" t="s">
        <v>4172</v>
      </c>
      <c r="T835"/>
      <c r="U835"/>
    </row>
    <row r="836" spans="1:21">
      <c r="A836" s="210">
        <v>370</v>
      </c>
      <c r="B836" s="211" t="s">
        <v>3369</v>
      </c>
      <c r="C836" s="212">
        <v>6</v>
      </c>
      <c r="D836" s="212">
        <v>4</v>
      </c>
      <c r="E836" s="213">
        <v>114.8</v>
      </c>
      <c r="F836" s="212">
        <v>4</v>
      </c>
      <c r="G836" s="212">
        <v>2</v>
      </c>
      <c r="H836" s="212">
        <v>1</v>
      </c>
      <c r="I836" s="212">
        <v>6</v>
      </c>
      <c r="J836" s="212">
        <v>4</v>
      </c>
      <c r="K836" s="213">
        <v>114.8</v>
      </c>
      <c r="L836" s="212">
        <v>0</v>
      </c>
      <c r="M836" s="212">
        <v>0</v>
      </c>
      <c r="N836" s="212">
        <v>0</v>
      </c>
      <c r="O836" s="212">
        <v>0</v>
      </c>
      <c r="P836" s="212">
        <v>0</v>
      </c>
      <c r="Q836" s="213">
        <v>0</v>
      </c>
      <c r="R836" s="210" t="s">
        <v>3144</v>
      </c>
      <c r="S836" s="210" t="s">
        <v>3085</v>
      </c>
      <c r="T836"/>
      <c r="U836"/>
    </row>
    <row r="837" spans="1:21">
      <c r="A837" s="210">
        <v>371</v>
      </c>
      <c r="B837" s="211" t="s">
        <v>3371</v>
      </c>
      <c r="C837" s="212">
        <v>49</v>
      </c>
      <c r="D837" s="212">
        <v>17</v>
      </c>
      <c r="E837" s="213">
        <v>448.6</v>
      </c>
      <c r="F837" s="212">
        <v>22</v>
      </c>
      <c r="G837" s="212">
        <v>19</v>
      </c>
      <c r="H837" s="212">
        <v>2</v>
      </c>
      <c r="I837" s="212">
        <v>49</v>
      </c>
      <c r="J837" s="212">
        <v>17</v>
      </c>
      <c r="K837" s="213">
        <v>448.6</v>
      </c>
      <c r="L837" s="212">
        <v>0</v>
      </c>
      <c r="M837" s="212">
        <v>0</v>
      </c>
      <c r="N837" s="212">
        <v>0</v>
      </c>
      <c r="O837" s="212">
        <v>0</v>
      </c>
      <c r="P837" s="212">
        <v>0</v>
      </c>
      <c r="Q837" s="213">
        <v>0</v>
      </c>
      <c r="R837" s="210" t="s">
        <v>3316</v>
      </c>
      <c r="S837" s="210" t="s">
        <v>3373</v>
      </c>
      <c r="T837"/>
      <c r="U837"/>
    </row>
    <row r="838" spans="1:21">
      <c r="A838" s="210">
        <v>372</v>
      </c>
      <c r="B838" s="211" t="s">
        <v>4173</v>
      </c>
      <c r="C838" s="212">
        <v>17</v>
      </c>
      <c r="D838" s="212">
        <v>3</v>
      </c>
      <c r="E838" s="213">
        <v>167.38</v>
      </c>
      <c r="F838" s="212">
        <v>5</v>
      </c>
      <c r="G838" s="212">
        <v>5</v>
      </c>
      <c r="H838" s="212">
        <v>1</v>
      </c>
      <c r="I838" s="212">
        <v>17</v>
      </c>
      <c r="J838" s="212">
        <v>3</v>
      </c>
      <c r="K838" s="213">
        <v>167.38</v>
      </c>
      <c r="L838" s="212">
        <v>0</v>
      </c>
      <c r="M838" s="212">
        <v>0</v>
      </c>
      <c r="N838" s="212">
        <v>0</v>
      </c>
      <c r="O838" s="212">
        <v>0</v>
      </c>
      <c r="P838" s="212">
        <v>0</v>
      </c>
      <c r="Q838" s="213">
        <v>0</v>
      </c>
      <c r="R838" s="210" t="s">
        <v>3190</v>
      </c>
      <c r="S838" s="210" t="s">
        <v>3190</v>
      </c>
      <c r="T838"/>
      <c r="U838"/>
    </row>
    <row r="839" spans="1:21">
      <c r="A839" s="210">
        <v>373</v>
      </c>
      <c r="B839" s="211" t="s">
        <v>3374</v>
      </c>
      <c r="C839" s="212">
        <v>22</v>
      </c>
      <c r="D839" s="212">
        <v>11</v>
      </c>
      <c r="E839" s="213">
        <v>290.5</v>
      </c>
      <c r="F839" s="212">
        <v>14</v>
      </c>
      <c r="G839" s="212">
        <v>14</v>
      </c>
      <c r="H839" s="212">
        <v>2</v>
      </c>
      <c r="I839" s="212">
        <v>22</v>
      </c>
      <c r="J839" s="212">
        <v>11</v>
      </c>
      <c r="K839" s="213">
        <v>290.5</v>
      </c>
      <c r="L839" s="212">
        <v>0</v>
      </c>
      <c r="M839" s="212">
        <v>0</v>
      </c>
      <c r="N839" s="212">
        <v>0</v>
      </c>
      <c r="O839" s="212">
        <v>0</v>
      </c>
      <c r="P839" s="212">
        <v>0</v>
      </c>
      <c r="Q839" s="213">
        <v>0</v>
      </c>
      <c r="R839" s="210" t="s">
        <v>4174</v>
      </c>
      <c r="S839" s="210" t="s">
        <v>3056</v>
      </c>
      <c r="T839"/>
      <c r="U839"/>
    </row>
    <row r="840" spans="1:21">
      <c r="A840" s="210">
        <v>374</v>
      </c>
      <c r="B840" s="211" t="s">
        <v>3376</v>
      </c>
      <c r="C840" s="212">
        <v>23</v>
      </c>
      <c r="D840" s="212">
        <v>13</v>
      </c>
      <c r="E840" s="213">
        <v>311.7</v>
      </c>
      <c r="F840" s="212">
        <v>14</v>
      </c>
      <c r="G840" s="212">
        <v>9</v>
      </c>
      <c r="H840" s="212">
        <v>2</v>
      </c>
      <c r="I840" s="212">
        <v>23</v>
      </c>
      <c r="J840" s="212">
        <v>13</v>
      </c>
      <c r="K840" s="213">
        <v>311.7</v>
      </c>
      <c r="L840" s="212">
        <v>0</v>
      </c>
      <c r="M840" s="212">
        <v>0</v>
      </c>
      <c r="N840" s="212">
        <v>0</v>
      </c>
      <c r="O840" s="212">
        <v>0</v>
      </c>
      <c r="P840" s="212">
        <v>0</v>
      </c>
      <c r="Q840" s="213">
        <v>0</v>
      </c>
      <c r="R840" s="210" t="s">
        <v>3366</v>
      </c>
      <c r="S840" s="210" t="s">
        <v>3366</v>
      </c>
      <c r="T840"/>
      <c r="U840"/>
    </row>
    <row r="841" spans="1:21">
      <c r="A841" s="210">
        <v>375</v>
      </c>
      <c r="B841" s="211" t="s">
        <v>3378</v>
      </c>
      <c r="C841" s="212">
        <v>15</v>
      </c>
      <c r="D841" s="212">
        <v>5</v>
      </c>
      <c r="E841" s="213">
        <v>215.3</v>
      </c>
      <c r="F841" s="212">
        <v>9</v>
      </c>
      <c r="G841" s="212">
        <v>9</v>
      </c>
      <c r="H841" s="212">
        <v>2</v>
      </c>
      <c r="I841" s="212">
        <v>15</v>
      </c>
      <c r="J841" s="212">
        <v>5</v>
      </c>
      <c r="K841" s="213">
        <v>215.3</v>
      </c>
      <c r="L841" s="212">
        <v>0</v>
      </c>
      <c r="M841" s="212">
        <v>0</v>
      </c>
      <c r="N841" s="212">
        <v>0</v>
      </c>
      <c r="O841" s="212">
        <v>0</v>
      </c>
      <c r="P841" s="212">
        <v>0</v>
      </c>
      <c r="Q841" s="213">
        <v>0</v>
      </c>
      <c r="R841" s="210" t="s">
        <v>3339</v>
      </c>
      <c r="S841" s="210" t="s">
        <v>3056</v>
      </c>
      <c r="T841"/>
      <c r="U841"/>
    </row>
    <row r="842" spans="1:21">
      <c r="A842" s="210">
        <v>376</v>
      </c>
      <c r="B842" s="211" t="s">
        <v>3379</v>
      </c>
      <c r="C842" s="212">
        <v>33</v>
      </c>
      <c r="D842" s="212">
        <v>11</v>
      </c>
      <c r="E842" s="213">
        <v>299.8</v>
      </c>
      <c r="F842" s="212">
        <v>11</v>
      </c>
      <c r="G842" s="212">
        <v>9</v>
      </c>
      <c r="H842" s="212">
        <v>0</v>
      </c>
      <c r="I842" s="212">
        <v>33</v>
      </c>
      <c r="J842" s="212">
        <v>11</v>
      </c>
      <c r="K842" s="213">
        <v>299.8</v>
      </c>
      <c r="L842" s="212">
        <v>0</v>
      </c>
      <c r="M842" s="212">
        <v>0</v>
      </c>
      <c r="N842" s="212">
        <v>0</v>
      </c>
      <c r="O842" s="212">
        <v>0</v>
      </c>
      <c r="P842" s="212">
        <v>0</v>
      </c>
      <c r="Q842" s="213">
        <v>0</v>
      </c>
      <c r="R842" s="210" t="s">
        <v>3381</v>
      </c>
      <c r="S842" s="210" t="s">
        <v>3381</v>
      </c>
      <c r="T842"/>
      <c r="U842"/>
    </row>
    <row r="843" spans="1:21">
      <c r="A843" s="210">
        <v>377</v>
      </c>
      <c r="B843" s="211" t="s">
        <v>4175</v>
      </c>
      <c r="C843" s="212">
        <v>14</v>
      </c>
      <c r="D843" s="212">
        <v>5</v>
      </c>
      <c r="E843" s="213">
        <v>215.1</v>
      </c>
      <c r="F843" s="212">
        <v>5</v>
      </c>
      <c r="G843" s="212">
        <v>2</v>
      </c>
      <c r="H843" s="212">
        <v>0</v>
      </c>
      <c r="I843" s="212">
        <v>14</v>
      </c>
      <c r="J843" s="212">
        <v>5</v>
      </c>
      <c r="K843" s="213">
        <v>215.1</v>
      </c>
      <c r="L843" s="212">
        <v>0</v>
      </c>
      <c r="M843" s="212">
        <v>0</v>
      </c>
      <c r="N843" s="212">
        <v>0</v>
      </c>
      <c r="O843" s="212">
        <v>0</v>
      </c>
      <c r="P843" s="212">
        <v>0</v>
      </c>
      <c r="Q843" s="213">
        <v>0</v>
      </c>
      <c r="R843" s="210" t="s">
        <v>3366</v>
      </c>
      <c r="S843" s="210" t="s">
        <v>3326</v>
      </c>
      <c r="T843"/>
      <c r="U843"/>
    </row>
    <row r="844" spans="1:21">
      <c r="A844" s="210">
        <v>378</v>
      </c>
      <c r="B844" s="211" t="s">
        <v>3382</v>
      </c>
      <c r="C844" s="212">
        <v>6</v>
      </c>
      <c r="D844" s="212">
        <v>3</v>
      </c>
      <c r="E844" s="213">
        <v>59.9</v>
      </c>
      <c r="F844" s="212">
        <v>3</v>
      </c>
      <c r="G844" s="212">
        <v>3</v>
      </c>
      <c r="H844" s="212">
        <v>1</v>
      </c>
      <c r="I844" s="212">
        <v>6</v>
      </c>
      <c r="J844" s="212">
        <v>3</v>
      </c>
      <c r="K844" s="213">
        <v>59.9</v>
      </c>
      <c r="L844" s="212">
        <v>0</v>
      </c>
      <c r="M844" s="212">
        <v>0</v>
      </c>
      <c r="N844" s="212">
        <v>0</v>
      </c>
      <c r="O844" s="212">
        <v>0</v>
      </c>
      <c r="P844" s="212">
        <v>0</v>
      </c>
      <c r="Q844" s="213">
        <v>0</v>
      </c>
      <c r="R844" s="210" t="s">
        <v>4167</v>
      </c>
      <c r="S844" s="210" t="s">
        <v>3383</v>
      </c>
      <c r="T844"/>
      <c r="U844"/>
    </row>
    <row r="845" spans="1:21">
      <c r="A845" s="210">
        <v>379</v>
      </c>
      <c r="B845" s="211" t="s">
        <v>3384</v>
      </c>
      <c r="C845" s="212">
        <v>18</v>
      </c>
      <c r="D845" s="212">
        <v>7</v>
      </c>
      <c r="E845" s="213">
        <v>184.1</v>
      </c>
      <c r="F845" s="212">
        <v>9</v>
      </c>
      <c r="G845" s="212">
        <v>9</v>
      </c>
      <c r="H845" s="212">
        <v>2</v>
      </c>
      <c r="I845" s="212">
        <v>18</v>
      </c>
      <c r="J845" s="212">
        <v>7</v>
      </c>
      <c r="K845" s="213">
        <v>184.1</v>
      </c>
      <c r="L845" s="212">
        <v>0</v>
      </c>
      <c r="M845" s="212">
        <v>0</v>
      </c>
      <c r="N845" s="212">
        <v>0</v>
      </c>
      <c r="O845" s="212">
        <v>0</v>
      </c>
      <c r="P845" s="212">
        <v>0</v>
      </c>
      <c r="Q845" s="213">
        <v>0</v>
      </c>
      <c r="R845" s="210" t="s">
        <v>3386</v>
      </c>
      <c r="S845" s="210" t="s">
        <v>3386</v>
      </c>
      <c r="T845"/>
      <c r="U845"/>
    </row>
    <row r="846" spans="1:21">
      <c r="A846" s="210">
        <v>380</v>
      </c>
      <c r="B846" s="211" t="s">
        <v>3387</v>
      </c>
      <c r="C846" s="212">
        <v>14</v>
      </c>
      <c r="D846" s="212">
        <v>7</v>
      </c>
      <c r="E846" s="213">
        <v>161.4</v>
      </c>
      <c r="F846" s="212">
        <v>7</v>
      </c>
      <c r="G846" s="212">
        <v>7</v>
      </c>
      <c r="H846" s="212">
        <v>1</v>
      </c>
      <c r="I846" s="212">
        <v>14</v>
      </c>
      <c r="J846" s="212">
        <v>7</v>
      </c>
      <c r="K846" s="213">
        <v>161.4</v>
      </c>
      <c r="L846" s="212">
        <v>0</v>
      </c>
      <c r="M846" s="212">
        <v>0</v>
      </c>
      <c r="N846" s="212">
        <v>0</v>
      </c>
      <c r="O846" s="212">
        <v>0</v>
      </c>
      <c r="P846" s="212">
        <v>0</v>
      </c>
      <c r="Q846" s="213">
        <v>0</v>
      </c>
      <c r="R846" s="210" t="s">
        <v>4176</v>
      </c>
      <c r="S846" s="210" t="s">
        <v>3388</v>
      </c>
      <c r="T846"/>
      <c r="U846"/>
    </row>
    <row r="847" spans="1:21">
      <c r="A847" s="210">
        <v>381</v>
      </c>
      <c r="B847" s="211" t="s">
        <v>3389</v>
      </c>
      <c r="C847" s="212">
        <v>4</v>
      </c>
      <c r="D847" s="212">
        <v>1</v>
      </c>
      <c r="E847" s="213">
        <v>57.6</v>
      </c>
      <c r="F847" s="212">
        <v>1</v>
      </c>
      <c r="G847" s="212">
        <v>1</v>
      </c>
      <c r="H847" s="212">
        <v>0</v>
      </c>
      <c r="I847" s="212">
        <v>4</v>
      </c>
      <c r="J847" s="212">
        <v>1</v>
      </c>
      <c r="K847" s="213">
        <v>57.6</v>
      </c>
      <c r="L847" s="212">
        <v>0</v>
      </c>
      <c r="M847" s="212">
        <v>0</v>
      </c>
      <c r="N847" s="212">
        <v>0</v>
      </c>
      <c r="O847" s="212">
        <v>0</v>
      </c>
      <c r="P847" s="212">
        <v>0</v>
      </c>
      <c r="Q847" s="213">
        <v>0</v>
      </c>
      <c r="R847" s="210" t="s">
        <v>4177</v>
      </c>
      <c r="S847" s="210" t="s">
        <v>3390</v>
      </c>
      <c r="T847"/>
      <c r="U847"/>
    </row>
    <row r="848" spans="1:21">
      <c r="A848" s="210">
        <v>382</v>
      </c>
      <c r="B848" s="211" t="s">
        <v>3391</v>
      </c>
      <c r="C848" s="212">
        <v>21</v>
      </c>
      <c r="D848" s="212">
        <v>9</v>
      </c>
      <c r="E848" s="213">
        <v>440.6</v>
      </c>
      <c r="F848" s="212">
        <v>10</v>
      </c>
      <c r="G848" s="212">
        <v>7</v>
      </c>
      <c r="H848" s="212">
        <v>2</v>
      </c>
      <c r="I848" s="212">
        <v>21</v>
      </c>
      <c r="J848" s="212">
        <v>9</v>
      </c>
      <c r="K848" s="213">
        <v>440.6</v>
      </c>
      <c r="L848" s="212">
        <v>0</v>
      </c>
      <c r="M848" s="212">
        <v>0</v>
      </c>
      <c r="N848" s="212">
        <v>0</v>
      </c>
      <c r="O848" s="212">
        <v>0</v>
      </c>
      <c r="P848" s="212">
        <v>0</v>
      </c>
      <c r="Q848" s="213">
        <v>0</v>
      </c>
      <c r="R848" s="210" t="s">
        <v>3392</v>
      </c>
      <c r="S848" s="210" t="s">
        <v>3392</v>
      </c>
      <c r="T848"/>
      <c r="U848"/>
    </row>
    <row r="849" spans="1:21">
      <c r="A849" s="210">
        <v>383</v>
      </c>
      <c r="B849" s="211" t="s">
        <v>3393</v>
      </c>
      <c r="C849" s="212">
        <v>20</v>
      </c>
      <c r="D849" s="212">
        <v>5</v>
      </c>
      <c r="E849" s="213">
        <v>173.4</v>
      </c>
      <c r="F849" s="212">
        <v>8</v>
      </c>
      <c r="G849" s="212">
        <v>8</v>
      </c>
      <c r="H849" s="212">
        <v>3</v>
      </c>
      <c r="I849" s="212">
        <v>20</v>
      </c>
      <c r="J849" s="212">
        <v>5</v>
      </c>
      <c r="K849" s="213">
        <v>173.4</v>
      </c>
      <c r="L849" s="212">
        <v>0</v>
      </c>
      <c r="M849" s="212">
        <v>0</v>
      </c>
      <c r="N849" s="212">
        <v>0</v>
      </c>
      <c r="O849" s="212">
        <v>0</v>
      </c>
      <c r="P849" s="212">
        <v>0</v>
      </c>
      <c r="Q849" s="213">
        <v>0</v>
      </c>
      <c r="R849" s="210" t="s">
        <v>4033</v>
      </c>
      <c r="S849" s="210" t="s">
        <v>3357</v>
      </c>
      <c r="T849"/>
      <c r="U849"/>
    </row>
    <row r="850" spans="1:21">
      <c r="A850" s="210">
        <v>384</v>
      </c>
      <c r="B850" s="211" t="s">
        <v>3396</v>
      </c>
      <c r="C850" s="212">
        <v>9</v>
      </c>
      <c r="D850" s="212">
        <v>2</v>
      </c>
      <c r="E850" s="213">
        <v>48.1</v>
      </c>
      <c r="F850" s="212">
        <v>2</v>
      </c>
      <c r="G850" s="212">
        <v>2</v>
      </c>
      <c r="H850" s="212">
        <v>0</v>
      </c>
      <c r="I850" s="212">
        <v>9</v>
      </c>
      <c r="J850" s="212">
        <v>2</v>
      </c>
      <c r="K850" s="213">
        <v>48.1</v>
      </c>
      <c r="L850" s="212">
        <v>0</v>
      </c>
      <c r="M850" s="212">
        <v>0</v>
      </c>
      <c r="N850" s="212">
        <v>0</v>
      </c>
      <c r="O850" s="212">
        <v>0</v>
      </c>
      <c r="P850" s="212">
        <v>0</v>
      </c>
      <c r="Q850" s="213">
        <v>0</v>
      </c>
      <c r="R850" s="210" t="s">
        <v>4178</v>
      </c>
      <c r="S850" s="210" t="s">
        <v>3397</v>
      </c>
      <c r="T850"/>
      <c r="U850"/>
    </row>
    <row r="851" spans="1:21">
      <c r="A851" s="210">
        <v>385</v>
      </c>
      <c r="B851" s="211" t="s">
        <v>3398</v>
      </c>
      <c r="C851" s="212">
        <v>3</v>
      </c>
      <c r="D851" s="212">
        <v>2</v>
      </c>
      <c r="E851" s="213">
        <v>55.1</v>
      </c>
      <c r="F851" s="212">
        <v>2</v>
      </c>
      <c r="G851" s="212">
        <v>0</v>
      </c>
      <c r="H851" s="212">
        <v>0</v>
      </c>
      <c r="I851" s="212">
        <v>3</v>
      </c>
      <c r="J851" s="212">
        <v>2</v>
      </c>
      <c r="K851" s="213">
        <v>55.1</v>
      </c>
      <c r="L851" s="212">
        <v>0</v>
      </c>
      <c r="M851" s="212">
        <v>0</v>
      </c>
      <c r="N851" s="212">
        <v>0</v>
      </c>
      <c r="O851" s="212">
        <v>0</v>
      </c>
      <c r="P851" s="212">
        <v>0</v>
      </c>
      <c r="Q851" s="213">
        <v>0</v>
      </c>
      <c r="R851" s="210" t="s">
        <v>3399</v>
      </c>
      <c r="S851" s="210" t="s">
        <v>3399</v>
      </c>
      <c r="T851"/>
      <c r="U851"/>
    </row>
    <row r="852" spans="1:21">
      <c r="A852" s="210">
        <v>386</v>
      </c>
      <c r="B852" s="211" t="s">
        <v>3400</v>
      </c>
      <c r="C852" s="212">
        <v>11</v>
      </c>
      <c r="D852" s="212">
        <v>6</v>
      </c>
      <c r="E852" s="213">
        <v>171.5</v>
      </c>
      <c r="F852" s="212">
        <v>6</v>
      </c>
      <c r="G852" s="212">
        <v>4</v>
      </c>
      <c r="H852" s="212">
        <v>0</v>
      </c>
      <c r="I852" s="212">
        <v>11</v>
      </c>
      <c r="J852" s="212">
        <v>6</v>
      </c>
      <c r="K852" s="213">
        <v>171.5</v>
      </c>
      <c r="L852" s="212">
        <v>0</v>
      </c>
      <c r="M852" s="212">
        <v>0</v>
      </c>
      <c r="N852" s="212">
        <v>0</v>
      </c>
      <c r="O852" s="212">
        <v>0</v>
      </c>
      <c r="P852" s="212">
        <v>0</v>
      </c>
      <c r="Q852" s="213">
        <v>0</v>
      </c>
      <c r="R852" s="210" t="s">
        <v>3198</v>
      </c>
      <c r="S852" s="210" t="s">
        <v>3198</v>
      </c>
      <c r="T852"/>
      <c r="U852"/>
    </row>
    <row r="853" spans="1:21">
      <c r="A853" s="210">
        <v>387</v>
      </c>
      <c r="B853" s="211" t="s">
        <v>3401</v>
      </c>
      <c r="C853" s="212">
        <v>12</v>
      </c>
      <c r="D853" s="212">
        <v>6</v>
      </c>
      <c r="E853" s="213">
        <v>203.4</v>
      </c>
      <c r="F853" s="212">
        <v>6</v>
      </c>
      <c r="G853" s="212">
        <v>6</v>
      </c>
      <c r="H853" s="212">
        <v>1</v>
      </c>
      <c r="I853" s="212">
        <v>12</v>
      </c>
      <c r="J853" s="212">
        <v>6</v>
      </c>
      <c r="K853" s="213">
        <v>203.4</v>
      </c>
      <c r="L853" s="212">
        <v>0</v>
      </c>
      <c r="M853" s="212">
        <v>0</v>
      </c>
      <c r="N853" s="212">
        <v>0</v>
      </c>
      <c r="O853" s="212">
        <v>0</v>
      </c>
      <c r="P853" s="212">
        <v>0</v>
      </c>
      <c r="Q853" s="213">
        <v>0</v>
      </c>
      <c r="R853" s="210" t="s">
        <v>3620</v>
      </c>
      <c r="S853" s="210" t="s">
        <v>3339</v>
      </c>
      <c r="T853"/>
      <c r="U853"/>
    </row>
    <row r="854" spans="1:21">
      <c r="A854" s="210">
        <v>388</v>
      </c>
      <c r="B854" s="211" t="s">
        <v>4179</v>
      </c>
      <c r="C854" s="212">
        <v>32</v>
      </c>
      <c r="D854" s="212">
        <v>12</v>
      </c>
      <c r="E854" s="213">
        <v>339.7</v>
      </c>
      <c r="F854" s="212">
        <v>13</v>
      </c>
      <c r="G854" s="212">
        <v>6</v>
      </c>
      <c r="H854" s="212">
        <v>1</v>
      </c>
      <c r="I854" s="212">
        <v>32</v>
      </c>
      <c r="J854" s="212">
        <v>12</v>
      </c>
      <c r="K854" s="213">
        <v>339.7</v>
      </c>
      <c r="L854" s="212">
        <v>0</v>
      </c>
      <c r="M854" s="212">
        <v>0</v>
      </c>
      <c r="N854" s="212">
        <v>0</v>
      </c>
      <c r="O854" s="212">
        <v>0</v>
      </c>
      <c r="P854" s="212">
        <v>0</v>
      </c>
      <c r="Q854" s="213">
        <v>0</v>
      </c>
      <c r="R854" s="210" t="s">
        <v>4180</v>
      </c>
      <c r="S854" s="210" t="s">
        <v>4181</v>
      </c>
      <c r="T854"/>
      <c r="U854"/>
    </row>
    <row r="855" spans="1:21">
      <c r="A855" s="210">
        <v>389</v>
      </c>
      <c r="B855" s="211" t="s">
        <v>3402</v>
      </c>
      <c r="C855" s="212">
        <v>13</v>
      </c>
      <c r="D855" s="212">
        <v>4</v>
      </c>
      <c r="E855" s="213">
        <v>130.85</v>
      </c>
      <c r="F855" s="212">
        <v>5</v>
      </c>
      <c r="G855" s="212">
        <v>4</v>
      </c>
      <c r="H855" s="212">
        <v>1</v>
      </c>
      <c r="I855" s="212">
        <v>13</v>
      </c>
      <c r="J855" s="212">
        <v>4</v>
      </c>
      <c r="K855" s="213">
        <v>130.85</v>
      </c>
      <c r="L855" s="212">
        <v>0</v>
      </c>
      <c r="M855" s="212">
        <v>0</v>
      </c>
      <c r="N855" s="212">
        <v>0</v>
      </c>
      <c r="O855" s="212">
        <v>0</v>
      </c>
      <c r="P855" s="212">
        <v>0</v>
      </c>
      <c r="Q855" s="213">
        <v>0</v>
      </c>
      <c r="R855" s="210" t="s">
        <v>3366</v>
      </c>
      <c r="S855" s="210" t="s">
        <v>3366</v>
      </c>
      <c r="T855"/>
      <c r="U855"/>
    </row>
    <row r="856" spans="1:21">
      <c r="A856" s="210">
        <v>390</v>
      </c>
      <c r="B856" s="211" t="s">
        <v>3403</v>
      </c>
      <c r="C856" s="212">
        <v>16</v>
      </c>
      <c r="D856" s="212">
        <v>7</v>
      </c>
      <c r="E856" s="213">
        <v>238.9</v>
      </c>
      <c r="F856" s="212">
        <v>7</v>
      </c>
      <c r="G856" s="212">
        <v>5</v>
      </c>
      <c r="H856" s="212">
        <v>0</v>
      </c>
      <c r="I856" s="212">
        <v>16</v>
      </c>
      <c r="J856" s="212">
        <v>7</v>
      </c>
      <c r="K856" s="213">
        <v>238.9</v>
      </c>
      <c r="L856" s="212">
        <v>0</v>
      </c>
      <c r="M856" s="212">
        <v>0</v>
      </c>
      <c r="N856" s="212">
        <v>0</v>
      </c>
      <c r="O856" s="212">
        <v>0</v>
      </c>
      <c r="P856" s="212">
        <v>0</v>
      </c>
      <c r="Q856" s="213">
        <v>0</v>
      </c>
      <c r="R856" s="210" t="s">
        <v>3366</v>
      </c>
      <c r="S856" s="210" t="s">
        <v>3366</v>
      </c>
      <c r="T856"/>
      <c r="U856"/>
    </row>
    <row r="857" spans="1:21">
      <c r="A857" s="210">
        <v>391</v>
      </c>
      <c r="B857" s="211" t="s">
        <v>4182</v>
      </c>
      <c r="C857" s="212">
        <v>25</v>
      </c>
      <c r="D857" s="212">
        <v>7</v>
      </c>
      <c r="E857" s="213">
        <v>279.6</v>
      </c>
      <c r="F857" s="212">
        <v>9</v>
      </c>
      <c r="G857" s="212">
        <v>8</v>
      </c>
      <c r="H857" s="212">
        <v>3</v>
      </c>
      <c r="I857" s="212">
        <v>25</v>
      </c>
      <c r="J857" s="212">
        <v>7</v>
      </c>
      <c r="K857" s="213">
        <v>279.6</v>
      </c>
      <c r="L857" s="212">
        <v>0</v>
      </c>
      <c r="M857" s="212">
        <v>0</v>
      </c>
      <c r="N857" s="212">
        <v>0</v>
      </c>
      <c r="O857" s="212">
        <v>0</v>
      </c>
      <c r="P857" s="212">
        <v>0</v>
      </c>
      <c r="Q857" s="213">
        <v>0</v>
      </c>
      <c r="R857" s="210" t="s">
        <v>4183</v>
      </c>
      <c r="S857" s="210" t="s">
        <v>3788</v>
      </c>
      <c r="T857"/>
      <c r="U857"/>
    </row>
    <row r="858" spans="1:21">
      <c r="A858" s="210">
        <v>392</v>
      </c>
      <c r="B858" s="211" t="s">
        <v>3404</v>
      </c>
      <c r="C858" s="212">
        <v>15</v>
      </c>
      <c r="D858" s="212">
        <v>4</v>
      </c>
      <c r="E858" s="213">
        <v>260.7</v>
      </c>
      <c r="F858" s="212">
        <v>5</v>
      </c>
      <c r="G858" s="212">
        <v>3</v>
      </c>
      <c r="H858" s="212">
        <v>2</v>
      </c>
      <c r="I858" s="212">
        <v>15</v>
      </c>
      <c r="J858" s="212">
        <v>4</v>
      </c>
      <c r="K858" s="213">
        <v>260.7</v>
      </c>
      <c r="L858" s="212">
        <v>0</v>
      </c>
      <c r="M858" s="212">
        <v>0</v>
      </c>
      <c r="N858" s="212">
        <v>0</v>
      </c>
      <c r="O858" s="212">
        <v>0</v>
      </c>
      <c r="P858" s="212">
        <v>0</v>
      </c>
      <c r="Q858" s="213">
        <v>0</v>
      </c>
      <c r="R858" s="210" t="s">
        <v>3366</v>
      </c>
      <c r="S858" s="210" t="s">
        <v>3366</v>
      </c>
      <c r="T858"/>
      <c r="U858"/>
    </row>
    <row r="859" spans="1:21">
      <c r="A859" s="210">
        <v>393</v>
      </c>
      <c r="B859" s="211" t="s">
        <v>3405</v>
      </c>
      <c r="C859" s="212">
        <v>22</v>
      </c>
      <c r="D859" s="212">
        <v>10</v>
      </c>
      <c r="E859" s="213">
        <v>396.5</v>
      </c>
      <c r="F859" s="212">
        <v>13</v>
      </c>
      <c r="G859" s="212">
        <v>8</v>
      </c>
      <c r="H859" s="212">
        <v>3</v>
      </c>
      <c r="I859" s="212">
        <v>22</v>
      </c>
      <c r="J859" s="212">
        <v>10</v>
      </c>
      <c r="K859" s="213">
        <v>396.5</v>
      </c>
      <c r="L859" s="212">
        <v>0</v>
      </c>
      <c r="M859" s="212">
        <v>0</v>
      </c>
      <c r="N859" s="212">
        <v>0</v>
      </c>
      <c r="O859" s="212">
        <v>0</v>
      </c>
      <c r="P859" s="212">
        <v>0</v>
      </c>
      <c r="Q859" s="213">
        <v>0</v>
      </c>
      <c r="R859" s="210" t="s">
        <v>4184</v>
      </c>
      <c r="S859" s="210" t="s">
        <v>3406</v>
      </c>
      <c r="T859"/>
      <c r="U859"/>
    </row>
    <row r="860" spans="1:21">
      <c r="A860" s="210">
        <v>394</v>
      </c>
      <c r="B860" s="211" t="s">
        <v>3407</v>
      </c>
      <c r="C860" s="212">
        <v>16</v>
      </c>
      <c r="D860" s="212">
        <v>4</v>
      </c>
      <c r="E860" s="213">
        <v>194.9</v>
      </c>
      <c r="F860" s="212">
        <v>5</v>
      </c>
      <c r="G860" s="212">
        <v>4</v>
      </c>
      <c r="H860" s="212">
        <v>2</v>
      </c>
      <c r="I860" s="212">
        <v>16</v>
      </c>
      <c r="J860" s="212">
        <v>4</v>
      </c>
      <c r="K860" s="213">
        <v>194.9</v>
      </c>
      <c r="L860" s="212">
        <v>0</v>
      </c>
      <c r="M860" s="212">
        <v>0</v>
      </c>
      <c r="N860" s="212">
        <v>0</v>
      </c>
      <c r="O860" s="212">
        <v>0</v>
      </c>
      <c r="P860" s="212">
        <v>0</v>
      </c>
      <c r="Q860" s="213">
        <v>0</v>
      </c>
      <c r="R860" s="210" t="s">
        <v>3366</v>
      </c>
      <c r="S860" s="210" t="s">
        <v>3406</v>
      </c>
      <c r="T860"/>
      <c r="U860"/>
    </row>
    <row r="861" spans="1:21">
      <c r="A861" s="210">
        <v>395</v>
      </c>
      <c r="B861" s="211" t="s">
        <v>3408</v>
      </c>
      <c r="C861" s="212">
        <v>26</v>
      </c>
      <c r="D861" s="212">
        <v>8</v>
      </c>
      <c r="E861" s="213">
        <v>327.6</v>
      </c>
      <c r="F861" s="212">
        <v>10</v>
      </c>
      <c r="G861" s="212">
        <v>8</v>
      </c>
      <c r="H861" s="212">
        <v>3</v>
      </c>
      <c r="I861" s="212">
        <v>26</v>
      </c>
      <c r="J861" s="212">
        <v>8</v>
      </c>
      <c r="K861" s="213">
        <v>327.6</v>
      </c>
      <c r="L861" s="212">
        <v>0</v>
      </c>
      <c r="M861" s="212">
        <v>0</v>
      </c>
      <c r="N861" s="212">
        <v>0</v>
      </c>
      <c r="O861" s="212">
        <v>0</v>
      </c>
      <c r="P861" s="212">
        <v>0</v>
      </c>
      <c r="Q861" s="213">
        <v>0</v>
      </c>
      <c r="R861" s="210" t="s">
        <v>3316</v>
      </c>
      <c r="S861" s="210" t="s">
        <v>3410</v>
      </c>
      <c r="T861"/>
      <c r="U861"/>
    </row>
    <row r="862" spans="1:21">
      <c r="A862" s="210">
        <v>396</v>
      </c>
      <c r="B862" s="211" t="s">
        <v>3411</v>
      </c>
      <c r="C862" s="212">
        <v>30</v>
      </c>
      <c r="D862" s="212">
        <v>9</v>
      </c>
      <c r="E862" s="213">
        <v>378.7</v>
      </c>
      <c r="F862" s="212">
        <v>11</v>
      </c>
      <c r="G862" s="212">
        <v>8</v>
      </c>
      <c r="H862" s="212">
        <v>1</v>
      </c>
      <c r="I862" s="212">
        <v>30</v>
      </c>
      <c r="J862" s="212">
        <v>9</v>
      </c>
      <c r="K862" s="213">
        <v>378.7</v>
      </c>
      <c r="L862" s="212">
        <v>0</v>
      </c>
      <c r="M862" s="212">
        <v>0</v>
      </c>
      <c r="N862" s="212">
        <v>0</v>
      </c>
      <c r="O862" s="212">
        <v>0</v>
      </c>
      <c r="P862" s="212">
        <v>0</v>
      </c>
      <c r="Q862" s="213">
        <v>0</v>
      </c>
      <c r="R862" s="210" t="s">
        <v>4185</v>
      </c>
      <c r="S862" s="210" t="s">
        <v>3236</v>
      </c>
      <c r="T862"/>
      <c r="U862"/>
    </row>
    <row r="863" spans="1:21">
      <c r="A863" s="210">
        <v>397</v>
      </c>
      <c r="B863" s="211" t="s">
        <v>3413</v>
      </c>
      <c r="C863" s="212">
        <v>31</v>
      </c>
      <c r="D863" s="212">
        <v>7</v>
      </c>
      <c r="E863" s="213">
        <v>339</v>
      </c>
      <c r="F863" s="212">
        <v>10</v>
      </c>
      <c r="G863" s="212">
        <v>8</v>
      </c>
      <c r="H863" s="212">
        <v>3</v>
      </c>
      <c r="I863" s="212">
        <v>31</v>
      </c>
      <c r="J863" s="212">
        <v>7</v>
      </c>
      <c r="K863" s="213">
        <v>339</v>
      </c>
      <c r="L863" s="212">
        <v>0</v>
      </c>
      <c r="M863" s="212">
        <v>0</v>
      </c>
      <c r="N863" s="212">
        <v>0</v>
      </c>
      <c r="O863" s="212">
        <v>0</v>
      </c>
      <c r="P863" s="212">
        <v>0</v>
      </c>
      <c r="Q863" s="213">
        <v>0</v>
      </c>
      <c r="R863" s="210" t="s">
        <v>3366</v>
      </c>
      <c r="S863" s="210" t="s">
        <v>3366</v>
      </c>
      <c r="T863"/>
      <c r="U863"/>
    </row>
    <row r="864" spans="1:21">
      <c r="A864" s="210">
        <v>398</v>
      </c>
      <c r="B864" s="211" t="s">
        <v>3414</v>
      </c>
      <c r="C864" s="212">
        <v>21</v>
      </c>
      <c r="D864" s="212">
        <v>7</v>
      </c>
      <c r="E864" s="213">
        <v>295.1</v>
      </c>
      <c r="F864" s="212">
        <v>7</v>
      </c>
      <c r="G864" s="212">
        <v>3</v>
      </c>
      <c r="H864" s="212">
        <v>2</v>
      </c>
      <c r="I864" s="212">
        <v>21</v>
      </c>
      <c r="J864" s="212">
        <v>7</v>
      </c>
      <c r="K864" s="213">
        <v>295.1</v>
      </c>
      <c r="L864" s="212">
        <v>0</v>
      </c>
      <c r="M864" s="212">
        <v>0</v>
      </c>
      <c r="N864" s="212">
        <v>0</v>
      </c>
      <c r="O864" s="212">
        <v>0</v>
      </c>
      <c r="P864" s="212">
        <v>0</v>
      </c>
      <c r="Q864" s="213">
        <v>0</v>
      </c>
      <c r="R864" s="210" t="s">
        <v>3366</v>
      </c>
      <c r="S864" s="210" t="s">
        <v>3311</v>
      </c>
      <c r="T864"/>
      <c r="U864"/>
    </row>
    <row r="865" spans="1:21">
      <c r="A865" s="210">
        <v>399</v>
      </c>
      <c r="B865" s="211" t="s">
        <v>4186</v>
      </c>
      <c r="C865" s="212">
        <v>15</v>
      </c>
      <c r="D865" s="212">
        <v>6</v>
      </c>
      <c r="E865" s="213">
        <v>293.2</v>
      </c>
      <c r="F865" s="212">
        <v>6</v>
      </c>
      <c r="G865" s="212">
        <v>1</v>
      </c>
      <c r="H865" s="212">
        <v>0</v>
      </c>
      <c r="I865" s="212">
        <v>15</v>
      </c>
      <c r="J865" s="212">
        <v>6</v>
      </c>
      <c r="K865" s="213">
        <v>293.2</v>
      </c>
      <c r="L865" s="212">
        <v>0</v>
      </c>
      <c r="M865" s="212">
        <v>0</v>
      </c>
      <c r="N865" s="212">
        <v>0</v>
      </c>
      <c r="O865" s="212">
        <v>0</v>
      </c>
      <c r="P865" s="212">
        <v>0</v>
      </c>
      <c r="Q865" s="213">
        <v>0</v>
      </c>
      <c r="R865" s="210" t="s">
        <v>3366</v>
      </c>
      <c r="S865" s="210" t="s">
        <v>3410</v>
      </c>
      <c r="T865"/>
      <c r="U865"/>
    </row>
    <row r="866" spans="1:21">
      <c r="A866" s="210">
        <v>400</v>
      </c>
      <c r="B866" s="211" t="s">
        <v>4187</v>
      </c>
      <c r="C866" s="212">
        <v>7</v>
      </c>
      <c r="D866" s="212">
        <v>3</v>
      </c>
      <c r="E866" s="213">
        <v>119.3</v>
      </c>
      <c r="F866" s="212">
        <v>3</v>
      </c>
      <c r="G866" s="212">
        <v>2</v>
      </c>
      <c r="H866" s="212">
        <v>0</v>
      </c>
      <c r="I866" s="212">
        <v>7</v>
      </c>
      <c r="J866" s="212">
        <v>3</v>
      </c>
      <c r="K866" s="213">
        <v>119.3</v>
      </c>
      <c r="L866" s="212">
        <v>0</v>
      </c>
      <c r="M866" s="212">
        <v>0</v>
      </c>
      <c r="N866" s="212">
        <v>0</v>
      </c>
      <c r="O866" s="212">
        <v>0</v>
      </c>
      <c r="P866" s="212">
        <v>0</v>
      </c>
      <c r="Q866" s="213">
        <v>0</v>
      </c>
      <c r="R866" s="210" t="s">
        <v>3366</v>
      </c>
      <c r="S866" s="210" t="s">
        <v>3366</v>
      </c>
      <c r="T866"/>
      <c r="U866"/>
    </row>
    <row r="867" spans="1:21">
      <c r="A867" s="210">
        <v>401</v>
      </c>
      <c r="B867" s="211" t="s">
        <v>3415</v>
      </c>
      <c r="C867" s="212">
        <v>23</v>
      </c>
      <c r="D867" s="212">
        <v>7</v>
      </c>
      <c r="E867" s="213">
        <v>304.4</v>
      </c>
      <c r="F867" s="212">
        <v>8</v>
      </c>
      <c r="G867" s="212">
        <v>4</v>
      </c>
      <c r="H867" s="212">
        <v>1</v>
      </c>
      <c r="I867" s="212">
        <v>23</v>
      </c>
      <c r="J867" s="212">
        <v>7</v>
      </c>
      <c r="K867" s="213">
        <v>304.4</v>
      </c>
      <c r="L867" s="212">
        <v>0</v>
      </c>
      <c r="M867" s="212">
        <v>0</v>
      </c>
      <c r="N867" s="212">
        <v>0</v>
      </c>
      <c r="O867" s="212">
        <v>0</v>
      </c>
      <c r="P867" s="212">
        <v>0</v>
      </c>
      <c r="Q867" s="213">
        <v>0</v>
      </c>
      <c r="R867" s="210" t="s">
        <v>3366</v>
      </c>
      <c r="S867" s="210" t="s">
        <v>3176</v>
      </c>
      <c r="T867"/>
      <c r="U867"/>
    </row>
    <row r="868" spans="1:21">
      <c r="A868" s="210">
        <v>402</v>
      </c>
      <c r="B868" s="211" t="s">
        <v>3416</v>
      </c>
      <c r="C868" s="212">
        <v>19</v>
      </c>
      <c r="D868" s="212">
        <v>5</v>
      </c>
      <c r="E868" s="213">
        <v>253.9</v>
      </c>
      <c r="F868" s="212">
        <v>7</v>
      </c>
      <c r="G868" s="212">
        <v>5</v>
      </c>
      <c r="H868" s="212">
        <v>3</v>
      </c>
      <c r="I868" s="212">
        <v>19</v>
      </c>
      <c r="J868" s="212">
        <v>5</v>
      </c>
      <c r="K868" s="213">
        <v>253.9</v>
      </c>
      <c r="L868" s="212">
        <v>0</v>
      </c>
      <c r="M868" s="212">
        <v>0</v>
      </c>
      <c r="N868" s="212">
        <v>0</v>
      </c>
      <c r="O868" s="212">
        <v>0</v>
      </c>
      <c r="P868" s="212">
        <v>0</v>
      </c>
      <c r="Q868" s="213">
        <v>0</v>
      </c>
      <c r="R868" s="210" t="s">
        <v>4188</v>
      </c>
      <c r="S868" s="210" t="s">
        <v>3158</v>
      </c>
      <c r="T868"/>
      <c r="U868"/>
    </row>
    <row r="869" spans="1:21">
      <c r="A869" s="210">
        <v>403</v>
      </c>
      <c r="B869" s="211" t="s">
        <v>3418</v>
      </c>
      <c r="C869" s="212">
        <v>20</v>
      </c>
      <c r="D869" s="212">
        <v>9</v>
      </c>
      <c r="E869" s="213">
        <v>250.2</v>
      </c>
      <c r="F869" s="212">
        <v>9</v>
      </c>
      <c r="G869" s="212">
        <v>3</v>
      </c>
      <c r="H869" s="212">
        <v>0</v>
      </c>
      <c r="I869" s="212">
        <v>20</v>
      </c>
      <c r="J869" s="212">
        <v>9</v>
      </c>
      <c r="K869" s="213">
        <v>250.2</v>
      </c>
      <c r="L869" s="212">
        <v>0</v>
      </c>
      <c r="M869" s="212">
        <v>0</v>
      </c>
      <c r="N869" s="212">
        <v>0</v>
      </c>
      <c r="O869" s="212">
        <v>0</v>
      </c>
      <c r="P869" s="212">
        <v>0</v>
      </c>
      <c r="Q869" s="213">
        <v>0</v>
      </c>
      <c r="R869" s="210" t="s">
        <v>3399</v>
      </c>
      <c r="S869" s="210" t="s">
        <v>3399</v>
      </c>
      <c r="T869"/>
      <c r="U869"/>
    </row>
    <row r="870" spans="1:21">
      <c r="A870" s="210">
        <v>404</v>
      </c>
      <c r="B870" s="211" t="s">
        <v>3419</v>
      </c>
      <c r="C870" s="212">
        <v>3</v>
      </c>
      <c r="D870" s="212">
        <v>1</v>
      </c>
      <c r="E870" s="213">
        <v>56.4</v>
      </c>
      <c r="F870" s="212">
        <v>1</v>
      </c>
      <c r="G870" s="212">
        <v>0</v>
      </c>
      <c r="H870" s="212">
        <v>0</v>
      </c>
      <c r="I870" s="212">
        <v>3</v>
      </c>
      <c r="J870" s="212">
        <v>1</v>
      </c>
      <c r="K870" s="213">
        <v>56.4</v>
      </c>
      <c r="L870" s="212">
        <v>0</v>
      </c>
      <c r="M870" s="212">
        <v>0</v>
      </c>
      <c r="N870" s="212">
        <v>0</v>
      </c>
      <c r="O870" s="212">
        <v>0</v>
      </c>
      <c r="P870" s="212">
        <v>0</v>
      </c>
      <c r="Q870" s="213">
        <v>0</v>
      </c>
      <c r="R870" s="210" t="s">
        <v>3420</v>
      </c>
      <c r="S870" s="210" t="s">
        <v>3420</v>
      </c>
      <c r="T870"/>
      <c r="U870"/>
    </row>
    <row r="871" spans="1:21">
      <c r="A871" s="210">
        <v>405</v>
      </c>
      <c r="B871" s="211" t="s">
        <v>3421</v>
      </c>
      <c r="C871" s="212">
        <v>14</v>
      </c>
      <c r="D871" s="212">
        <v>6</v>
      </c>
      <c r="E871" s="213">
        <v>124.8</v>
      </c>
      <c r="F871" s="212">
        <v>6</v>
      </c>
      <c r="G871" s="212">
        <v>3</v>
      </c>
      <c r="H871" s="212">
        <v>1</v>
      </c>
      <c r="I871" s="212">
        <v>14</v>
      </c>
      <c r="J871" s="212">
        <v>6</v>
      </c>
      <c r="K871" s="213">
        <v>124.8</v>
      </c>
      <c r="L871" s="212">
        <v>0</v>
      </c>
      <c r="M871" s="212">
        <v>0</v>
      </c>
      <c r="N871" s="212">
        <v>0</v>
      </c>
      <c r="O871" s="212">
        <v>0</v>
      </c>
      <c r="P871" s="212">
        <v>0</v>
      </c>
      <c r="Q871" s="213">
        <v>0</v>
      </c>
      <c r="R871" s="210" t="s">
        <v>3698</v>
      </c>
      <c r="S871" s="210" t="s">
        <v>3089</v>
      </c>
      <c r="T871"/>
      <c r="U871"/>
    </row>
    <row r="872" spans="1:21">
      <c r="A872" s="210">
        <v>406</v>
      </c>
      <c r="B872" s="211" t="s">
        <v>3422</v>
      </c>
      <c r="C872" s="212">
        <v>2</v>
      </c>
      <c r="D872" s="212">
        <v>2</v>
      </c>
      <c r="E872" s="213">
        <v>35.9</v>
      </c>
      <c r="F872" s="212">
        <v>2</v>
      </c>
      <c r="G872" s="212">
        <v>2</v>
      </c>
      <c r="H872" s="212">
        <v>0</v>
      </c>
      <c r="I872" s="212">
        <v>2</v>
      </c>
      <c r="J872" s="212">
        <v>2</v>
      </c>
      <c r="K872" s="213">
        <v>35.9</v>
      </c>
      <c r="L872" s="212">
        <v>0</v>
      </c>
      <c r="M872" s="212">
        <v>0</v>
      </c>
      <c r="N872" s="212">
        <v>0</v>
      </c>
      <c r="O872" s="212">
        <v>0</v>
      </c>
      <c r="P872" s="212">
        <v>0</v>
      </c>
      <c r="Q872" s="213">
        <v>0</v>
      </c>
      <c r="R872" s="210" t="s">
        <v>3449</v>
      </c>
      <c r="S872" s="210" t="s">
        <v>3146</v>
      </c>
      <c r="T872"/>
      <c r="U872"/>
    </row>
    <row r="873" spans="1:21">
      <c r="A873" s="210">
        <v>407</v>
      </c>
      <c r="B873" s="211" t="s">
        <v>3423</v>
      </c>
      <c r="C873" s="212">
        <v>8</v>
      </c>
      <c r="D873" s="212">
        <v>3</v>
      </c>
      <c r="E873" s="213">
        <v>125.6</v>
      </c>
      <c r="F873" s="212">
        <v>3</v>
      </c>
      <c r="G873" s="212">
        <v>1</v>
      </c>
      <c r="H873" s="212">
        <v>0</v>
      </c>
      <c r="I873" s="212">
        <v>8</v>
      </c>
      <c r="J873" s="212">
        <v>3</v>
      </c>
      <c r="K873" s="213">
        <v>125.6</v>
      </c>
      <c r="L873" s="212">
        <v>0</v>
      </c>
      <c r="M873" s="212">
        <v>0</v>
      </c>
      <c r="N873" s="212">
        <v>0</v>
      </c>
      <c r="O873" s="212">
        <v>0</v>
      </c>
      <c r="P873" s="212">
        <v>0</v>
      </c>
      <c r="Q873" s="213">
        <v>0</v>
      </c>
      <c r="R873" s="210" t="s">
        <v>3424</v>
      </c>
      <c r="S873" s="210" t="s">
        <v>3424</v>
      </c>
      <c r="T873"/>
      <c r="U873"/>
    </row>
    <row r="874" spans="1:21">
      <c r="A874" s="210">
        <v>408</v>
      </c>
      <c r="B874" s="211" t="s">
        <v>3425</v>
      </c>
      <c r="C874" s="212">
        <v>18</v>
      </c>
      <c r="D874" s="212">
        <v>4</v>
      </c>
      <c r="E874" s="213">
        <v>105.3</v>
      </c>
      <c r="F874" s="212">
        <v>4</v>
      </c>
      <c r="G874" s="212">
        <v>0</v>
      </c>
      <c r="H874" s="212">
        <v>0</v>
      </c>
      <c r="I874" s="212">
        <v>18</v>
      </c>
      <c r="J874" s="212">
        <v>4</v>
      </c>
      <c r="K874" s="213">
        <v>105.3</v>
      </c>
      <c r="L874" s="212">
        <v>0</v>
      </c>
      <c r="M874" s="212">
        <v>0</v>
      </c>
      <c r="N874" s="212">
        <v>0</v>
      </c>
      <c r="O874" s="212">
        <v>0</v>
      </c>
      <c r="P874" s="212">
        <v>0</v>
      </c>
      <c r="Q874" s="213">
        <v>0</v>
      </c>
      <c r="R874" s="210" t="s">
        <v>3366</v>
      </c>
      <c r="S874" s="210" t="s">
        <v>3366</v>
      </c>
      <c r="T874"/>
      <c r="U874"/>
    </row>
    <row r="875" spans="1:21">
      <c r="A875" s="210">
        <v>409</v>
      </c>
      <c r="B875" s="211" t="s">
        <v>3427</v>
      </c>
      <c r="C875" s="212">
        <v>22</v>
      </c>
      <c r="D875" s="212">
        <v>11</v>
      </c>
      <c r="E875" s="213">
        <v>331.4</v>
      </c>
      <c r="F875" s="212">
        <v>12</v>
      </c>
      <c r="G875" s="212">
        <v>7</v>
      </c>
      <c r="H875" s="212">
        <v>3</v>
      </c>
      <c r="I875" s="212">
        <v>22</v>
      </c>
      <c r="J875" s="212">
        <v>11</v>
      </c>
      <c r="K875" s="213">
        <v>331.4</v>
      </c>
      <c r="L875" s="212">
        <v>0</v>
      </c>
      <c r="M875" s="212">
        <v>0</v>
      </c>
      <c r="N875" s="212">
        <v>0</v>
      </c>
      <c r="O875" s="212">
        <v>0</v>
      </c>
      <c r="P875" s="212">
        <v>0</v>
      </c>
      <c r="Q875" s="213">
        <v>0</v>
      </c>
      <c r="R875" s="210" t="s">
        <v>3410</v>
      </c>
      <c r="S875" s="210" t="s">
        <v>3410</v>
      </c>
      <c r="T875"/>
      <c r="U875"/>
    </row>
    <row r="876" spans="1:21">
      <c r="A876" s="210">
        <v>410</v>
      </c>
      <c r="B876" s="211" t="s">
        <v>3428</v>
      </c>
      <c r="C876" s="212">
        <v>10</v>
      </c>
      <c r="D876" s="212">
        <v>4</v>
      </c>
      <c r="E876" s="213">
        <v>136.1</v>
      </c>
      <c r="F876" s="212">
        <v>5</v>
      </c>
      <c r="G876" s="212">
        <v>3</v>
      </c>
      <c r="H876" s="212">
        <v>1</v>
      </c>
      <c r="I876" s="212">
        <v>10</v>
      </c>
      <c r="J876" s="212">
        <v>4</v>
      </c>
      <c r="K876" s="213">
        <v>136.1</v>
      </c>
      <c r="L876" s="212">
        <v>0</v>
      </c>
      <c r="M876" s="212">
        <v>0</v>
      </c>
      <c r="N876" s="212">
        <v>0</v>
      </c>
      <c r="O876" s="212">
        <v>0</v>
      </c>
      <c r="P876" s="212">
        <v>0</v>
      </c>
      <c r="Q876" s="213">
        <v>0</v>
      </c>
      <c r="R876" s="210" t="s">
        <v>3316</v>
      </c>
      <c r="S876" s="210" t="s">
        <v>3316</v>
      </c>
      <c r="T876"/>
      <c r="U876"/>
    </row>
    <row r="877" spans="1:21">
      <c r="A877" s="210">
        <v>411</v>
      </c>
      <c r="B877" s="211" t="s">
        <v>3430</v>
      </c>
      <c r="C877" s="212">
        <v>10</v>
      </c>
      <c r="D877" s="212">
        <v>4</v>
      </c>
      <c r="E877" s="213">
        <v>114</v>
      </c>
      <c r="F877" s="212">
        <v>4</v>
      </c>
      <c r="G877" s="212">
        <v>3</v>
      </c>
      <c r="H877" s="212">
        <v>1</v>
      </c>
      <c r="I877" s="212">
        <v>10</v>
      </c>
      <c r="J877" s="212">
        <v>4</v>
      </c>
      <c r="K877" s="213">
        <v>114</v>
      </c>
      <c r="L877" s="212">
        <v>0</v>
      </c>
      <c r="M877" s="212">
        <v>0</v>
      </c>
      <c r="N877" s="212">
        <v>0</v>
      </c>
      <c r="O877" s="212">
        <v>0</v>
      </c>
      <c r="P877" s="212">
        <v>0</v>
      </c>
      <c r="Q877" s="213">
        <v>0</v>
      </c>
      <c r="R877" s="210" t="s">
        <v>4168</v>
      </c>
      <c r="S877" s="210" t="s">
        <v>3431</v>
      </c>
      <c r="T877"/>
      <c r="U877"/>
    </row>
    <row r="878" spans="1:21">
      <c r="A878" s="210">
        <v>412</v>
      </c>
      <c r="B878" s="211" t="s">
        <v>3432</v>
      </c>
      <c r="C878" s="212">
        <v>19</v>
      </c>
      <c r="D878" s="212">
        <v>6</v>
      </c>
      <c r="E878" s="213">
        <v>194.6</v>
      </c>
      <c r="F878" s="212">
        <v>7</v>
      </c>
      <c r="G878" s="212">
        <v>5</v>
      </c>
      <c r="H878" s="212">
        <v>1</v>
      </c>
      <c r="I878" s="212">
        <v>19</v>
      </c>
      <c r="J878" s="212">
        <v>6</v>
      </c>
      <c r="K878" s="213">
        <v>194.6</v>
      </c>
      <c r="L878" s="212">
        <v>0</v>
      </c>
      <c r="M878" s="212">
        <v>0</v>
      </c>
      <c r="N878" s="212">
        <v>0</v>
      </c>
      <c r="O878" s="212">
        <v>0</v>
      </c>
      <c r="P878" s="212">
        <v>0</v>
      </c>
      <c r="Q878" s="213">
        <v>0</v>
      </c>
      <c r="R878" s="210" t="s">
        <v>3433</v>
      </c>
      <c r="S878" s="210" t="s">
        <v>3433</v>
      </c>
      <c r="T878"/>
      <c r="U878"/>
    </row>
    <row r="879" spans="1:21">
      <c r="A879" s="210">
        <v>413</v>
      </c>
      <c r="B879" s="211" t="s">
        <v>3434</v>
      </c>
      <c r="C879" s="212">
        <v>9</v>
      </c>
      <c r="D879" s="212">
        <v>3</v>
      </c>
      <c r="E879" s="213">
        <v>84.8</v>
      </c>
      <c r="F879" s="212">
        <v>4</v>
      </c>
      <c r="G879" s="212">
        <v>4</v>
      </c>
      <c r="H879" s="212">
        <v>0</v>
      </c>
      <c r="I879" s="212">
        <v>9</v>
      </c>
      <c r="J879" s="212">
        <v>3</v>
      </c>
      <c r="K879" s="213">
        <v>84.8</v>
      </c>
      <c r="L879" s="212">
        <v>0</v>
      </c>
      <c r="M879" s="212">
        <v>0</v>
      </c>
      <c r="N879" s="212">
        <v>0</v>
      </c>
      <c r="O879" s="212">
        <v>0</v>
      </c>
      <c r="P879" s="212">
        <v>0</v>
      </c>
      <c r="Q879" s="213">
        <v>0</v>
      </c>
      <c r="R879" s="210" t="s">
        <v>3190</v>
      </c>
      <c r="S879" s="210" t="s">
        <v>3056</v>
      </c>
      <c r="T879"/>
      <c r="U879"/>
    </row>
    <row r="880" spans="1:21">
      <c r="A880" s="210">
        <v>414</v>
      </c>
      <c r="B880" s="211" t="s">
        <v>3435</v>
      </c>
      <c r="C880" s="212">
        <v>3</v>
      </c>
      <c r="D880" s="212">
        <v>1</v>
      </c>
      <c r="E880" s="213">
        <v>20</v>
      </c>
      <c r="F880" s="212">
        <v>1</v>
      </c>
      <c r="G880" s="212">
        <v>0</v>
      </c>
      <c r="H880" s="212">
        <v>0</v>
      </c>
      <c r="I880" s="212">
        <v>3</v>
      </c>
      <c r="J880" s="212">
        <v>1</v>
      </c>
      <c r="K880" s="213">
        <v>20</v>
      </c>
      <c r="L880" s="212">
        <v>0</v>
      </c>
      <c r="M880" s="212">
        <v>0</v>
      </c>
      <c r="N880" s="212">
        <v>0</v>
      </c>
      <c r="O880" s="212">
        <v>0</v>
      </c>
      <c r="P880" s="212">
        <v>0</v>
      </c>
      <c r="Q880" s="213">
        <v>0</v>
      </c>
      <c r="R880" s="210" t="s">
        <v>3316</v>
      </c>
      <c r="S880" s="210" t="s">
        <v>3077</v>
      </c>
      <c r="T880"/>
      <c r="U880"/>
    </row>
    <row r="881" spans="1:21">
      <c r="A881" s="200"/>
      <c r="B881" s="209" t="s">
        <v>2960</v>
      </c>
      <c r="C881" s="205">
        <f>sum(C882:C898)</f>
        <v>401</v>
      </c>
      <c r="D881" s="205">
        <f>sum(D882:D898)</f>
        <v>126</v>
      </c>
      <c r="E881" s="206">
        <f>sum(E882:E898)</f>
        <v>5070.5</v>
      </c>
      <c r="F881" s="205">
        <f>sum(F882:F898)</f>
        <v>130</v>
      </c>
      <c r="G881" s="205">
        <f>sum(G882:G898)</f>
        <v>42</v>
      </c>
      <c r="H881" s="205">
        <f>sum(H882:H898)</f>
        <v>15</v>
      </c>
      <c r="I881" s="205">
        <f>sum(I882:I898)</f>
        <v>401</v>
      </c>
      <c r="J881" s="205">
        <f>sum(J882:J898)</f>
        <v>126</v>
      </c>
      <c r="K881" s="206">
        <f>sum(K882:K898)</f>
        <v>5070.5</v>
      </c>
      <c r="L881" s="205">
        <f>sum(L882:L898)</f>
        <v>0</v>
      </c>
      <c r="M881" s="205">
        <f>sum(M882:M898)</f>
        <v>0</v>
      </c>
      <c r="N881" s="205">
        <f>sum(N882:N898)</f>
        <v>0</v>
      </c>
      <c r="O881" s="205">
        <f>sum(O882:O898)</f>
        <v>0</v>
      </c>
      <c r="P881" s="205">
        <f>sum(P882:P898)</f>
        <v>0</v>
      </c>
      <c r="Q881" s="206">
        <f>sum(Q882:Q898)</f>
        <v>0</v>
      </c>
      <c r="R881" s="207" t="s">
        <v>20</v>
      </c>
      <c r="S881" s="207" t="s">
        <v>20</v>
      </c>
      <c r="T881"/>
      <c r="U881"/>
    </row>
    <row r="882" spans="1:21">
      <c r="A882" s="210">
        <v>415</v>
      </c>
      <c r="B882" s="211" t="s">
        <v>4189</v>
      </c>
      <c r="C882" s="212">
        <v>7</v>
      </c>
      <c r="D882" s="212">
        <v>3</v>
      </c>
      <c r="E882" s="213">
        <v>57.2</v>
      </c>
      <c r="F882" s="212">
        <v>3</v>
      </c>
      <c r="G882" s="212">
        <v>0</v>
      </c>
      <c r="H882" s="212">
        <v>0</v>
      </c>
      <c r="I882" s="212">
        <v>7</v>
      </c>
      <c r="J882" s="212">
        <v>3</v>
      </c>
      <c r="K882" s="213">
        <v>57.2</v>
      </c>
      <c r="L882" s="212">
        <v>0</v>
      </c>
      <c r="M882" s="212">
        <v>0</v>
      </c>
      <c r="N882" s="212">
        <v>0</v>
      </c>
      <c r="O882" s="212">
        <v>0</v>
      </c>
      <c r="P882" s="212">
        <v>0</v>
      </c>
      <c r="Q882" s="213">
        <v>0</v>
      </c>
      <c r="R882" s="210" t="s">
        <v>4174</v>
      </c>
      <c r="S882" s="210" t="s">
        <v>3815</v>
      </c>
      <c r="T882"/>
      <c r="U882"/>
    </row>
    <row r="883" spans="1:21">
      <c r="A883" s="210">
        <v>416</v>
      </c>
      <c r="B883" s="211" t="s">
        <v>4190</v>
      </c>
      <c r="C883" s="212">
        <v>12</v>
      </c>
      <c r="D883" s="212">
        <v>4</v>
      </c>
      <c r="E883" s="213">
        <v>147.8</v>
      </c>
      <c r="F883" s="212">
        <v>5</v>
      </c>
      <c r="G883" s="212">
        <v>3</v>
      </c>
      <c r="H883" s="212">
        <v>2</v>
      </c>
      <c r="I883" s="212">
        <v>12</v>
      </c>
      <c r="J883" s="212">
        <v>4</v>
      </c>
      <c r="K883" s="213">
        <v>147.8</v>
      </c>
      <c r="L883" s="212">
        <v>0</v>
      </c>
      <c r="M883" s="212">
        <v>0</v>
      </c>
      <c r="N883" s="212">
        <v>0</v>
      </c>
      <c r="O883" s="212">
        <v>0</v>
      </c>
      <c r="P883" s="212">
        <v>0</v>
      </c>
      <c r="Q883" s="213">
        <v>0</v>
      </c>
      <c r="R883" s="210" t="s">
        <v>3910</v>
      </c>
      <c r="S883" s="210" t="s">
        <v>4191</v>
      </c>
      <c r="T883"/>
      <c r="U883"/>
    </row>
    <row r="884" spans="1:21">
      <c r="A884" s="210">
        <v>417</v>
      </c>
      <c r="B884" s="211" t="s">
        <v>4192</v>
      </c>
      <c r="C884" s="212">
        <v>5</v>
      </c>
      <c r="D884" s="212">
        <v>4</v>
      </c>
      <c r="E884" s="213">
        <v>138.1</v>
      </c>
      <c r="F884" s="212">
        <v>4</v>
      </c>
      <c r="G884" s="212">
        <v>3</v>
      </c>
      <c r="H884" s="212">
        <v>0</v>
      </c>
      <c r="I884" s="212">
        <v>5</v>
      </c>
      <c r="J884" s="212">
        <v>4</v>
      </c>
      <c r="K884" s="213">
        <v>138.1</v>
      </c>
      <c r="L884" s="212">
        <v>0</v>
      </c>
      <c r="M884" s="212">
        <v>0</v>
      </c>
      <c r="N884" s="212">
        <v>0</v>
      </c>
      <c r="O884" s="212">
        <v>0</v>
      </c>
      <c r="P884" s="212">
        <v>0</v>
      </c>
      <c r="Q884" s="213">
        <v>0</v>
      </c>
      <c r="R884" s="210" t="s">
        <v>4174</v>
      </c>
      <c r="S884" s="210" t="s">
        <v>3815</v>
      </c>
      <c r="T884"/>
      <c r="U884"/>
    </row>
    <row r="885" spans="1:21">
      <c r="A885" s="210">
        <v>418</v>
      </c>
      <c r="B885" s="211" t="s">
        <v>4193</v>
      </c>
      <c r="C885" s="212">
        <v>6</v>
      </c>
      <c r="D885" s="212">
        <v>3</v>
      </c>
      <c r="E885" s="213">
        <v>82.1</v>
      </c>
      <c r="F885" s="212">
        <v>3</v>
      </c>
      <c r="G885" s="212">
        <v>0</v>
      </c>
      <c r="H885" s="212">
        <v>0</v>
      </c>
      <c r="I885" s="212">
        <v>6</v>
      </c>
      <c r="J885" s="212">
        <v>3</v>
      </c>
      <c r="K885" s="213">
        <v>82.1</v>
      </c>
      <c r="L885" s="212">
        <v>0</v>
      </c>
      <c r="M885" s="212">
        <v>0</v>
      </c>
      <c r="N885" s="212">
        <v>0</v>
      </c>
      <c r="O885" s="212">
        <v>0</v>
      </c>
      <c r="P885" s="212">
        <v>0</v>
      </c>
      <c r="Q885" s="213">
        <v>0</v>
      </c>
      <c r="R885" s="210" t="s">
        <v>3827</v>
      </c>
      <c r="S885" s="210" t="s">
        <v>3447</v>
      </c>
      <c r="T885"/>
      <c r="U885"/>
    </row>
    <row r="886" spans="1:21">
      <c r="A886" s="210">
        <v>419</v>
      </c>
      <c r="B886" s="211" t="s">
        <v>3437</v>
      </c>
      <c r="C886" s="212">
        <v>43</v>
      </c>
      <c r="D886" s="212">
        <v>11</v>
      </c>
      <c r="E886" s="213">
        <v>631.1</v>
      </c>
      <c r="F886" s="212">
        <v>11</v>
      </c>
      <c r="G886" s="212">
        <v>0</v>
      </c>
      <c r="H886" s="212">
        <v>0</v>
      </c>
      <c r="I886" s="212">
        <v>43</v>
      </c>
      <c r="J886" s="212">
        <v>11</v>
      </c>
      <c r="K886" s="213">
        <v>631.1</v>
      </c>
      <c r="L886" s="212">
        <v>0</v>
      </c>
      <c r="M886" s="212">
        <v>0</v>
      </c>
      <c r="N886" s="212">
        <v>0</v>
      </c>
      <c r="O886" s="212">
        <v>0</v>
      </c>
      <c r="P886" s="212">
        <v>0</v>
      </c>
      <c r="Q886" s="213">
        <v>0</v>
      </c>
      <c r="R886" s="210" t="s">
        <v>4174</v>
      </c>
      <c r="S886" s="210" t="s">
        <v>3161</v>
      </c>
      <c r="T886"/>
      <c r="U886"/>
    </row>
    <row r="887" spans="1:21">
      <c r="A887" s="210">
        <v>420</v>
      </c>
      <c r="B887" s="211" t="s">
        <v>4194</v>
      </c>
      <c r="C887" s="212">
        <v>31</v>
      </c>
      <c r="D887" s="212">
        <v>14</v>
      </c>
      <c r="E887" s="213">
        <v>486.8</v>
      </c>
      <c r="F887" s="212">
        <v>14</v>
      </c>
      <c r="G887" s="212">
        <v>4</v>
      </c>
      <c r="H887" s="212">
        <v>1</v>
      </c>
      <c r="I887" s="212">
        <v>31</v>
      </c>
      <c r="J887" s="212">
        <v>14</v>
      </c>
      <c r="K887" s="213">
        <v>486.8</v>
      </c>
      <c r="L887" s="212">
        <v>0</v>
      </c>
      <c r="M887" s="212">
        <v>0</v>
      </c>
      <c r="N887" s="212">
        <v>0</v>
      </c>
      <c r="O887" s="212">
        <v>0</v>
      </c>
      <c r="P887" s="212">
        <v>0</v>
      </c>
      <c r="Q887" s="213">
        <v>0</v>
      </c>
      <c r="R887" s="210" t="s">
        <v>3868</v>
      </c>
      <c r="S887" s="210" t="s">
        <v>3815</v>
      </c>
      <c r="T887"/>
      <c r="U887"/>
    </row>
    <row r="888" spans="1:21">
      <c r="A888" s="210">
        <v>421</v>
      </c>
      <c r="B888" s="211" t="s">
        <v>4195</v>
      </c>
      <c r="C888" s="212">
        <v>16</v>
      </c>
      <c r="D888" s="212">
        <v>4</v>
      </c>
      <c r="E888" s="213">
        <v>81.9</v>
      </c>
      <c r="F888" s="212">
        <v>4</v>
      </c>
      <c r="G888" s="212">
        <v>1</v>
      </c>
      <c r="H888" s="212">
        <v>0</v>
      </c>
      <c r="I888" s="212">
        <v>16</v>
      </c>
      <c r="J888" s="212">
        <v>4</v>
      </c>
      <c r="K888" s="213">
        <v>81.9</v>
      </c>
      <c r="L888" s="212">
        <v>0</v>
      </c>
      <c r="M888" s="212">
        <v>0</v>
      </c>
      <c r="N888" s="212">
        <v>0</v>
      </c>
      <c r="O888" s="212">
        <v>0</v>
      </c>
      <c r="P888" s="212">
        <v>0</v>
      </c>
      <c r="Q888" s="213">
        <v>0</v>
      </c>
      <c r="R888" s="210" t="s">
        <v>3655</v>
      </c>
      <c r="S888" s="210" t="s">
        <v>3447</v>
      </c>
      <c r="T888"/>
      <c r="U888"/>
    </row>
    <row r="889" spans="1:21">
      <c r="A889" s="210">
        <v>422</v>
      </c>
      <c r="B889" s="211" t="s">
        <v>4196</v>
      </c>
      <c r="C889" s="212">
        <v>34</v>
      </c>
      <c r="D889" s="212">
        <v>10</v>
      </c>
      <c r="E889" s="213">
        <v>405.5</v>
      </c>
      <c r="F889" s="212">
        <v>11</v>
      </c>
      <c r="G889" s="212">
        <v>6</v>
      </c>
      <c r="H889" s="212">
        <v>1</v>
      </c>
      <c r="I889" s="212">
        <v>34</v>
      </c>
      <c r="J889" s="212">
        <v>10</v>
      </c>
      <c r="K889" s="213">
        <v>405.5</v>
      </c>
      <c r="L889" s="212">
        <v>0</v>
      </c>
      <c r="M889" s="212">
        <v>0</v>
      </c>
      <c r="N889" s="212">
        <v>0</v>
      </c>
      <c r="O889" s="212">
        <v>0</v>
      </c>
      <c r="P889" s="212">
        <v>0</v>
      </c>
      <c r="Q889" s="213">
        <v>0</v>
      </c>
      <c r="R889" s="210" t="s">
        <v>3319</v>
      </c>
      <c r="S889" s="210" t="s">
        <v>3108</v>
      </c>
      <c r="T889"/>
      <c r="U889"/>
    </row>
    <row r="890" spans="1:21">
      <c r="A890" s="210">
        <v>423</v>
      </c>
      <c r="B890" s="211" t="s">
        <v>4197</v>
      </c>
      <c r="C890" s="212">
        <v>43</v>
      </c>
      <c r="D890" s="212">
        <v>11</v>
      </c>
      <c r="E890" s="213">
        <v>473.4</v>
      </c>
      <c r="F890" s="212">
        <v>11</v>
      </c>
      <c r="G890" s="212">
        <v>2</v>
      </c>
      <c r="H890" s="212">
        <v>2</v>
      </c>
      <c r="I890" s="212">
        <v>43</v>
      </c>
      <c r="J890" s="212">
        <v>11</v>
      </c>
      <c r="K890" s="213">
        <v>473.4</v>
      </c>
      <c r="L890" s="212">
        <v>0</v>
      </c>
      <c r="M890" s="212">
        <v>0</v>
      </c>
      <c r="N890" s="212">
        <v>0</v>
      </c>
      <c r="O890" s="212">
        <v>0</v>
      </c>
      <c r="P890" s="212">
        <v>0</v>
      </c>
      <c r="Q890" s="213">
        <v>0</v>
      </c>
      <c r="R890" s="210" t="s">
        <v>4198</v>
      </c>
      <c r="S890" s="210" t="s">
        <v>3108</v>
      </c>
      <c r="T890"/>
      <c r="U890"/>
    </row>
    <row r="891" spans="1:21">
      <c r="A891" s="210">
        <v>424</v>
      </c>
      <c r="B891" s="211" t="s">
        <v>4199</v>
      </c>
      <c r="C891" s="212">
        <v>17</v>
      </c>
      <c r="D891" s="212">
        <v>7</v>
      </c>
      <c r="E891" s="213">
        <v>275.1</v>
      </c>
      <c r="F891" s="212">
        <v>8</v>
      </c>
      <c r="G891" s="212">
        <v>4</v>
      </c>
      <c r="H891" s="212">
        <v>2</v>
      </c>
      <c r="I891" s="212">
        <v>17</v>
      </c>
      <c r="J891" s="212">
        <v>7</v>
      </c>
      <c r="K891" s="213">
        <v>275.1</v>
      </c>
      <c r="L891" s="212">
        <v>0</v>
      </c>
      <c r="M891" s="212">
        <v>0</v>
      </c>
      <c r="N891" s="212">
        <v>0</v>
      </c>
      <c r="O891" s="212">
        <v>0</v>
      </c>
      <c r="P891" s="212">
        <v>0</v>
      </c>
      <c r="Q891" s="213">
        <v>0</v>
      </c>
      <c r="R891" s="210" t="s">
        <v>3868</v>
      </c>
      <c r="S891" s="210" t="s">
        <v>4191</v>
      </c>
      <c r="T891"/>
      <c r="U891"/>
    </row>
    <row r="892" spans="1:21">
      <c r="A892" s="210">
        <v>425</v>
      </c>
      <c r="B892" s="211" t="s">
        <v>4200</v>
      </c>
      <c r="C892" s="212">
        <v>37</v>
      </c>
      <c r="D892" s="212">
        <v>11</v>
      </c>
      <c r="E892" s="213">
        <v>496.6</v>
      </c>
      <c r="F892" s="212">
        <v>11</v>
      </c>
      <c r="G892" s="212">
        <v>5</v>
      </c>
      <c r="H892" s="212">
        <v>0</v>
      </c>
      <c r="I892" s="212">
        <v>37</v>
      </c>
      <c r="J892" s="212">
        <v>11</v>
      </c>
      <c r="K892" s="213">
        <v>496.6</v>
      </c>
      <c r="L892" s="212">
        <v>0</v>
      </c>
      <c r="M892" s="212">
        <v>0</v>
      </c>
      <c r="N892" s="212">
        <v>0</v>
      </c>
      <c r="O892" s="212">
        <v>0</v>
      </c>
      <c r="P892" s="212">
        <v>0</v>
      </c>
      <c r="Q892" s="213">
        <v>0</v>
      </c>
      <c r="R892" s="210" t="s">
        <v>4201</v>
      </c>
      <c r="S892" s="210" t="s">
        <v>4202</v>
      </c>
      <c r="T892"/>
      <c r="U892"/>
    </row>
    <row r="893" spans="1:21">
      <c r="A893" s="210">
        <v>426</v>
      </c>
      <c r="B893" s="211" t="s">
        <v>4203</v>
      </c>
      <c r="C893" s="212">
        <v>42</v>
      </c>
      <c r="D893" s="212">
        <v>12</v>
      </c>
      <c r="E893" s="213">
        <v>523.4</v>
      </c>
      <c r="F893" s="212">
        <v>13</v>
      </c>
      <c r="G893" s="212">
        <v>9</v>
      </c>
      <c r="H893" s="212">
        <v>5</v>
      </c>
      <c r="I893" s="212">
        <v>42</v>
      </c>
      <c r="J893" s="212">
        <v>12</v>
      </c>
      <c r="K893" s="213">
        <v>523.4</v>
      </c>
      <c r="L893" s="212">
        <v>0</v>
      </c>
      <c r="M893" s="212">
        <v>0</v>
      </c>
      <c r="N893" s="212">
        <v>0</v>
      </c>
      <c r="O893" s="212">
        <v>0</v>
      </c>
      <c r="P893" s="212">
        <v>0</v>
      </c>
      <c r="Q893" s="213">
        <v>0</v>
      </c>
      <c r="R893" s="210" t="s">
        <v>3794</v>
      </c>
      <c r="S893" s="210" t="s">
        <v>4202</v>
      </c>
      <c r="T893"/>
      <c r="U893"/>
    </row>
    <row r="894" spans="1:21">
      <c r="A894" s="210">
        <v>427</v>
      </c>
      <c r="B894" s="211" t="s">
        <v>4204</v>
      </c>
      <c r="C894" s="212">
        <v>28</v>
      </c>
      <c r="D894" s="212">
        <v>7</v>
      </c>
      <c r="E894" s="213">
        <v>273.7</v>
      </c>
      <c r="F894" s="212">
        <v>7</v>
      </c>
      <c r="G894" s="212">
        <v>1</v>
      </c>
      <c r="H894" s="212">
        <v>0</v>
      </c>
      <c r="I894" s="212">
        <v>28</v>
      </c>
      <c r="J894" s="212">
        <v>7</v>
      </c>
      <c r="K894" s="213">
        <v>273.7</v>
      </c>
      <c r="L894" s="212">
        <v>0</v>
      </c>
      <c r="M894" s="212">
        <v>0</v>
      </c>
      <c r="N894" s="212">
        <v>0</v>
      </c>
      <c r="O894" s="212">
        <v>0</v>
      </c>
      <c r="P894" s="212">
        <v>0</v>
      </c>
      <c r="Q894" s="213">
        <v>0</v>
      </c>
      <c r="R894" s="210" t="s">
        <v>3239</v>
      </c>
      <c r="S894" s="210" t="s">
        <v>3447</v>
      </c>
      <c r="T894"/>
      <c r="U894"/>
    </row>
    <row r="895" spans="1:21">
      <c r="A895" s="210">
        <v>428</v>
      </c>
      <c r="B895" s="211" t="s">
        <v>3439</v>
      </c>
      <c r="C895" s="212">
        <v>12</v>
      </c>
      <c r="D895" s="212">
        <v>3</v>
      </c>
      <c r="E895" s="213">
        <v>109.5</v>
      </c>
      <c r="F895" s="212">
        <v>3</v>
      </c>
      <c r="G895" s="212">
        <v>0</v>
      </c>
      <c r="H895" s="212">
        <v>0</v>
      </c>
      <c r="I895" s="212">
        <v>12</v>
      </c>
      <c r="J895" s="212">
        <v>3</v>
      </c>
      <c r="K895" s="213">
        <v>109.5</v>
      </c>
      <c r="L895" s="212">
        <v>0</v>
      </c>
      <c r="M895" s="212">
        <v>0</v>
      </c>
      <c r="N895" s="212">
        <v>0</v>
      </c>
      <c r="O895" s="212">
        <v>0</v>
      </c>
      <c r="P895" s="212">
        <v>0</v>
      </c>
      <c r="Q895" s="213">
        <v>0</v>
      </c>
      <c r="R895" s="210" t="s">
        <v>3089</v>
      </c>
      <c r="S895" s="210" t="s">
        <v>3161</v>
      </c>
      <c r="T895"/>
      <c r="U895"/>
    </row>
    <row r="896" spans="1:21">
      <c r="A896" s="210">
        <v>429</v>
      </c>
      <c r="B896" s="211" t="s">
        <v>4205</v>
      </c>
      <c r="C896" s="212">
        <v>21</v>
      </c>
      <c r="D896" s="212">
        <v>7</v>
      </c>
      <c r="E896" s="213">
        <v>295.3</v>
      </c>
      <c r="F896" s="212">
        <v>7</v>
      </c>
      <c r="G896" s="212">
        <v>1</v>
      </c>
      <c r="H896" s="212">
        <v>1</v>
      </c>
      <c r="I896" s="212">
        <v>21</v>
      </c>
      <c r="J896" s="212">
        <v>7</v>
      </c>
      <c r="K896" s="213">
        <v>295.3</v>
      </c>
      <c r="L896" s="212">
        <v>0</v>
      </c>
      <c r="M896" s="212">
        <v>0</v>
      </c>
      <c r="N896" s="212">
        <v>0</v>
      </c>
      <c r="O896" s="212">
        <v>0</v>
      </c>
      <c r="P896" s="212">
        <v>0</v>
      </c>
      <c r="Q896" s="213">
        <v>0</v>
      </c>
      <c r="R896" s="210" t="s">
        <v>3953</v>
      </c>
      <c r="S896" s="210" t="s">
        <v>3156</v>
      </c>
      <c r="T896"/>
      <c r="U896"/>
    </row>
    <row r="897" spans="1:21">
      <c r="A897" s="210">
        <v>430</v>
      </c>
      <c r="B897" s="211" t="s">
        <v>4206</v>
      </c>
      <c r="C897" s="212">
        <v>22</v>
      </c>
      <c r="D897" s="212">
        <v>8</v>
      </c>
      <c r="E897" s="213">
        <v>335.5</v>
      </c>
      <c r="F897" s="212">
        <v>8</v>
      </c>
      <c r="G897" s="212">
        <v>3</v>
      </c>
      <c r="H897" s="212">
        <v>1</v>
      </c>
      <c r="I897" s="212">
        <v>22</v>
      </c>
      <c r="J897" s="212">
        <v>8</v>
      </c>
      <c r="K897" s="213">
        <v>335.5</v>
      </c>
      <c r="L897" s="212">
        <v>0</v>
      </c>
      <c r="M897" s="212">
        <v>0</v>
      </c>
      <c r="N897" s="212">
        <v>0</v>
      </c>
      <c r="O897" s="212">
        <v>0</v>
      </c>
      <c r="P897" s="212">
        <v>0</v>
      </c>
      <c r="Q897" s="213">
        <v>0</v>
      </c>
      <c r="R897" s="210" t="s">
        <v>3219</v>
      </c>
      <c r="S897" s="210" t="s">
        <v>4191</v>
      </c>
      <c r="T897"/>
      <c r="U897"/>
    </row>
    <row r="898" spans="1:21">
      <c r="A898" s="210">
        <v>431</v>
      </c>
      <c r="B898" s="211" t="s">
        <v>3441</v>
      </c>
      <c r="C898" s="212">
        <v>25</v>
      </c>
      <c r="D898" s="212">
        <v>7</v>
      </c>
      <c r="E898" s="213">
        <v>257.5</v>
      </c>
      <c r="F898" s="212">
        <v>7</v>
      </c>
      <c r="G898" s="212">
        <v>0</v>
      </c>
      <c r="H898" s="212">
        <v>0</v>
      </c>
      <c r="I898" s="212">
        <v>25</v>
      </c>
      <c r="J898" s="212">
        <v>7</v>
      </c>
      <c r="K898" s="213">
        <v>257.5</v>
      </c>
      <c r="L898" s="212">
        <v>0</v>
      </c>
      <c r="M898" s="212">
        <v>0</v>
      </c>
      <c r="N898" s="212">
        <v>0</v>
      </c>
      <c r="O898" s="212">
        <v>0</v>
      </c>
      <c r="P898" s="212">
        <v>0</v>
      </c>
      <c r="Q898" s="213">
        <v>0</v>
      </c>
      <c r="R898" s="210" t="s">
        <v>3618</v>
      </c>
      <c r="S898" s="210" t="s">
        <v>3161</v>
      </c>
      <c r="T898"/>
      <c r="U898"/>
    </row>
    <row r="899" spans="1:21">
      <c r="A899" s="200"/>
      <c r="B899" s="209" t="s">
        <v>2961</v>
      </c>
      <c r="C899" s="205">
        <f>sum(C900:C987)</f>
        <v>1392</v>
      </c>
      <c r="D899" s="205">
        <f>sum(D900:D987)</f>
        <v>509</v>
      </c>
      <c r="E899" s="206">
        <f>sum(E900:E987)</f>
        <v>19045.35</v>
      </c>
      <c r="F899" s="205">
        <f>sum(F900:F987)</f>
        <v>511</v>
      </c>
      <c r="G899" s="205">
        <f>sum(G900:G987)</f>
        <v>293</v>
      </c>
      <c r="H899" s="205">
        <f>sum(H900:H987)</f>
        <v>0</v>
      </c>
      <c r="I899" s="205">
        <f>sum(I900:I987)</f>
        <v>1388</v>
      </c>
      <c r="J899" s="205">
        <f>sum(J900:J987)</f>
        <v>508</v>
      </c>
      <c r="K899" s="206">
        <f>sum(K900:K987)</f>
        <v>18990.85</v>
      </c>
      <c r="L899" s="205">
        <f>sum(L900:L987)</f>
        <v>1</v>
      </c>
      <c r="M899" s="205">
        <f>sum(M900:M987)</f>
        <v>0</v>
      </c>
      <c r="N899" s="205">
        <f>sum(N900:N987)</f>
        <v>0</v>
      </c>
      <c r="O899" s="205">
        <f>sum(O900:O987)</f>
        <v>4</v>
      </c>
      <c r="P899" s="205">
        <f>sum(P900:P987)</f>
        <v>1</v>
      </c>
      <c r="Q899" s="206">
        <f>sum(Q900:Q987)</f>
        <v>54.5</v>
      </c>
      <c r="R899" s="207" t="s">
        <v>20</v>
      </c>
      <c r="S899" s="207" t="s">
        <v>20</v>
      </c>
      <c r="T899"/>
      <c r="U899"/>
    </row>
    <row r="900" spans="1:21">
      <c r="A900" s="210">
        <v>432</v>
      </c>
      <c r="B900" s="211" t="s">
        <v>4207</v>
      </c>
      <c r="C900" s="212">
        <v>4</v>
      </c>
      <c r="D900" s="212">
        <v>1</v>
      </c>
      <c r="E900" s="213">
        <v>23.6</v>
      </c>
      <c r="F900" s="212">
        <v>1</v>
      </c>
      <c r="G900" s="212">
        <v>1</v>
      </c>
      <c r="H900" s="212">
        <v>0</v>
      </c>
      <c r="I900" s="212">
        <v>4</v>
      </c>
      <c r="J900" s="212">
        <v>1</v>
      </c>
      <c r="K900" s="213">
        <v>23.6</v>
      </c>
      <c r="L900" s="212">
        <v>0</v>
      </c>
      <c r="M900" s="212">
        <v>0</v>
      </c>
      <c r="N900" s="212">
        <v>0</v>
      </c>
      <c r="O900" s="212">
        <v>0</v>
      </c>
      <c r="P900" s="212">
        <v>0</v>
      </c>
      <c r="Q900" s="213">
        <v>0</v>
      </c>
      <c r="R900" s="210" t="s">
        <v>4108</v>
      </c>
      <c r="S900" s="210" t="s">
        <v>3277</v>
      </c>
      <c r="T900"/>
      <c r="U900"/>
    </row>
    <row r="901" spans="1:21">
      <c r="A901" s="210">
        <v>433</v>
      </c>
      <c r="B901" s="211" t="s">
        <v>4208</v>
      </c>
      <c r="C901" s="212">
        <v>13</v>
      </c>
      <c r="D901" s="212">
        <v>5</v>
      </c>
      <c r="E901" s="213">
        <v>150.6</v>
      </c>
      <c r="F901" s="212">
        <v>5</v>
      </c>
      <c r="G901" s="212">
        <v>0</v>
      </c>
      <c r="H901" s="212">
        <v>0</v>
      </c>
      <c r="I901" s="212">
        <v>13</v>
      </c>
      <c r="J901" s="212">
        <v>5</v>
      </c>
      <c r="K901" s="213">
        <v>150.6</v>
      </c>
      <c r="L901" s="212">
        <v>0</v>
      </c>
      <c r="M901" s="212">
        <v>0</v>
      </c>
      <c r="N901" s="212">
        <v>0</v>
      </c>
      <c r="O901" s="212">
        <v>0</v>
      </c>
      <c r="P901" s="212">
        <v>0</v>
      </c>
      <c r="Q901" s="213">
        <v>0</v>
      </c>
      <c r="R901" s="210" t="s">
        <v>4209</v>
      </c>
      <c r="S901" s="210"/>
      <c r="T901"/>
      <c r="U901"/>
    </row>
    <row r="902" spans="1:21">
      <c r="A902" s="210">
        <v>434</v>
      </c>
      <c r="B902" s="211" t="s">
        <v>4210</v>
      </c>
      <c r="C902" s="212">
        <v>5</v>
      </c>
      <c r="D902" s="212">
        <v>1</v>
      </c>
      <c r="E902" s="213">
        <v>44.5</v>
      </c>
      <c r="F902" s="212">
        <v>1</v>
      </c>
      <c r="G902" s="212">
        <v>0</v>
      </c>
      <c r="H902" s="212">
        <v>0</v>
      </c>
      <c r="I902" s="212">
        <v>5</v>
      </c>
      <c r="J902" s="212">
        <v>1</v>
      </c>
      <c r="K902" s="213">
        <v>44.5</v>
      </c>
      <c r="L902" s="212">
        <v>0</v>
      </c>
      <c r="M902" s="212">
        <v>0</v>
      </c>
      <c r="N902" s="212">
        <v>0</v>
      </c>
      <c r="O902" s="212">
        <v>0</v>
      </c>
      <c r="P902" s="212">
        <v>0</v>
      </c>
      <c r="Q902" s="213">
        <v>0</v>
      </c>
      <c r="R902" s="210" t="s">
        <v>4211</v>
      </c>
      <c r="S902" s="210" t="s">
        <v>4212</v>
      </c>
      <c r="T902"/>
      <c r="U902"/>
    </row>
    <row r="903" spans="1:21">
      <c r="A903" s="210">
        <v>435</v>
      </c>
      <c r="B903" s="211" t="s">
        <v>4213</v>
      </c>
      <c r="C903" s="212">
        <v>23</v>
      </c>
      <c r="D903" s="212">
        <v>5</v>
      </c>
      <c r="E903" s="213">
        <v>140</v>
      </c>
      <c r="F903" s="212">
        <v>5</v>
      </c>
      <c r="G903" s="212">
        <v>5</v>
      </c>
      <c r="H903" s="212">
        <v>0</v>
      </c>
      <c r="I903" s="212">
        <v>23</v>
      </c>
      <c r="J903" s="212">
        <v>5</v>
      </c>
      <c r="K903" s="213">
        <v>140</v>
      </c>
      <c r="L903" s="212">
        <v>0</v>
      </c>
      <c r="M903" s="212">
        <v>0</v>
      </c>
      <c r="N903" s="212">
        <v>0</v>
      </c>
      <c r="O903" s="212">
        <v>0</v>
      </c>
      <c r="P903" s="212">
        <v>0</v>
      </c>
      <c r="Q903" s="213">
        <v>0</v>
      </c>
      <c r="R903" s="210" t="s">
        <v>4214</v>
      </c>
      <c r="S903" s="210"/>
      <c r="T903"/>
      <c r="U903"/>
    </row>
    <row r="904" spans="1:21">
      <c r="A904" s="210">
        <v>436</v>
      </c>
      <c r="B904" s="211" t="s">
        <v>4215</v>
      </c>
      <c r="C904" s="212">
        <v>2</v>
      </c>
      <c r="D904" s="212">
        <v>1</v>
      </c>
      <c r="E904" s="213">
        <v>54.4</v>
      </c>
      <c r="F904" s="212">
        <v>1</v>
      </c>
      <c r="G904" s="212">
        <v>0</v>
      </c>
      <c r="H904" s="212">
        <v>0</v>
      </c>
      <c r="I904" s="212">
        <v>2</v>
      </c>
      <c r="J904" s="212">
        <v>1</v>
      </c>
      <c r="K904" s="213">
        <v>54.4</v>
      </c>
      <c r="L904" s="212">
        <v>0</v>
      </c>
      <c r="M904" s="212">
        <v>0</v>
      </c>
      <c r="N904" s="212">
        <v>0</v>
      </c>
      <c r="O904" s="212">
        <v>0</v>
      </c>
      <c r="P904" s="212">
        <v>0</v>
      </c>
      <c r="Q904" s="213">
        <v>0</v>
      </c>
      <c r="R904" s="210" t="s">
        <v>3885</v>
      </c>
      <c r="S904" s="210"/>
      <c r="T904"/>
      <c r="U904"/>
    </row>
    <row r="905" spans="1:21">
      <c r="A905" s="210">
        <v>437</v>
      </c>
      <c r="B905" s="211" t="s">
        <v>4216</v>
      </c>
      <c r="C905" s="212">
        <v>7</v>
      </c>
      <c r="D905" s="212">
        <v>3</v>
      </c>
      <c r="E905" s="213">
        <v>78.5</v>
      </c>
      <c r="F905" s="212">
        <v>3</v>
      </c>
      <c r="G905" s="212">
        <v>0</v>
      </c>
      <c r="H905" s="212">
        <v>0</v>
      </c>
      <c r="I905" s="212">
        <v>7</v>
      </c>
      <c r="J905" s="212">
        <v>3</v>
      </c>
      <c r="K905" s="213">
        <v>78.5</v>
      </c>
      <c r="L905" s="212">
        <v>0</v>
      </c>
      <c r="M905" s="212">
        <v>0</v>
      </c>
      <c r="N905" s="212">
        <v>0</v>
      </c>
      <c r="O905" s="212">
        <v>0</v>
      </c>
      <c r="P905" s="212">
        <v>0</v>
      </c>
      <c r="Q905" s="213">
        <v>0</v>
      </c>
      <c r="R905" s="210" t="s">
        <v>4217</v>
      </c>
      <c r="S905" s="210"/>
      <c r="T905"/>
      <c r="U905"/>
    </row>
    <row r="906" spans="1:21">
      <c r="A906" s="210">
        <v>438</v>
      </c>
      <c r="B906" s="211" t="s">
        <v>4218</v>
      </c>
      <c r="C906" s="212">
        <v>8</v>
      </c>
      <c r="D906" s="212">
        <v>4</v>
      </c>
      <c r="E906" s="213">
        <v>127.5</v>
      </c>
      <c r="F906" s="212">
        <v>4</v>
      </c>
      <c r="G906" s="212">
        <v>4</v>
      </c>
      <c r="H906" s="212">
        <v>0</v>
      </c>
      <c r="I906" s="212">
        <v>8</v>
      </c>
      <c r="J906" s="212">
        <v>4</v>
      </c>
      <c r="K906" s="213">
        <v>127.5</v>
      </c>
      <c r="L906" s="212">
        <v>0</v>
      </c>
      <c r="M906" s="212">
        <v>0</v>
      </c>
      <c r="N906" s="212">
        <v>0</v>
      </c>
      <c r="O906" s="212">
        <v>0</v>
      </c>
      <c r="P906" s="212">
        <v>0</v>
      </c>
      <c r="Q906" s="213">
        <v>0</v>
      </c>
      <c r="R906" s="210" t="s">
        <v>4219</v>
      </c>
      <c r="S906" s="210" t="s">
        <v>4220</v>
      </c>
      <c r="T906"/>
      <c r="U906"/>
    </row>
    <row r="907" spans="1:21">
      <c r="A907" s="210">
        <v>439</v>
      </c>
      <c r="B907" s="211" t="s">
        <v>4221</v>
      </c>
      <c r="C907" s="212">
        <v>1</v>
      </c>
      <c r="D907" s="212">
        <v>1</v>
      </c>
      <c r="E907" s="213">
        <v>23.2</v>
      </c>
      <c r="F907" s="212">
        <v>1</v>
      </c>
      <c r="G907" s="212">
        <v>0</v>
      </c>
      <c r="H907" s="212">
        <v>0</v>
      </c>
      <c r="I907" s="212">
        <v>1</v>
      </c>
      <c r="J907" s="212">
        <v>1</v>
      </c>
      <c r="K907" s="213">
        <v>23.2</v>
      </c>
      <c r="L907" s="212">
        <v>0</v>
      </c>
      <c r="M907" s="212">
        <v>0</v>
      </c>
      <c r="N907" s="212">
        <v>0</v>
      </c>
      <c r="O907" s="212">
        <v>0</v>
      </c>
      <c r="P907" s="212">
        <v>0</v>
      </c>
      <c r="Q907" s="213">
        <v>0</v>
      </c>
      <c r="R907" s="210" t="s">
        <v>4209</v>
      </c>
      <c r="S907" s="210" t="s">
        <v>4209</v>
      </c>
      <c r="T907"/>
      <c r="U907"/>
    </row>
    <row r="908" spans="1:21">
      <c r="A908" s="210">
        <v>440</v>
      </c>
      <c r="B908" s="211" t="s">
        <v>4222</v>
      </c>
      <c r="C908" s="212">
        <v>21</v>
      </c>
      <c r="D908" s="212">
        <v>9</v>
      </c>
      <c r="E908" s="213">
        <v>233</v>
      </c>
      <c r="F908" s="212">
        <v>9</v>
      </c>
      <c r="G908" s="212">
        <v>6</v>
      </c>
      <c r="H908" s="212">
        <v>0</v>
      </c>
      <c r="I908" s="212">
        <v>21</v>
      </c>
      <c r="J908" s="212">
        <v>9</v>
      </c>
      <c r="K908" s="213">
        <v>233</v>
      </c>
      <c r="L908" s="212">
        <v>0</v>
      </c>
      <c r="M908" s="212">
        <v>0</v>
      </c>
      <c r="N908" s="212">
        <v>0</v>
      </c>
      <c r="O908" s="212">
        <v>0</v>
      </c>
      <c r="P908" s="212">
        <v>0</v>
      </c>
      <c r="Q908" s="213">
        <v>0</v>
      </c>
      <c r="R908" s="210" t="s">
        <v>4209</v>
      </c>
      <c r="S908" s="210"/>
      <c r="T908"/>
      <c r="U908"/>
    </row>
    <row r="909" spans="1:21">
      <c r="A909" s="210">
        <v>441</v>
      </c>
      <c r="B909" s="211" t="s">
        <v>4223</v>
      </c>
      <c r="C909" s="212">
        <v>32</v>
      </c>
      <c r="D909" s="212">
        <v>12</v>
      </c>
      <c r="E909" s="213">
        <v>247.8</v>
      </c>
      <c r="F909" s="212">
        <v>12</v>
      </c>
      <c r="G909" s="212">
        <v>5</v>
      </c>
      <c r="H909" s="212">
        <v>0</v>
      </c>
      <c r="I909" s="212">
        <v>32</v>
      </c>
      <c r="J909" s="212">
        <v>12</v>
      </c>
      <c r="K909" s="213">
        <v>247.8</v>
      </c>
      <c r="L909" s="212">
        <v>0</v>
      </c>
      <c r="M909" s="212">
        <v>0</v>
      </c>
      <c r="N909" s="212">
        <v>0</v>
      </c>
      <c r="O909" s="212">
        <v>0</v>
      </c>
      <c r="P909" s="212">
        <v>0</v>
      </c>
      <c r="Q909" s="213">
        <v>0</v>
      </c>
      <c r="R909" s="210" t="s">
        <v>3885</v>
      </c>
      <c r="S909" s="210"/>
      <c r="T909"/>
      <c r="U909"/>
    </row>
    <row r="910" spans="1:21">
      <c r="A910" s="210">
        <v>442</v>
      </c>
      <c r="B910" s="211" t="s">
        <v>3445</v>
      </c>
      <c r="C910" s="212">
        <v>12</v>
      </c>
      <c r="D910" s="212">
        <v>4</v>
      </c>
      <c r="E910" s="213">
        <v>93.4</v>
      </c>
      <c r="F910" s="212">
        <v>4</v>
      </c>
      <c r="G910" s="212">
        <v>3</v>
      </c>
      <c r="H910" s="212">
        <v>0</v>
      </c>
      <c r="I910" s="212">
        <v>12</v>
      </c>
      <c r="J910" s="212">
        <v>4</v>
      </c>
      <c r="K910" s="213">
        <v>93.4</v>
      </c>
      <c r="L910" s="212">
        <v>0</v>
      </c>
      <c r="M910" s="212">
        <v>0</v>
      </c>
      <c r="N910" s="212">
        <v>0</v>
      </c>
      <c r="O910" s="212">
        <v>0</v>
      </c>
      <c r="P910" s="212">
        <v>0</v>
      </c>
      <c r="Q910" s="213">
        <v>0</v>
      </c>
      <c r="R910" s="210" t="s">
        <v>4224</v>
      </c>
      <c r="S910" s="210" t="s">
        <v>3447</v>
      </c>
      <c r="T910"/>
      <c r="U910"/>
    </row>
    <row r="911" spans="1:21">
      <c r="A911" s="210">
        <v>443</v>
      </c>
      <c r="B911" s="211" t="s">
        <v>4225</v>
      </c>
      <c r="C911" s="212">
        <v>34</v>
      </c>
      <c r="D911" s="212">
        <v>12</v>
      </c>
      <c r="E911" s="213">
        <v>626.9</v>
      </c>
      <c r="F911" s="212">
        <v>12</v>
      </c>
      <c r="G911" s="212">
        <v>9</v>
      </c>
      <c r="H911" s="212">
        <v>0</v>
      </c>
      <c r="I911" s="212">
        <v>34</v>
      </c>
      <c r="J911" s="212">
        <v>12</v>
      </c>
      <c r="K911" s="213">
        <v>626.9</v>
      </c>
      <c r="L911" s="212">
        <v>0</v>
      </c>
      <c r="M911" s="212">
        <v>0</v>
      </c>
      <c r="N911" s="212">
        <v>0</v>
      </c>
      <c r="O911" s="212">
        <v>0</v>
      </c>
      <c r="P911" s="212">
        <v>0</v>
      </c>
      <c r="Q911" s="213">
        <v>0</v>
      </c>
      <c r="R911" s="210" t="s">
        <v>3976</v>
      </c>
      <c r="S911" s="210"/>
      <c r="T911"/>
      <c r="U911"/>
    </row>
    <row r="912" spans="1:21">
      <c r="A912" s="210">
        <v>444</v>
      </c>
      <c r="B912" s="211" t="s">
        <v>3448</v>
      </c>
      <c r="C912" s="212">
        <v>1</v>
      </c>
      <c r="D912" s="212">
        <v>1</v>
      </c>
      <c r="E912" s="213">
        <v>35</v>
      </c>
      <c r="F912" s="212">
        <v>1</v>
      </c>
      <c r="G912" s="212">
        <v>1</v>
      </c>
      <c r="H912" s="212">
        <v>0</v>
      </c>
      <c r="I912" s="212">
        <v>1</v>
      </c>
      <c r="J912" s="212">
        <v>1</v>
      </c>
      <c r="K912" s="213">
        <v>35</v>
      </c>
      <c r="L912" s="212">
        <v>0</v>
      </c>
      <c r="M912" s="212">
        <v>0</v>
      </c>
      <c r="N912" s="212">
        <v>0</v>
      </c>
      <c r="O912" s="212">
        <v>0</v>
      </c>
      <c r="P912" s="212">
        <v>0</v>
      </c>
      <c r="Q912" s="213">
        <v>0</v>
      </c>
      <c r="R912" s="210" t="s">
        <v>4108</v>
      </c>
      <c r="S912" s="210" t="s">
        <v>3118</v>
      </c>
      <c r="T912"/>
      <c r="U912"/>
    </row>
    <row r="913" spans="1:21">
      <c r="A913" s="210">
        <v>445</v>
      </c>
      <c r="B913" s="211" t="s">
        <v>4226</v>
      </c>
      <c r="C913" s="212">
        <v>13</v>
      </c>
      <c r="D913" s="212">
        <v>5</v>
      </c>
      <c r="E913" s="213">
        <v>167.2</v>
      </c>
      <c r="F913" s="212">
        <v>5</v>
      </c>
      <c r="G913" s="212">
        <v>0</v>
      </c>
      <c r="H913" s="212">
        <v>0</v>
      </c>
      <c r="I913" s="212">
        <v>13</v>
      </c>
      <c r="J913" s="212">
        <v>5</v>
      </c>
      <c r="K913" s="213">
        <v>167.2</v>
      </c>
      <c r="L913" s="212">
        <v>0</v>
      </c>
      <c r="M913" s="212">
        <v>0</v>
      </c>
      <c r="N913" s="212">
        <v>0</v>
      </c>
      <c r="O913" s="212">
        <v>0</v>
      </c>
      <c r="P913" s="212">
        <v>0</v>
      </c>
      <c r="Q913" s="213">
        <v>0</v>
      </c>
      <c r="R913" s="210" t="s">
        <v>3885</v>
      </c>
      <c r="S913" s="210"/>
      <c r="T913"/>
      <c r="U913"/>
    </row>
    <row r="914" spans="1:21">
      <c r="A914" s="210">
        <v>446</v>
      </c>
      <c r="B914" s="211" t="s">
        <v>4227</v>
      </c>
      <c r="C914" s="212">
        <v>3</v>
      </c>
      <c r="D914" s="212">
        <v>1</v>
      </c>
      <c r="E914" s="213">
        <v>23.4</v>
      </c>
      <c r="F914" s="212">
        <v>1</v>
      </c>
      <c r="G914" s="212">
        <v>0</v>
      </c>
      <c r="H914" s="212">
        <v>0</v>
      </c>
      <c r="I914" s="212">
        <v>3</v>
      </c>
      <c r="J914" s="212">
        <v>1</v>
      </c>
      <c r="K914" s="213">
        <v>23.4</v>
      </c>
      <c r="L914" s="212">
        <v>0</v>
      </c>
      <c r="M914" s="212">
        <v>0</v>
      </c>
      <c r="N914" s="212">
        <v>0</v>
      </c>
      <c r="O914" s="212">
        <v>0</v>
      </c>
      <c r="P914" s="212">
        <v>0</v>
      </c>
      <c r="Q914" s="213">
        <v>0</v>
      </c>
      <c r="R914" s="210" t="s">
        <v>4209</v>
      </c>
      <c r="S914" s="210"/>
      <c r="T914"/>
      <c r="U914"/>
    </row>
    <row r="915" spans="1:21">
      <c r="A915" s="210">
        <v>447</v>
      </c>
      <c r="B915" s="211" t="s">
        <v>3450</v>
      </c>
      <c r="C915" s="212">
        <v>14</v>
      </c>
      <c r="D915" s="212">
        <v>5</v>
      </c>
      <c r="E915" s="213">
        <v>209.2</v>
      </c>
      <c r="F915" s="212">
        <v>5</v>
      </c>
      <c r="G915" s="212">
        <v>0</v>
      </c>
      <c r="H915" s="212">
        <v>0</v>
      </c>
      <c r="I915" s="212">
        <v>14</v>
      </c>
      <c r="J915" s="212">
        <v>5</v>
      </c>
      <c r="K915" s="213">
        <v>209.2</v>
      </c>
      <c r="L915" s="212">
        <v>0</v>
      </c>
      <c r="M915" s="212">
        <v>0</v>
      </c>
      <c r="N915" s="212">
        <v>0</v>
      </c>
      <c r="O915" s="212">
        <v>0</v>
      </c>
      <c r="P915" s="212">
        <v>0</v>
      </c>
      <c r="Q915" s="213">
        <v>0</v>
      </c>
      <c r="R915" s="210" t="s">
        <v>3885</v>
      </c>
      <c r="S915" s="210"/>
      <c r="T915"/>
      <c r="U915"/>
    </row>
    <row r="916" spans="1:21">
      <c r="A916" s="210">
        <v>448</v>
      </c>
      <c r="B916" s="211" t="s">
        <v>4228</v>
      </c>
      <c r="C916" s="212">
        <v>3</v>
      </c>
      <c r="D916" s="212">
        <v>2</v>
      </c>
      <c r="E916" s="213">
        <v>92.2</v>
      </c>
      <c r="F916" s="212">
        <v>2</v>
      </c>
      <c r="G916" s="212">
        <v>0</v>
      </c>
      <c r="H916" s="212">
        <v>0</v>
      </c>
      <c r="I916" s="212">
        <v>3</v>
      </c>
      <c r="J916" s="212">
        <v>2</v>
      </c>
      <c r="K916" s="213">
        <v>92.2</v>
      </c>
      <c r="L916" s="212">
        <v>0</v>
      </c>
      <c r="M916" s="212">
        <v>0</v>
      </c>
      <c r="N916" s="212">
        <v>0</v>
      </c>
      <c r="O916" s="212">
        <v>0</v>
      </c>
      <c r="P916" s="212">
        <v>0</v>
      </c>
      <c r="Q916" s="213">
        <v>0</v>
      </c>
      <c r="R916" s="210" t="s">
        <v>4217</v>
      </c>
      <c r="S916" s="210"/>
      <c r="T916"/>
      <c r="U916"/>
    </row>
    <row r="917" spans="1:21">
      <c r="A917" s="210">
        <v>449</v>
      </c>
      <c r="B917" s="211" t="s">
        <v>4229</v>
      </c>
      <c r="C917" s="212">
        <v>29</v>
      </c>
      <c r="D917" s="212">
        <v>11</v>
      </c>
      <c r="E917" s="213">
        <v>460.3</v>
      </c>
      <c r="F917" s="212">
        <v>11</v>
      </c>
      <c r="G917" s="212">
        <v>9</v>
      </c>
      <c r="H917" s="212">
        <v>0</v>
      </c>
      <c r="I917" s="212">
        <v>29</v>
      </c>
      <c r="J917" s="212">
        <v>11</v>
      </c>
      <c r="K917" s="213">
        <v>460.3</v>
      </c>
      <c r="L917" s="212">
        <v>0</v>
      </c>
      <c r="M917" s="212">
        <v>0</v>
      </c>
      <c r="N917" s="212">
        <v>0</v>
      </c>
      <c r="O917" s="212">
        <v>0</v>
      </c>
      <c r="P917" s="212">
        <v>0</v>
      </c>
      <c r="Q917" s="213">
        <v>0</v>
      </c>
      <c r="R917" s="210" t="s">
        <v>4209</v>
      </c>
      <c r="S917" s="210"/>
      <c r="T917"/>
      <c r="U917"/>
    </row>
    <row r="918" spans="1:21">
      <c r="A918" s="210">
        <v>450</v>
      </c>
      <c r="B918" s="211" t="s">
        <v>4230</v>
      </c>
      <c r="C918" s="212">
        <v>17</v>
      </c>
      <c r="D918" s="212">
        <v>7</v>
      </c>
      <c r="E918" s="213">
        <v>206</v>
      </c>
      <c r="F918" s="212">
        <v>7</v>
      </c>
      <c r="G918" s="212">
        <v>5</v>
      </c>
      <c r="H918" s="212">
        <v>0</v>
      </c>
      <c r="I918" s="212">
        <v>17</v>
      </c>
      <c r="J918" s="212">
        <v>7</v>
      </c>
      <c r="K918" s="213">
        <v>206</v>
      </c>
      <c r="L918" s="212">
        <v>0</v>
      </c>
      <c r="M918" s="212">
        <v>0</v>
      </c>
      <c r="N918" s="212">
        <v>0</v>
      </c>
      <c r="O918" s="212">
        <v>0</v>
      </c>
      <c r="P918" s="212">
        <v>0</v>
      </c>
      <c r="Q918" s="213">
        <v>0</v>
      </c>
      <c r="R918" s="210" t="s">
        <v>4209</v>
      </c>
      <c r="S918" s="210"/>
      <c r="T918"/>
      <c r="U918"/>
    </row>
    <row r="919" spans="1:21">
      <c r="A919" s="210">
        <v>451</v>
      </c>
      <c r="B919" s="211" t="s">
        <v>4231</v>
      </c>
      <c r="C919" s="212">
        <v>4</v>
      </c>
      <c r="D919" s="212">
        <v>1</v>
      </c>
      <c r="E919" s="213">
        <v>30.5</v>
      </c>
      <c r="F919" s="212">
        <v>1</v>
      </c>
      <c r="G919" s="212">
        <v>1</v>
      </c>
      <c r="H919" s="212">
        <v>0</v>
      </c>
      <c r="I919" s="212">
        <v>4</v>
      </c>
      <c r="J919" s="212">
        <v>1</v>
      </c>
      <c r="K919" s="213">
        <v>30.5</v>
      </c>
      <c r="L919" s="212">
        <v>0</v>
      </c>
      <c r="M919" s="212">
        <v>0</v>
      </c>
      <c r="N919" s="212">
        <v>0</v>
      </c>
      <c r="O919" s="212">
        <v>0</v>
      </c>
      <c r="P919" s="212">
        <v>0</v>
      </c>
      <c r="Q919" s="213">
        <v>0</v>
      </c>
      <c r="R919" s="210" t="s">
        <v>3467</v>
      </c>
      <c r="S919" s="210" t="s">
        <v>3772</v>
      </c>
      <c r="T919"/>
      <c r="U919"/>
    </row>
    <row r="920" spans="1:21">
      <c r="A920" s="210">
        <v>452</v>
      </c>
      <c r="B920" s="211" t="s">
        <v>4232</v>
      </c>
      <c r="C920" s="212">
        <v>20</v>
      </c>
      <c r="D920" s="212">
        <v>7</v>
      </c>
      <c r="E920" s="213">
        <v>278.3</v>
      </c>
      <c r="F920" s="212">
        <v>7</v>
      </c>
      <c r="G920" s="212">
        <v>5</v>
      </c>
      <c r="H920" s="212">
        <v>0</v>
      </c>
      <c r="I920" s="212">
        <v>20</v>
      </c>
      <c r="J920" s="212">
        <v>7</v>
      </c>
      <c r="K920" s="213">
        <v>278.3</v>
      </c>
      <c r="L920" s="212">
        <v>0</v>
      </c>
      <c r="M920" s="212">
        <v>0</v>
      </c>
      <c r="N920" s="212">
        <v>0</v>
      </c>
      <c r="O920" s="212">
        <v>0</v>
      </c>
      <c r="P920" s="212">
        <v>0</v>
      </c>
      <c r="Q920" s="213">
        <v>0</v>
      </c>
      <c r="R920" s="210" t="s">
        <v>4209</v>
      </c>
      <c r="S920" s="210"/>
      <c r="T920"/>
      <c r="U920"/>
    </row>
    <row r="921" spans="1:21">
      <c r="A921" s="210">
        <v>453</v>
      </c>
      <c r="B921" s="211" t="s">
        <v>4233</v>
      </c>
      <c r="C921" s="212">
        <v>64</v>
      </c>
      <c r="D921" s="212">
        <v>31</v>
      </c>
      <c r="E921" s="213">
        <v>1305.5</v>
      </c>
      <c r="F921" s="212">
        <v>31</v>
      </c>
      <c r="G921" s="212">
        <v>30</v>
      </c>
      <c r="H921" s="212">
        <v>0</v>
      </c>
      <c r="I921" s="212">
        <v>64</v>
      </c>
      <c r="J921" s="212">
        <v>31</v>
      </c>
      <c r="K921" s="213">
        <v>1305.5</v>
      </c>
      <c r="L921" s="212">
        <v>0</v>
      </c>
      <c r="M921" s="212">
        <v>0</v>
      </c>
      <c r="N921" s="212">
        <v>0</v>
      </c>
      <c r="O921" s="212">
        <v>0</v>
      </c>
      <c r="P921" s="212">
        <v>0</v>
      </c>
      <c r="Q921" s="213">
        <v>0</v>
      </c>
      <c r="R921" s="210" t="s">
        <v>4224</v>
      </c>
      <c r="S921" s="210"/>
      <c r="T921"/>
      <c r="U921"/>
    </row>
    <row r="922" spans="1:21">
      <c r="A922" s="210">
        <v>454</v>
      </c>
      <c r="B922" s="211" t="s">
        <v>4234</v>
      </c>
      <c r="C922" s="212">
        <v>3</v>
      </c>
      <c r="D922" s="212">
        <v>1</v>
      </c>
      <c r="E922" s="213">
        <v>20.7</v>
      </c>
      <c r="F922" s="212">
        <v>1</v>
      </c>
      <c r="G922" s="212">
        <v>1</v>
      </c>
      <c r="H922" s="212">
        <v>0</v>
      </c>
      <c r="I922" s="212">
        <v>3</v>
      </c>
      <c r="J922" s="212">
        <v>1</v>
      </c>
      <c r="K922" s="213">
        <v>20.7</v>
      </c>
      <c r="L922" s="212">
        <v>0</v>
      </c>
      <c r="M922" s="212">
        <v>0</v>
      </c>
      <c r="N922" s="212">
        <v>0</v>
      </c>
      <c r="O922" s="212">
        <v>0</v>
      </c>
      <c r="P922" s="212">
        <v>0</v>
      </c>
      <c r="Q922" s="213">
        <v>0</v>
      </c>
      <c r="R922" s="210" t="s">
        <v>4109</v>
      </c>
      <c r="S922" s="210" t="s">
        <v>3082</v>
      </c>
      <c r="T922"/>
      <c r="U922"/>
    </row>
    <row r="923" spans="1:21">
      <c r="A923" s="210">
        <v>455</v>
      </c>
      <c r="B923" s="211" t="s">
        <v>4235</v>
      </c>
      <c r="C923" s="212">
        <v>1</v>
      </c>
      <c r="D923" s="212">
        <v>1</v>
      </c>
      <c r="E923" s="213">
        <v>35.2</v>
      </c>
      <c r="F923" s="212">
        <v>1</v>
      </c>
      <c r="G923" s="212">
        <v>1</v>
      </c>
      <c r="H923" s="212">
        <v>0</v>
      </c>
      <c r="I923" s="212">
        <v>1</v>
      </c>
      <c r="J923" s="212">
        <v>1</v>
      </c>
      <c r="K923" s="213">
        <v>35.2</v>
      </c>
      <c r="L923" s="212">
        <v>0</v>
      </c>
      <c r="M923" s="212">
        <v>0</v>
      </c>
      <c r="N923" s="212">
        <v>0</v>
      </c>
      <c r="O923" s="212">
        <v>0</v>
      </c>
      <c r="P923" s="212">
        <v>0</v>
      </c>
      <c r="Q923" s="213">
        <v>0</v>
      </c>
      <c r="R923" s="210" t="s">
        <v>3467</v>
      </c>
      <c r="S923" s="210" t="s">
        <v>4236</v>
      </c>
      <c r="T923"/>
      <c r="U923"/>
    </row>
    <row r="924" spans="1:21">
      <c r="A924" s="210">
        <v>456</v>
      </c>
      <c r="B924" s="211" t="s">
        <v>4237</v>
      </c>
      <c r="C924" s="212">
        <v>27</v>
      </c>
      <c r="D924" s="212">
        <v>13</v>
      </c>
      <c r="E924" s="213">
        <v>263</v>
      </c>
      <c r="F924" s="212">
        <v>13</v>
      </c>
      <c r="G924" s="212">
        <v>6</v>
      </c>
      <c r="H924" s="212">
        <v>0</v>
      </c>
      <c r="I924" s="212">
        <v>27</v>
      </c>
      <c r="J924" s="212">
        <v>13</v>
      </c>
      <c r="K924" s="213">
        <v>263</v>
      </c>
      <c r="L924" s="212">
        <v>0</v>
      </c>
      <c r="M924" s="212">
        <v>0</v>
      </c>
      <c r="N924" s="212">
        <v>0</v>
      </c>
      <c r="O924" s="212">
        <v>0</v>
      </c>
      <c r="P924" s="212">
        <v>0</v>
      </c>
      <c r="Q924" s="213">
        <v>0</v>
      </c>
      <c r="R924" s="210" t="s">
        <v>3885</v>
      </c>
      <c r="S924" s="210"/>
      <c r="T924"/>
      <c r="U924"/>
    </row>
    <row r="925" spans="1:21">
      <c r="A925" s="210">
        <v>457</v>
      </c>
      <c r="B925" s="211" t="s">
        <v>4238</v>
      </c>
      <c r="C925" s="212">
        <v>48</v>
      </c>
      <c r="D925" s="212">
        <v>11</v>
      </c>
      <c r="E925" s="213">
        <v>382.6</v>
      </c>
      <c r="F925" s="212">
        <v>11</v>
      </c>
      <c r="G925" s="212">
        <v>6</v>
      </c>
      <c r="H925" s="212">
        <v>0</v>
      </c>
      <c r="I925" s="212">
        <v>48</v>
      </c>
      <c r="J925" s="212">
        <v>11</v>
      </c>
      <c r="K925" s="213">
        <v>382.6</v>
      </c>
      <c r="L925" s="212">
        <v>0</v>
      </c>
      <c r="M925" s="212">
        <v>0</v>
      </c>
      <c r="N925" s="212">
        <v>0</v>
      </c>
      <c r="O925" s="212">
        <v>0</v>
      </c>
      <c r="P925" s="212">
        <v>0</v>
      </c>
      <c r="Q925" s="213">
        <v>0</v>
      </c>
      <c r="R925" s="210" t="s">
        <v>4209</v>
      </c>
      <c r="S925" s="210"/>
      <c r="T925"/>
      <c r="U925"/>
    </row>
    <row r="926" spans="1:21">
      <c r="A926" s="210">
        <v>458</v>
      </c>
      <c r="B926" s="211" t="s">
        <v>4239</v>
      </c>
      <c r="C926" s="212">
        <v>4</v>
      </c>
      <c r="D926" s="212">
        <v>1</v>
      </c>
      <c r="E926" s="213">
        <v>28.9</v>
      </c>
      <c r="F926" s="212">
        <v>1</v>
      </c>
      <c r="G926" s="212">
        <v>0</v>
      </c>
      <c r="H926" s="212">
        <v>0</v>
      </c>
      <c r="I926" s="212">
        <v>4</v>
      </c>
      <c r="J926" s="212">
        <v>1</v>
      </c>
      <c r="K926" s="213">
        <v>28.9</v>
      </c>
      <c r="L926" s="212">
        <v>0</v>
      </c>
      <c r="M926" s="212">
        <v>0</v>
      </c>
      <c r="N926" s="212">
        <v>0</v>
      </c>
      <c r="O926" s="212">
        <v>0</v>
      </c>
      <c r="P926" s="212">
        <v>0</v>
      </c>
      <c r="Q926" s="213">
        <v>0</v>
      </c>
      <c r="R926" s="210" t="s">
        <v>4217</v>
      </c>
      <c r="S926" s="210" t="s">
        <v>4240</v>
      </c>
      <c r="T926"/>
      <c r="U926"/>
    </row>
    <row r="927" spans="1:21">
      <c r="A927" s="210">
        <v>459</v>
      </c>
      <c r="B927" s="211" t="s">
        <v>4241</v>
      </c>
      <c r="C927" s="212">
        <v>6</v>
      </c>
      <c r="D927" s="212">
        <v>2</v>
      </c>
      <c r="E927" s="213">
        <v>52.3</v>
      </c>
      <c r="F927" s="212">
        <v>2</v>
      </c>
      <c r="G927" s="212">
        <v>0</v>
      </c>
      <c r="H927" s="212">
        <v>0</v>
      </c>
      <c r="I927" s="212">
        <v>6</v>
      </c>
      <c r="J927" s="212">
        <v>2</v>
      </c>
      <c r="K927" s="213">
        <v>52.3</v>
      </c>
      <c r="L927" s="212">
        <v>0</v>
      </c>
      <c r="M927" s="212">
        <v>0</v>
      </c>
      <c r="N927" s="212">
        <v>0</v>
      </c>
      <c r="O927" s="212">
        <v>0</v>
      </c>
      <c r="P927" s="212">
        <v>0</v>
      </c>
      <c r="Q927" s="213">
        <v>0</v>
      </c>
      <c r="R927" s="210" t="s">
        <v>4224</v>
      </c>
      <c r="S927" s="210"/>
      <c r="T927"/>
      <c r="U927"/>
    </row>
    <row r="928" spans="1:21">
      <c r="A928" s="210">
        <v>460</v>
      </c>
      <c r="B928" s="211" t="s">
        <v>4242</v>
      </c>
      <c r="C928" s="212">
        <v>29</v>
      </c>
      <c r="D928" s="212">
        <v>9</v>
      </c>
      <c r="E928" s="213">
        <v>342.8</v>
      </c>
      <c r="F928" s="212">
        <v>9</v>
      </c>
      <c r="G928" s="212">
        <v>7</v>
      </c>
      <c r="H928" s="212">
        <v>0</v>
      </c>
      <c r="I928" s="212">
        <v>29</v>
      </c>
      <c r="J928" s="212">
        <v>9</v>
      </c>
      <c r="K928" s="213">
        <v>342.8</v>
      </c>
      <c r="L928" s="212">
        <v>0</v>
      </c>
      <c r="M928" s="212">
        <v>0</v>
      </c>
      <c r="N928" s="212">
        <v>0</v>
      </c>
      <c r="O928" s="212">
        <v>0</v>
      </c>
      <c r="P928" s="212">
        <v>0</v>
      </c>
      <c r="Q928" s="213">
        <v>0</v>
      </c>
      <c r="R928" s="210" t="s">
        <v>4209</v>
      </c>
      <c r="S928" s="210"/>
      <c r="T928"/>
      <c r="U928"/>
    </row>
    <row r="929" spans="1:21">
      <c r="A929" s="210">
        <v>461</v>
      </c>
      <c r="B929" s="211" t="s">
        <v>3458</v>
      </c>
      <c r="C929" s="212">
        <v>4</v>
      </c>
      <c r="D929" s="212">
        <v>1</v>
      </c>
      <c r="E929" s="213">
        <v>23.3</v>
      </c>
      <c r="F929" s="212">
        <v>1</v>
      </c>
      <c r="G929" s="212">
        <v>0</v>
      </c>
      <c r="H929" s="212">
        <v>0</v>
      </c>
      <c r="I929" s="212">
        <v>4</v>
      </c>
      <c r="J929" s="212">
        <v>1</v>
      </c>
      <c r="K929" s="213">
        <v>23.3</v>
      </c>
      <c r="L929" s="212">
        <v>0</v>
      </c>
      <c r="M929" s="212">
        <v>0</v>
      </c>
      <c r="N929" s="212">
        <v>0</v>
      </c>
      <c r="O929" s="212">
        <v>0</v>
      </c>
      <c r="P929" s="212">
        <v>0</v>
      </c>
      <c r="Q929" s="213">
        <v>0</v>
      </c>
      <c r="R929" s="210" t="s">
        <v>4224</v>
      </c>
      <c r="S929" s="210" t="s">
        <v>3459</v>
      </c>
      <c r="T929"/>
      <c r="U929"/>
    </row>
    <row r="930" spans="1:21">
      <c r="A930" s="210">
        <v>462</v>
      </c>
      <c r="B930" s="211" t="s">
        <v>4243</v>
      </c>
      <c r="C930" s="212">
        <v>11</v>
      </c>
      <c r="D930" s="212">
        <v>3</v>
      </c>
      <c r="E930" s="213">
        <v>137.1</v>
      </c>
      <c r="F930" s="212">
        <v>3</v>
      </c>
      <c r="G930" s="212">
        <v>2</v>
      </c>
      <c r="H930" s="212">
        <v>0</v>
      </c>
      <c r="I930" s="212">
        <v>11</v>
      </c>
      <c r="J930" s="212">
        <v>3</v>
      </c>
      <c r="K930" s="213">
        <v>137.1</v>
      </c>
      <c r="L930" s="212">
        <v>0</v>
      </c>
      <c r="M930" s="212">
        <v>0</v>
      </c>
      <c r="N930" s="212">
        <v>0</v>
      </c>
      <c r="O930" s="212">
        <v>0</v>
      </c>
      <c r="P930" s="212">
        <v>0</v>
      </c>
      <c r="Q930" s="213">
        <v>0</v>
      </c>
      <c r="R930" s="210" t="s">
        <v>3885</v>
      </c>
      <c r="S930" s="210"/>
      <c r="T930"/>
      <c r="U930"/>
    </row>
    <row r="931" spans="1:21">
      <c r="A931" s="210">
        <v>463</v>
      </c>
      <c r="B931" s="211" t="s">
        <v>4244</v>
      </c>
      <c r="C931" s="212">
        <v>15</v>
      </c>
      <c r="D931" s="212">
        <v>5</v>
      </c>
      <c r="E931" s="213">
        <v>172.7</v>
      </c>
      <c r="F931" s="212">
        <v>5</v>
      </c>
      <c r="G931" s="212">
        <v>3</v>
      </c>
      <c r="H931" s="212">
        <v>0</v>
      </c>
      <c r="I931" s="212">
        <v>15</v>
      </c>
      <c r="J931" s="212">
        <v>5</v>
      </c>
      <c r="K931" s="213">
        <v>172.7</v>
      </c>
      <c r="L931" s="212">
        <v>0</v>
      </c>
      <c r="M931" s="212">
        <v>0</v>
      </c>
      <c r="N931" s="212">
        <v>0</v>
      </c>
      <c r="O931" s="212">
        <v>0</v>
      </c>
      <c r="P931" s="212">
        <v>0</v>
      </c>
      <c r="Q931" s="213">
        <v>0</v>
      </c>
      <c r="R931" s="210" t="s">
        <v>4217</v>
      </c>
      <c r="S931" s="210"/>
      <c r="T931"/>
      <c r="U931"/>
    </row>
    <row r="932" spans="1:21">
      <c r="A932" s="210">
        <v>464</v>
      </c>
      <c r="B932" s="211" t="s">
        <v>4245</v>
      </c>
      <c r="C932" s="212">
        <v>15</v>
      </c>
      <c r="D932" s="212">
        <v>5</v>
      </c>
      <c r="E932" s="213">
        <v>126</v>
      </c>
      <c r="F932" s="212">
        <v>5</v>
      </c>
      <c r="G932" s="212">
        <v>0</v>
      </c>
      <c r="H932" s="212">
        <v>0</v>
      </c>
      <c r="I932" s="212">
        <v>15</v>
      </c>
      <c r="J932" s="212">
        <v>5</v>
      </c>
      <c r="K932" s="213">
        <v>126</v>
      </c>
      <c r="L932" s="212">
        <v>0</v>
      </c>
      <c r="M932" s="212">
        <v>0</v>
      </c>
      <c r="N932" s="212">
        <v>0</v>
      </c>
      <c r="O932" s="212">
        <v>0</v>
      </c>
      <c r="P932" s="212">
        <v>0</v>
      </c>
      <c r="Q932" s="213">
        <v>0</v>
      </c>
      <c r="R932" s="210" t="s">
        <v>4209</v>
      </c>
      <c r="S932" s="210" t="s">
        <v>3459</v>
      </c>
      <c r="T932"/>
      <c r="U932"/>
    </row>
    <row r="933" spans="1:21">
      <c r="A933" s="210">
        <v>465</v>
      </c>
      <c r="B933" s="211" t="s">
        <v>3460</v>
      </c>
      <c r="C933" s="212">
        <v>94</v>
      </c>
      <c r="D933" s="212">
        <v>45</v>
      </c>
      <c r="E933" s="213">
        <v>1797.9</v>
      </c>
      <c r="F933" s="212">
        <v>46</v>
      </c>
      <c r="G933" s="212">
        <v>44</v>
      </c>
      <c r="H933" s="212">
        <v>0</v>
      </c>
      <c r="I933" s="212">
        <v>94</v>
      </c>
      <c r="J933" s="212">
        <v>45</v>
      </c>
      <c r="K933" s="213">
        <v>1797.9</v>
      </c>
      <c r="L933" s="212">
        <v>0</v>
      </c>
      <c r="M933" s="212">
        <v>0</v>
      </c>
      <c r="N933" s="212">
        <v>0</v>
      </c>
      <c r="O933" s="212">
        <v>0</v>
      </c>
      <c r="P933" s="212">
        <v>0</v>
      </c>
      <c r="Q933" s="213">
        <v>0</v>
      </c>
      <c r="R933" s="210" t="s">
        <v>4217</v>
      </c>
      <c r="S933" s="210"/>
      <c r="T933"/>
      <c r="U933"/>
    </row>
    <row r="934" spans="1:21">
      <c r="A934" s="210">
        <v>466</v>
      </c>
      <c r="B934" s="211" t="s">
        <v>4246</v>
      </c>
      <c r="C934" s="212">
        <v>1</v>
      </c>
      <c r="D934" s="212">
        <v>1</v>
      </c>
      <c r="E934" s="213">
        <v>38.9</v>
      </c>
      <c r="F934" s="212">
        <v>1</v>
      </c>
      <c r="G934" s="212">
        <v>0</v>
      </c>
      <c r="H934" s="212">
        <v>0</v>
      </c>
      <c r="I934" s="212">
        <v>1</v>
      </c>
      <c r="J934" s="212">
        <v>1</v>
      </c>
      <c r="K934" s="213">
        <v>38.9</v>
      </c>
      <c r="L934" s="212">
        <v>0</v>
      </c>
      <c r="M934" s="212">
        <v>0</v>
      </c>
      <c r="N934" s="212">
        <v>0</v>
      </c>
      <c r="O934" s="212">
        <v>0</v>
      </c>
      <c r="P934" s="212">
        <v>0</v>
      </c>
      <c r="Q934" s="213">
        <v>0</v>
      </c>
      <c r="R934" s="210" t="s">
        <v>4224</v>
      </c>
      <c r="S934" s="210"/>
      <c r="T934"/>
      <c r="U934"/>
    </row>
    <row r="935" spans="1:21">
      <c r="A935" s="210">
        <v>467</v>
      </c>
      <c r="B935" s="211" t="s">
        <v>4247</v>
      </c>
      <c r="C935" s="212">
        <v>4</v>
      </c>
      <c r="D935" s="212">
        <v>1</v>
      </c>
      <c r="E935" s="213">
        <v>29.7</v>
      </c>
      <c r="F935" s="212">
        <v>1</v>
      </c>
      <c r="G935" s="212">
        <v>0</v>
      </c>
      <c r="H935" s="212">
        <v>0</v>
      </c>
      <c r="I935" s="212">
        <v>4</v>
      </c>
      <c r="J935" s="212">
        <v>1</v>
      </c>
      <c r="K935" s="213">
        <v>29.7</v>
      </c>
      <c r="L935" s="212">
        <v>0</v>
      </c>
      <c r="M935" s="212">
        <v>0</v>
      </c>
      <c r="N935" s="212">
        <v>0</v>
      </c>
      <c r="O935" s="212">
        <v>0</v>
      </c>
      <c r="P935" s="212">
        <v>0</v>
      </c>
      <c r="Q935" s="213">
        <v>0</v>
      </c>
      <c r="R935" s="210" t="s">
        <v>4217</v>
      </c>
      <c r="S935" s="210" t="s">
        <v>4217</v>
      </c>
      <c r="T935"/>
      <c r="U935"/>
    </row>
    <row r="936" spans="1:21">
      <c r="A936" s="210">
        <v>468</v>
      </c>
      <c r="B936" s="211" t="s">
        <v>4248</v>
      </c>
      <c r="C936" s="212">
        <v>19</v>
      </c>
      <c r="D936" s="212">
        <v>9</v>
      </c>
      <c r="E936" s="213">
        <v>361.6</v>
      </c>
      <c r="F936" s="212">
        <v>9</v>
      </c>
      <c r="G936" s="212">
        <v>8</v>
      </c>
      <c r="H936" s="212">
        <v>0</v>
      </c>
      <c r="I936" s="212">
        <v>19</v>
      </c>
      <c r="J936" s="212">
        <v>9</v>
      </c>
      <c r="K936" s="213">
        <v>361.6</v>
      </c>
      <c r="L936" s="212">
        <v>0</v>
      </c>
      <c r="M936" s="212">
        <v>0</v>
      </c>
      <c r="N936" s="212">
        <v>0</v>
      </c>
      <c r="O936" s="212">
        <v>0</v>
      </c>
      <c r="P936" s="212">
        <v>0</v>
      </c>
      <c r="Q936" s="213">
        <v>0</v>
      </c>
      <c r="R936" s="210" t="s">
        <v>3885</v>
      </c>
      <c r="S936" s="210"/>
      <c r="T936"/>
      <c r="U936"/>
    </row>
    <row r="937" spans="1:21">
      <c r="A937" s="210">
        <v>469</v>
      </c>
      <c r="B937" s="211" t="s">
        <v>3462</v>
      </c>
      <c r="C937" s="212">
        <v>4</v>
      </c>
      <c r="D937" s="212">
        <v>2</v>
      </c>
      <c r="E937" s="213">
        <v>128.2</v>
      </c>
      <c r="F937" s="212">
        <v>2</v>
      </c>
      <c r="G937" s="212">
        <v>0</v>
      </c>
      <c r="H937" s="212">
        <v>0</v>
      </c>
      <c r="I937" s="212">
        <v>4</v>
      </c>
      <c r="J937" s="212">
        <v>2</v>
      </c>
      <c r="K937" s="213">
        <v>128.2</v>
      </c>
      <c r="L937" s="212">
        <v>0</v>
      </c>
      <c r="M937" s="212">
        <v>0</v>
      </c>
      <c r="N937" s="212">
        <v>0</v>
      </c>
      <c r="O937" s="212">
        <v>0</v>
      </c>
      <c r="P937" s="212">
        <v>0</v>
      </c>
      <c r="Q937" s="213">
        <v>0</v>
      </c>
      <c r="R937" s="210" t="s">
        <v>3976</v>
      </c>
      <c r="S937" s="210"/>
      <c r="T937"/>
      <c r="U937"/>
    </row>
    <row r="938" spans="1:21">
      <c r="A938" s="210">
        <v>470</v>
      </c>
      <c r="B938" s="211" t="s">
        <v>4249</v>
      </c>
      <c r="C938" s="212">
        <v>30</v>
      </c>
      <c r="D938" s="212">
        <v>11</v>
      </c>
      <c r="E938" s="213">
        <v>720.6</v>
      </c>
      <c r="F938" s="212">
        <v>12</v>
      </c>
      <c r="G938" s="212">
        <v>12</v>
      </c>
      <c r="H938" s="212">
        <v>0</v>
      </c>
      <c r="I938" s="212">
        <v>26</v>
      </c>
      <c r="J938" s="212">
        <v>10</v>
      </c>
      <c r="K938" s="213">
        <v>666.1</v>
      </c>
      <c r="L938" s="212">
        <v>1</v>
      </c>
      <c r="M938" s="212">
        <v>0</v>
      </c>
      <c r="N938" s="212">
        <v>0</v>
      </c>
      <c r="O938" s="212">
        <v>4</v>
      </c>
      <c r="P938" s="212">
        <v>1</v>
      </c>
      <c r="Q938" s="213">
        <v>54.5</v>
      </c>
      <c r="R938" s="210"/>
      <c r="S938" s="210"/>
      <c r="T938"/>
      <c r="U938"/>
    </row>
    <row r="939" spans="1:21">
      <c r="A939" s="210">
        <v>471</v>
      </c>
      <c r="B939" s="211" t="s">
        <v>3464</v>
      </c>
      <c r="C939" s="212">
        <v>12</v>
      </c>
      <c r="D939" s="212">
        <v>4</v>
      </c>
      <c r="E939" s="213">
        <v>252.9</v>
      </c>
      <c r="F939" s="212">
        <v>4</v>
      </c>
      <c r="G939" s="212">
        <v>0</v>
      </c>
      <c r="H939" s="212">
        <v>0</v>
      </c>
      <c r="I939" s="212">
        <v>12</v>
      </c>
      <c r="J939" s="212">
        <v>4</v>
      </c>
      <c r="K939" s="213">
        <v>252.9</v>
      </c>
      <c r="L939" s="212">
        <v>0</v>
      </c>
      <c r="M939" s="212">
        <v>0</v>
      </c>
      <c r="N939" s="212">
        <v>0</v>
      </c>
      <c r="O939" s="212">
        <v>0</v>
      </c>
      <c r="P939" s="212">
        <v>0</v>
      </c>
      <c r="Q939" s="213">
        <v>0</v>
      </c>
      <c r="R939" s="210" t="s">
        <v>4224</v>
      </c>
      <c r="S939" s="210"/>
      <c r="T939"/>
      <c r="U939"/>
    </row>
    <row r="940" spans="1:21">
      <c r="A940" s="210">
        <v>472</v>
      </c>
      <c r="B940" s="211" t="s">
        <v>4250</v>
      </c>
      <c r="C940" s="212">
        <v>24</v>
      </c>
      <c r="D940" s="212">
        <v>8</v>
      </c>
      <c r="E940" s="213">
        <v>340.6</v>
      </c>
      <c r="F940" s="212">
        <v>8</v>
      </c>
      <c r="G940" s="212">
        <v>6</v>
      </c>
      <c r="H940" s="212">
        <v>0</v>
      </c>
      <c r="I940" s="212">
        <v>24</v>
      </c>
      <c r="J940" s="212">
        <v>8</v>
      </c>
      <c r="K940" s="213">
        <v>340.6</v>
      </c>
      <c r="L940" s="212">
        <v>0</v>
      </c>
      <c r="M940" s="212">
        <v>0</v>
      </c>
      <c r="N940" s="212">
        <v>0</v>
      </c>
      <c r="O940" s="212">
        <v>0</v>
      </c>
      <c r="P940" s="212">
        <v>0</v>
      </c>
      <c r="Q940" s="213">
        <v>0</v>
      </c>
      <c r="R940" s="210" t="s">
        <v>4224</v>
      </c>
      <c r="S940" s="210"/>
      <c r="T940"/>
      <c r="U940"/>
    </row>
    <row r="941" spans="1:21">
      <c r="A941" s="210">
        <v>473</v>
      </c>
      <c r="B941" s="211" t="s">
        <v>4251</v>
      </c>
      <c r="C941" s="212">
        <v>21</v>
      </c>
      <c r="D941" s="212">
        <v>4</v>
      </c>
      <c r="E941" s="213">
        <v>199.2</v>
      </c>
      <c r="F941" s="212">
        <v>4</v>
      </c>
      <c r="G941" s="212">
        <v>0</v>
      </c>
      <c r="H941" s="212">
        <v>0</v>
      </c>
      <c r="I941" s="212">
        <v>21</v>
      </c>
      <c r="J941" s="212">
        <v>4</v>
      </c>
      <c r="K941" s="213">
        <v>199.2</v>
      </c>
      <c r="L941" s="212">
        <v>0</v>
      </c>
      <c r="M941" s="212">
        <v>0</v>
      </c>
      <c r="N941" s="212">
        <v>0</v>
      </c>
      <c r="O941" s="212">
        <v>0</v>
      </c>
      <c r="P941" s="212">
        <v>0</v>
      </c>
      <c r="Q941" s="213">
        <v>0</v>
      </c>
      <c r="R941" s="210" t="s">
        <v>3885</v>
      </c>
      <c r="S941" s="210"/>
      <c r="T941"/>
      <c r="U941"/>
    </row>
    <row r="942" spans="1:21">
      <c r="A942" s="210">
        <v>474</v>
      </c>
      <c r="B942" s="211" t="s">
        <v>4252</v>
      </c>
      <c r="C942" s="212">
        <v>25</v>
      </c>
      <c r="D942" s="212">
        <v>6</v>
      </c>
      <c r="E942" s="213">
        <v>296</v>
      </c>
      <c r="F942" s="212">
        <v>6</v>
      </c>
      <c r="G942" s="212">
        <v>1</v>
      </c>
      <c r="H942" s="212">
        <v>0</v>
      </c>
      <c r="I942" s="212">
        <v>25</v>
      </c>
      <c r="J942" s="212">
        <v>6</v>
      </c>
      <c r="K942" s="213">
        <v>296</v>
      </c>
      <c r="L942" s="212">
        <v>0</v>
      </c>
      <c r="M942" s="212">
        <v>0</v>
      </c>
      <c r="N942" s="212">
        <v>0</v>
      </c>
      <c r="O942" s="212">
        <v>0</v>
      </c>
      <c r="P942" s="212">
        <v>0</v>
      </c>
      <c r="Q942" s="213">
        <v>0</v>
      </c>
      <c r="R942" s="210" t="s">
        <v>4209</v>
      </c>
      <c r="S942" s="210"/>
      <c r="T942"/>
      <c r="U942"/>
    </row>
    <row r="943" spans="1:21">
      <c r="A943" s="210">
        <v>475</v>
      </c>
      <c r="B943" s="211" t="s">
        <v>4253</v>
      </c>
      <c r="C943" s="212">
        <v>13</v>
      </c>
      <c r="D943" s="212">
        <v>6</v>
      </c>
      <c r="E943" s="213">
        <v>220.4</v>
      </c>
      <c r="F943" s="212">
        <v>6</v>
      </c>
      <c r="G943" s="212">
        <v>1</v>
      </c>
      <c r="H943" s="212">
        <v>0</v>
      </c>
      <c r="I943" s="212">
        <v>13</v>
      </c>
      <c r="J943" s="212">
        <v>6</v>
      </c>
      <c r="K943" s="213">
        <v>220.4</v>
      </c>
      <c r="L943" s="212">
        <v>0</v>
      </c>
      <c r="M943" s="212">
        <v>0</v>
      </c>
      <c r="N943" s="212">
        <v>0</v>
      </c>
      <c r="O943" s="212">
        <v>0</v>
      </c>
      <c r="P943" s="212">
        <v>0</v>
      </c>
      <c r="Q943" s="213">
        <v>0</v>
      </c>
      <c r="R943" s="210" t="s">
        <v>4209</v>
      </c>
      <c r="S943" s="210"/>
      <c r="T943"/>
      <c r="U943"/>
    </row>
    <row r="944" spans="1:21">
      <c r="A944" s="210">
        <v>476</v>
      </c>
      <c r="B944" s="211" t="s">
        <v>4254</v>
      </c>
      <c r="C944" s="212">
        <v>22</v>
      </c>
      <c r="D944" s="212">
        <v>7</v>
      </c>
      <c r="E944" s="213">
        <v>326.8</v>
      </c>
      <c r="F944" s="212">
        <v>7</v>
      </c>
      <c r="G944" s="212">
        <v>5</v>
      </c>
      <c r="H944" s="212">
        <v>0</v>
      </c>
      <c r="I944" s="212">
        <v>22</v>
      </c>
      <c r="J944" s="212">
        <v>7</v>
      </c>
      <c r="K944" s="213">
        <v>326.8</v>
      </c>
      <c r="L944" s="212">
        <v>0</v>
      </c>
      <c r="M944" s="212">
        <v>0</v>
      </c>
      <c r="N944" s="212">
        <v>0</v>
      </c>
      <c r="O944" s="212">
        <v>0</v>
      </c>
      <c r="P944" s="212">
        <v>0</v>
      </c>
      <c r="Q944" s="213">
        <v>0</v>
      </c>
      <c r="R944" s="210" t="s">
        <v>4209</v>
      </c>
      <c r="S944" s="210"/>
      <c r="T944"/>
      <c r="U944"/>
    </row>
    <row r="945" spans="1:21">
      <c r="A945" s="210">
        <v>477</v>
      </c>
      <c r="B945" s="211" t="s">
        <v>4255</v>
      </c>
      <c r="C945" s="212">
        <v>23</v>
      </c>
      <c r="D945" s="212">
        <v>8</v>
      </c>
      <c r="E945" s="213">
        <v>189</v>
      </c>
      <c r="F945" s="212">
        <v>8</v>
      </c>
      <c r="G945" s="212">
        <v>6</v>
      </c>
      <c r="H945" s="212">
        <v>0</v>
      </c>
      <c r="I945" s="212">
        <v>23</v>
      </c>
      <c r="J945" s="212">
        <v>8</v>
      </c>
      <c r="K945" s="213">
        <v>189</v>
      </c>
      <c r="L945" s="212">
        <v>0</v>
      </c>
      <c r="M945" s="212">
        <v>0</v>
      </c>
      <c r="N945" s="212">
        <v>0</v>
      </c>
      <c r="O945" s="212">
        <v>0</v>
      </c>
      <c r="P945" s="212">
        <v>0</v>
      </c>
      <c r="Q945" s="213">
        <v>0</v>
      </c>
      <c r="R945" s="210" t="s">
        <v>4209</v>
      </c>
      <c r="S945" s="210"/>
      <c r="T945"/>
      <c r="U945"/>
    </row>
    <row r="946" spans="1:21">
      <c r="A946" s="210">
        <v>478</v>
      </c>
      <c r="B946" s="211" t="s">
        <v>4256</v>
      </c>
      <c r="C946" s="212">
        <v>3</v>
      </c>
      <c r="D946" s="212">
        <v>2</v>
      </c>
      <c r="E946" s="213">
        <v>99.5</v>
      </c>
      <c r="F946" s="212">
        <v>2</v>
      </c>
      <c r="G946" s="212">
        <v>1</v>
      </c>
      <c r="H946" s="212">
        <v>0</v>
      </c>
      <c r="I946" s="212">
        <v>3</v>
      </c>
      <c r="J946" s="212">
        <v>2</v>
      </c>
      <c r="K946" s="213">
        <v>99.5</v>
      </c>
      <c r="L946" s="212">
        <v>0</v>
      </c>
      <c r="M946" s="212">
        <v>0</v>
      </c>
      <c r="N946" s="212">
        <v>0</v>
      </c>
      <c r="O946" s="212">
        <v>0</v>
      </c>
      <c r="P946" s="212">
        <v>0</v>
      </c>
      <c r="Q946" s="213">
        <v>0</v>
      </c>
      <c r="R946" s="210" t="s">
        <v>4209</v>
      </c>
      <c r="S946" s="210"/>
      <c r="T946"/>
      <c r="U946"/>
    </row>
    <row r="947" spans="1:21">
      <c r="A947" s="210">
        <v>479</v>
      </c>
      <c r="B947" s="211" t="s">
        <v>4257</v>
      </c>
      <c r="C947" s="212">
        <v>2</v>
      </c>
      <c r="D947" s="212">
        <v>1</v>
      </c>
      <c r="E947" s="213">
        <v>33.8</v>
      </c>
      <c r="F947" s="212">
        <v>1</v>
      </c>
      <c r="G947" s="212">
        <v>0</v>
      </c>
      <c r="H947" s="212">
        <v>0</v>
      </c>
      <c r="I947" s="212">
        <v>2</v>
      </c>
      <c r="J947" s="212">
        <v>1</v>
      </c>
      <c r="K947" s="213">
        <v>33.8</v>
      </c>
      <c r="L947" s="212">
        <v>0</v>
      </c>
      <c r="M947" s="212">
        <v>0</v>
      </c>
      <c r="N947" s="212">
        <v>0</v>
      </c>
      <c r="O947" s="212">
        <v>0</v>
      </c>
      <c r="P947" s="212">
        <v>0</v>
      </c>
      <c r="Q947" s="213">
        <v>0</v>
      </c>
      <c r="R947" s="210" t="s">
        <v>4217</v>
      </c>
      <c r="S947" s="210"/>
      <c r="T947"/>
      <c r="U947"/>
    </row>
    <row r="948" spans="1:21">
      <c r="A948" s="210">
        <v>480</v>
      </c>
      <c r="B948" s="211" t="s">
        <v>3472</v>
      </c>
      <c r="C948" s="212">
        <v>19</v>
      </c>
      <c r="D948" s="212">
        <v>5</v>
      </c>
      <c r="E948" s="213">
        <v>183.5</v>
      </c>
      <c r="F948" s="212">
        <v>5</v>
      </c>
      <c r="G948" s="212">
        <v>4</v>
      </c>
      <c r="H948" s="212">
        <v>0</v>
      </c>
      <c r="I948" s="212">
        <v>19</v>
      </c>
      <c r="J948" s="212">
        <v>5</v>
      </c>
      <c r="K948" s="213">
        <v>183.5</v>
      </c>
      <c r="L948" s="212">
        <v>0</v>
      </c>
      <c r="M948" s="212">
        <v>0</v>
      </c>
      <c r="N948" s="212">
        <v>0</v>
      </c>
      <c r="O948" s="212">
        <v>0</v>
      </c>
      <c r="P948" s="212">
        <v>0</v>
      </c>
      <c r="Q948" s="213">
        <v>0</v>
      </c>
      <c r="R948" s="210" t="s">
        <v>4224</v>
      </c>
      <c r="S948" s="210"/>
      <c r="T948"/>
      <c r="U948"/>
    </row>
    <row r="949" spans="1:21">
      <c r="A949" s="210">
        <v>481</v>
      </c>
      <c r="B949" s="211" t="s">
        <v>4258</v>
      </c>
      <c r="C949" s="212">
        <v>55</v>
      </c>
      <c r="D949" s="212">
        <v>25</v>
      </c>
      <c r="E949" s="213">
        <v>1072.3</v>
      </c>
      <c r="F949" s="212">
        <v>25</v>
      </c>
      <c r="G949" s="212">
        <v>23</v>
      </c>
      <c r="H949" s="212">
        <v>0</v>
      </c>
      <c r="I949" s="212">
        <v>55</v>
      </c>
      <c r="J949" s="212">
        <v>25</v>
      </c>
      <c r="K949" s="213">
        <v>1072.3</v>
      </c>
      <c r="L949" s="212">
        <v>0</v>
      </c>
      <c r="M949" s="212">
        <v>0</v>
      </c>
      <c r="N949" s="212">
        <v>0</v>
      </c>
      <c r="O949" s="212">
        <v>0</v>
      </c>
      <c r="P949" s="212">
        <v>0</v>
      </c>
      <c r="Q949" s="213">
        <v>0</v>
      </c>
      <c r="R949" s="210" t="s">
        <v>4224</v>
      </c>
      <c r="S949" s="210"/>
      <c r="T949"/>
      <c r="U949"/>
    </row>
    <row r="950" spans="1:21">
      <c r="A950" s="210">
        <v>482</v>
      </c>
      <c r="B950" s="211" t="s">
        <v>4259</v>
      </c>
      <c r="C950" s="212">
        <v>2</v>
      </c>
      <c r="D950" s="212">
        <v>1</v>
      </c>
      <c r="E950" s="213">
        <v>47.2</v>
      </c>
      <c r="F950" s="212">
        <v>1</v>
      </c>
      <c r="G950" s="212">
        <v>0</v>
      </c>
      <c r="H950" s="212">
        <v>0</v>
      </c>
      <c r="I950" s="212">
        <v>2</v>
      </c>
      <c r="J950" s="212">
        <v>1</v>
      </c>
      <c r="K950" s="213">
        <v>47.2</v>
      </c>
      <c r="L950" s="212">
        <v>0</v>
      </c>
      <c r="M950" s="212">
        <v>0</v>
      </c>
      <c r="N950" s="212">
        <v>0</v>
      </c>
      <c r="O950" s="212">
        <v>0</v>
      </c>
      <c r="P950" s="212">
        <v>0</v>
      </c>
      <c r="Q950" s="213">
        <v>0</v>
      </c>
      <c r="R950" s="210" t="s">
        <v>4217</v>
      </c>
      <c r="S950" s="210"/>
      <c r="T950"/>
      <c r="U950"/>
    </row>
    <row r="951" spans="1:21">
      <c r="A951" s="210">
        <v>483</v>
      </c>
      <c r="B951" s="211" t="s">
        <v>4260</v>
      </c>
      <c r="C951" s="212">
        <v>12</v>
      </c>
      <c r="D951" s="212">
        <v>3</v>
      </c>
      <c r="E951" s="213">
        <v>107.6</v>
      </c>
      <c r="F951" s="212">
        <v>3</v>
      </c>
      <c r="G951" s="212">
        <v>1</v>
      </c>
      <c r="H951" s="212">
        <v>0</v>
      </c>
      <c r="I951" s="212">
        <v>12</v>
      </c>
      <c r="J951" s="212">
        <v>3</v>
      </c>
      <c r="K951" s="213">
        <v>107.6</v>
      </c>
      <c r="L951" s="212">
        <v>0</v>
      </c>
      <c r="M951" s="212">
        <v>0</v>
      </c>
      <c r="N951" s="212">
        <v>0</v>
      </c>
      <c r="O951" s="212">
        <v>0</v>
      </c>
      <c r="P951" s="212">
        <v>0</v>
      </c>
      <c r="Q951" s="213">
        <v>0</v>
      </c>
      <c r="R951" s="210" t="s">
        <v>4209</v>
      </c>
      <c r="S951" s="210"/>
      <c r="T951"/>
      <c r="U951"/>
    </row>
    <row r="952" spans="1:21">
      <c r="A952" s="210">
        <v>484</v>
      </c>
      <c r="B952" s="211" t="s">
        <v>4261</v>
      </c>
      <c r="C952" s="212">
        <v>5</v>
      </c>
      <c r="D952" s="212">
        <v>1</v>
      </c>
      <c r="E952" s="213">
        <v>78.5</v>
      </c>
      <c r="F952" s="212">
        <v>1</v>
      </c>
      <c r="G952" s="212">
        <v>0</v>
      </c>
      <c r="H952" s="212">
        <v>0</v>
      </c>
      <c r="I952" s="212">
        <v>5</v>
      </c>
      <c r="J952" s="212">
        <v>1</v>
      </c>
      <c r="K952" s="213">
        <v>78.5</v>
      </c>
      <c r="L952" s="212">
        <v>0</v>
      </c>
      <c r="M952" s="212">
        <v>0</v>
      </c>
      <c r="N952" s="212">
        <v>0</v>
      </c>
      <c r="O952" s="212">
        <v>0</v>
      </c>
      <c r="P952" s="212">
        <v>0</v>
      </c>
      <c r="Q952" s="213">
        <v>0</v>
      </c>
      <c r="R952" s="210" t="s">
        <v>4217</v>
      </c>
      <c r="S952" s="210"/>
      <c r="T952"/>
      <c r="U952"/>
    </row>
    <row r="953" spans="1:21">
      <c r="A953" s="210">
        <v>485</v>
      </c>
      <c r="B953" s="211" t="s">
        <v>4262</v>
      </c>
      <c r="C953" s="212">
        <v>2</v>
      </c>
      <c r="D953" s="212">
        <v>1</v>
      </c>
      <c r="E953" s="213">
        <v>64.8</v>
      </c>
      <c r="F953" s="212">
        <v>1</v>
      </c>
      <c r="G953" s="212">
        <v>0</v>
      </c>
      <c r="H953" s="212">
        <v>0</v>
      </c>
      <c r="I953" s="212">
        <v>2</v>
      </c>
      <c r="J953" s="212">
        <v>1</v>
      </c>
      <c r="K953" s="213">
        <v>64.8</v>
      </c>
      <c r="L953" s="212">
        <v>0</v>
      </c>
      <c r="M953" s="212">
        <v>0</v>
      </c>
      <c r="N953" s="212">
        <v>0</v>
      </c>
      <c r="O953" s="212">
        <v>0</v>
      </c>
      <c r="P953" s="212">
        <v>0</v>
      </c>
      <c r="Q953" s="213">
        <v>0</v>
      </c>
      <c r="R953" s="210" t="s">
        <v>3730</v>
      </c>
      <c r="S953" s="210" t="s">
        <v>3446</v>
      </c>
      <c r="T953"/>
      <c r="U953"/>
    </row>
    <row r="954" spans="1:21">
      <c r="A954" s="210">
        <v>486</v>
      </c>
      <c r="B954" s="211" t="s">
        <v>4263</v>
      </c>
      <c r="C954" s="212">
        <v>14</v>
      </c>
      <c r="D954" s="212">
        <v>3</v>
      </c>
      <c r="E954" s="213">
        <v>156.2</v>
      </c>
      <c r="F954" s="212">
        <v>3</v>
      </c>
      <c r="G954" s="212">
        <v>0</v>
      </c>
      <c r="H954" s="212">
        <v>0</v>
      </c>
      <c r="I954" s="212">
        <v>14</v>
      </c>
      <c r="J954" s="212">
        <v>3</v>
      </c>
      <c r="K954" s="213">
        <v>156.2</v>
      </c>
      <c r="L954" s="212">
        <v>0</v>
      </c>
      <c r="M954" s="212">
        <v>0</v>
      </c>
      <c r="N954" s="212">
        <v>0</v>
      </c>
      <c r="O954" s="212">
        <v>0</v>
      </c>
      <c r="P954" s="212">
        <v>0</v>
      </c>
      <c r="Q954" s="213">
        <v>0</v>
      </c>
      <c r="R954" s="210" t="s">
        <v>4209</v>
      </c>
      <c r="S954" s="210"/>
      <c r="T954"/>
      <c r="U954"/>
    </row>
    <row r="955" spans="1:21">
      <c r="A955" s="210">
        <v>487</v>
      </c>
      <c r="B955" s="211" t="s">
        <v>3474</v>
      </c>
      <c r="C955" s="212">
        <v>49</v>
      </c>
      <c r="D955" s="212">
        <v>18</v>
      </c>
      <c r="E955" s="213">
        <v>605.4</v>
      </c>
      <c r="F955" s="212">
        <v>18</v>
      </c>
      <c r="G955" s="212">
        <v>13</v>
      </c>
      <c r="H955" s="212">
        <v>0</v>
      </c>
      <c r="I955" s="212">
        <v>49</v>
      </c>
      <c r="J955" s="212">
        <v>18</v>
      </c>
      <c r="K955" s="213">
        <v>605.4</v>
      </c>
      <c r="L955" s="212">
        <v>0</v>
      </c>
      <c r="M955" s="212">
        <v>0</v>
      </c>
      <c r="N955" s="212">
        <v>0</v>
      </c>
      <c r="O955" s="212">
        <v>0</v>
      </c>
      <c r="P955" s="212">
        <v>0</v>
      </c>
      <c r="Q955" s="213">
        <v>0</v>
      </c>
      <c r="R955" s="210" t="s">
        <v>3885</v>
      </c>
      <c r="S955" s="210"/>
      <c r="T955"/>
      <c r="U955"/>
    </row>
    <row r="956" spans="1:21">
      <c r="A956" s="210">
        <v>488</v>
      </c>
      <c r="B956" s="211" t="s">
        <v>4264</v>
      </c>
      <c r="C956" s="212">
        <v>46</v>
      </c>
      <c r="D956" s="212">
        <v>14</v>
      </c>
      <c r="E956" s="213">
        <v>541.1</v>
      </c>
      <c r="F956" s="212">
        <v>14</v>
      </c>
      <c r="G956" s="212">
        <v>8</v>
      </c>
      <c r="H956" s="212">
        <v>0</v>
      </c>
      <c r="I956" s="212">
        <v>46</v>
      </c>
      <c r="J956" s="212">
        <v>14</v>
      </c>
      <c r="K956" s="213">
        <v>541.1</v>
      </c>
      <c r="L956" s="212">
        <v>0</v>
      </c>
      <c r="M956" s="212">
        <v>0</v>
      </c>
      <c r="N956" s="212">
        <v>0</v>
      </c>
      <c r="O956" s="212">
        <v>0</v>
      </c>
      <c r="P956" s="212">
        <v>0</v>
      </c>
      <c r="Q956" s="213">
        <v>0</v>
      </c>
      <c r="R956" s="210" t="s">
        <v>3885</v>
      </c>
      <c r="S956" s="210"/>
      <c r="T956"/>
      <c r="U956"/>
    </row>
    <row r="957" spans="1:21">
      <c r="A957" s="210">
        <v>489</v>
      </c>
      <c r="B957" s="211" t="s">
        <v>4265</v>
      </c>
      <c r="C957" s="212">
        <v>8</v>
      </c>
      <c r="D957" s="212">
        <v>5</v>
      </c>
      <c r="E957" s="213">
        <v>92.5</v>
      </c>
      <c r="F957" s="212">
        <v>5</v>
      </c>
      <c r="G957" s="212">
        <v>2</v>
      </c>
      <c r="H957" s="212">
        <v>0</v>
      </c>
      <c r="I957" s="212">
        <v>8</v>
      </c>
      <c r="J957" s="212">
        <v>5</v>
      </c>
      <c r="K957" s="213">
        <v>92.5</v>
      </c>
      <c r="L957" s="212">
        <v>0</v>
      </c>
      <c r="M957" s="212">
        <v>0</v>
      </c>
      <c r="N957" s="212">
        <v>0</v>
      </c>
      <c r="O957" s="212">
        <v>0</v>
      </c>
      <c r="P957" s="212">
        <v>0</v>
      </c>
      <c r="Q957" s="213">
        <v>0</v>
      </c>
      <c r="R957" s="210" t="s">
        <v>3885</v>
      </c>
      <c r="S957" s="210"/>
      <c r="T957"/>
      <c r="U957"/>
    </row>
    <row r="958" spans="1:21">
      <c r="A958" s="210">
        <v>490</v>
      </c>
      <c r="B958" s="211" t="s">
        <v>4266</v>
      </c>
      <c r="C958" s="212">
        <v>3</v>
      </c>
      <c r="D958" s="212">
        <v>1</v>
      </c>
      <c r="E958" s="213">
        <v>29</v>
      </c>
      <c r="F958" s="212">
        <v>1</v>
      </c>
      <c r="G958" s="212">
        <v>0</v>
      </c>
      <c r="H958" s="212">
        <v>0</v>
      </c>
      <c r="I958" s="212">
        <v>3</v>
      </c>
      <c r="J958" s="212">
        <v>1</v>
      </c>
      <c r="K958" s="213">
        <v>29</v>
      </c>
      <c r="L958" s="212">
        <v>0</v>
      </c>
      <c r="M958" s="212">
        <v>0</v>
      </c>
      <c r="N958" s="212">
        <v>0</v>
      </c>
      <c r="O958" s="212">
        <v>0</v>
      </c>
      <c r="P958" s="212">
        <v>0</v>
      </c>
      <c r="Q958" s="213">
        <v>0</v>
      </c>
      <c r="R958" s="210" t="s">
        <v>4217</v>
      </c>
      <c r="S958" s="210" t="s">
        <v>4217</v>
      </c>
      <c r="T958"/>
      <c r="U958"/>
    </row>
    <row r="959" spans="1:21">
      <c r="A959" s="210">
        <v>491</v>
      </c>
      <c r="B959" s="211" t="s">
        <v>3487</v>
      </c>
      <c r="C959" s="212">
        <v>4</v>
      </c>
      <c r="D959" s="212">
        <v>1</v>
      </c>
      <c r="E959" s="213">
        <v>56.6</v>
      </c>
      <c r="F959" s="212">
        <v>1</v>
      </c>
      <c r="G959" s="212">
        <v>0</v>
      </c>
      <c r="H959" s="212">
        <v>0</v>
      </c>
      <c r="I959" s="212">
        <v>4</v>
      </c>
      <c r="J959" s="212">
        <v>1</v>
      </c>
      <c r="K959" s="213">
        <v>56.6</v>
      </c>
      <c r="L959" s="212">
        <v>0</v>
      </c>
      <c r="M959" s="212">
        <v>0</v>
      </c>
      <c r="N959" s="212">
        <v>0</v>
      </c>
      <c r="O959" s="212">
        <v>0</v>
      </c>
      <c r="P959" s="212">
        <v>0</v>
      </c>
      <c r="Q959" s="213">
        <v>0</v>
      </c>
      <c r="R959" s="210" t="s">
        <v>3976</v>
      </c>
      <c r="S959" s="210" t="s">
        <v>3488</v>
      </c>
      <c r="T959"/>
      <c r="U959"/>
    </row>
    <row r="960" spans="1:21">
      <c r="A960" s="210">
        <v>492</v>
      </c>
      <c r="B960" s="211" t="s">
        <v>3489</v>
      </c>
      <c r="C960" s="212">
        <v>13</v>
      </c>
      <c r="D960" s="212">
        <v>3</v>
      </c>
      <c r="E960" s="213">
        <v>76.5</v>
      </c>
      <c r="F960" s="212">
        <v>3</v>
      </c>
      <c r="G960" s="212">
        <v>0</v>
      </c>
      <c r="H960" s="212">
        <v>0</v>
      </c>
      <c r="I960" s="212">
        <v>13</v>
      </c>
      <c r="J960" s="212">
        <v>3</v>
      </c>
      <c r="K960" s="213">
        <v>76.5</v>
      </c>
      <c r="L960" s="212">
        <v>0</v>
      </c>
      <c r="M960" s="212">
        <v>0</v>
      </c>
      <c r="N960" s="212">
        <v>0</v>
      </c>
      <c r="O960" s="212">
        <v>0</v>
      </c>
      <c r="P960" s="212">
        <v>0</v>
      </c>
      <c r="Q960" s="213">
        <v>0</v>
      </c>
      <c r="R960" s="210" t="s">
        <v>4209</v>
      </c>
      <c r="S960" s="210" t="s">
        <v>3491</v>
      </c>
      <c r="T960"/>
      <c r="U960"/>
    </row>
    <row r="961" spans="1:21">
      <c r="A961" s="210">
        <v>493</v>
      </c>
      <c r="B961" s="211" t="s">
        <v>4267</v>
      </c>
      <c r="C961" s="212">
        <v>27</v>
      </c>
      <c r="D961" s="212">
        <v>7</v>
      </c>
      <c r="E961" s="213">
        <v>418.4</v>
      </c>
      <c r="F961" s="212">
        <v>7</v>
      </c>
      <c r="G961" s="212">
        <v>5</v>
      </c>
      <c r="H961" s="212">
        <v>0</v>
      </c>
      <c r="I961" s="212">
        <v>27</v>
      </c>
      <c r="J961" s="212">
        <v>7</v>
      </c>
      <c r="K961" s="213">
        <v>418.4</v>
      </c>
      <c r="L961" s="212">
        <v>0</v>
      </c>
      <c r="M961" s="212">
        <v>0</v>
      </c>
      <c r="N961" s="212">
        <v>0</v>
      </c>
      <c r="O961" s="212">
        <v>0</v>
      </c>
      <c r="P961" s="212">
        <v>0</v>
      </c>
      <c r="Q961" s="213">
        <v>0</v>
      </c>
      <c r="R961" s="210" t="s">
        <v>3976</v>
      </c>
      <c r="S961" s="210"/>
      <c r="T961"/>
      <c r="U961"/>
    </row>
    <row r="962" spans="1:21">
      <c r="A962" s="210">
        <v>494</v>
      </c>
      <c r="B962" s="211" t="s">
        <v>4268</v>
      </c>
      <c r="C962" s="212">
        <v>11</v>
      </c>
      <c r="D962" s="212">
        <v>7</v>
      </c>
      <c r="E962" s="213">
        <v>211.2</v>
      </c>
      <c r="F962" s="212">
        <v>7</v>
      </c>
      <c r="G962" s="212">
        <v>0</v>
      </c>
      <c r="H962" s="212">
        <v>0</v>
      </c>
      <c r="I962" s="212">
        <v>11</v>
      </c>
      <c r="J962" s="212">
        <v>7</v>
      </c>
      <c r="K962" s="213">
        <v>211.2</v>
      </c>
      <c r="L962" s="212">
        <v>0</v>
      </c>
      <c r="M962" s="212">
        <v>0</v>
      </c>
      <c r="N962" s="212">
        <v>0</v>
      </c>
      <c r="O962" s="212">
        <v>0</v>
      </c>
      <c r="P962" s="212">
        <v>0</v>
      </c>
      <c r="Q962" s="213">
        <v>0</v>
      </c>
      <c r="R962" s="210" t="s">
        <v>3885</v>
      </c>
      <c r="S962" s="210"/>
      <c r="T962"/>
      <c r="U962"/>
    </row>
    <row r="963" spans="1:21">
      <c r="A963" s="210">
        <v>495</v>
      </c>
      <c r="B963" s="211" t="s">
        <v>3492</v>
      </c>
      <c r="C963" s="212">
        <v>37</v>
      </c>
      <c r="D963" s="212">
        <v>13</v>
      </c>
      <c r="E963" s="213">
        <v>716.4</v>
      </c>
      <c r="F963" s="212">
        <v>13</v>
      </c>
      <c r="G963" s="212">
        <v>12</v>
      </c>
      <c r="H963" s="212">
        <v>0</v>
      </c>
      <c r="I963" s="212">
        <v>37</v>
      </c>
      <c r="J963" s="212">
        <v>13</v>
      </c>
      <c r="K963" s="213">
        <v>716.4</v>
      </c>
      <c r="L963" s="212">
        <v>0</v>
      </c>
      <c r="M963" s="212">
        <v>0</v>
      </c>
      <c r="N963" s="212">
        <v>0</v>
      </c>
      <c r="O963" s="212">
        <v>0</v>
      </c>
      <c r="P963" s="212">
        <v>0</v>
      </c>
      <c r="Q963" s="213">
        <v>0</v>
      </c>
      <c r="R963" s="210" t="s">
        <v>4217</v>
      </c>
      <c r="S963" s="210"/>
      <c r="T963"/>
      <c r="U963"/>
    </row>
    <row r="964" spans="1:21">
      <c r="A964" s="210">
        <v>496</v>
      </c>
      <c r="B964" s="211" t="s">
        <v>4269</v>
      </c>
      <c r="C964" s="212">
        <v>10</v>
      </c>
      <c r="D964" s="212">
        <v>3</v>
      </c>
      <c r="E964" s="213">
        <v>110.9</v>
      </c>
      <c r="F964" s="212">
        <v>3</v>
      </c>
      <c r="G964" s="212">
        <v>1</v>
      </c>
      <c r="H964" s="212">
        <v>0</v>
      </c>
      <c r="I964" s="212">
        <v>10</v>
      </c>
      <c r="J964" s="212">
        <v>3</v>
      </c>
      <c r="K964" s="213">
        <v>110.9</v>
      </c>
      <c r="L964" s="212">
        <v>0</v>
      </c>
      <c r="M964" s="212">
        <v>0</v>
      </c>
      <c r="N964" s="212">
        <v>0</v>
      </c>
      <c r="O964" s="212">
        <v>0</v>
      </c>
      <c r="P964" s="212">
        <v>0</v>
      </c>
      <c r="Q964" s="213">
        <v>0</v>
      </c>
      <c r="R964" s="210" t="s">
        <v>4209</v>
      </c>
      <c r="S964" s="210"/>
      <c r="T964"/>
      <c r="U964"/>
    </row>
    <row r="965" spans="1:21">
      <c r="A965" s="210">
        <v>497</v>
      </c>
      <c r="B965" s="211" t="s">
        <v>3494</v>
      </c>
      <c r="C965" s="212">
        <v>9</v>
      </c>
      <c r="D965" s="212">
        <v>3</v>
      </c>
      <c r="E965" s="213">
        <v>106.7</v>
      </c>
      <c r="F965" s="212">
        <v>3</v>
      </c>
      <c r="G965" s="212">
        <v>2</v>
      </c>
      <c r="H965" s="212">
        <v>0</v>
      </c>
      <c r="I965" s="212">
        <v>9</v>
      </c>
      <c r="J965" s="212">
        <v>3</v>
      </c>
      <c r="K965" s="213">
        <v>106.7</v>
      </c>
      <c r="L965" s="212">
        <v>0</v>
      </c>
      <c r="M965" s="212">
        <v>0</v>
      </c>
      <c r="N965" s="212">
        <v>0</v>
      </c>
      <c r="O965" s="212">
        <v>0</v>
      </c>
      <c r="P965" s="212">
        <v>0</v>
      </c>
      <c r="Q965" s="213">
        <v>0</v>
      </c>
      <c r="R965" s="210" t="s">
        <v>4224</v>
      </c>
      <c r="S965" s="210"/>
      <c r="T965"/>
      <c r="U965"/>
    </row>
    <row r="966" spans="1:21">
      <c r="A966" s="210">
        <v>498</v>
      </c>
      <c r="B966" s="211" t="s">
        <v>4270</v>
      </c>
      <c r="C966" s="212">
        <v>13</v>
      </c>
      <c r="D966" s="212">
        <v>3</v>
      </c>
      <c r="E966" s="213">
        <v>95.2</v>
      </c>
      <c r="F966" s="212">
        <v>3</v>
      </c>
      <c r="G966" s="212">
        <v>0</v>
      </c>
      <c r="H966" s="212">
        <v>0</v>
      </c>
      <c r="I966" s="212">
        <v>13</v>
      </c>
      <c r="J966" s="212">
        <v>3</v>
      </c>
      <c r="K966" s="213">
        <v>95.2</v>
      </c>
      <c r="L966" s="212">
        <v>0</v>
      </c>
      <c r="M966" s="212">
        <v>0</v>
      </c>
      <c r="N966" s="212">
        <v>0</v>
      </c>
      <c r="O966" s="212">
        <v>0</v>
      </c>
      <c r="P966" s="212">
        <v>0</v>
      </c>
      <c r="Q966" s="213">
        <v>0</v>
      </c>
      <c r="R966" s="210" t="s">
        <v>4217</v>
      </c>
      <c r="S966" s="210"/>
      <c r="T966"/>
      <c r="U966"/>
    </row>
    <row r="967" spans="1:21">
      <c r="A967" s="210">
        <v>499</v>
      </c>
      <c r="B967" s="211" t="s">
        <v>4271</v>
      </c>
      <c r="C967" s="212">
        <v>42</v>
      </c>
      <c r="D967" s="212">
        <v>13</v>
      </c>
      <c r="E967" s="213">
        <v>291.2</v>
      </c>
      <c r="F967" s="212">
        <v>13</v>
      </c>
      <c r="G967" s="212">
        <v>12</v>
      </c>
      <c r="H967" s="212">
        <v>0</v>
      </c>
      <c r="I967" s="212">
        <v>42</v>
      </c>
      <c r="J967" s="212">
        <v>13</v>
      </c>
      <c r="K967" s="213">
        <v>291.2</v>
      </c>
      <c r="L967" s="212">
        <v>0</v>
      </c>
      <c r="M967" s="212">
        <v>0</v>
      </c>
      <c r="N967" s="212">
        <v>0</v>
      </c>
      <c r="O967" s="212">
        <v>0</v>
      </c>
      <c r="P967" s="212">
        <v>0</v>
      </c>
      <c r="Q967" s="213">
        <v>0</v>
      </c>
      <c r="R967" s="210" t="s">
        <v>4209</v>
      </c>
      <c r="S967" s="210"/>
      <c r="T967"/>
      <c r="U967"/>
    </row>
    <row r="968" spans="1:21">
      <c r="A968" s="210">
        <v>500</v>
      </c>
      <c r="B968" s="211" t="s">
        <v>4272</v>
      </c>
      <c r="C968" s="212">
        <v>2</v>
      </c>
      <c r="D968" s="212">
        <v>1</v>
      </c>
      <c r="E968" s="213">
        <v>31.8</v>
      </c>
      <c r="F968" s="212">
        <v>1</v>
      </c>
      <c r="G968" s="212">
        <v>0</v>
      </c>
      <c r="H968" s="212">
        <v>0</v>
      </c>
      <c r="I968" s="212">
        <v>2</v>
      </c>
      <c r="J968" s="212">
        <v>1</v>
      </c>
      <c r="K968" s="213">
        <v>31.8</v>
      </c>
      <c r="L968" s="212">
        <v>0</v>
      </c>
      <c r="M968" s="212">
        <v>0</v>
      </c>
      <c r="N968" s="212">
        <v>0</v>
      </c>
      <c r="O968" s="212">
        <v>0</v>
      </c>
      <c r="P968" s="212">
        <v>0</v>
      </c>
      <c r="Q968" s="213">
        <v>0</v>
      </c>
      <c r="R968" s="210" t="s">
        <v>4224</v>
      </c>
      <c r="S968" s="210" t="s">
        <v>4224</v>
      </c>
      <c r="T968"/>
      <c r="U968"/>
    </row>
    <row r="969" spans="1:21">
      <c r="A969" s="210">
        <v>501</v>
      </c>
      <c r="B969" s="211" t="s">
        <v>4273</v>
      </c>
      <c r="C969" s="212">
        <v>7</v>
      </c>
      <c r="D969" s="212">
        <v>3</v>
      </c>
      <c r="E969" s="213">
        <v>87.7</v>
      </c>
      <c r="F969" s="212">
        <v>3</v>
      </c>
      <c r="G969" s="212">
        <v>1</v>
      </c>
      <c r="H969" s="212">
        <v>0</v>
      </c>
      <c r="I969" s="212">
        <v>7</v>
      </c>
      <c r="J969" s="212">
        <v>3</v>
      </c>
      <c r="K969" s="213">
        <v>87.7</v>
      </c>
      <c r="L969" s="212">
        <v>0</v>
      </c>
      <c r="M969" s="212">
        <v>0</v>
      </c>
      <c r="N969" s="212">
        <v>0</v>
      </c>
      <c r="O969" s="212">
        <v>0</v>
      </c>
      <c r="P969" s="212">
        <v>0</v>
      </c>
      <c r="Q969" s="213">
        <v>0</v>
      </c>
      <c r="R969" s="210" t="s">
        <v>4224</v>
      </c>
      <c r="S969" s="210"/>
      <c r="T969"/>
      <c r="U969"/>
    </row>
    <row r="970" spans="1:21">
      <c r="A970" s="210">
        <v>502</v>
      </c>
      <c r="B970" s="211" t="s">
        <v>3499</v>
      </c>
      <c r="C970" s="212">
        <v>5</v>
      </c>
      <c r="D970" s="212">
        <v>1</v>
      </c>
      <c r="E970" s="213">
        <v>35.1</v>
      </c>
      <c r="F970" s="212">
        <v>1</v>
      </c>
      <c r="G970" s="212">
        <v>0</v>
      </c>
      <c r="H970" s="212">
        <v>0</v>
      </c>
      <c r="I970" s="212">
        <v>5</v>
      </c>
      <c r="J970" s="212">
        <v>1</v>
      </c>
      <c r="K970" s="213">
        <v>35.1</v>
      </c>
      <c r="L970" s="212">
        <v>0</v>
      </c>
      <c r="M970" s="212">
        <v>0</v>
      </c>
      <c r="N970" s="212">
        <v>0</v>
      </c>
      <c r="O970" s="212">
        <v>0</v>
      </c>
      <c r="P970" s="212">
        <v>0</v>
      </c>
      <c r="Q970" s="213">
        <v>0</v>
      </c>
      <c r="R970" s="210" t="s">
        <v>4217</v>
      </c>
      <c r="S970" s="210"/>
      <c r="T970"/>
      <c r="U970"/>
    </row>
    <row r="971" spans="1:21">
      <c r="A971" s="210">
        <v>503</v>
      </c>
      <c r="B971" s="211" t="s">
        <v>4274</v>
      </c>
      <c r="C971" s="212">
        <v>3</v>
      </c>
      <c r="D971" s="212">
        <v>1</v>
      </c>
      <c r="E971" s="213">
        <v>24.7</v>
      </c>
      <c r="F971" s="212">
        <v>1</v>
      </c>
      <c r="G971" s="212">
        <v>0</v>
      </c>
      <c r="H971" s="212">
        <v>0</v>
      </c>
      <c r="I971" s="212">
        <v>3</v>
      </c>
      <c r="J971" s="212">
        <v>1</v>
      </c>
      <c r="K971" s="213">
        <v>24.7</v>
      </c>
      <c r="L971" s="212">
        <v>0</v>
      </c>
      <c r="M971" s="212">
        <v>0</v>
      </c>
      <c r="N971" s="212">
        <v>0</v>
      </c>
      <c r="O971" s="212">
        <v>0</v>
      </c>
      <c r="P971" s="212">
        <v>0</v>
      </c>
      <c r="Q971" s="213">
        <v>0</v>
      </c>
      <c r="R971" s="210" t="s">
        <v>3885</v>
      </c>
      <c r="S971" s="210"/>
      <c r="T971"/>
      <c r="U971"/>
    </row>
    <row r="972" spans="1:21">
      <c r="A972" s="210">
        <v>504</v>
      </c>
      <c r="B972" s="211" t="s">
        <v>4275</v>
      </c>
      <c r="C972" s="212">
        <v>9</v>
      </c>
      <c r="D972" s="212">
        <v>4</v>
      </c>
      <c r="E972" s="213">
        <v>83.6</v>
      </c>
      <c r="F972" s="212">
        <v>4</v>
      </c>
      <c r="G972" s="212">
        <v>0</v>
      </c>
      <c r="H972" s="212">
        <v>0</v>
      </c>
      <c r="I972" s="212">
        <v>9</v>
      </c>
      <c r="J972" s="212">
        <v>4</v>
      </c>
      <c r="K972" s="213">
        <v>83.6</v>
      </c>
      <c r="L972" s="212">
        <v>0</v>
      </c>
      <c r="M972" s="212">
        <v>0</v>
      </c>
      <c r="N972" s="212">
        <v>0</v>
      </c>
      <c r="O972" s="212">
        <v>0</v>
      </c>
      <c r="P972" s="212">
        <v>0</v>
      </c>
      <c r="Q972" s="213">
        <v>0</v>
      </c>
      <c r="R972" s="210" t="s">
        <v>3885</v>
      </c>
      <c r="S972" s="210"/>
      <c r="T972"/>
      <c r="U972"/>
    </row>
    <row r="973" spans="1:21">
      <c r="A973" s="210">
        <v>505</v>
      </c>
      <c r="B973" s="211" t="s">
        <v>3501</v>
      </c>
      <c r="C973" s="212">
        <v>13</v>
      </c>
      <c r="D973" s="212">
        <v>4</v>
      </c>
      <c r="E973" s="213">
        <v>100.9</v>
      </c>
      <c r="F973" s="212">
        <v>4</v>
      </c>
      <c r="G973" s="212">
        <v>0</v>
      </c>
      <c r="H973" s="212">
        <v>0</v>
      </c>
      <c r="I973" s="212">
        <v>13</v>
      </c>
      <c r="J973" s="212">
        <v>4</v>
      </c>
      <c r="K973" s="213">
        <v>100.9</v>
      </c>
      <c r="L973" s="212">
        <v>0</v>
      </c>
      <c r="M973" s="212">
        <v>0</v>
      </c>
      <c r="N973" s="212">
        <v>0</v>
      </c>
      <c r="O973" s="212">
        <v>0</v>
      </c>
      <c r="P973" s="212">
        <v>0</v>
      </c>
      <c r="Q973" s="213">
        <v>0</v>
      </c>
      <c r="R973" s="210" t="s">
        <v>3885</v>
      </c>
      <c r="S973" s="210"/>
      <c r="T973"/>
      <c r="U973"/>
    </row>
    <row r="974" spans="1:21">
      <c r="A974" s="210">
        <v>506</v>
      </c>
      <c r="B974" s="211" t="s">
        <v>4276</v>
      </c>
      <c r="C974" s="212">
        <v>1</v>
      </c>
      <c r="D974" s="212">
        <v>1</v>
      </c>
      <c r="E974" s="213">
        <v>18.7</v>
      </c>
      <c r="F974" s="212">
        <v>1</v>
      </c>
      <c r="G974" s="212">
        <v>0</v>
      </c>
      <c r="H974" s="212">
        <v>0</v>
      </c>
      <c r="I974" s="212">
        <v>1</v>
      </c>
      <c r="J974" s="212">
        <v>1</v>
      </c>
      <c r="K974" s="213">
        <v>18.7</v>
      </c>
      <c r="L974" s="212">
        <v>0</v>
      </c>
      <c r="M974" s="212">
        <v>0</v>
      </c>
      <c r="N974" s="212">
        <v>0</v>
      </c>
      <c r="O974" s="212">
        <v>0</v>
      </c>
      <c r="P974" s="212">
        <v>0</v>
      </c>
      <c r="Q974" s="213">
        <v>0</v>
      </c>
      <c r="R974" s="210" t="s">
        <v>3976</v>
      </c>
      <c r="S974" s="210"/>
      <c r="T974"/>
      <c r="U974"/>
    </row>
    <row r="975" spans="1:21">
      <c r="A975" s="210">
        <v>507</v>
      </c>
      <c r="B975" s="211" t="s">
        <v>3502</v>
      </c>
      <c r="C975" s="212">
        <v>45</v>
      </c>
      <c r="D975" s="212">
        <v>19</v>
      </c>
      <c r="E975" s="213">
        <v>447.7</v>
      </c>
      <c r="F975" s="212">
        <v>19</v>
      </c>
      <c r="G975" s="212">
        <v>7</v>
      </c>
      <c r="H975" s="212">
        <v>0</v>
      </c>
      <c r="I975" s="212">
        <v>45</v>
      </c>
      <c r="J975" s="212">
        <v>19</v>
      </c>
      <c r="K975" s="213">
        <v>447.7</v>
      </c>
      <c r="L975" s="212">
        <v>0</v>
      </c>
      <c r="M975" s="212">
        <v>0</v>
      </c>
      <c r="N975" s="212">
        <v>0</v>
      </c>
      <c r="O975" s="212">
        <v>0</v>
      </c>
      <c r="P975" s="212">
        <v>0</v>
      </c>
      <c r="Q975" s="213">
        <v>0</v>
      </c>
      <c r="R975" s="210" t="s">
        <v>3885</v>
      </c>
      <c r="S975" s="210"/>
      <c r="T975"/>
      <c r="U975"/>
    </row>
    <row r="976" spans="1:21">
      <c r="A976" s="210">
        <v>508</v>
      </c>
      <c r="B976" s="211" t="s">
        <v>4277</v>
      </c>
      <c r="C976" s="212">
        <v>6</v>
      </c>
      <c r="D976" s="212">
        <v>3</v>
      </c>
      <c r="E976" s="213">
        <v>80.5</v>
      </c>
      <c r="F976" s="212">
        <v>3</v>
      </c>
      <c r="G976" s="212">
        <v>0</v>
      </c>
      <c r="H976" s="212">
        <v>0</v>
      </c>
      <c r="I976" s="212">
        <v>6</v>
      </c>
      <c r="J976" s="212">
        <v>3</v>
      </c>
      <c r="K976" s="213">
        <v>80.5</v>
      </c>
      <c r="L976" s="212">
        <v>0</v>
      </c>
      <c r="M976" s="212">
        <v>0</v>
      </c>
      <c r="N976" s="212">
        <v>0</v>
      </c>
      <c r="O976" s="212">
        <v>0</v>
      </c>
      <c r="P976" s="212">
        <v>0</v>
      </c>
      <c r="Q976" s="213">
        <v>0</v>
      </c>
      <c r="R976" s="210" t="s">
        <v>4224</v>
      </c>
      <c r="S976" s="210"/>
      <c r="T976"/>
      <c r="U976"/>
    </row>
    <row r="977" spans="1:21">
      <c r="A977" s="210">
        <v>509</v>
      </c>
      <c r="B977" s="211" t="s">
        <v>4278</v>
      </c>
      <c r="C977" s="212">
        <v>11</v>
      </c>
      <c r="D977" s="212">
        <v>5</v>
      </c>
      <c r="E977" s="213">
        <v>178.7</v>
      </c>
      <c r="F977" s="212">
        <v>5</v>
      </c>
      <c r="G977" s="212">
        <v>1</v>
      </c>
      <c r="H977" s="212">
        <v>0</v>
      </c>
      <c r="I977" s="212">
        <v>11</v>
      </c>
      <c r="J977" s="212">
        <v>5</v>
      </c>
      <c r="K977" s="213">
        <v>178.7</v>
      </c>
      <c r="L977" s="212">
        <v>0</v>
      </c>
      <c r="M977" s="212">
        <v>0</v>
      </c>
      <c r="N977" s="212">
        <v>0</v>
      </c>
      <c r="O977" s="212">
        <v>0</v>
      </c>
      <c r="P977" s="212">
        <v>0</v>
      </c>
      <c r="Q977" s="213">
        <v>0</v>
      </c>
      <c r="R977" s="210" t="s">
        <v>4209</v>
      </c>
      <c r="S977" s="210"/>
      <c r="T977"/>
      <c r="U977"/>
    </row>
    <row r="978" spans="1:21">
      <c r="A978" s="210">
        <v>510</v>
      </c>
      <c r="B978" s="211" t="s">
        <v>4279</v>
      </c>
      <c r="C978" s="212">
        <v>25</v>
      </c>
      <c r="D978" s="212">
        <v>8</v>
      </c>
      <c r="E978" s="213">
        <v>342.35</v>
      </c>
      <c r="F978" s="212">
        <v>8</v>
      </c>
      <c r="G978" s="212">
        <v>3</v>
      </c>
      <c r="H978" s="212">
        <v>0</v>
      </c>
      <c r="I978" s="212">
        <v>25</v>
      </c>
      <c r="J978" s="212">
        <v>8</v>
      </c>
      <c r="K978" s="213">
        <v>342.35</v>
      </c>
      <c r="L978" s="212">
        <v>0</v>
      </c>
      <c r="M978" s="212">
        <v>0</v>
      </c>
      <c r="N978" s="212">
        <v>0</v>
      </c>
      <c r="O978" s="212">
        <v>0</v>
      </c>
      <c r="P978" s="212">
        <v>0</v>
      </c>
      <c r="Q978" s="213">
        <v>0</v>
      </c>
      <c r="R978" s="210" t="s">
        <v>4209</v>
      </c>
      <c r="S978" s="210"/>
      <c r="T978"/>
      <c r="U978"/>
    </row>
    <row r="979" spans="1:21">
      <c r="A979" s="210">
        <v>511</v>
      </c>
      <c r="B979" s="211" t="s">
        <v>4280</v>
      </c>
      <c r="C979" s="212">
        <v>24</v>
      </c>
      <c r="D979" s="212">
        <v>6</v>
      </c>
      <c r="E979" s="213">
        <v>317.5</v>
      </c>
      <c r="F979" s="212">
        <v>6</v>
      </c>
      <c r="G979" s="212">
        <v>1</v>
      </c>
      <c r="H979" s="212">
        <v>0</v>
      </c>
      <c r="I979" s="212">
        <v>24</v>
      </c>
      <c r="J979" s="212">
        <v>6</v>
      </c>
      <c r="K979" s="213">
        <v>317.5</v>
      </c>
      <c r="L979" s="212">
        <v>0</v>
      </c>
      <c r="M979" s="212">
        <v>0</v>
      </c>
      <c r="N979" s="212">
        <v>0</v>
      </c>
      <c r="O979" s="212">
        <v>0</v>
      </c>
      <c r="P979" s="212">
        <v>0</v>
      </c>
      <c r="Q979" s="213">
        <v>0</v>
      </c>
      <c r="R979" s="210" t="s">
        <v>3885</v>
      </c>
      <c r="S979" s="210"/>
      <c r="T979"/>
      <c r="U979"/>
    </row>
    <row r="980" spans="1:21">
      <c r="A980" s="210">
        <v>512</v>
      </c>
      <c r="B980" s="211" t="s">
        <v>4281</v>
      </c>
      <c r="C980" s="212">
        <v>8</v>
      </c>
      <c r="D980" s="212">
        <v>5</v>
      </c>
      <c r="E980" s="213">
        <v>207.8</v>
      </c>
      <c r="F980" s="212">
        <v>5</v>
      </c>
      <c r="G980" s="212">
        <v>3</v>
      </c>
      <c r="H980" s="212">
        <v>0</v>
      </c>
      <c r="I980" s="212">
        <v>8</v>
      </c>
      <c r="J980" s="212">
        <v>5</v>
      </c>
      <c r="K980" s="213">
        <v>207.8</v>
      </c>
      <c r="L980" s="212">
        <v>0</v>
      </c>
      <c r="M980" s="212">
        <v>0</v>
      </c>
      <c r="N980" s="212">
        <v>0</v>
      </c>
      <c r="O980" s="212">
        <v>0</v>
      </c>
      <c r="P980" s="212">
        <v>0</v>
      </c>
      <c r="Q980" s="213">
        <v>0</v>
      </c>
      <c r="R980" s="210" t="s">
        <v>3976</v>
      </c>
      <c r="S980" s="210"/>
      <c r="T980"/>
      <c r="U980"/>
    </row>
    <row r="981" spans="1:21">
      <c r="A981" s="210">
        <v>513</v>
      </c>
      <c r="B981" s="211" t="s">
        <v>4282</v>
      </c>
      <c r="C981" s="212">
        <v>14</v>
      </c>
      <c r="D981" s="212">
        <v>3</v>
      </c>
      <c r="E981" s="213">
        <v>139.5</v>
      </c>
      <c r="F981" s="212">
        <v>3</v>
      </c>
      <c r="G981" s="212">
        <v>0</v>
      </c>
      <c r="H981" s="212">
        <v>0</v>
      </c>
      <c r="I981" s="212">
        <v>14</v>
      </c>
      <c r="J981" s="212">
        <v>3</v>
      </c>
      <c r="K981" s="213">
        <v>139.5</v>
      </c>
      <c r="L981" s="212">
        <v>0</v>
      </c>
      <c r="M981" s="212">
        <v>0</v>
      </c>
      <c r="N981" s="212">
        <v>0</v>
      </c>
      <c r="O981" s="212">
        <v>0</v>
      </c>
      <c r="P981" s="212">
        <v>0</v>
      </c>
      <c r="Q981" s="213">
        <v>0</v>
      </c>
      <c r="R981" s="210" t="s">
        <v>3885</v>
      </c>
      <c r="S981" s="210"/>
      <c r="T981"/>
      <c r="U981"/>
    </row>
    <row r="982" spans="1:21">
      <c r="A982" s="210">
        <v>514</v>
      </c>
      <c r="B982" s="211" t="s">
        <v>4283</v>
      </c>
      <c r="C982" s="212">
        <v>15</v>
      </c>
      <c r="D982" s="212">
        <v>4</v>
      </c>
      <c r="E982" s="213">
        <v>153.5</v>
      </c>
      <c r="F982" s="212">
        <v>4</v>
      </c>
      <c r="G982" s="212">
        <v>0</v>
      </c>
      <c r="H982" s="212">
        <v>0</v>
      </c>
      <c r="I982" s="212">
        <v>15</v>
      </c>
      <c r="J982" s="212">
        <v>4</v>
      </c>
      <c r="K982" s="213">
        <v>153.5</v>
      </c>
      <c r="L982" s="212">
        <v>0</v>
      </c>
      <c r="M982" s="212">
        <v>0</v>
      </c>
      <c r="N982" s="212">
        <v>0</v>
      </c>
      <c r="O982" s="212">
        <v>0</v>
      </c>
      <c r="P982" s="212">
        <v>0</v>
      </c>
      <c r="Q982" s="213">
        <v>0</v>
      </c>
      <c r="R982" s="210" t="s">
        <v>4217</v>
      </c>
      <c r="S982" s="210"/>
      <c r="T982"/>
      <c r="U982"/>
    </row>
    <row r="983" spans="1:21">
      <c r="A983" s="210">
        <v>515</v>
      </c>
      <c r="B983" s="211" t="s">
        <v>4284</v>
      </c>
      <c r="C983" s="212">
        <v>3</v>
      </c>
      <c r="D983" s="212">
        <v>1</v>
      </c>
      <c r="E983" s="213">
        <v>16.7</v>
      </c>
      <c r="F983" s="212">
        <v>1</v>
      </c>
      <c r="G983" s="212">
        <v>0</v>
      </c>
      <c r="H983" s="212">
        <v>0</v>
      </c>
      <c r="I983" s="212">
        <v>3</v>
      </c>
      <c r="J983" s="212">
        <v>1</v>
      </c>
      <c r="K983" s="213">
        <v>16.7</v>
      </c>
      <c r="L983" s="212">
        <v>0</v>
      </c>
      <c r="M983" s="212">
        <v>0</v>
      </c>
      <c r="N983" s="212">
        <v>0</v>
      </c>
      <c r="O983" s="212">
        <v>0</v>
      </c>
      <c r="P983" s="212">
        <v>0</v>
      </c>
      <c r="Q983" s="213">
        <v>0</v>
      </c>
      <c r="R983" s="210" t="s">
        <v>4209</v>
      </c>
      <c r="S983" s="210"/>
      <c r="T983"/>
      <c r="U983"/>
    </row>
    <row r="984" spans="1:21">
      <c r="A984" s="210">
        <v>516</v>
      </c>
      <c r="B984" s="211" t="s">
        <v>4285</v>
      </c>
      <c r="C984" s="212">
        <v>3</v>
      </c>
      <c r="D984" s="212">
        <v>2</v>
      </c>
      <c r="E984" s="213">
        <v>30.9</v>
      </c>
      <c r="F984" s="212">
        <v>2</v>
      </c>
      <c r="G984" s="212">
        <v>0</v>
      </c>
      <c r="H984" s="212">
        <v>0</v>
      </c>
      <c r="I984" s="212">
        <v>3</v>
      </c>
      <c r="J984" s="212">
        <v>2</v>
      </c>
      <c r="K984" s="213">
        <v>30.9</v>
      </c>
      <c r="L984" s="212">
        <v>0</v>
      </c>
      <c r="M984" s="212">
        <v>0</v>
      </c>
      <c r="N984" s="212">
        <v>0</v>
      </c>
      <c r="O984" s="212">
        <v>0</v>
      </c>
      <c r="P984" s="212">
        <v>0</v>
      </c>
      <c r="Q984" s="213">
        <v>0</v>
      </c>
      <c r="R984" s="210" t="s">
        <v>3885</v>
      </c>
      <c r="S984" s="210" t="s">
        <v>3885</v>
      </c>
      <c r="T984"/>
      <c r="U984"/>
    </row>
    <row r="985" spans="1:21">
      <c r="A985" s="210">
        <v>517</v>
      </c>
      <c r="B985" s="211" t="s">
        <v>4286</v>
      </c>
      <c r="C985" s="212">
        <v>14</v>
      </c>
      <c r="D985" s="212">
        <v>6</v>
      </c>
      <c r="E985" s="213">
        <v>224.3</v>
      </c>
      <c r="F985" s="212">
        <v>6</v>
      </c>
      <c r="G985" s="212">
        <v>0</v>
      </c>
      <c r="H985" s="212">
        <v>0</v>
      </c>
      <c r="I985" s="212">
        <v>14</v>
      </c>
      <c r="J985" s="212">
        <v>6</v>
      </c>
      <c r="K985" s="213">
        <v>224.3</v>
      </c>
      <c r="L985" s="212">
        <v>0</v>
      </c>
      <c r="M985" s="212">
        <v>0</v>
      </c>
      <c r="N985" s="212">
        <v>0</v>
      </c>
      <c r="O985" s="212">
        <v>0</v>
      </c>
      <c r="P985" s="212">
        <v>0</v>
      </c>
      <c r="Q985" s="213">
        <v>0</v>
      </c>
      <c r="R985" s="210" t="s">
        <v>4217</v>
      </c>
      <c r="S985" s="210"/>
      <c r="T985"/>
      <c r="U985"/>
    </row>
    <row r="986" spans="1:21">
      <c r="A986" s="210">
        <v>518</v>
      </c>
      <c r="B986" s="211" t="s">
        <v>4287</v>
      </c>
      <c r="C986" s="212">
        <v>6</v>
      </c>
      <c r="D986" s="212">
        <v>2</v>
      </c>
      <c r="E986" s="213">
        <v>66.6</v>
      </c>
      <c r="F986" s="212">
        <v>2</v>
      </c>
      <c r="G986" s="212">
        <v>0</v>
      </c>
      <c r="H986" s="212">
        <v>0</v>
      </c>
      <c r="I986" s="212">
        <v>6</v>
      </c>
      <c r="J986" s="212">
        <v>2</v>
      </c>
      <c r="K986" s="213">
        <v>66.6</v>
      </c>
      <c r="L986" s="212">
        <v>0</v>
      </c>
      <c r="M986" s="212">
        <v>0</v>
      </c>
      <c r="N986" s="212">
        <v>0</v>
      </c>
      <c r="O986" s="212">
        <v>0</v>
      </c>
      <c r="P986" s="212">
        <v>0</v>
      </c>
      <c r="Q986" s="213">
        <v>0</v>
      </c>
      <c r="R986" s="210" t="s">
        <v>4209</v>
      </c>
      <c r="S986" s="210"/>
      <c r="T986"/>
      <c r="U986"/>
    </row>
    <row r="987" spans="1:21">
      <c r="A987" s="210">
        <v>519</v>
      </c>
      <c r="B987" s="211" t="s">
        <v>4288</v>
      </c>
      <c r="C987" s="212">
        <v>7</v>
      </c>
      <c r="D987" s="212">
        <v>4</v>
      </c>
      <c r="E987" s="213">
        <v>124.9</v>
      </c>
      <c r="F987" s="212">
        <v>4</v>
      </c>
      <c r="G987" s="212">
        <v>0</v>
      </c>
      <c r="H987" s="212">
        <v>0</v>
      </c>
      <c r="I987" s="212">
        <v>7</v>
      </c>
      <c r="J987" s="212">
        <v>4</v>
      </c>
      <c r="K987" s="213">
        <v>124.9</v>
      </c>
      <c r="L987" s="212">
        <v>0</v>
      </c>
      <c r="M987" s="212">
        <v>0</v>
      </c>
      <c r="N987" s="212">
        <v>0</v>
      </c>
      <c r="O987" s="212">
        <v>0</v>
      </c>
      <c r="P987" s="212">
        <v>0</v>
      </c>
      <c r="Q987" s="213">
        <v>0</v>
      </c>
      <c r="R987" s="210" t="s">
        <v>3885</v>
      </c>
      <c r="S987" s="210"/>
      <c r="T987"/>
      <c r="U987"/>
    </row>
    <row r="988" spans="1:21">
      <c r="A988" s="200"/>
      <c r="B988" s="209" t="s">
        <v>2963</v>
      </c>
      <c r="C988" s="205">
        <f>sum(C989:C1003)</f>
        <v>160</v>
      </c>
      <c r="D988" s="205">
        <f>sum(D989:D1003)</f>
        <v>70</v>
      </c>
      <c r="E988" s="206">
        <f>sum(E989:E1003)</f>
        <v>2685.25</v>
      </c>
      <c r="F988" s="205">
        <f>sum(F989:F1003)</f>
        <v>69</v>
      </c>
      <c r="G988" s="205">
        <f>sum(G989:G1003)</f>
        <v>3</v>
      </c>
      <c r="H988" s="205">
        <f>sum(H989:H1003)</f>
        <v>0</v>
      </c>
      <c r="I988" s="205">
        <f>sum(I989:I1003)</f>
        <v>155</v>
      </c>
      <c r="J988" s="205">
        <f>sum(J989:J1003)</f>
        <v>69</v>
      </c>
      <c r="K988" s="206">
        <f>sum(K989:K1003)</f>
        <v>2668.05</v>
      </c>
      <c r="L988" s="205">
        <f>sum(L989:L1003)</f>
        <v>1</v>
      </c>
      <c r="M988" s="205">
        <f>sum(M989:M1003)</f>
        <v>0</v>
      </c>
      <c r="N988" s="205">
        <f>sum(N989:N1003)</f>
        <v>0</v>
      </c>
      <c r="O988" s="205">
        <f>sum(O989:O1003)</f>
        <v>5</v>
      </c>
      <c r="P988" s="205">
        <f>sum(P989:P1003)</f>
        <v>1</v>
      </c>
      <c r="Q988" s="206">
        <f>sum(Q989:Q1003)</f>
        <v>17.2</v>
      </c>
      <c r="R988" s="207" t="s">
        <v>20</v>
      </c>
      <c r="S988" s="207" t="s">
        <v>20</v>
      </c>
      <c r="T988"/>
      <c r="U988"/>
    </row>
    <row r="989" spans="1:21">
      <c r="A989" s="210">
        <v>520</v>
      </c>
      <c r="B989" s="211" t="s">
        <v>3530</v>
      </c>
      <c r="C989" s="212">
        <v>1</v>
      </c>
      <c r="D989" s="212">
        <v>1</v>
      </c>
      <c r="E989" s="213">
        <v>40</v>
      </c>
      <c r="F989" s="212">
        <v>1</v>
      </c>
      <c r="G989" s="212">
        <v>0</v>
      </c>
      <c r="H989" s="212">
        <v>0</v>
      </c>
      <c r="I989" s="212">
        <v>1</v>
      </c>
      <c r="J989" s="212">
        <v>1</v>
      </c>
      <c r="K989" s="213">
        <v>40</v>
      </c>
      <c r="L989" s="212">
        <v>0</v>
      </c>
      <c r="M989" s="212">
        <v>0</v>
      </c>
      <c r="N989" s="212">
        <v>0</v>
      </c>
      <c r="O989" s="212">
        <v>0</v>
      </c>
      <c r="P989" s="212">
        <v>0</v>
      </c>
      <c r="Q989" s="213">
        <v>0</v>
      </c>
      <c r="R989" s="210" t="s">
        <v>3122</v>
      </c>
      <c r="S989" s="210"/>
      <c r="T989"/>
      <c r="U989"/>
    </row>
    <row r="990" spans="1:21">
      <c r="A990" s="210">
        <v>521</v>
      </c>
      <c r="B990" s="211" t="s">
        <v>3532</v>
      </c>
      <c r="C990" s="212">
        <v>3</v>
      </c>
      <c r="D990" s="212">
        <v>2</v>
      </c>
      <c r="E990" s="213">
        <v>32.9</v>
      </c>
      <c r="F990" s="212">
        <v>2</v>
      </c>
      <c r="G990" s="212">
        <v>0</v>
      </c>
      <c r="H990" s="212">
        <v>0</v>
      </c>
      <c r="I990" s="212">
        <v>3</v>
      </c>
      <c r="J990" s="212">
        <v>2</v>
      </c>
      <c r="K990" s="213">
        <v>32.9</v>
      </c>
      <c r="L990" s="212">
        <v>0</v>
      </c>
      <c r="M990" s="212">
        <v>0</v>
      </c>
      <c r="N990" s="212">
        <v>0</v>
      </c>
      <c r="O990" s="212">
        <v>0</v>
      </c>
      <c r="P990" s="212">
        <v>0</v>
      </c>
      <c r="Q990" s="213">
        <v>0</v>
      </c>
      <c r="R990" s="210" t="s">
        <v>3849</v>
      </c>
      <c r="S990" s="210"/>
      <c r="T990"/>
      <c r="U990"/>
    </row>
    <row r="991" spans="1:21">
      <c r="A991" s="210">
        <v>522</v>
      </c>
      <c r="B991" s="211" t="s">
        <v>3534</v>
      </c>
      <c r="C991" s="212">
        <v>5</v>
      </c>
      <c r="D991" s="212">
        <v>5</v>
      </c>
      <c r="E991" s="213">
        <v>91.7</v>
      </c>
      <c r="F991" s="212">
        <v>5</v>
      </c>
      <c r="G991" s="212">
        <v>0</v>
      </c>
      <c r="H991" s="212">
        <v>0</v>
      </c>
      <c r="I991" s="212">
        <v>5</v>
      </c>
      <c r="J991" s="212">
        <v>5</v>
      </c>
      <c r="K991" s="213">
        <v>91.7</v>
      </c>
      <c r="L991" s="212">
        <v>0</v>
      </c>
      <c r="M991" s="212">
        <v>0</v>
      </c>
      <c r="N991" s="212">
        <v>0</v>
      </c>
      <c r="O991" s="212">
        <v>0</v>
      </c>
      <c r="P991" s="212">
        <v>0</v>
      </c>
      <c r="Q991" s="213">
        <v>0</v>
      </c>
      <c r="R991" s="210" t="s">
        <v>4289</v>
      </c>
      <c r="S991" s="210"/>
      <c r="T991"/>
      <c r="U991"/>
    </row>
    <row r="992" spans="1:21">
      <c r="A992" s="210">
        <v>523</v>
      </c>
      <c r="B992" s="211" t="s">
        <v>3536</v>
      </c>
      <c r="C992" s="212">
        <v>12</v>
      </c>
      <c r="D992" s="212">
        <v>5</v>
      </c>
      <c r="E992" s="213">
        <v>275.3</v>
      </c>
      <c r="F992" s="212">
        <v>5</v>
      </c>
      <c r="G992" s="212">
        <v>1</v>
      </c>
      <c r="H992" s="212">
        <v>0</v>
      </c>
      <c r="I992" s="212">
        <v>12</v>
      </c>
      <c r="J992" s="212">
        <v>5</v>
      </c>
      <c r="K992" s="213">
        <v>275.3</v>
      </c>
      <c r="L992" s="212">
        <v>0</v>
      </c>
      <c r="M992" s="212">
        <v>0</v>
      </c>
      <c r="N992" s="212">
        <v>0</v>
      </c>
      <c r="O992" s="212">
        <v>0</v>
      </c>
      <c r="P992" s="212">
        <v>0</v>
      </c>
      <c r="Q992" s="213">
        <v>0</v>
      </c>
      <c r="R992" s="210" t="s">
        <v>4290</v>
      </c>
      <c r="S992" s="210"/>
      <c r="T992"/>
      <c r="U992"/>
    </row>
    <row r="993" spans="1:21">
      <c r="A993" s="210">
        <v>524</v>
      </c>
      <c r="B993" s="211" t="s">
        <v>3538</v>
      </c>
      <c r="C993" s="212">
        <v>18</v>
      </c>
      <c r="D993" s="212">
        <v>5</v>
      </c>
      <c r="E993" s="213">
        <v>236.6</v>
      </c>
      <c r="F993" s="212">
        <v>5</v>
      </c>
      <c r="G993" s="212">
        <v>2</v>
      </c>
      <c r="H993" s="212">
        <v>0</v>
      </c>
      <c r="I993" s="212">
        <v>18</v>
      </c>
      <c r="J993" s="212">
        <v>5</v>
      </c>
      <c r="K993" s="213">
        <v>236.6</v>
      </c>
      <c r="L993" s="212">
        <v>0</v>
      </c>
      <c r="M993" s="212">
        <v>0</v>
      </c>
      <c r="N993" s="212">
        <v>0</v>
      </c>
      <c r="O993" s="212">
        <v>0</v>
      </c>
      <c r="P993" s="212">
        <v>0</v>
      </c>
      <c r="Q993" s="213">
        <v>0</v>
      </c>
      <c r="R993" s="210" t="s">
        <v>4291</v>
      </c>
      <c r="S993" s="210"/>
      <c r="T993"/>
      <c r="U993"/>
    </row>
    <row r="994" spans="1:21">
      <c r="A994" s="210">
        <v>525</v>
      </c>
      <c r="B994" s="211" t="s">
        <v>3539</v>
      </c>
      <c r="C994" s="212">
        <v>25</v>
      </c>
      <c r="D994" s="212">
        <v>16</v>
      </c>
      <c r="E994" s="213">
        <v>367.55</v>
      </c>
      <c r="F994" s="212">
        <v>16</v>
      </c>
      <c r="G994" s="212">
        <v>0</v>
      </c>
      <c r="H994" s="212">
        <v>0</v>
      </c>
      <c r="I994" s="212">
        <v>25</v>
      </c>
      <c r="J994" s="212">
        <v>16</v>
      </c>
      <c r="K994" s="213">
        <v>367.55</v>
      </c>
      <c r="L994" s="212">
        <v>0</v>
      </c>
      <c r="M994" s="212">
        <v>0</v>
      </c>
      <c r="N994" s="212">
        <v>0</v>
      </c>
      <c r="O994" s="212">
        <v>0</v>
      </c>
      <c r="P994" s="212">
        <v>0</v>
      </c>
      <c r="Q994" s="213">
        <v>0</v>
      </c>
      <c r="R994" s="210" t="s">
        <v>3796</v>
      </c>
      <c r="S994" s="210"/>
      <c r="T994"/>
      <c r="U994"/>
    </row>
    <row r="995" spans="1:21">
      <c r="A995" s="210">
        <v>526</v>
      </c>
      <c r="B995" s="211" t="s">
        <v>3540</v>
      </c>
      <c r="C995" s="212">
        <v>10</v>
      </c>
      <c r="D995" s="212">
        <v>6</v>
      </c>
      <c r="E995" s="213">
        <v>114.9</v>
      </c>
      <c r="F995" s="212">
        <v>6</v>
      </c>
      <c r="G995" s="212">
        <v>0</v>
      </c>
      <c r="H995" s="212">
        <v>0</v>
      </c>
      <c r="I995" s="212">
        <v>10</v>
      </c>
      <c r="J995" s="212">
        <v>6</v>
      </c>
      <c r="K995" s="213">
        <v>114.9</v>
      </c>
      <c r="L995" s="212">
        <v>0</v>
      </c>
      <c r="M995" s="212">
        <v>0</v>
      </c>
      <c r="N995" s="212">
        <v>0</v>
      </c>
      <c r="O995" s="212">
        <v>0</v>
      </c>
      <c r="P995" s="212">
        <v>0</v>
      </c>
      <c r="Q995" s="213">
        <v>0</v>
      </c>
      <c r="R995" s="210" t="s">
        <v>3872</v>
      </c>
      <c r="S995" s="210"/>
      <c r="T995"/>
      <c r="U995"/>
    </row>
    <row r="996" spans="1:21">
      <c r="A996" s="210">
        <v>527</v>
      </c>
      <c r="B996" s="211" t="s">
        <v>3542</v>
      </c>
      <c r="C996" s="212">
        <v>20</v>
      </c>
      <c r="D996" s="212">
        <v>6</v>
      </c>
      <c r="E996" s="213">
        <v>179.2</v>
      </c>
      <c r="F996" s="212">
        <v>5</v>
      </c>
      <c r="G996" s="212">
        <v>0</v>
      </c>
      <c r="H996" s="212">
        <v>0</v>
      </c>
      <c r="I996" s="212">
        <v>15</v>
      </c>
      <c r="J996" s="212">
        <v>5</v>
      </c>
      <c r="K996" s="213">
        <v>162</v>
      </c>
      <c r="L996" s="212">
        <v>1</v>
      </c>
      <c r="M996" s="212">
        <v>0</v>
      </c>
      <c r="N996" s="212">
        <v>0</v>
      </c>
      <c r="O996" s="212">
        <v>5</v>
      </c>
      <c r="P996" s="212">
        <v>1</v>
      </c>
      <c r="Q996" s="213">
        <v>17.2</v>
      </c>
      <c r="R996" s="210"/>
      <c r="S996" s="210"/>
      <c r="T996"/>
      <c r="U996"/>
    </row>
    <row r="997" spans="1:21">
      <c r="A997" s="210">
        <v>528</v>
      </c>
      <c r="B997" s="211" t="s">
        <v>4292</v>
      </c>
      <c r="C997" s="212">
        <v>3</v>
      </c>
      <c r="D997" s="212">
        <v>1</v>
      </c>
      <c r="E997" s="213">
        <v>55.1</v>
      </c>
      <c r="F997" s="212">
        <v>1</v>
      </c>
      <c r="G997" s="212">
        <v>0</v>
      </c>
      <c r="H997" s="212">
        <v>0</v>
      </c>
      <c r="I997" s="212">
        <v>3</v>
      </c>
      <c r="J997" s="212">
        <v>1</v>
      </c>
      <c r="K997" s="213">
        <v>55.1</v>
      </c>
      <c r="L997" s="212">
        <v>0</v>
      </c>
      <c r="M997" s="212">
        <v>0</v>
      </c>
      <c r="N997" s="212">
        <v>0</v>
      </c>
      <c r="O997" s="212">
        <v>0</v>
      </c>
      <c r="P997" s="212">
        <v>0</v>
      </c>
      <c r="Q997" s="213">
        <v>0</v>
      </c>
      <c r="R997" s="210" t="s">
        <v>3122</v>
      </c>
      <c r="S997" s="210"/>
      <c r="T997"/>
      <c r="U997"/>
    </row>
    <row r="998" spans="1:21">
      <c r="A998" s="210">
        <v>529</v>
      </c>
      <c r="B998" s="211" t="s">
        <v>4293</v>
      </c>
      <c r="C998" s="212">
        <v>7</v>
      </c>
      <c r="D998" s="212">
        <v>2</v>
      </c>
      <c r="E998" s="213">
        <v>130.6</v>
      </c>
      <c r="F998" s="212">
        <v>2</v>
      </c>
      <c r="G998" s="212">
        <v>0</v>
      </c>
      <c r="H998" s="212">
        <v>0</v>
      </c>
      <c r="I998" s="212">
        <v>7</v>
      </c>
      <c r="J998" s="212">
        <v>2</v>
      </c>
      <c r="K998" s="213">
        <v>130.6</v>
      </c>
      <c r="L998" s="212">
        <v>0</v>
      </c>
      <c r="M998" s="212">
        <v>0</v>
      </c>
      <c r="N998" s="212">
        <v>0</v>
      </c>
      <c r="O998" s="212">
        <v>0</v>
      </c>
      <c r="P998" s="212">
        <v>0</v>
      </c>
      <c r="Q998" s="213">
        <v>0</v>
      </c>
      <c r="R998" s="210" t="s">
        <v>3122</v>
      </c>
      <c r="S998" s="210"/>
      <c r="T998"/>
      <c r="U998"/>
    </row>
    <row r="999" spans="1:21">
      <c r="A999" s="210">
        <v>530</v>
      </c>
      <c r="B999" s="211" t="s">
        <v>4294</v>
      </c>
      <c r="C999" s="212">
        <v>19</v>
      </c>
      <c r="D999" s="212">
        <v>7</v>
      </c>
      <c r="E999" s="213">
        <v>435.7</v>
      </c>
      <c r="F999" s="212">
        <v>7</v>
      </c>
      <c r="G999" s="212">
        <v>0</v>
      </c>
      <c r="H999" s="212">
        <v>0</v>
      </c>
      <c r="I999" s="212">
        <v>19</v>
      </c>
      <c r="J999" s="212">
        <v>7</v>
      </c>
      <c r="K999" s="213">
        <v>435.7</v>
      </c>
      <c r="L999" s="212">
        <v>0</v>
      </c>
      <c r="M999" s="212">
        <v>0</v>
      </c>
      <c r="N999" s="212">
        <v>0</v>
      </c>
      <c r="O999" s="212">
        <v>0</v>
      </c>
      <c r="P999" s="212">
        <v>0</v>
      </c>
      <c r="Q999" s="213">
        <v>0</v>
      </c>
      <c r="R999" s="210" t="s">
        <v>3406</v>
      </c>
      <c r="S999" s="210"/>
      <c r="T999"/>
      <c r="U999"/>
    </row>
    <row r="1000" spans="1:21">
      <c r="A1000" s="210">
        <v>531</v>
      </c>
      <c r="B1000" s="211" t="s">
        <v>3549</v>
      </c>
      <c r="C1000" s="212">
        <v>9</v>
      </c>
      <c r="D1000" s="212">
        <v>3</v>
      </c>
      <c r="E1000" s="213">
        <v>187.7</v>
      </c>
      <c r="F1000" s="212">
        <v>3</v>
      </c>
      <c r="G1000" s="212">
        <v>0</v>
      </c>
      <c r="H1000" s="212">
        <v>0</v>
      </c>
      <c r="I1000" s="212">
        <v>9</v>
      </c>
      <c r="J1000" s="212">
        <v>3</v>
      </c>
      <c r="K1000" s="213">
        <v>187.7</v>
      </c>
      <c r="L1000" s="212">
        <v>0</v>
      </c>
      <c r="M1000" s="212">
        <v>0</v>
      </c>
      <c r="N1000" s="212">
        <v>0</v>
      </c>
      <c r="O1000" s="212">
        <v>0</v>
      </c>
      <c r="P1000" s="212">
        <v>0</v>
      </c>
      <c r="Q1000" s="213">
        <v>0</v>
      </c>
      <c r="R1000" s="210" t="s">
        <v>3122</v>
      </c>
      <c r="S1000" s="210"/>
      <c r="T1000"/>
      <c r="U1000"/>
    </row>
    <row r="1001" spans="1:21">
      <c r="A1001" s="210">
        <v>532</v>
      </c>
      <c r="B1001" s="211" t="s">
        <v>4295</v>
      </c>
      <c r="C1001" s="212">
        <v>14</v>
      </c>
      <c r="D1001" s="212">
        <v>4</v>
      </c>
      <c r="E1001" s="213">
        <v>242.3</v>
      </c>
      <c r="F1001" s="212">
        <v>4</v>
      </c>
      <c r="G1001" s="212">
        <v>0</v>
      </c>
      <c r="H1001" s="212">
        <v>0</v>
      </c>
      <c r="I1001" s="212">
        <v>14</v>
      </c>
      <c r="J1001" s="212">
        <v>4</v>
      </c>
      <c r="K1001" s="213">
        <v>242.3</v>
      </c>
      <c r="L1001" s="212">
        <v>0</v>
      </c>
      <c r="M1001" s="212">
        <v>0</v>
      </c>
      <c r="N1001" s="212">
        <v>0</v>
      </c>
      <c r="O1001" s="212">
        <v>0</v>
      </c>
      <c r="P1001" s="212">
        <v>0</v>
      </c>
      <c r="Q1001" s="213">
        <v>0</v>
      </c>
      <c r="R1001" s="210" t="s">
        <v>3122</v>
      </c>
      <c r="S1001" s="210"/>
      <c r="T1001"/>
      <c r="U1001"/>
    </row>
    <row r="1002" spans="1:21">
      <c r="A1002" s="210">
        <v>533</v>
      </c>
      <c r="B1002" s="211" t="s">
        <v>3555</v>
      </c>
      <c r="C1002" s="212">
        <v>10</v>
      </c>
      <c r="D1002" s="212">
        <v>5</v>
      </c>
      <c r="E1002" s="213">
        <v>235.8</v>
      </c>
      <c r="F1002" s="212">
        <v>5</v>
      </c>
      <c r="G1002" s="212">
        <v>0</v>
      </c>
      <c r="H1002" s="212">
        <v>0</v>
      </c>
      <c r="I1002" s="212">
        <v>10</v>
      </c>
      <c r="J1002" s="212">
        <v>5</v>
      </c>
      <c r="K1002" s="213">
        <v>235.8</v>
      </c>
      <c r="L1002" s="212">
        <v>0</v>
      </c>
      <c r="M1002" s="212">
        <v>0</v>
      </c>
      <c r="N1002" s="212">
        <v>0</v>
      </c>
      <c r="O1002" s="212">
        <v>0</v>
      </c>
      <c r="P1002" s="212">
        <v>0</v>
      </c>
      <c r="Q1002" s="213">
        <v>0</v>
      </c>
      <c r="R1002" s="210" t="s">
        <v>3122</v>
      </c>
      <c r="S1002" s="210"/>
      <c r="T1002"/>
      <c r="U1002"/>
    </row>
    <row r="1003" spans="1:21">
      <c r="A1003" s="210">
        <v>534</v>
      </c>
      <c r="B1003" s="211" t="s">
        <v>3556</v>
      </c>
      <c r="C1003" s="212">
        <v>4</v>
      </c>
      <c r="D1003" s="212">
        <v>2</v>
      </c>
      <c r="E1003" s="213">
        <v>59.9</v>
      </c>
      <c r="F1003" s="212">
        <v>2</v>
      </c>
      <c r="G1003" s="212">
        <v>0</v>
      </c>
      <c r="H1003" s="212">
        <v>0</v>
      </c>
      <c r="I1003" s="212">
        <v>4</v>
      </c>
      <c r="J1003" s="212">
        <v>2</v>
      </c>
      <c r="K1003" s="213">
        <v>59.9</v>
      </c>
      <c r="L1003" s="212">
        <v>0</v>
      </c>
      <c r="M1003" s="212">
        <v>0</v>
      </c>
      <c r="N1003" s="212">
        <v>0</v>
      </c>
      <c r="O1003" s="212">
        <v>0</v>
      </c>
      <c r="P1003" s="212">
        <v>0</v>
      </c>
      <c r="Q1003" s="213">
        <v>0</v>
      </c>
      <c r="R1003" s="210" t="s">
        <v>3122</v>
      </c>
      <c r="S1003" s="210"/>
      <c r="T1003"/>
      <c r="U1003"/>
    </row>
    <row r="1004" spans="1:21">
      <c r="A1004" s="200"/>
      <c r="B1004" s="209" t="s">
        <v>2964</v>
      </c>
      <c r="C1004" s="205">
        <f>sum(C1005:C1009)</f>
        <v>136</v>
      </c>
      <c r="D1004" s="205">
        <f>sum(D1005:D1009)</f>
        <v>49</v>
      </c>
      <c r="E1004" s="206">
        <f>sum(E1005:E1009)</f>
        <v>2774.3</v>
      </c>
      <c r="F1004" s="205">
        <f>sum(F1005:F1009)</f>
        <v>49</v>
      </c>
      <c r="G1004" s="205">
        <f>sum(G1005:G1009)</f>
        <v>49</v>
      </c>
      <c r="H1004" s="205">
        <f>sum(H1005:H1009)</f>
        <v>0</v>
      </c>
      <c r="I1004" s="205">
        <f>sum(I1005:I1009)</f>
        <v>136</v>
      </c>
      <c r="J1004" s="205">
        <f>sum(J1005:J1009)</f>
        <v>49</v>
      </c>
      <c r="K1004" s="206">
        <f>sum(K1005:K1009)</f>
        <v>2774.3</v>
      </c>
      <c r="L1004" s="205">
        <f>sum(L1005:L1009)</f>
        <v>0</v>
      </c>
      <c r="M1004" s="205">
        <f>sum(M1005:M1009)</f>
        <v>0</v>
      </c>
      <c r="N1004" s="205">
        <f>sum(N1005:N1009)</f>
        <v>0</v>
      </c>
      <c r="O1004" s="205">
        <f>sum(O1005:O1009)</f>
        <v>0</v>
      </c>
      <c r="P1004" s="205">
        <f>sum(P1005:P1009)</f>
        <v>0</v>
      </c>
      <c r="Q1004" s="206">
        <f>sum(Q1005:Q1009)</f>
        <v>0</v>
      </c>
      <c r="R1004" s="207" t="s">
        <v>20</v>
      </c>
      <c r="S1004" s="207" t="s">
        <v>20</v>
      </c>
      <c r="T1004"/>
      <c r="U1004"/>
    </row>
    <row r="1005" spans="1:21">
      <c r="A1005" s="210">
        <v>535</v>
      </c>
      <c r="B1005" s="211" t="s">
        <v>3560</v>
      </c>
      <c r="C1005" s="212">
        <v>23</v>
      </c>
      <c r="D1005" s="212">
        <v>6</v>
      </c>
      <c r="E1005" s="213">
        <v>317.2</v>
      </c>
      <c r="F1005" s="212">
        <v>6</v>
      </c>
      <c r="G1005" s="212">
        <v>6</v>
      </c>
      <c r="H1005" s="212">
        <v>0</v>
      </c>
      <c r="I1005" s="212">
        <v>23</v>
      </c>
      <c r="J1005" s="212">
        <v>6</v>
      </c>
      <c r="K1005" s="213">
        <v>317.2</v>
      </c>
      <c r="L1005" s="212">
        <v>0</v>
      </c>
      <c r="M1005" s="212">
        <v>0</v>
      </c>
      <c r="N1005" s="212">
        <v>0</v>
      </c>
      <c r="O1005" s="212">
        <v>0</v>
      </c>
      <c r="P1005" s="212">
        <v>0</v>
      </c>
      <c r="Q1005" s="213">
        <v>0</v>
      </c>
      <c r="R1005" s="210" t="s">
        <v>3533</v>
      </c>
      <c r="S1005" s="210"/>
      <c r="T1005"/>
      <c r="U1005"/>
    </row>
    <row r="1006" spans="1:21">
      <c r="A1006" s="210">
        <v>536</v>
      </c>
      <c r="B1006" s="211" t="s">
        <v>4296</v>
      </c>
      <c r="C1006" s="212">
        <v>35</v>
      </c>
      <c r="D1006" s="212">
        <v>14</v>
      </c>
      <c r="E1006" s="213">
        <v>719.5</v>
      </c>
      <c r="F1006" s="212">
        <v>14</v>
      </c>
      <c r="G1006" s="212">
        <v>14</v>
      </c>
      <c r="H1006" s="212">
        <v>0</v>
      </c>
      <c r="I1006" s="212">
        <v>35</v>
      </c>
      <c r="J1006" s="212">
        <v>14</v>
      </c>
      <c r="K1006" s="213">
        <v>719.5</v>
      </c>
      <c r="L1006" s="212">
        <v>0</v>
      </c>
      <c r="M1006" s="212">
        <v>0</v>
      </c>
      <c r="N1006" s="212">
        <v>0</v>
      </c>
      <c r="O1006" s="212">
        <v>0</v>
      </c>
      <c r="P1006" s="212">
        <v>0</v>
      </c>
      <c r="Q1006" s="213">
        <v>0</v>
      </c>
      <c r="R1006" s="210" t="s">
        <v>4183</v>
      </c>
      <c r="S1006" s="210"/>
      <c r="T1006"/>
      <c r="U1006"/>
    </row>
    <row r="1007" spans="1:21">
      <c r="A1007" s="210">
        <v>537</v>
      </c>
      <c r="B1007" s="211" t="s">
        <v>4297</v>
      </c>
      <c r="C1007" s="212">
        <v>15</v>
      </c>
      <c r="D1007" s="212">
        <v>9</v>
      </c>
      <c r="E1007" s="213">
        <v>518.9</v>
      </c>
      <c r="F1007" s="212">
        <v>9</v>
      </c>
      <c r="G1007" s="212">
        <v>9</v>
      </c>
      <c r="H1007" s="212">
        <v>0</v>
      </c>
      <c r="I1007" s="212">
        <v>15</v>
      </c>
      <c r="J1007" s="212">
        <v>9</v>
      </c>
      <c r="K1007" s="213">
        <v>518.9</v>
      </c>
      <c r="L1007" s="212">
        <v>0</v>
      </c>
      <c r="M1007" s="212">
        <v>0</v>
      </c>
      <c r="N1007" s="212">
        <v>0</v>
      </c>
      <c r="O1007" s="212">
        <v>0</v>
      </c>
      <c r="P1007" s="212">
        <v>0</v>
      </c>
      <c r="Q1007" s="213">
        <v>0</v>
      </c>
      <c r="R1007" s="210" t="s">
        <v>3535</v>
      </c>
      <c r="S1007" s="210"/>
      <c r="T1007"/>
      <c r="U1007"/>
    </row>
    <row r="1008" spans="1:21">
      <c r="A1008" s="210">
        <v>538</v>
      </c>
      <c r="B1008" s="211" t="s">
        <v>4298</v>
      </c>
      <c r="C1008" s="212">
        <v>26</v>
      </c>
      <c r="D1008" s="212">
        <v>10</v>
      </c>
      <c r="E1008" s="213">
        <v>610.6</v>
      </c>
      <c r="F1008" s="212">
        <v>10</v>
      </c>
      <c r="G1008" s="212">
        <v>10</v>
      </c>
      <c r="H1008" s="212">
        <v>0</v>
      </c>
      <c r="I1008" s="212">
        <v>26</v>
      </c>
      <c r="J1008" s="212">
        <v>10</v>
      </c>
      <c r="K1008" s="213">
        <v>610.6</v>
      </c>
      <c r="L1008" s="212">
        <v>0</v>
      </c>
      <c r="M1008" s="212">
        <v>0</v>
      </c>
      <c r="N1008" s="212">
        <v>0</v>
      </c>
      <c r="O1008" s="212">
        <v>0</v>
      </c>
      <c r="P1008" s="212">
        <v>0</v>
      </c>
      <c r="Q1008" s="213">
        <v>0</v>
      </c>
      <c r="R1008" s="210" t="s">
        <v>3713</v>
      </c>
      <c r="S1008" s="210"/>
      <c r="T1008"/>
      <c r="U1008"/>
    </row>
    <row r="1009" spans="1:21">
      <c r="A1009" s="210">
        <v>539</v>
      </c>
      <c r="B1009" s="211" t="s">
        <v>4299</v>
      </c>
      <c r="C1009" s="212">
        <v>37</v>
      </c>
      <c r="D1009" s="212">
        <v>10</v>
      </c>
      <c r="E1009" s="213">
        <v>608.1</v>
      </c>
      <c r="F1009" s="212">
        <v>10</v>
      </c>
      <c r="G1009" s="212">
        <v>10</v>
      </c>
      <c r="H1009" s="212">
        <v>0</v>
      </c>
      <c r="I1009" s="212">
        <v>37</v>
      </c>
      <c r="J1009" s="212">
        <v>10</v>
      </c>
      <c r="K1009" s="213">
        <v>608.1</v>
      </c>
      <c r="L1009" s="212">
        <v>0</v>
      </c>
      <c r="M1009" s="212">
        <v>0</v>
      </c>
      <c r="N1009" s="212">
        <v>0</v>
      </c>
      <c r="O1009" s="212">
        <v>0</v>
      </c>
      <c r="P1009" s="212">
        <v>0</v>
      </c>
      <c r="Q1009" s="213">
        <v>0</v>
      </c>
      <c r="R1009" s="210" t="s">
        <v>3503</v>
      </c>
      <c r="S1009" s="210"/>
      <c r="T1009"/>
      <c r="U1009"/>
    </row>
    <row r="1010" spans="1:21">
      <c r="A1010" s="200"/>
      <c r="B1010" s="209" t="s">
        <v>2965</v>
      </c>
      <c r="C1010" s="205">
        <f>sum(C1011:C1018)</f>
        <v>35</v>
      </c>
      <c r="D1010" s="205">
        <f>sum(D1011:D1018)</f>
        <v>13</v>
      </c>
      <c r="E1010" s="206">
        <f>sum(E1011:E1018)</f>
        <v>545.7</v>
      </c>
      <c r="F1010" s="205">
        <f>sum(F1011:F1018)</f>
        <v>13</v>
      </c>
      <c r="G1010" s="205">
        <f>sum(G1011:G1018)</f>
        <v>13</v>
      </c>
      <c r="H1010" s="205">
        <f>sum(H1011:H1018)</f>
        <v>0</v>
      </c>
      <c r="I1010" s="205">
        <f>sum(I1011:I1018)</f>
        <v>35</v>
      </c>
      <c r="J1010" s="205">
        <f>sum(J1011:J1018)</f>
        <v>13</v>
      </c>
      <c r="K1010" s="206">
        <f>sum(K1011:K1018)</f>
        <v>545.7</v>
      </c>
      <c r="L1010" s="205">
        <f>sum(L1011:L1018)</f>
        <v>0</v>
      </c>
      <c r="M1010" s="205">
        <f>sum(M1011:M1018)</f>
        <v>0</v>
      </c>
      <c r="N1010" s="205">
        <f>sum(N1011:N1018)</f>
        <v>0</v>
      </c>
      <c r="O1010" s="205">
        <f>sum(O1011:O1018)</f>
        <v>0</v>
      </c>
      <c r="P1010" s="205">
        <f>sum(P1011:P1018)</f>
        <v>0</v>
      </c>
      <c r="Q1010" s="206">
        <f>sum(Q1011:Q1018)</f>
        <v>0</v>
      </c>
      <c r="R1010" s="207" t="s">
        <v>20</v>
      </c>
      <c r="S1010" s="207" t="s">
        <v>20</v>
      </c>
      <c r="T1010"/>
      <c r="U1010"/>
    </row>
    <row r="1011" spans="1:21">
      <c r="A1011" s="210">
        <v>540</v>
      </c>
      <c r="B1011" s="211" t="s">
        <v>3576</v>
      </c>
      <c r="C1011" s="212">
        <v>4</v>
      </c>
      <c r="D1011" s="212">
        <v>2</v>
      </c>
      <c r="E1011" s="213">
        <v>78.2</v>
      </c>
      <c r="F1011" s="212">
        <v>2</v>
      </c>
      <c r="G1011" s="212">
        <v>2</v>
      </c>
      <c r="H1011" s="212">
        <v>0</v>
      </c>
      <c r="I1011" s="212">
        <v>4</v>
      </c>
      <c r="J1011" s="212">
        <v>2</v>
      </c>
      <c r="K1011" s="213">
        <v>78.2</v>
      </c>
      <c r="L1011" s="212">
        <v>0</v>
      </c>
      <c r="M1011" s="212">
        <v>0</v>
      </c>
      <c r="N1011" s="212">
        <v>0</v>
      </c>
      <c r="O1011" s="212">
        <v>0</v>
      </c>
      <c r="P1011" s="212">
        <v>0</v>
      </c>
      <c r="Q1011" s="213">
        <v>0</v>
      </c>
      <c r="R1011" s="210" t="s">
        <v>4035</v>
      </c>
      <c r="S1011" s="210"/>
      <c r="T1011"/>
      <c r="U1011"/>
    </row>
    <row r="1012" spans="1:21">
      <c r="A1012" s="210">
        <v>541</v>
      </c>
      <c r="B1012" s="211" t="s">
        <v>4300</v>
      </c>
      <c r="C1012" s="212">
        <v>4</v>
      </c>
      <c r="D1012" s="212">
        <v>2</v>
      </c>
      <c r="E1012" s="213">
        <v>88.5</v>
      </c>
      <c r="F1012" s="212">
        <v>2</v>
      </c>
      <c r="G1012" s="212">
        <v>2</v>
      </c>
      <c r="H1012" s="212">
        <v>0</v>
      </c>
      <c r="I1012" s="212">
        <v>4</v>
      </c>
      <c r="J1012" s="212">
        <v>2</v>
      </c>
      <c r="K1012" s="213">
        <v>88.5</v>
      </c>
      <c r="L1012" s="212">
        <v>0</v>
      </c>
      <c r="M1012" s="212">
        <v>0</v>
      </c>
      <c r="N1012" s="212">
        <v>0</v>
      </c>
      <c r="O1012" s="212">
        <v>0</v>
      </c>
      <c r="P1012" s="212">
        <v>0</v>
      </c>
      <c r="Q1012" s="213">
        <v>0</v>
      </c>
      <c r="R1012" s="210" t="s">
        <v>3665</v>
      </c>
      <c r="S1012" s="210" t="s">
        <v>4301</v>
      </c>
      <c r="T1012"/>
      <c r="U1012"/>
    </row>
    <row r="1013" spans="1:21">
      <c r="A1013" s="210">
        <v>542</v>
      </c>
      <c r="B1013" s="211" t="s">
        <v>4302</v>
      </c>
      <c r="C1013" s="212">
        <v>3</v>
      </c>
      <c r="D1013" s="212">
        <v>1</v>
      </c>
      <c r="E1013" s="213">
        <v>38.6</v>
      </c>
      <c r="F1013" s="212">
        <v>1</v>
      </c>
      <c r="G1013" s="212">
        <v>1</v>
      </c>
      <c r="H1013" s="212">
        <v>0</v>
      </c>
      <c r="I1013" s="212">
        <v>3</v>
      </c>
      <c r="J1013" s="212">
        <v>1</v>
      </c>
      <c r="K1013" s="213">
        <v>38.6</v>
      </c>
      <c r="L1013" s="212">
        <v>0</v>
      </c>
      <c r="M1013" s="212">
        <v>0</v>
      </c>
      <c r="N1013" s="212">
        <v>0</v>
      </c>
      <c r="O1013" s="212">
        <v>0</v>
      </c>
      <c r="P1013" s="212">
        <v>0</v>
      </c>
      <c r="Q1013" s="213">
        <v>0</v>
      </c>
      <c r="R1013" s="210" t="s">
        <v>4303</v>
      </c>
      <c r="S1013" s="210"/>
      <c r="T1013"/>
      <c r="U1013"/>
    </row>
    <row r="1014" spans="1:21">
      <c r="A1014" s="210">
        <v>543</v>
      </c>
      <c r="B1014" s="211" t="s">
        <v>3586</v>
      </c>
      <c r="C1014" s="212">
        <v>5</v>
      </c>
      <c r="D1014" s="212">
        <v>1</v>
      </c>
      <c r="E1014" s="213">
        <v>51.5</v>
      </c>
      <c r="F1014" s="212">
        <v>1</v>
      </c>
      <c r="G1014" s="212">
        <v>1</v>
      </c>
      <c r="H1014" s="212">
        <v>0</v>
      </c>
      <c r="I1014" s="212">
        <v>5</v>
      </c>
      <c r="J1014" s="212">
        <v>1</v>
      </c>
      <c r="K1014" s="213">
        <v>51.5</v>
      </c>
      <c r="L1014" s="212">
        <v>0</v>
      </c>
      <c r="M1014" s="212">
        <v>0</v>
      </c>
      <c r="N1014" s="212">
        <v>0</v>
      </c>
      <c r="O1014" s="212">
        <v>0</v>
      </c>
      <c r="P1014" s="212">
        <v>0</v>
      </c>
      <c r="Q1014" s="213">
        <v>0</v>
      </c>
      <c r="R1014" s="210" t="s">
        <v>4304</v>
      </c>
      <c r="S1014" s="210"/>
      <c r="T1014"/>
      <c r="U1014"/>
    </row>
    <row r="1015" spans="1:21">
      <c r="A1015" s="210">
        <v>544</v>
      </c>
      <c r="B1015" s="211" t="s">
        <v>3588</v>
      </c>
      <c r="C1015" s="212">
        <v>6</v>
      </c>
      <c r="D1015" s="212">
        <v>2</v>
      </c>
      <c r="E1015" s="213">
        <v>83.9</v>
      </c>
      <c r="F1015" s="212">
        <v>2</v>
      </c>
      <c r="G1015" s="212">
        <v>2</v>
      </c>
      <c r="H1015" s="212">
        <v>0</v>
      </c>
      <c r="I1015" s="212">
        <v>6</v>
      </c>
      <c r="J1015" s="212">
        <v>2</v>
      </c>
      <c r="K1015" s="213">
        <v>83.9</v>
      </c>
      <c r="L1015" s="212">
        <v>0</v>
      </c>
      <c r="M1015" s="212">
        <v>0</v>
      </c>
      <c r="N1015" s="212">
        <v>0</v>
      </c>
      <c r="O1015" s="212">
        <v>0</v>
      </c>
      <c r="P1015" s="212">
        <v>0</v>
      </c>
      <c r="Q1015" s="213">
        <v>0</v>
      </c>
      <c r="R1015" s="210" t="s">
        <v>4305</v>
      </c>
      <c r="S1015" s="210"/>
      <c r="T1015"/>
      <c r="U1015"/>
    </row>
    <row r="1016" spans="1:21">
      <c r="A1016" s="210">
        <v>545</v>
      </c>
      <c r="B1016" s="211" t="s">
        <v>4306</v>
      </c>
      <c r="C1016" s="212">
        <v>4</v>
      </c>
      <c r="D1016" s="212">
        <v>1</v>
      </c>
      <c r="E1016" s="213">
        <v>51.7</v>
      </c>
      <c r="F1016" s="212">
        <v>1</v>
      </c>
      <c r="G1016" s="212">
        <v>1</v>
      </c>
      <c r="H1016" s="212">
        <v>0</v>
      </c>
      <c r="I1016" s="212">
        <v>4</v>
      </c>
      <c r="J1016" s="212">
        <v>1</v>
      </c>
      <c r="K1016" s="213">
        <v>51.7</v>
      </c>
      <c r="L1016" s="212">
        <v>0</v>
      </c>
      <c r="M1016" s="212">
        <v>0</v>
      </c>
      <c r="N1016" s="212">
        <v>0</v>
      </c>
      <c r="O1016" s="212">
        <v>0</v>
      </c>
      <c r="P1016" s="212">
        <v>0</v>
      </c>
      <c r="Q1016" s="213">
        <v>0</v>
      </c>
      <c r="R1016" s="210" t="s">
        <v>3665</v>
      </c>
      <c r="S1016" s="210" t="s">
        <v>4185</v>
      </c>
      <c r="T1016"/>
      <c r="U1016"/>
    </row>
    <row r="1017" spans="1:21">
      <c r="A1017" s="210">
        <v>546</v>
      </c>
      <c r="B1017" s="211" t="s">
        <v>4307</v>
      </c>
      <c r="C1017" s="212">
        <v>5</v>
      </c>
      <c r="D1017" s="212">
        <v>2</v>
      </c>
      <c r="E1017" s="213">
        <v>63</v>
      </c>
      <c r="F1017" s="212">
        <v>2</v>
      </c>
      <c r="G1017" s="212">
        <v>2</v>
      </c>
      <c r="H1017" s="212">
        <v>0</v>
      </c>
      <c r="I1017" s="212">
        <v>5</v>
      </c>
      <c r="J1017" s="212">
        <v>2</v>
      </c>
      <c r="K1017" s="213">
        <v>63</v>
      </c>
      <c r="L1017" s="212">
        <v>0</v>
      </c>
      <c r="M1017" s="212">
        <v>0</v>
      </c>
      <c r="N1017" s="212">
        <v>0</v>
      </c>
      <c r="O1017" s="212">
        <v>0</v>
      </c>
      <c r="P1017" s="212">
        <v>0</v>
      </c>
      <c r="Q1017" s="213">
        <v>0</v>
      </c>
      <c r="R1017" s="210" t="s">
        <v>2988</v>
      </c>
      <c r="S1017" s="210"/>
      <c r="T1017"/>
      <c r="U1017"/>
    </row>
    <row r="1018" spans="1:21">
      <c r="A1018" s="210">
        <v>547</v>
      </c>
      <c r="B1018" s="211" t="s">
        <v>4308</v>
      </c>
      <c r="C1018" s="212">
        <v>4</v>
      </c>
      <c r="D1018" s="212">
        <v>2</v>
      </c>
      <c r="E1018" s="213">
        <v>90.3</v>
      </c>
      <c r="F1018" s="212">
        <v>2</v>
      </c>
      <c r="G1018" s="212">
        <v>2</v>
      </c>
      <c r="H1018" s="212">
        <v>0</v>
      </c>
      <c r="I1018" s="212">
        <v>4</v>
      </c>
      <c r="J1018" s="212">
        <v>2</v>
      </c>
      <c r="K1018" s="213">
        <v>90.3</v>
      </c>
      <c r="L1018" s="212">
        <v>0</v>
      </c>
      <c r="M1018" s="212">
        <v>0</v>
      </c>
      <c r="N1018" s="212">
        <v>0</v>
      </c>
      <c r="O1018" s="212">
        <v>0</v>
      </c>
      <c r="P1018" s="212">
        <v>0</v>
      </c>
      <c r="Q1018" s="213">
        <v>0</v>
      </c>
      <c r="R1018" s="210" t="s">
        <v>4304</v>
      </c>
      <c r="S1018" s="210"/>
      <c r="T1018"/>
      <c r="U1018"/>
    </row>
    <row r="1019" spans="1:21">
      <c r="A1019" s="200"/>
      <c r="B1019" s="209" t="s">
        <v>2967</v>
      </c>
      <c r="C1019" s="205">
        <f>sum(C1020:C1036)</f>
        <v>249</v>
      </c>
      <c r="D1019" s="205">
        <f>sum(D1020:D1036)</f>
        <v>78</v>
      </c>
      <c r="E1019" s="206">
        <f>sum(E1020:E1036)</f>
        <v>4110.3</v>
      </c>
      <c r="F1019" s="205">
        <f>sum(F1020:F1036)</f>
        <v>78</v>
      </c>
      <c r="G1019" s="205">
        <f>sum(G1020:G1036)</f>
        <v>0</v>
      </c>
      <c r="H1019" s="205">
        <f>sum(H1020:H1036)</f>
        <v>0</v>
      </c>
      <c r="I1019" s="205">
        <f>sum(I1020:I1036)</f>
        <v>249</v>
      </c>
      <c r="J1019" s="205">
        <f>sum(J1020:J1036)</f>
        <v>78</v>
      </c>
      <c r="K1019" s="206">
        <f>sum(K1020:K1036)</f>
        <v>4110.3</v>
      </c>
      <c r="L1019" s="205">
        <f>sum(L1020:L1036)</f>
        <v>0</v>
      </c>
      <c r="M1019" s="205">
        <f>sum(M1020:M1036)</f>
        <v>0</v>
      </c>
      <c r="N1019" s="205">
        <f>sum(N1020:N1036)</f>
        <v>0</v>
      </c>
      <c r="O1019" s="205">
        <f>sum(O1020:O1036)</f>
        <v>0</v>
      </c>
      <c r="P1019" s="205">
        <f>sum(P1020:P1036)</f>
        <v>0</v>
      </c>
      <c r="Q1019" s="206">
        <f>sum(Q1020:Q1036)</f>
        <v>0</v>
      </c>
      <c r="R1019" s="207" t="s">
        <v>20</v>
      </c>
      <c r="S1019" s="207" t="s">
        <v>20</v>
      </c>
      <c r="T1019"/>
      <c r="U1019"/>
    </row>
    <row r="1020" spans="1:21">
      <c r="A1020" s="210">
        <v>548</v>
      </c>
      <c r="B1020" s="211" t="s">
        <v>3635</v>
      </c>
      <c r="C1020" s="212">
        <v>31</v>
      </c>
      <c r="D1020" s="212">
        <v>7</v>
      </c>
      <c r="E1020" s="213">
        <v>344.4</v>
      </c>
      <c r="F1020" s="212">
        <v>7</v>
      </c>
      <c r="G1020" s="212">
        <v>0</v>
      </c>
      <c r="H1020" s="212">
        <v>0</v>
      </c>
      <c r="I1020" s="212">
        <v>31</v>
      </c>
      <c r="J1020" s="212">
        <v>7</v>
      </c>
      <c r="K1020" s="213">
        <v>344.4</v>
      </c>
      <c r="L1020" s="212">
        <v>0</v>
      </c>
      <c r="M1020" s="212">
        <v>0</v>
      </c>
      <c r="N1020" s="212">
        <v>0</v>
      </c>
      <c r="O1020" s="212">
        <v>0</v>
      </c>
      <c r="P1020" s="212">
        <v>0</v>
      </c>
      <c r="Q1020" s="213">
        <v>0</v>
      </c>
      <c r="R1020" s="210" t="s">
        <v>3636</v>
      </c>
      <c r="S1020" s="210" t="s">
        <v>3636</v>
      </c>
      <c r="T1020"/>
      <c r="U1020"/>
    </row>
    <row r="1021" spans="1:21">
      <c r="A1021" s="210">
        <v>549</v>
      </c>
      <c r="B1021" s="211" t="s">
        <v>3637</v>
      </c>
      <c r="C1021" s="212">
        <v>8</v>
      </c>
      <c r="D1021" s="212">
        <v>5</v>
      </c>
      <c r="E1021" s="213">
        <v>192.5</v>
      </c>
      <c r="F1021" s="212">
        <v>5</v>
      </c>
      <c r="G1021" s="212">
        <v>0</v>
      </c>
      <c r="H1021" s="212">
        <v>0</v>
      </c>
      <c r="I1021" s="212">
        <v>8</v>
      </c>
      <c r="J1021" s="212">
        <v>5</v>
      </c>
      <c r="K1021" s="213">
        <v>192.5</v>
      </c>
      <c r="L1021" s="212">
        <v>0</v>
      </c>
      <c r="M1021" s="212">
        <v>0</v>
      </c>
      <c r="N1021" s="212">
        <v>0</v>
      </c>
      <c r="O1021" s="212">
        <v>0</v>
      </c>
      <c r="P1021" s="212">
        <v>0</v>
      </c>
      <c r="Q1021" s="213">
        <v>0</v>
      </c>
      <c r="R1021" s="210" t="s">
        <v>3395</v>
      </c>
      <c r="S1021" s="210" t="s">
        <v>3366</v>
      </c>
      <c r="T1021"/>
      <c r="U1021"/>
    </row>
    <row r="1022" spans="1:21">
      <c r="A1022" s="210">
        <v>550</v>
      </c>
      <c r="B1022" s="211" t="s">
        <v>4309</v>
      </c>
      <c r="C1022" s="212">
        <v>18</v>
      </c>
      <c r="D1022" s="212">
        <v>7</v>
      </c>
      <c r="E1022" s="213">
        <v>426.9</v>
      </c>
      <c r="F1022" s="212">
        <v>7</v>
      </c>
      <c r="G1022" s="212">
        <v>0</v>
      </c>
      <c r="H1022" s="212">
        <v>0</v>
      </c>
      <c r="I1022" s="212">
        <v>18</v>
      </c>
      <c r="J1022" s="212">
        <v>7</v>
      </c>
      <c r="K1022" s="213">
        <v>426.9</v>
      </c>
      <c r="L1022" s="212">
        <v>0</v>
      </c>
      <c r="M1022" s="212">
        <v>0</v>
      </c>
      <c r="N1022" s="212">
        <v>0</v>
      </c>
      <c r="O1022" s="212">
        <v>0</v>
      </c>
      <c r="P1022" s="212">
        <v>0</v>
      </c>
      <c r="Q1022" s="213">
        <v>0</v>
      </c>
      <c r="R1022" s="210" t="s">
        <v>3653</v>
      </c>
      <c r="S1022" s="210" t="s">
        <v>3366</v>
      </c>
      <c r="T1022"/>
      <c r="U1022"/>
    </row>
    <row r="1023" spans="1:21">
      <c r="A1023" s="210">
        <v>551</v>
      </c>
      <c r="B1023" s="211" t="s">
        <v>4310</v>
      </c>
      <c r="C1023" s="212">
        <v>16</v>
      </c>
      <c r="D1023" s="212">
        <v>4</v>
      </c>
      <c r="E1023" s="213">
        <v>280</v>
      </c>
      <c r="F1023" s="212">
        <v>4</v>
      </c>
      <c r="G1023" s="212">
        <v>0</v>
      </c>
      <c r="H1023" s="212">
        <v>0</v>
      </c>
      <c r="I1023" s="212">
        <v>16</v>
      </c>
      <c r="J1023" s="212">
        <v>4</v>
      </c>
      <c r="K1023" s="213">
        <v>280</v>
      </c>
      <c r="L1023" s="212">
        <v>0</v>
      </c>
      <c r="M1023" s="212">
        <v>0</v>
      </c>
      <c r="N1023" s="212">
        <v>0</v>
      </c>
      <c r="O1023" s="212">
        <v>0</v>
      </c>
      <c r="P1023" s="212">
        <v>0</v>
      </c>
      <c r="Q1023" s="213">
        <v>0</v>
      </c>
      <c r="R1023" s="210" t="s">
        <v>3395</v>
      </c>
      <c r="S1023" s="210" t="s">
        <v>3366</v>
      </c>
      <c r="T1023"/>
      <c r="U1023"/>
    </row>
    <row r="1024" spans="1:21">
      <c r="A1024" s="210">
        <v>552</v>
      </c>
      <c r="B1024" s="211" t="s">
        <v>3639</v>
      </c>
      <c r="C1024" s="212">
        <v>27</v>
      </c>
      <c r="D1024" s="212">
        <v>7</v>
      </c>
      <c r="E1024" s="213">
        <v>472.1</v>
      </c>
      <c r="F1024" s="212">
        <v>7</v>
      </c>
      <c r="G1024" s="212">
        <v>0</v>
      </c>
      <c r="H1024" s="212">
        <v>0</v>
      </c>
      <c r="I1024" s="212">
        <v>27</v>
      </c>
      <c r="J1024" s="212">
        <v>7</v>
      </c>
      <c r="K1024" s="213">
        <v>472.1</v>
      </c>
      <c r="L1024" s="212">
        <v>0</v>
      </c>
      <c r="M1024" s="212">
        <v>0</v>
      </c>
      <c r="N1024" s="212">
        <v>0</v>
      </c>
      <c r="O1024" s="212">
        <v>0</v>
      </c>
      <c r="P1024" s="212">
        <v>0</v>
      </c>
      <c r="Q1024" s="213">
        <v>0</v>
      </c>
      <c r="R1024" s="210" t="s">
        <v>3653</v>
      </c>
      <c r="S1024" s="210" t="s">
        <v>3366</v>
      </c>
      <c r="T1024"/>
      <c r="U1024"/>
    </row>
    <row r="1025" spans="1:21">
      <c r="A1025" s="210">
        <v>553</v>
      </c>
      <c r="B1025" s="211" t="s">
        <v>3641</v>
      </c>
      <c r="C1025" s="212">
        <v>23</v>
      </c>
      <c r="D1025" s="212">
        <v>6</v>
      </c>
      <c r="E1025" s="213">
        <v>381.7</v>
      </c>
      <c r="F1025" s="212">
        <v>6</v>
      </c>
      <c r="G1025" s="212">
        <v>0</v>
      </c>
      <c r="H1025" s="212">
        <v>0</v>
      </c>
      <c r="I1025" s="212">
        <v>23</v>
      </c>
      <c r="J1025" s="212">
        <v>6</v>
      </c>
      <c r="K1025" s="213">
        <v>381.7</v>
      </c>
      <c r="L1025" s="212">
        <v>0</v>
      </c>
      <c r="M1025" s="212">
        <v>0</v>
      </c>
      <c r="N1025" s="212">
        <v>0</v>
      </c>
      <c r="O1025" s="212">
        <v>0</v>
      </c>
      <c r="P1025" s="212">
        <v>0</v>
      </c>
      <c r="Q1025" s="213">
        <v>0</v>
      </c>
      <c r="R1025" s="210" t="s">
        <v>3273</v>
      </c>
      <c r="S1025" s="210" t="s">
        <v>3273</v>
      </c>
      <c r="T1025"/>
      <c r="U1025"/>
    </row>
    <row r="1026" spans="1:21">
      <c r="A1026" s="210">
        <v>554</v>
      </c>
      <c r="B1026" s="211" t="s">
        <v>4311</v>
      </c>
      <c r="C1026" s="212">
        <v>9</v>
      </c>
      <c r="D1026" s="212">
        <v>3</v>
      </c>
      <c r="E1026" s="213">
        <v>207.3</v>
      </c>
      <c r="F1026" s="212">
        <v>3</v>
      </c>
      <c r="G1026" s="212">
        <v>0</v>
      </c>
      <c r="H1026" s="212">
        <v>0</v>
      </c>
      <c r="I1026" s="212">
        <v>9</v>
      </c>
      <c r="J1026" s="212">
        <v>3</v>
      </c>
      <c r="K1026" s="213">
        <v>207.3</v>
      </c>
      <c r="L1026" s="212">
        <v>0</v>
      </c>
      <c r="M1026" s="212">
        <v>0</v>
      </c>
      <c r="N1026" s="212">
        <v>0</v>
      </c>
      <c r="O1026" s="212">
        <v>0</v>
      </c>
      <c r="P1026" s="212">
        <v>0</v>
      </c>
      <c r="Q1026" s="213">
        <v>0</v>
      </c>
      <c r="R1026" s="210" t="s">
        <v>3129</v>
      </c>
      <c r="S1026" s="210" t="s">
        <v>3129</v>
      </c>
      <c r="T1026"/>
      <c r="U1026"/>
    </row>
    <row r="1027" spans="1:21">
      <c r="A1027" s="210">
        <v>555</v>
      </c>
      <c r="B1027" s="211" t="s">
        <v>4312</v>
      </c>
      <c r="C1027" s="212">
        <v>15</v>
      </c>
      <c r="D1027" s="212">
        <v>5</v>
      </c>
      <c r="E1027" s="213">
        <v>276.1</v>
      </c>
      <c r="F1027" s="212">
        <v>5</v>
      </c>
      <c r="G1027" s="212">
        <v>0</v>
      </c>
      <c r="H1027" s="212">
        <v>0</v>
      </c>
      <c r="I1027" s="212">
        <v>15</v>
      </c>
      <c r="J1027" s="212">
        <v>5</v>
      </c>
      <c r="K1027" s="213">
        <v>276.1</v>
      </c>
      <c r="L1027" s="212">
        <v>0</v>
      </c>
      <c r="M1027" s="212">
        <v>0</v>
      </c>
      <c r="N1027" s="212">
        <v>0</v>
      </c>
      <c r="O1027" s="212">
        <v>0</v>
      </c>
      <c r="P1027" s="212">
        <v>0</v>
      </c>
      <c r="Q1027" s="213">
        <v>0</v>
      </c>
      <c r="R1027" s="210" t="s">
        <v>3395</v>
      </c>
      <c r="S1027" s="210" t="s">
        <v>3366</v>
      </c>
      <c r="T1027"/>
      <c r="U1027"/>
    </row>
    <row r="1028" spans="1:21">
      <c r="A1028" s="210">
        <v>556</v>
      </c>
      <c r="B1028" s="211" t="s">
        <v>3643</v>
      </c>
      <c r="C1028" s="212">
        <v>14</v>
      </c>
      <c r="D1028" s="212">
        <v>4</v>
      </c>
      <c r="E1028" s="213">
        <v>184.8</v>
      </c>
      <c r="F1028" s="212">
        <v>4</v>
      </c>
      <c r="G1028" s="212">
        <v>0</v>
      </c>
      <c r="H1028" s="212">
        <v>0</v>
      </c>
      <c r="I1028" s="212">
        <v>14</v>
      </c>
      <c r="J1028" s="212">
        <v>4</v>
      </c>
      <c r="K1028" s="213">
        <v>184.8</v>
      </c>
      <c r="L1028" s="212">
        <v>0</v>
      </c>
      <c r="M1028" s="212">
        <v>0</v>
      </c>
      <c r="N1028" s="212">
        <v>0</v>
      </c>
      <c r="O1028" s="212">
        <v>0</v>
      </c>
      <c r="P1028" s="212">
        <v>0</v>
      </c>
      <c r="Q1028" s="213">
        <v>0</v>
      </c>
      <c r="R1028" s="210" t="s">
        <v>3395</v>
      </c>
      <c r="S1028" s="210" t="s">
        <v>3366</v>
      </c>
      <c r="T1028"/>
      <c r="U1028"/>
    </row>
    <row r="1029" spans="1:21">
      <c r="A1029" s="210">
        <v>557</v>
      </c>
      <c r="B1029" s="211" t="s">
        <v>3647</v>
      </c>
      <c r="C1029" s="212">
        <v>12</v>
      </c>
      <c r="D1029" s="212">
        <v>4</v>
      </c>
      <c r="E1029" s="213">
        <v>140.6</v>
      </c>
      <c r="F1029" s="212">
        <v>4</v>
      </c>
      <c r="G1029" s="212">
        <v>0</v>
      </c>
      <c r="H1029" s="212">
        <v>0</v>
      </c>
      <c r="I1029" s="212">
        <v>12</v>
      </c>
      <c r="J1029" s="212">
        <v>4</v>
      </c>
      <c r="K1029" s="213">
        <v>140.6</v>
      </c>
      <c r="L1029" s="212">
        <v>0</v>
      </c>
      <c r="M1029" s="212">
        <v>0</v>
      </c>
      <c r="N1029" s="212">
        <v>0</v>
      </c>
      <c r="O1029" s="212">
        <v>0</v>
      </c>
      <c r="P1029" s="212">
        <v>0</v>
      </c>
      <c r="Q1029" s="213">
        <v>0</v>
      </c>
      <c r="R1029" s="210" t="s">
        <v>3071</v>
      </c>
      <c r="S1029" s="210" t="s">
        <v>3366</v>
      </c>
      <c r="T1029"/>
      <c r="U1029"/>
    </row>
    <row r="1030" spans="1:21">
      <c r="A1030" s="210">
        <v>558</v>
      </c>
      <c r="B1030" s="211" t="s">
        <v>4313</v>
      </c>
      <c r="C1030" s="212">
        <v>13</v>
      </c>
      <c r="D1030" s="212">
        <v>7</v>
      </c>
      <c r="E1030" s="213">
        <v>244.1</v>
      </c>
      <c r="F1030" s="212">
        <v>7</v>
      </c>
      <c r="G1030" s="212">
        <v>0</v>
      </c>
      <c r="H1030" s="212">
        <v>0</v>
      </c>
      <c r="I1030" s="212">
        <v>13</v>
      </c>
      <c r="J1030" s="212">
        <v>7</v>
      </c>
      <c r="K1030" s="213">
        <v>244.1</v>
      </c>
      <c r="L1030" s="212">
        <v>0</v>
      </c>
      <c r="M1030" s="212">
        <v>0</v>
      </c>
      <c r="N1030" s="212">
        <v>0</v>
      </c>
      <c r="O1030" s="212">
        <v>0</v>
      </c>
      <c r="P1030" s="212">
        <v>0</v>
      </c>
      <c r="Q1030" s="213">
        <v>0</v>
      </c>
      <c r="R1030" s="210" t="s">
        <v>3239</v>
      </c>
      <c r="S1030" s="210" t="s">
        <v>3239</v>
      </c>
      <c r="T1030"/>
      <c r="U1030"/>
    </row>
    <row r="1031" spans="1:21">
      <c r="A1031" s="210">
        <v>559</v>
      </c>
      <c r="B1031" s="211" t="s">
        <v>3648</v>
      </c>
      <c r="C1031" s="212">
        <v>5</v>
      </c>
      <c r="D1031" s="212">
        <v>1</v>
      </c>
      <c r="E1031" s="213">
        <v>53</v>
      </c>
      <c r="F1031" s="212">
        <v>1</v>
      </c>
      <c r="G1031" s="212">
        <v>0</v>
      </c>
      <c r="H1031" s="212">
        <v>0</v>
      </c>
      <c r="I1031" s="212">
        <v>5</v>
      </c>
      <c r="J1031" s="212">
        <v>1</v>
      </c>
      <c r="K1031" s="213">
        <v>53</v>
      </c>
      <c r="L1031" s="212">
        <v>0</v>
      </c>
      <c r="M1031" s="212">
        <v>0</v>
      </c>
      <c r="N1031" s="212">
        <v>0</v>
      </c>
      <c r="O1031" s="212">
        <v>0</v>
      </c>
      <c r="P1031" s="212">
        <v>0</v>
      </c>
      <c r="Q1031" s="213">
        <v>0</v>
      </c>
      <c r="R1031" s="210" t="s">
        <v>3650</v>
      </c>
      <c r="S1031" s="210" t="s">
        <v>3650</v>
      </c>
      <c r="T1031"/>
      <c r="U1031"/>
    </row>
    <row r="1032" spans="1:21">
      <c r="A1032" s="210">
        <v>560</v>
      </c>
      <c r="B1032" s="211" t="s">
        <v>3651</v>
      </c>
      <c r="C1032" s="212">
        <v>14</v>
      </c>
      <c r="D1032" s="212">
        <v>4</v>
      </c>
      <c r="E1032" s="213">
        <v>186.5</v>
      </c>
      <c r="F1032" s="212">
        <v>4</v>
      </c>
      <c r="G1032" s="212">
        <v>0</v>
      </c>
      <c r="H1032" s="212">
        <v>0</v>
      </c>
      <c r="I1032" s="212">
        <v>14</v>
      </c>
      <c r="J1032" s="212">
        <v>4</v>
      </c>
      <c r="K1032" s="213">
        <v>186.5</v>
      </c>
      <c r="L1032" s="212">
        <v>0</v>
      </c>
      <c r="M1032" s="212">
        <v>0</v>
      </c>
      <c r="N1032" s="212">
        <v>0</v>
      </c>
      <c r="O1032" s="212">
        <v>0</v>
      </c>
      <c r="P1032" s="212">
        <v>0</v>
      </c>
      <c r="Q1032" s="213">
        <v>0</v>
      </c>
      <c r="R1032" s="210" t="s">
        <v>3653</v>
      </c>
      <c r="S1032" s="210" t="s">
        <v>3653</v>
      </c>
      <c r="T1032"/>
      <c r="U1032"/>
    </row>
    <row r="1033" spans="1:21">
      <c r="A1033" s="210">
        <v>561</v>
      </c>
      <c r="B1033" s="211" t="s">
        <v>3654</v>
      </c>
      <c r="C1033" s="212">
        <v>6</v>
      </c>
      <c r="D1033" s="212">
        <v>1</v>
      </c>
      <c r="E1033" s="213">
        <v>62.9</v>
      </c>
      <c r="F1033" s="212">
        <v>1</v>
      </c>
      <c r="G1033" s="212">
        <v>0</v>
      </c>
      <c r="H1033" s="212">
        <v>0</v>
      </c>
      <c r="I1033" s="212">
        <v>6</v>
      </c>
      <c r="J1033" s="212">
        <v>1</v>
      </c>
      <c r="K1033" s="213">
        <v>62.9</v>
      </c>
      <c r="L1033" s="212">
        <v>0</v>
      </c>
      <c r="M1033" s="212">
        <v>0</v>
      </c>
      <c r="N1033" s="212">
        <v>0</v>
      </c>
      <c r="O1033" s="212">
        <v>0</v>
      </c>
      <c r="P1033" s="212">
        <v>0</v>
      </c>
      <c r="Q1033" s="213">
        <v>0</v>
      </c>
      <c r="R1033" s="210" t="s">
        <v>4141</v>
      </c>
      <c r="S1033" s="210" t="s">
        <v>3655</v>
      </c>
      <c r="T1033"/>
      <c r="U1033"/>
    </row>
    <row r="1034" spans="1:21">
      <c r="A1034" s="210">
        <v>562</v>
      </c>
      <c r="B1034" s="211" t="s">
        <v>3656</v>
      </c>
      <c r="C1034" s="212">
        <v>10</v>
      </c>
      <c r="D1034" s="212">
        <v>3</v>
      </c>
      <c r="E1034" s="213">
        <v>146</v>
      </c>
      <c r="F1034" s="212">
        <v>3</v>
      </c>
      <c r="G1034" s="212">
        <v>0</v>
      </c>
      <c r="H1034" s="212">
        <v>0</v>
      </c>
      <c r="I1034" s="212">
        <v>10</v>
      </c>
      <c r="J1034" s="212">
        <v>3</v>
      </c>
      <c r="K1034" s="213">
        <v>146</v>
      </c>
      <c r="L1034" s="212">
        <v>0</v>
      </c>
      <c r="M1034" s="212">
        <v>0</v>
      </c>
      <c r="N1034" s="212">
        <v>0</v>
      </c>
      <c r="O1034" s="212">
        <v>0</v>
      </c>
      <c r="P1034" s="212">
        <v>0</v>
      </c>
      <c r="Q1034" s="213">
        <v>0</v>
      </c>
      <c r="R1034" s="210" t="s">
        <v>3653</v>
      </c>
      <c r="S1034" s="210" t="s">
        <v>3366</v>
      </c>
      <c r="T1034"/>
      <c r="U1034"/>
    </row>
    <row r="1035" spans="1:21">
      <c r="A1035" s="210">
        <v>563</v>
      </c>
      <c r="B1035" s="211" t="s">
        <v>3657</v>
      </c>
      <c r="C1035" s="212">
        <v>10</v>
      </c>
      <c r="D1035" s="212">
        <v>5</v>
      </c>
      <c r="E1035" s="213">
        <v>250</v>
      </c>
      <c r="F1035" s="212">
        <v>5</v>
      </c>
      <c r="G1035" s="212">
        <v>0</v>
      </c>
      <c r="H1035" s="212">
        <v>0</v>
      </c>
      <c r="I1035" s="212">
        <v>10</v>
      </c>
      <c r="J1035" s="212">
        <v>5</v>
      </c>
      <c r="K1035" s="213">
        <v>250</v>
      </c>
      <c r="L1035" s="212">
        <v>0</v>
      </c>
      <c r="M1035" s="212">
        <v>0</v>
      </c>
      <c r="N1035" s="212">
        <v>0</v>
      </c>
      <c r="O1035" s="212">
        <v>0</v>
      </c>
      <c r="P1035" s="212">
        <v>0</v>
      </c>
      <c r="Q1035" s="213">
        <v>0</v>
      </c>
      <c r="R1035" s="210" t="s">
        <v>4314</v>
      </c>
      <c r="S1035" s="210" t="s">
        <v>3366</v>
      </c>
      <c r="T1035"/>
      <c r="U1035"/>
    </row>
    <row r="1036" spans="1:21">
      <c r="A1036" s="210">
        <v>564</v>
      </c>
      <c r="B1036" s="211" t="s">
        <v>3659</v>
      </c>
      <c r="C1036" s="212">
        <v>18</v>
      </c>
      <c r="D1036" s="212">
        <v>5</v>
      </c>
      <c r="E1036" s="213">
        <v>261.4</v>
      </c>
      <c r="F1036" s="212">
        <v>5</v>
      </c>
      <c r="G1036" s="212">
        <v>0</v>
      </c>
      <c r="H1036" s="212">
        <v>0</v>
      </c>
      <c r="I1036" s="212">
        <v>18</v>
      </c>
      <c r="J1036" s="212">
        <v>5</v>
      </c>
      <c r="K1036" s="213">
        <v>261.4</v>
      </c>
      <c r="L1036" s="212">
        <v>0</v>
      </c>
      <c r="M1036" s="212">
        <v>0</v>
      </c>
      <c r="N1036" s="212">
        <v>0</v>
      </c>
      <c r="O1036" s="212">
        <v>0</v>
      </c>
      <c r="P1036" s="212">
        <v>0</v>
      </c>
      <c r="Q1036" s="213">
        <v>0</v>
      </c>
      <c r="R1036" s="210" t="s">
        <v>3650</v>
      </c>
      <c r="S1036" s="210" t="s">
        <v>3366</v>
      </c>
      <c r="T1036"/>
      <c r="U1036"/>
    </row>
    <row r="1037" spans="1:21">
      <c r="A1037" s="200"/>
      <c r="B1037" s="209" t="s">
        <v>2968</v>
      </c>
      <c r="C1037" s="205">
        <f>sum(C1038:C1039)</f>
        <v>7</v>
      </c>
      <c r="D1037" s="205">
        <f>sum(D1038:D1039)</f>
        <v>2</v>
      </c>
      <c r="E1037" s="206">
        <f>sum(E1038:E1039)</f>
        <v>57.7</v>
      </c>
      <c r="F1037" s="205">
        <f>sum(F1038:F1039)</f>
        <v>2</v>
      </c>
      <c r="G1037" s="205">
        <f>sum(G1038:G1039)</f>
        <v>0</v>
      </c>
      <c r="H1037" s="205">
        <f>sum(H1038:H1039)</f>
        <v>0</v>
      </c>
      <c r="I1037" s="205">
        <f>sum(I1038:I1039)</f>
        <v>7</v>
      </c>
      <c r="J1037" s="205">
        <f>sum(J1038:J1039)</f>
        <v>2</v>
      </c>
      <c r="K1037" s="206">
        <f>sum(K1038:K1039)</f>
        <v>57.7</v>
      </c>
      <c r="L1037" s="205">
        <f>sum(L1038:L1039)</f>
        <v>0</v>
      </c>
      <c r="M1037" s="205">
        <f>sum(M1038:M1039)</f>
        <v>0</v>
      </c>
      <c r="N1037" s="205">
        <f>sum(N1038:N1039)</f>
        <v>0</v>
      </c>
      <c r="O1037" s="205">
        <f>sum(O1038:O1039)</f>
        <v>0</v>
      </c>
      <c r="P1037" s="205">
        <f>sum(P1038:P1039)</f>
        <v>0</v>
      </c>
      <c r="Q1037" s="206">
        <f>sum(Q1038:Q1039)</f>
        <v>0</v>
      </c>
      <c r="R1037" s="207" t="s">
        <v>20</v>
      </c>
      <c r="S1037" s="207" t="s">
        <v>20</v>
      </c>
      <c r="T1037"/>
      <c r="U1037"/>
    </row>
    <row r="1038" spans="1:21">
      <c r="A1038" s="210">
        <v>565</v>
      </c>
      <c r="B1038" s="211" t="s">
        <v>3661</v>
      </c>
      <c r="C1038" s="212">
        <v>2</v>
      </c>
      <c r="D1038" s="212">
        <v>1</v>
      </c>
      <c r="E1038" s="213">
        <v>36.3</v>
      </c>
      <c r="F1038" s="212">
        <v>1</v>
      </c>
      <c r="G1038" s="212">
        <v>0</v>
      </c>
      <c r="H1038" s="212">
        <v>0</v>
      </c>
      <c r="I1038" s="212">
        <v>2</v>
      </c>
      <c r="J1038" s="212">
        <v>1</v>
      </c>
      <c r="K1038" s="213">
        <v>36.3</v>
      </c>
      <c r="L1038" s="212">
        <v>0</v>
      </c>
      <c r="M1038" s="212">
        <v>0</v>
      </c>
      <c r="N1038" s="212">
        <v>0</v>
      </c>
      <c r="O1038" s="212">
        <v>0</v>
      </c>
      <c r="P1038" s="212">
        <v>0</v>
      </c>
      <c r="Q1038" s="213">
        <v>0</v>
      </c>
      <c r="R1038" s="210" t="s">
        <v>3033</v>
      </c>
      <c r="S1038" s="210" t="s">
        <v>3258</v>
      </c>
      <c r="T1038"/>
      <c r="U1038"/>
    </row>
    <row r="1039" spans="1:21">
      <c r="A1039" s="210">
        <v>566</v>
      </c>
      <c r="B1039" s="211" t="s">
        <v>3663</v>
      </c>
      <c r="C1039" s="212">
        <v>5</v>
      </c>
      <c r="D1039" s="212">
        <v>1</v>
      </c>
      <c r="E1039" s="213">
        <v>21.4</v>
      </c>
      <c r="F1039" s="212">
        <v>1</v>
      </c>
      <c r="G1039" s="212">
        <v>0</v>
      </c>
      <c r="H1039" s="212">
        <v>0</v>
      </c>
      <c r="I1039" s="212">
        <v>5</v>
      </c>
      <c r="J1039" s="212">
        <v>1</v>
      </c>
      <c r="K1039" s="213">
        <v>21.4</v>
      </c>
      <c r="L1039" s="212">
        <v>0</v>
      </c>
      <c r="M1039" s="212">
        <v>0</v>
      </c>
      <c r="N1039" s="212">
        <v>0</v>
      </c>
      <c r="O1039" s="212">
        <v>0</v>
      </c>
      <c r="P1039" s="212">
        <v>0</v>
      </c>
      <c r="Q1039" s="213">
        <v>0</v>
      </c>
      <c r="R1039" s="210" t="s">
        <v>3847</v>
      </c>
      <c r="S1039" s="210"/>
      <c r="T1039"/>
      <c r="U1039"/>
    </row>
    <row r="1040" spans="1:21">
      <c r="A1040" s="200"/>
      <c r="B1040" s="209" t="s">
        <v>2969</v>
      </c>
      <c r="C1040" s="205">
        <f>sum(C1041:C1083)</f>
        <v>1303</v>
      </c>
      <c r="D1040" s="205">
        <f>sum(D1041:D1083)</f>
        <v>512</v>
      </c>
      <c r="E1040" s="206">
        <f>sum(E1041:E1083)</f>
        <v>18677.84</v>
      </c>
      <c r="F1040" s="205">
        <f>sum(F1041:F1083)</f>
        <v>504</v>
      </c>
      <c r="G1040" s="205">
        <f>sum(G1041:G1083)</f>
        <v>217</v>
      </c>
      <c r="H1040" s="205">
        <f>sum(H1041:H1083)</f>
        <v>0</v>
      </c>
      <c r="I1040" s="205">
        <f>sum(I1041:I1083)</f>
        <v>1282</v>
      </c>
      <c r="J1040" s="205">
        <f>sum(J1041:J1083)</f>
        <v>503</v>
      </c>
      <c r="K1040" s="206">
        <f>sum(K1041:K1083)</f>
        <v>18375.54</v>
      </c>
      <c r="L1040" s="205">
        <f>sum(L1041:L1083)</f>
        <v>9</v>
      </c>
      <c r="M1040" s="205">
        <f>sum(M1041:M1083)</f>
        <v>0</v>
      </c>
      <c r="N1040" s="205">
        <f>sum(N1041:N1083)</f>
        <v>0</v>
      </c>
      <c r="O1040" s="205">
        <f>sum(O1041:O1083)</f>
        <v>21</v>
      </c>
      <c r="P1040" s="205">
        <f>sum(P1041:P1083)</f>
        <v>9</v>
      </c>
      <c r="Q1040" s="206">
        <f>sum(Q1041:Q1083)</f>
        <v>302.3</v>
      </c>
      <c r="R1040" s="207" t="s">
        <v>20</v>
      </c>
      <c r="S1040" s="207" t="s">
        <v>20</v>
      </c>
      <c r="T1040"/>
      <c r="U1040"/>
    </row>
    <row r="1041" spans="1:21">
      <c r="A1041" s="210">
        <v>567</v>
      </c>
      <c r="B1041" s="211" t="s">
        <v>3666</v>
      </c>
      <c r="C1041" s="212">
        <v>32</v>
      </c>
      <c r="D1041" s="212">
        <v>13</v>
      </c>
      <c r="E1041" s="213">
        <v>390.1</v>
      </c>
      <c r="F1041" s="212">
        <v>13</v>
      </c>
      <c r="G1041" s="212">
        <v>5</v>
      </c>
      <c r="H1041" s="212">
        <v>0</v>
      </c>
      <c r="I1041" s="212">
        <v>32</v>
      </c>
      <c r="J1041" s="212">
        <v>13</v>
      </c>
      <c r="K1041" s="213">
        <v>390.1</v>
      </c>
      <c r="L1041" s="212">
        <v>0</v>
      </c>
      <c r="M1041" s="212">
        <v>0</v>
      </c>
      <c r="N1041" s="212">
        <v>0</v>
      </c>
      <c r="O1041" s="212">
        <v>0</v>
      </c>
      <c r="P1041" s="212">
        <v>0</v>
      </c>
      <c r="Q1041" s="213">
        <v>0</v>
      </c>
      <c r="R1041" s="210" t="s">
        <v>4315</v>
      </c>
      <c r="S1041" s="210"/>
      <c r="T1041"/>
      <c r="U1041"/>
    </row>
    <row r="1042" spans="1:21">
      <c r="A1042" s="210">
        <v>568</v>
      </c>
      <c r="B1042" s="211" t="s">
        <v>4316</v>
      </c>
      <c r="C1042" s="212">
        <v>40</v>
      </c>
      <c r="D1042" s="212">
        <v>16</v>
      </c>
      <c r="E1042" s="213">
        <v>493</v>
      </c>
      <c r="F1042" s="212">
        <v>16</v>
      </c>
      <c r="G1042" s="212">
        <v>3</v>
      </c>
      <c r="H1042" s="212">
        <v>0</v>
      </c>
      <c r="I1042" s="212">
        <v>40</v>
      </c>
      <c r="J1042" s="212">
        <v>16</v>
      </c>
      <c r="K1042" s="213">
        <v>493</v>
      </c>
      <c r="L1042" s="212">
        <v>0</v>
      </c>
      <c r="M1042" s="212">
        <v>0</v>
      </c>
      <c r="N1042" s="212">
        <v>0</v>
      </c>
      <c r="O1042" s="212">
        <v>0</v>
      </c>
      <c r="P1042" s="212">
        <v>0</v>
      </c>
      <c r="Q1042" s="213">
        <v>0</v>
      </c>
      <c r="R1042" s="210" t="s">
        <v>3037</v>
      </c>
      <c r="S1042" s="210"/>
      <c r="T1042"/>
      <c r="U1042"/>
    </row>
    <row r="1043" spans="1:21">
      <c r="A1043" s="210">
        <v>569</v>
      </c>
      <c r="B1043" s="211" t="s">
        <v>3668</v>
      </c>
      <c r="C1043" s="212">
        <v>37</v>
      </c>
      <c r="D1043" s="212">
        <v>15</v>
      </c>
      <c r="E1043" s="213">
        <v>467.3</v>
      </c>
      <c r="F1043" s="212">
        <v>15</v>
      </c>
      <c r="G1043" s="212">
        <v>3</v>
      </c>
      <c r="H1043" s="212">
        <v>0</v>
      </c>
      <c r="I1043" s="212">
        <v>37</v>
      </c>
      <c r="J1043" s="212">
        <v>15</v>
      </c>
      <c r="K1043" s="213">
        <v>467.3</v>
      </c>
      <c r="L1043" s="212">
        <v>0</v>
      </c>
      <c r="M1043" s="212">
        <v>0</v>
      </c>
      <c r="N1043" s="212">
        <v>0</v>
      </c>
      <c r="O1043" s="212">
        <v>0</v>
      </c>
      <c r="P1043" s="212">
        <v>0</v>
      </c>
      <c r="Q1043" s="213">
        <v>0</v>
      </c>
      <c r="R1043" s="210" t="s">
        <v>3053</v>
      </c>
      <c r="S1043" s="210"/>
      <c r="T1043"/>
      <c r="U1043"/>
    </row>
    <row r="1044" spans="1:21">
      <c r="A1044" s="210">
        <v>570</v>
      </c>
      <c r="B1044" s="211" t="s">
        <v>4317</v>
      </c>
      <c r="C1044" s="212">
        <v>37</v>
      </c>
      <c r="D1044" s="212">
        <v>16</v>
      </c>
      <c r="E1044" s="213">
        <v>493.6</v>
      </c>
      <c r="F1044" s="212">
        <v>16</v>
      </c>
      <c r="G1044" s="212">
        <v>5</v>
      </c>
      <c r="H1044" s="212">
        <v>0</v>
      </c>
      <c r="I1044" s="212">
        <v>37</v>
      </c>
      <c r="J1044" s="212">
        <v>16</v>
      </c>
      <c r="K1044" s="213">
        <v>493.6</v>
      </c>
      <c r="L1044" s="212">
        <v>0</v>
      </c>
      <c r="M1044" s="212">
        <v>0</v>
      </c>
      <c r="N1044" s="212">
        <v>0</v>
      </c>
      <c r="O1044" s="212">
        <v>0</v>
      </c>
      <c r="P1044" s="212">
        <v>0</v>
      </c>
      <c r="Q1044" s="213">
        <v>0</v>
      </c>
      <c r="R1044" s="210" t="s">
        <v>3979</v>
      </c>
      <c r="S1044" s="210"/>
      <c r="T1044"/>
      <c r="U1044"/>
    </row>
    <row r="1045" spans="1:21">
      <c r="A1045" s="210">
        <v>571</v>
      </c>
      <c r="B1045" s="211" t="s">
        <v>3670</v>
      </c>
      <c r="C1045" s="212">
        <v>27</v>
      </c>
      <c r="D1045" s="212">
        <v>14</v>
      </c>
      <c r="E1045" s="213">
        <v>438.2</v>
      </c>
      <c r="F1045" s="212">
        <v>13</v>
      </c>
      <c r="G1045" s="212">
        <v>7</v>
      </c>
      <c r="H1045" s="212">
        <v>0</v>
      </c>
      <c r="I1045" s="212">
        <v>23</v>
      </c>
      <c r="J1045" s="212">
        <v>13</v>
      </c>
      <c r="K1045" s="213">
        <v>403.9</v>
      </c>
      <c r="L1045" s="212">
        <v>1</v>
      </c>
      <c r="M1045" s="212">
        <v>0</v>
      </c>
      <c r="N1045" s="212">
        <v>0</v>
      </c>
      <c r="O1045" s="212">
        <v>4</v>
      </c>
      <c r="P1045" s="212">
        <v>1</v>
      </c>
      <c r="Q1045" s="213">
        <v>34.3</v>
      </c>
      <c r="R1045" s="210"/>
      <c r="S1045" s="210"/>
      <c r="T1045"/>
      <c r="U1045"/>
    </row>
    <row r="1046" spans="1:21">
      <c r="A1046" s="210">
        <v>572</v>
      </c>
      <c r="B1046" s="211" t="s">
        <v>4318</v>
      </c>
      <c r="C1046" s="212">
        <v>38</v>
      </c>
      <c r="D1046" s="212">
        <v>16</v>
      </c>
      <c r="E1046" s="213">
        <v>489.4</v>
      </c>
      <c r="F1046" s="212">
        <v>15</v>
      </c>
      <c r="G1046" s="212">
        <v>9</v>
      </c>
      <c r="H1046" s="212">
        <v>0</v>
      </c>
      <c r="I1046" s="212">
        <v>36</v>
      </c>
      <c r="J1046" s="212">
        <v>15</v>
      </c>
      <c r="K1046" s="213">
        <v>463.9</v>
      </c>
      <c r="L1046" s="212">
        <v>1</v>
      </c>
      <c r="M1046" s="212">
        <v>0</v>
      </c>
      <c r="N1046" s="212">
        <v>0</v>
      </c>
      <c r="O1046" s="212">
        <v>2</v>
      </c>
      <c r="P1046" s="212">
        <v>1</v>
      </c>
      <c r="Q1046" s="213">
        <v>25.5</v>
      </c>
      <c r="R1046" s="210"/>
      <c r="S1046" s="210"/>
      <c r="T1046"/>
      <c r="U1046"/>
    </row>
    <row r="1047" spans="1:21">
      <c r="A1047" s="210">
        <v>573</v>
      </c>
      <c r="B1047" s="211" t="s">
        <v>4319</v>
      </c>
      <c r="C1047" s="212">
        <v>58</v>
      </c>
      <c r="D1047" s="212">
        <v>15</v>
      </c>
      <c r="E1047" s="213">
        <v>719.4</v>
      </c>
      <c r="F1047" s="212">
        <v>15</v>
      </c>
      <c r="G1047" s="212">
        <v>6</v>
      </c>
      <c r="H1047" s="212">
        <v>0</v>
      </c>
      <c r="I1047" s="212">
        <v>58</v>
      </c>
      <c r="J1047" s="212">
        <v>15</v>
      </c>
      <c r="K1047" s="213">
        <v>719.4</v>
      </c>
      <c r="L1047" s="212">
        <v>0</v>
      </c>
      <c r="M1047" s="212">
        <v>0</v>
      </c>
      <c r="N1047" s="212">
        <v>0</v>
      </c>
      <c r="O1047" s="212">
        <v>0</v>
      </c>
      <c r="P1047" s="212">
        <v>0</v>
      </c>
      <c r="Q1047" s="213">
        <v>0</v>
      </c>
      <c r="R1047" s="210" t="s">
        <v>3198</v>
      </c>
      <c r="S1047" s="210"/>
      <c r="T1047"/>
      <c r="U1047"/>
    </row>
    <row r="1048" spans="1:21">
      <c r="A1048" s="210">
        <v>574</v>
      </c>
      <c r="B1048" s="211" t="s">
        <v>3672</v>
      </c>
      <c r="C1048" s="212">
        <v>12</v>
      </c>
      <c r="D1048" s="212">
        <v>7</v>
      </c>
      <c r="E1048" s="213">
        <v>169.54</v>
      </c>
      <c r="F1048" s="212">
        <v>7</v>
      </c>
      <c r="G1048" s="212">
        <v>2</v>
      </c>
      <c r="H1048" s="212">
        <v>0</v>
      </c>
      <c r="I1048" s="212">
        <v>12</v>
      </c>
      <c r="J1048" s="212">
        <v>7</v>
      </c>
      <c r="K1048" s="213">
        <v>169.54</v>
      </c>
      <c r="L1048" s="212">
        <v>0</v>
      </c>
      <c r="M1048" s="212">
        <v>0</v>
      </c>
      <c r="N1048" s="212">
        <v>0</v>
      </c>
      <c r="O1048" s="212">
        <v>0</v>
      </c>
      <c r="P1048" s="212">
        <v>0</v>
      </c>
      <c r="Q1048" s="213">
        <v>0</v>
      </c>
      <c r="R1048" s="210" t="s">
        <v>4320</v>
      </c>
      <c r="S1048" s="210"/>
      <c r="T1048"/>
      <c r="U1048"/>
    </row>
    <row r="1049" spans="1:21">
      <c r="A1049" s="210">
        <v>575</v>
      </c>
      <c r="B1049" s="211" t="s">
        <v>4321</v>
      </c>
      <c r="C1049" s="212">
        <v>6</v>
      </c>
      <c r="D1049" s="212">
        <v>2</v>
      </c>
      <c r="E1049" s="213">
        <v>114.1</v>
      </c>
      <c r="F1049" s="212">
        <v>2</v>
      </c>
      <c r="G1049" s="212">
        <v>1</v>
      </c>
      <c r="H1049" s="212">
        <v>0</v>
      </c>
      <c r="I1049" s="212">
        <v>6</v>
      </c>
      <c r="J1049" s="212">
        <v>2</v>
      </c>
      <c r="K1049" s="213">
        <v>114.1</v>
      </c>
      <c r="L1049" s="212">
        <v>0</v>
      </c>
      <c r="M1049" s="212">
        <v>0</v>
      </c>
      <c r="N1049" s="212">
        <v>0</v>
      </c>
      <c r="O1049" s="212">
        <v>0</v>
      </c>
      <c r="P1049" s="212">
        <v>0</v>
      </c>
      <c r="Q1049" s="213">
        <v>0</v>
      </c>
      <c r="R1049" s="210" t="s">
        <v>4322</v>
      </c>
      <c r="S1049" s="210"/>
      <c r="T1049"/>
      <c r="U1049"/>
    </row>
    <row r="1050" spans="1:21">
      <c r="A1050" s="210">
        <v>576</v>
      </c>
      <c r="B1050" s="211" t="s">
        <v>4323</v>
      </c>
      <c r="C1050" s="212">
        <v>4</v>
      </c>
      <c r="D1050" s="212">
        <v>1</v>
      </c>
      <c r="E1050" s="213">
        <v>30</v>
      </c>
      <c r="F1050" s="212">
        <v>1</v>
      </c>
      <c r="G1050" s="212">
        <v>0</v>
      </c>
      <c r="H1050" s="212">
        <v>0</v>
      </c>
      <c r="I1050" s="212">
        <v>4</v>
      </c>
      <c r="J1050" s="212">
        <v>1</v>
      </c>
      <c r="K1050" s="213">
        <v>30</v>
      </c>
      <c r="L1050" s="212">
        <v>0</v>
      </c>
      <c r="M1050" s="212">
        <v>0</v>
      </c>
      <c r="N1050" s="212">
        <v>0</v>
      </c>
      <c r="O1050" s="212">
        <v>0</v>
      </c>
      <c r="P1050" s="212">
        <v>0</v>
      </c>
      <c r="Q1050" s="213">
        <v>0</v>
      </c>
      <c r="R1050" s="210" t="s">
        <v>3119</v>
      </c>
      <c r="S1050" s="210"/>
      <c r="T1050"/>
      <c r="U1050"/>
    </row>
    <row r="1051" spans="1:21">
      <c r="A1051" s="210">
        <v>577</v>
      </c>
      <c r="B1051" s="211" t="s">
        <v>4324</v>
      </c>
      <c r="C1051" s="212">
        <v>33</v>
      </c>
      <c r="D1051" s="212">
        <v>8</v>
      </c>
      <c r="E1051" s="213">
        <v>489.2</v>
      </c>
      <c r="F1051" s="212">
        <v>8</v>
      </c>
      <c r="G1051" s="212">
        <v>0</v>
      </c>
      <c r="H1051" s="212">
        <v>0</v>
      </c>
      <c r="I1051" s="212">
        <v>33</v>
      </c>
      <c r="J1051" s="212">
        <v>8</v>
      </c>
      <c r="K1051" s="213">
        <v>489.2</v>
      </c>
      <c r="L1051" s="212">
        <v>0</v>
      </c>
      <c r="M1051" s="212">
        <v>0</v>
      </c>
      <c r="N1051" s="212">
        <v>0</v>
      </c>
      <c r="O1051" s="212">
        <v>0</v>
      </c>
      <c r="P1051" s="212">
        <v>0</v>
      </c>
      <c r="Q1051" s="213">
        <v>0</v>
      </c>
      <c r="R1051" s="210" t="s">
        <v>4325</v>
      </c>
      <c r="S1051" s="210"/>
      <c r="T1051"/>
      <c r="U1051"/>
    </row>
    <row r="1052" spans="1:21">
      <c r="A1052" s="210">
        <v>578</v>
      </c>
      <c r="B1052" s="211" t="s">
        <v>3673</v>
      </c>
      <c r="C1052" s="212">
        <v>35</v>
      </c>
      <c r="D1052" s="212">
        <v>14</v>
      </c>
      <c r="E1052" s="213">
        <v>495.1</v>
      </c>
      <c r="F1052" s="212">
        <v>13</v>
      </c>
      <c r="G1052" s="212">
        <v>8</v>
      </c>
      <c r="H1052" s="212">
        <v>0</v>
      </c>
      <c r="I1052" s="212">
        <v>34</v>
      </c>
      <c r="J1052" s="212">
        <v>13</v>
      </c>
      <c r="K1052" s="213">
        <v>458.1</v>
      </c>
      <c r="L1052" s="212">
        <v>1</v>
      </c>
      <c r="M1052" s="212">
        <v>0</v>
      </c>
      <c r="N1052" s="212">
        <v>0</v>
      </c>
      <c r="O1052" s="212">
        <v>1</v>
      </c>
      <c r="P1052" s="212">
        <v>1</v>
      </c>
      <c r="Q1052" s="213">
        <v>37</v>
      </c>
      <c r="R1052" s="210"/>
      <c r="S1052" s="210"/>
      <c r="T1052"/>
      <c r="U1052"/>
    </row>
    <row r="1053" spans="1:21">
      <c r="A1053" s="210">
        <v>579</v>
      </c>
      <c r="B1053" s="211" t="s">
        <v>4326</v>
      </c>
      <c r="C1053" s="212">
        <v>19</v>
      </c>
      <c r="D1053" s="212">
        <v>8</v>
      </c>
      <c r="E1053" s="213">
        <v>410.1</v>
      </c>
      <c r="F1053" s="212">
        <v>8</v>
      </c>
      <c r="G1053" s="212">
        <v>4</v>
      </c>
      <c r="H1053" s="212">
        <v>0</v>
      </c>
      <c r="I1053" s="212">
        <v>19</v>
      </c>
      <c r="J1053" s="212">
        <v>8</v>
      </c>
      <c r="K1053" s="213">
        <v>410.1</v>
      </c>
      <c r="L1053" s="212">
        <v>0</v>
      </c>
      <c r="M1053" s="212">
        <v>0</v>
      </c>
      <c r="N1053" s="212">
        <v>0</v>
      </c>
      <c r="O1053" s="212">
        <v>0</v>
      </c>
      <c r="P1053" s="212">
        <v>0</v>
      </c>
      <c r="Q1053" s="213">
        <v>0</v>
      </c>
      <c r="R1053" s="210" t="s">
        <v>4188</v>
      </c>
      <c r="S1053" s="210"/>
      <c r="T1053"/>
      <c r="U1053"/>
    </row>
    <row r="1054" spans="1:21">
      <c r="A1054" s="210">
        <v>580</v>
      </c>
      <c r="B1054" s="211" t="s">
        <v>3675</v>
      </c>
      <c r="C1054" s="212">
        <v>33</v>
      </c>
      <c r="D1054" s="212">
        <v>15</v>
      </c>
      <c r="E1054" s="213">
        <v>463.7</v>
      </c>
      <c r="F1054" s="212">
        <v>15</v>
      </c>
      <c r="G1054" s="212">
        <v>7</v>
      </c>
      <c r="H1054" s="212">
        <v>0</v>
      </c>
      <c r="I1054" s="212">
        <v>33</v>
      </c>
      <c r="J1054" s="212">
        <v>15</v>
      </c>
      <c r="K1054" s="213">
        <v>463.7</v>
      </c>
      <c r="L1054" s="212">
        <v>0</v>
      </c>
      <c r="M1054" s="212">
        <v>0</v>
      </c>
      <c r="N1054" s="212">
        <v>0</v>
      </c>
      <c r="O1054" s="212">
        <v>0</v>
      </c>
      <c r="P1054" s="212">
        <v>0</v>
      </c>
      <c r="Q1054" s="213">
        <v>0</v>
      </c>
      <c r="R1054" s="210" t="s">
        <v>3009</v>
      </c>
      <c r="S1054" s="210"/>
      <c r="T1054"/>
      <c r="U1054"/>
    </row>
    <row r="1055" spans="1:21">
      <c r="A1055" s="210">
        <v>581</v>
      </c>
      <c r="B1055" s="211" t="s">
        <v>3677</v>
      </c>
      <c r="C1055" s="212">
        <v>14</v>
      </c>
      <c r="D1055" s="212">
        <v>4</v>
      </c>
      <c r="E1055" s="213">
        <v>218</v>
      </c>
      <c r="F1055" s="212">
        <v>4</v>
      </c>
      <c r="G1055" s="212">
        <v>1</v>
      </c>
      <c r="H1055" s="212">
        <v>0</v>
      </c>
      <c r="I1055" s="212">
        <v>14</v>
      </c>
      <c r="J1055" s="212">
        <v>4</v>
      </c>
      <c r="K1055" s="213">
        <v>218</v>
      </c>
      <c r="L1055" s="212">
        <v>0</v>
      </c>
      <c r="M1055" s="212">
        <v>0</v>
      </c>
      <c r="N1055" s="212">
        <v>0</v>
      </c>
      <c r="O1055" s="212">
        <v>0</v>
      </c>
      <c r="P1055" s="212">
        <v>0</v>
      </c>
      <c r="Q1055" s="213">
        <v>0</v>
      </c>
      <c r="R1055" s="210" t="s">
        <v>4327</v>
      </c>
      <c r="S1055" s="210"/>
      <c r="T1055"/>
      <c r="U1055"/>
    </row>
    <row r="1056" spans="1:21">
      <c r="A1056" s="210">
        <v>582</v>
      </c>
      <c r="B1056" s="211" t="s">
        <v>3679</v>
      </c>
      <c r="C1056" s="212">
        <v>12</v>
      </c>
      <c r="D1056" s="212">
        <v>5</v>
      </c>
      <c r="E1056" s="213">
        <v>267.5</v>
      </c>
      <c r="F1056" s="212">
        <v>5</v>
      </c>
      <c r="G1056" s="212">
        <v>5</v>
      </c>
      <c r="H1056" s="212">
        <v>0</v>
      </c>
      <c r="I1056" s="212">
        <v>12</v>
      </c>
      <c r="J1056" s="212">
        <v>5</v>
      </c>
      <c r="K1056" s="213">
        <v>267.5</v>
      </c>
      <c r="L1056" s="212">
        <v>0</v>
      </c>
      <c r="M1056" s="212">
        <v>0</v>
      </c>
      <c r="N1056" s="212">
        <v>0</v>
      </c>
      <c r="O1056" s="212">
        <v>0</v>
      </c>
      <c r="P1056" s="212">
        <v>0</v>
      </c>
      <c r="Q1056" s="213">
        <v>0</v>
      </c>
      <c r="R1056" s="210" t="s">
        <v>3587</v>
      </c>
      <c r="S1056" s="210"/>
      <c r="T1056"/>
      <c r="U1056"/>
    </row>
    <row r="1057" spans="1:21">
      <c r="A1057" s="210">
        <v>583</v>
      </c>
      <c r="B1057" s="211" t="s">
        <v>4328</v>
      </c>
      <c r="C1057" s="212">
        <v>22</v>
      </c>
      <c r="D1057" s="212">
        <v>7</v>
      </c>
      <c r="E1057" s="213">
        <v>338.9</v>
      </c>
      <c r="F1057" s="212">
        <v>7</v>
      </c>
      <c r="G1057" s="212">
        <v>3</v>
      </c>
      <c r="H1057" s="212">
        <v>0</v>
      </c>
      <c r="I1057" s="212">
        <v>22</v>
      </c>
      <c r="J1057" s="212">
        <v>7</v>
      </c>
      <c r="K1057" s="213">
        <v>338.9</v>
      </c>
      <c r="L1057" s="212">
        <v>0</v>
      </c>
      <c r="M1057" s="212">
        <v>0</v>
      </c>
      <c r="N1057" s="212">
        <v>0</v>
      </c>
      <c r="O1057" s="212">
        <v>0</v>
      </c>
      <c r="P1057" s="212">
        <v>0</v>
      </c>
      <c r="Q1057" s="213">
        <v>0</v>
      </c>
      <c r="R1057" s="210" t="s">
        <v>4329</v>
      </c>
      <c r="S1057" s="210"/>
      <c r="T1057"/>
      <c r="U1057"/>
    </row>
    <row r="1058" spans="1:21">
      <c r="A1058" s="210">
        <v>584</v>
      </c>
      <c r="B1058" s="211" t="s">
        <v>4330</v>
      </c>
      <c r="C1058" s="212">
        <v>45</v>
      </c>
      <c r="D1058" s="212">
        <v>16</v>
      </c>
      <c r="E1058" s="213">
        <v>485.5</v>
      </c>
      <c r="F1058" s="212">
        <v>16</v>
      </c>
      <c r="G1058" s="212">
        <v>4</v>
      </c>
      <c r="H1058" s="212">
        <v>0</v>
      </c>
      <c r="I1058" s="212">
        <v>45</v>
      </c>
      <c r="J1058" s="212">
        <v>16</v>
      </c>
      <c r="K1058" s="213">
        <v>485.5</v>
      </c>
      <c r="L1058" s="212">
        <v>0</v>
      </c>
      <c r="M1058" s="212">
        <v>0</v>
      </c>
      <c r="N1058" s="212">
        <v>0</v>
      </c>
      <c r="O1058" s="212">
        <v>0</v>
      </c>
      <c r="P1058" s="212">
        <v>0</v>
      </c>
      <c r="Q1058" s="213">
        <v>0</v>
      </c>
      <c r="R1058" s="210" t="s">
        <v>4058</v>
      </c>
      <c r="S1058" s="210"/>
      <c r="T1058"/>
      <c r="U1058"/>
    </row>
    <row r="1059" spans="1:21">
      <c r="A1059" s="210">
        <v>585</v>
      </c>
      <c r="B1059" s="211" t="s">
        <v>3680</v>
      </c>
      <c r="C1059" s="212">
        <v>40</v>
      </c>
      <c r="D1059" s="212">
        <v>15</v>
      </c>
      <c r="E1059" s="213">
        <v>463.2</v>
      </c>
      <c r="F1059" s="212">
        <v>15</v>
      </c>
      <c r="G1059" s="212">
        <v>6</v>
      </c>
      <c r="H1059" s="212">
        <v>0</v>
      </c>
      <c r="I1059" s="212">
        <v>40</v>
      </c>
      <c r="J1059" s="212">
        <v>15</v>
      </c>
      <c r="K1059" s="213">
        <v>463.2</v>
      </c>
      <c r="L1059" s="212">
        <v>0</v>
      </c>
      <c r="M1059" s="212">
        <v>0</v>
      </c>
      <c r="N1059" s="212">
        <v>0</v>
      </c>
      <c r="O1059" s="212">
        <v>0</v>
      </c>
      <c r="P1059" s="212">
        <v>0</v>
      </c>
      <c r="Q1059" s="213">
        <v>0</v>
      </c>
      <c r="R1059" s="210" t="s">
        <v>4331</v>
      </c>
      <c r="S1059" s="210"/>
      <c r="T1059"/>
      <c r="U1059"/>
    </row>
    <row r="1060" spans="1:21">
      <c r="A1060" s="210">
        <v>586</v>
      </c>
      <c r="B1060" s="211" t="s">
        <v>3682</v>
      </c>
      <c r="C1060" s="212">
        <v>30</v>
      </c>
      <c r="D1060" s="212">
        <v>14</v>
      </c>
      <c r="E1060" s="213">
        <v>442.1</v>
      </c>
      <c r="F1060" s="212">
        <v>14</v>
      </c>
      <c r="G1060" s="212">
        <v>3</v>
      </c>
      <c r="H1060" s="212">
        <v>0</v>
      </c>
      <c r="I1060" s="212">
        <v>30</v>
      </c>
      <c r="J1060" s="212">
        <v>14</v>
      </c>
      <c r="K1060" s="213">
        <v>442.1</v>
      </c>
      <c r="L1060" s="212">
        <v>0</v>
      </c>
      <c r="M1060" s="212">
        <v>0</v>
      </c>
      <c r="N1060" s="212">
        <v>0</v>
      </c>
      <c r="O1060" s="212">
        <v>0</v>
      </c>
      <c r="P1060" s="212">
        <v>0</v>
      </c>
      <c r="Q1060" s="213">
        <v>0</v>
      </c>
      <c r="R1060" s="210" t="s">
        <v>4332</v>
      </c>
      <c r="S1060" s="210"/>
      <c r="T1060"/>
      <c r="U1060"/>
    </row>
    <row r="1061" spans="1:21">
      <c r="A1061" s="210">
        <v>587</v>
      </c>
      <c r="B1061" s="211" t="s">
        <v>4333</v>
      </c>
      <c r="C1061" s="212">
        <v>45</v>
      </c>
      <c r="D1061" s="212">
        <v>16</v>
      </c>
      <c r="E1061" s="213">
        <v>501.7</v>
      </c>
      <c r="F1061" s="212">
        <v>16</v>
      </c>
      <c r="G1061" s="212">
        <v>3</v>
      </c>
      <c r="H1061" s="212">
        <v>0</v>
      </c>
      <c r="I1061" s="212">
        <v>45</v>
      </c>
      <c r="J1061" s="212">
        <v>16</v>
      </c>
      <c r="K1061" s="213">
        <v>501.7</v>
      </c>
      <c r="L1061" s="212">
        <v>0</v>
      </c>
      <c r="M1061" s="212">
        <v>0</v>
      </c>
      <c r="N1061" s="212">
        <v>0</v>
      </c>
      <c r="O1061" s="212">
        <v>0</v>
      </c>
      <c r="P1061" s="212">
        <v>0</v>
      </c>
      <c r="Q1061" s="213">
        <v>0</v>
      </c>
      <c r="R1061" s="210" t="s">
        <v>3161</v>
      </c>
      <c r="S1061" s="210"/>
      <c r="T1061"/>
      <c r="U1061"/>
    </row>
    <row r="1062" spans="1:21">
      <c r="A1062" s="210">
        <v>588</v>
      </c>
      <c r="B1062" s="211" t="s">
        <v>3684</v>
      </c>
      <c r="C1062" s="212">
        <v>29</v>
      </c>
      <c r="D1062" s="212">
        <v>13</v>
      </c>
      <c r="E1062" s="213">
        <v>409.6</v>
      </c>
      <c r="F1062" s="212">
        <v>13</v>
      </c>
      <c r="G1062" s="212">
        <v>5</v>
      </c>
      <c r="H1062" s="212">
        <v>0</v>
      </c>
      <c r="I1062" s="212">
        <v>29</v>
      </c>
      <c r="J1062" s="212">
        <v>13</v>
      </c>
      <c r="K1062" s="213">
        <v>409.6</v>
      </c>
      <c r="L1062" s="212">
        <v>0</v>
      </c>
      <c r="M1062" s="212">
        <v>0</v>
      </c>
      <c r="N1062" s="212">
        <v>0</v>
      </c>
      <c r="O1062" s="212">
        <v>0</v>
      </c>
      <c r="P1062" s="212">
        <v>0</v>
      </c>
      <c r="Q1062" s="213">
        <v>0</v>
      </c>
      <c r="R1062" s="210" t="s">
        <v>4334</v>
      </c>
      <c r="S1062" s="210"/>
      <c r="T1062"/>
      <c r="U1062"/>
    </row>
    <row r="1063" spans="1:21">
      <c r="A1063" s="210">
        <v>589</v>
      </c>
      <c r="B1063" s="211" t="s">
        <v>3685</v>
      </c>
      <c r="C1063" s="212">
        <v>34</v>
      </c>
      <c r="D1063" s="212">
        <v>15</v>
      </c>
      <c r="E1063" s="213">
        <v>456.9</v>
      </c>
      <c r="F1063" s="212">
        <v>14</v>
      </c>
      <c r="G1063" s="212">
        <v>6</v>
      </c>
      <c r="H1063" s="212">
        <v>0</v>
      </c>
      <c r="I1063" s="212">
        <v>33</v>
      </c>
      <c r="J1063" s="212">
        <v>14</v>
      </c>
      <c r="K1063" s="213">
        <v>429.9</v>
      </c>
      <c r="L1063" s="212">
        <v>1</v>
      </c>
      <c r="M1063" s="212">
        <v>0</v>
      </c>
      <c r="N1063" s="212">
        <v>0</v>
      </c>
      <c r="O1063" s="212">
        <v>1</v>
      </c>
      <c r="P1063" s="212">
        <v>1</v>
      </c>
      <c r="Q1063" s="213">
        <v>27</v>
      </c>
      <c r="R1063" s="210"/>
      <c r="S1063" s="210"/>
      <c r="T1063"/>
      <c r="U1063"/>
    </row>
    <row r="1064" spans="1:21">
      <c r="A1064" s="210">
        <v>590</v>
      </c>
      <c r="B1064" s="211" t="s">
        <v>3686</v>
      </c>
      <c r="C1064" s="212">
        <v>27</v>
      </c>
      <c r="D1064" s="212">
        <v>10</v>
      </c>
      <c r="E1064" s="213">
        <v>319.8</v>
      </c>
      <c r="F1064" s="212">
        <v>10</v>
      </c>
      <c r="G1064" s="212">
        <v>6</v>
      </c>
      <c r="H1064" s="212">
        <v>0</v>
      </c>
      <c r="I1064" s="212">
        <v>27</v>
      </c>
      <c r="J1064" s="212">
        <v>10</v>
      </c>
      <c r="K1064" s="213">
        <v>319.8</v>
      </c>
      <c r="L1064" s="212">
        <v>0</v>
      </c>
      <c r="M1064" s="212">
        <v>0</v>
      </c>
      <c r="N1064" s="212">
        <v>0</v>
      </c>
      <c r="O1064" s="212">
        <v>0</v>
      </c>
      <c r="P1064" s="212">
        <v>0</v>
      </c>
      <c r="Q1064" s="213">
        <v>0</v>
      </c>
      <c r="R1064" s="210" t="s">
        <v>4071</v>
      </c>
      <c r="S1064" s="210"/>
      <c r="T1064"/>
      <c r="U1064"/>
    </row>
    <row r="1065" spans="1:21">
      <c r="A1065" s="210">
        <v>591</v>
      </c>
      <c r="B1065" s="211" t="s">
        <v>3688</v>
      </c>
      <c r="C1065" s="212">
        <v>35</v>
      </c>
      <c r="D1065" s="212">
        <v>15</v>
      </c>
      <c r="E1065" s="213">
        <v>464.9</v>
      </c>
      <c r="F1065" s="212">
        <v>15</v>
      </c>
      <c r="G1065" s="212">
        <v>3</v>
      </c>
      <c r="H1065" s="212">
        <v>0</v>
      </c>
      <c r="I1065" s="212">
        <v>35</v>
      </c>
      <c r="J1065" s="212">
        <v>15</v>
      </c>
      <c r="K1065" s="213">
        <v>464.9</v>
      </c>
      <c r="L1065" s="212">
        <v>0</v>
      </c>
      <c r="M1065" s="212">
        <v>0</v>
      </c>
      <c r="N1065" s="212">
        <v>0</v>
      </c>
      <c r="O1065" s="212">
        <v>0</v>
      </c>
      <c r="P1065" s="212">
        <v>0</v>
      </c>
      <c r="Q1065" s="213">
        <v>0</v>
      </c>
      <c r="R1065" s="210" t="s">
        <v>4327</v>
      </c>
      <c r="S1065" s="210"/>
      <c r="T1065"/>
      <c r="U1065"/>
    </row>
    <row r="1066" spans="1:21">
      <c r="A1066" s="210">
        <v>592</v>
      </c>
      <c r="B1066" s="211" t="s">
        <v>3690</v>
      </c>
      <c r="C1066" s="212">
        <v>24</v>
      </c>
      <c r="D1066" s="212">
        <v>14</v>
      </c>
      <c r="E1066" s="213">
        <v>422.9</v>
      </c>
      <c r="F1066" s="212">
        <v>13</v>
      </c>
      <c r="G1066" s="212">
        <v>2</v>
      </c>
      <c r="H1066" s="212">
        <v>0</v>
      </c>
      <c r="I1066" s="212">
        <v>23</v>
      </c>
      <c r="J1066" s="212">
        <v>13</v>
      </c>
      <c r="K1066" s="213">
        <v>387.2</v>
      </c>
      <c r="L1066" s="212">
        <v>1</v>
      </c>
      <c r="M1066" s="212">
        <v>0</v>
      </c>
      <c r="N1066" s="212">
        <v>0</v>
      </c>
      <c r="O1066" s="212">
        <v>1</v>
      </c>
      <c r="P1066" s="212">
        <v>1</v>
      </c>
      <c r="Q1066" s="213">
        <v>35.7</v>
      </c>
      <c r="R1066" s="210"/>
      <c r="S1066" s="210"/>
      <c r="T1066"/>
      <c r="U1066"/>
    </row>
    <row r="1067" spans="1:21">
      <c r="A1067" s="210">
        <v>593</v>
      </c>
      <c r="B1067" s="211" t="s">
        <v>4335</v>
      </c>
      <c r="C1067" s="212">
        <v>31</v>
      </c>
      <c r="D1067" s="212">
        <v>16</v>
      </c>
      <c r="E1067" s="213">
        <v>482.6</v>
      </c>
      <c r="F1067" s="212">
        <v>16</v>
      </c>
      <c r="G1067" s="212">
        <v>7</v>
      </c>
      <c r="H1067" s="212">
        <v>0</v>
      </c>
      <c r="I1067" s="212">
        <v>31</v>
      </c>
      <c r="J1067" s="212">
        <v>16</v>
      </c>
      <c r="K1067" s="213">
        <v>482.6</v>
      </c>
      <c r="L1067" s="212">
        <v>0</v>
      </c>
      <c r="M1067" s="212">
        <v>0</v>
      </c>
      <c r="N1067" s="212">
        <v>0</v>
      </c>
      <c r="O1067" s="212">
        <v>0</v>
      </c>
      <c r="P1067" s="212">
        <v>0</v>
      </c>
      <c r="Q1067" s="213">
        <v>0</v>
      </c>
      <c r="R1067" s="210" t="s">
        <v>3278</v>
      </c>
      <c r="S1067" s="210"/>
      <c r="T1067"/>
      <c r="U1067"/>
    </row>
    <row r="1068" spans="1:21">
      <c r="A1068" s="210">
        <v>594</v>
      </c>
      <c r="B1068" s="211" t="s">
        <v>4336</v>
      </c>
      <c r="C1068" s="212">
        <v>35</v>
      </c>
      <c r="D1068" s="212">
        <v>16</v>
      </c>
      <c r="E1068" s="213">
        <v>508.3</v>
      </c>
      <c r="F1068" s="212">
        <v>14</v>
      </c>
      <c r="G1068" s="212">
        <v>4</v>
      </c>
      <c r="H1068" s="212">
        <v>0</v>
      </c>
      <c r="I1068" s="212">
        <v>31</v>
      </c>
      <c r="J1068" s="212">
        <v>14</v>
      </c>
      <c r="K1068" s="213">
        <v>433.4</v>
      </c>
      <c r="L1068" s="212">
        <v>2</v>
      </c>
      <c r="M1068" s="212">
        <v>0</v>
      </c>
      <c r="N1068" s="212">
        <v>0</v>
      </c>
      <c r="O1068" s="212">
        <v>4</v>
      </c>
      <c r="P1068" s="212">
        <v>2</v>
      </c>
      <c r="Q1068" s="213">
        <v>74.9</v>
      </c>
      <c r="R1068" s="210"/>
      <c r="S1068" s="210"/>
      <c r="T1068"/>
      <c r="U1068"/>
    </row>
    <row r="1069" spans="1:21">
      <c r="A1069" s="210">
        <v>595</v>
      </c>
      <c r="B1069" s="211" t="s">
        <v>4337</v>
      </c>
      <c r="C1069" s="212">
        <v>32</v>
      </c>
      <c r="D1069" s="212">
        <v>14</v>
      </c>
      <c r="E1069" s="213">
        <v>430.4</v>
      </c>
      <c r="F1069" s="212">
        <v>14</v>
      </c>
      <c r="G1069" s="212">
        <v>4</v>
      </c>
      <c r="H1069" s="212">
        <v>0</v>
      </c>
      <c r="I1069" s="212">
        <v>32</v>
      </c>
      <c r="J1069" s="212">
        <v>14</v>
      </c>
      <c r="K1069" s="213">
        <v>430.4</v>
      </c>
      <c r="L1069" s="212">
        <v>0</v>
      </c>
      <c r="M1069" s="212">
        <v>0</v>
      </c>
      <c r="N1069" s="212">
        <v>0</v>
      </c>
      <c r="O1069" s="212">
        <v>0</v>
      </c>
      <c r="P1069" s="212">
        <v>0</v>
      </c>
      <c r="Q1069" s="213">
        <v>0</v>
      </c>
      <c r="R1069" s="210" t="s">
        <v>3997</v>
      </c>
      <c r="S1069" s="210"/>
      <c r="T1069"/>
      <c r="U1069"/>
    </row>
    <row r="1070" spans="1:21">
      <c r="A1070" s="210">
        <v>596</v>
      </c>
      <c r="B1070" s="211" t="s">
        <v>4338</v>
      </c>
      <c r="C1070" s="212">
        <v>33</v>
      </c>
      <c r="D1070" s="212">
        <v>16</v>
      </c>
      <c r="E1070" s="213">
        <v>499.2</v>
      </c>
      <c r="F1070" s="212">
        <v>16</v>
      </c>
      <c r="G1070" s="212">
        <v>3</v>
      </c>
      <c r="H1070" s="212">
        <v>0</v>
      </c>
      <c r="I1070" s="212">
        <v>33</v>
      </c>
      <c r="J1070" s="212">
        <v>16</v>
      </c>
      <c r="K1070" s="213">
        <v>499.2</v>
      </c>
      <c r="L1070" s="212">
        <v>0</v>
      </c>
      <c r="M1070" s="212">
        <v>0</v>
      </c>
      <c r="N1070" s="212">
        <v>0</v>
      </c>
      <c r="O1070" s="212">
        <v>0</v>
      </c>
      <c r="P1070" s="212">
        <v>0</v>
      </c>
      <c r="Q1070" s="213">
        <v>0</v>
      </c>
      <c r="R1070" s="210" t="s">
        <v>4315</v>
      </c>
      <c r="S1070" s="210"/>
      <c r="T1070"/>
      <c r="U1070"/>
    </row>
    <row r="1071" spans="1:21">
      <c r="A1071" s="210">
        <v>597</v>
      </c>
      <c r="B1071" s="211" t="s">
        <v>3692</v>
      </c>
      <c r="C1071" s="212">
        <v>33</v>
      </c>
      <c r="D1071" s="212">
        <v>14</v>
      </c>
      <c r="E1071" s="213">
        <v>429.9</v>
      </c>
      <c r="F1071" s="212">
        <v>14</v>
      </c>
      <c r="G1071" s="212">
        <v>7</v>
      </c>
      <c r="H1071" s="212">
        <v>0</v>
      </c>
      <c r="I1071" s="212">
        <v>33</v>
      </c>
      <c r="J1071" s="212">
        <v>14</v>
      </c>
      <c r="K1071" s="213">
        <v>429.9</v>
      </c>
      <c r="L1071" s="212">
        <v>0</v>
      </c>
      <c r="M1071" s="212">
        <v>0</v>
      </c>
      <c r="N1071" s="212">
        <v>0</v>
      </c>
      <c r="O1071" s="212">
        <v>0</v>
      </c>
      <c r="P1071" s="212">
        <v>0</v>
      </c>
      <c r="Q1071" s="213">
        <v>0</v>
      </c>
      <c r="R1071" s="210" t="s">
        <v>4136</v>
      </c>
      <c r="S1071" s="210"/>
      <c r="T1071"/>
      <c r="U1071"/>
    </row>
    <row r="1072" spans="1:21">
      <c r="A1072" s="210">
        <v>598</v>
      </c>
      <c r="B1072" s="211" t="s">
        <v>3694</v>
      </c>
      <c r="C1072" s="212">
        <v>16</v>
      </c>
      <c r="D1072" s="212">
        <v>5</v>
      </c>
      <c r="E1072" s="213">
        <v>228.55</v>
      </c>
      <c r="F1072" s="212">
        <v>5</v>
      </c>
      <c r="G1072" s="212">
        <v>2</v>
      </c>
      <c r="H1072" s="212">
        <v>0</v>
      </c>
      <c r="I1072" s="212">
        <v>16</v>
      </c>
      <c r="J1072" s="212">
        <v>5</v>
      </c>
      <c r="K1072" s="213">
        <v>228.55</v>
      </c>
      <c r="L1072" s="212">
        <v>0</v>
      </c>
      <c r="M1072" s="212">
        <v>0</v>
      </c>
      <c r="N1072" s="212">
        <v>0</v>
      </c>
      <c r="O1072" s="212">
        <v>0</v>
      </c>
      <c r="P1072" s="212">
        <v>0</v>
      </c>
      <c r="Q1072" s="213">
        <v>0</v>
      </c>
      <c r="R1072" s="210" t="s">
        <v>4339</v>
      </c>
      <c r="S1072" s="210"/>
      <c r="T1072"/>
      <c r="U1072"/>
    </row>
    <row r="1073" spans="1:21">
      <c r="A1073" s="210">
        <v>599</v>
      </c>
      <c r="B1073" s="211" t="s">
        <v>3695</v>
      </c>
      <c r="C1073" s="212">
        <v>18</v>
      </c>
      <c r="D1073" s="212">
        <v>7</v>
      </c>
      <c r="E1073" s="213">
        <v>254</v>
      </c>
      <c r="F1073" s="212">
        <v>6</v>
      </c>
      <c r="G1073" s="212">
        <v>4</v>
      </c>
      <c r="H1073" s="212">
        <v>0</v>
      </c>
      <c r="I1073" s="212">
        <v>14</v>
      </c>
      <c r="J1073" s="212">
        <v>6</v>
      </c>
      <c r="K1073" s="213">
        <v>224</v>
      </c>
      <c r="L1073" s="212">
        <v>1</v>
      </c>
      <c r="M1073" s="212">
        <v>0</v>
      </c>
      <c r="N1073" s="212">
        <v>0</v>
      </c>
      <c r="O1073" s="212">
        <v>4</v>
      </c>
      <c r="P1073" s="212">
        <v>1</v>
      </c>
      <c r="Q1073" s="213">
        <v>30</v>
      </c>
      <c r="R1073" s="210"/>
      <c r="S1073" s="210"/>
      <c r="T1073"/>
      <c r="U1073"/>
    </row>
    <row r="1074" spans="1:21">
      <c r="A1074" s="210">
        <v>600</v>
      </c>
      <c r="B1074" s="211" t="s">
        <v>4340</v>
      </c>
      <c r="C1074" s="212">
        <v>20</v>
      </c>
      <c r="D1074" s="212">
        <v>8</v>
      </c>
      <c r="E1074" s="213">
        <v>339.2</v>
      </c>
      <c r="F1074" s="212">
        <v>8</v>
      </c>
      <c r="G1074" s="212">
        <v>3</v>
      </c>
      <c r="H1074" s="212">
        <v>0</v>
      </c>
      <c r="I1074" s="212">
        <v>20</v>
      </c>
      <c r="J1074" s="212">
        <v>8</v>
      </c>
      <c r="K1074" s="213">
        <v>339.2</v>
      </c>
      <c r="L1074" s="212">
        <v>0</v>
      </c>
      <c r="M1074" s="212">
        <v>0</v>
      </c>
      <c r="N1074" s="212">
        <v>0</v>
      </c>
      <c r="O1074" s="212">
        <v>0</v>
      </c>
      <c r="P1074" s="212">
        <v>0</v>
      </c>
      <c r="Q1074" s="213">
        <v>0</v>
      </c>
      <c r="R1074" s="210" t="s">
        <v>4320</v>
      </c>
      <c r="S1074" s="210"/>
      <c r="T1074"/>
      <c r="U1074"/>
    </row>
    <row r="1075" spans="1:21">
      <c r="A1075" s="210">
        <v>601</v>
      </c>
      <c r="B1075" s="211" t="s">
        <v>4341</v>
      </c>
      <c r="C1075" s="212">
        <v>53</v>
      </c>
      <c r="D1075" s="212">
        <v>15</v>
      </c>
      <c r="E1075" s="213">
        <v>456.7</v>
      </c>
      <c r="F1075" s="212">
        <v>15</v>
      </c>
      <c r="G1075" s="212">
        <v>8</v>
      </c>
      <c r="H1075" s="212">
        <v>0</v>
      </c>
      <c r="I1075" s="212">
        <v>53</v>
      </c>
      <c r="J1075" s="212">
        <v>15</v>
      </c>
      <c r="K1075" s="213">
        <v>456.7</v>
      </c>
      <c r="L1075" s="212">
        <v>0</v>
      </c>
      <c r="M1075" s="212">
        <v>0</v>
      </c>
      <c r="N1075" s="212">
        <v>0</v>
      </c>
      <c r="O1075" s="212">
        <v>0</v>
      </c>
      <c r="P1075" s="212">
        <v>0</v>
      </c>
      <c r="Q1075" s="213">
        <v>0</v>
      </c>
      <c r="R1075" s="210" t="s">
        <v>4320</v>
      </c>
      <c r="S1075" s="210"/>
      <c r="T1075"/>
      <c r="U1075"/>
    </row>
    <row r="1076" spans="1:21">
      <c r="A1076" s="210">
        <v>602</v>
      </c>
      <c r="B1076" s="211" t="s">
        <v>4342</v>
      </c>
      <c r="C1076" s="212">
        <v>19</v>
      </c>
      <c r="D1076" s="212">
        <v>8</v>
      </c>
      <c r="E1076" s="213">
        <v>329.8</v>
      </c>
      <c r="F1076" s="212">
        <v>7</v>
      </c>
      <c r="G1076" s="212">
        <v>4</v>
      </c>
      <c r="H1076" s="212">
        <v>0</v>
      </c>
      <c r="I1076" s="212">
        <v>15</v>
      </c>
      <c r="J1076" s="212">
        <v>7</v>
      </c>
      <c r="K1076" s="213">
        <v>291.9</v>
      </c>
      <c r="L1076" s="212">
        <v>1</v>
      </c>
      <c r="M1076" s="212">
        <v>0</v>
      </c>
      <c r="N1076" s="212">
        <v>0</v>
      </c>
      <c r="O1076" s="212">
        <v>4</v>
      </c>
      <c r="P1076" s="212">
        <v>1</v>
      </c>
      <c r="Q1076" s="213">
        <v>37.9</v>
      </c>
      <c r="R1076" s="210"/>
      <c r="S1076" s="210"/>
      <c r="T1076"/>
      <c r="U1076"/>
    </row>
    <row r="1077" spans="1:21">
      <c r="A1077" s="210">
        <v>603</v>
      </c>
      <c r="B1077" s="211" t="s">
        <v>4343</v>
      </c>
      <c r="C1077" s="212">
        <v>48</v>
      </c>
      <c r="D1077" s="212">
        <v>16</v>
      </c>
      <c r="E1077" s="213">
        <v>741.1</v>
      </c>
      <c r="F1077" s="212">
        <v>17</v>
      </c>
      <c r="G1077" s="212">
        <v>11</v>
      </c>
      <c r="H1077" s="212">
        <v>0</v>
      </c>
      <c r="I1077" s="212">
        <v>48</v>
      </c>
      <c r="J1077" s="212">
        <v>16</v>
      </c>
      <c r="K1077" s="213">
        <v>741.1</v>
      </c>
      <c r="L1077" s="212">
        <v>0</v>
      </c>
      <c r="M1077" s="212">
        <v>0</v>
      </c>
      <c r="N1077" s="212">
        <v>0</v>
      </c>
      <c r="O1077" s="212">
        <v>0</v>
      </c>
      <c r="P1077" s="212">
        <v>0</v>
      </c>
      <c r="Q1077" s="213">
        <v>0</v>
      </c>
      <c r="R1077" s="210" t="s">
        <v>4344</v>
      </c>
      <c r="S1077" s="210"/>
      <c r="T1077"/>
      <c r="U1077"/>
    </row>
    <row r="1078" spans="1:21">
      <c r="A1078" s="210">
        <v>604</v>
      </c>
      <c r="B1078" s="211" t="s">
        <v>4345</v>
      </c>
      <c r="C1078" s="212">
        <v>24</v>
      </c>
      <c r="D1078" s="212">
        <v>8</v>
      </c>
      <c r="E1078" s="213">
        <v>480.5</v>
      </c>
      <c r="F1078" s="212">
        <v>8</v>
      </c>
      <c r="G1078" s="212">
        <v>7</v>
      </c>
      <c r="H1078" s="212">
        <v>0</v>
      </c>
      <c r="I1078" s="212">
        <v>24</v>
      </c>
      <c r="J1078" s="212">
        <v>8</v>
      </c>
      <c r="K1078" s="213">
        <v>480.5</v>
      </c>
      <c r="L1078" s="212">
        <v>0</v>
      </c>
      <c r="M1078" s="212">
        <v>0</v>
      </c>
      <c r="N1078" s="212">
        <v>0</v>
      </c>
      <c r="O1078" s="212">
        <v>0</v>
      </c>
      <c r="P1078" s="212">
        <v>0</v>
      </c>
      <c r="Q1078" s="213">
        <v>0</v>
      </c>
      <c r="R1078" s="210" t="s">
        <v>4346</v>
      </c>
      <c r="S1078" s="210"/>
      <c r="T1078"/>
      <c r="U1078"/>
    </row>
    <row r="1079" spans="1:21">
      <c r="A1079" s="210">
        <v>605</v>
      </c>
      <c r="B1079" s="211" t="s">
        <v>4347</v>
      </c>
      <c r="C1079" s="212">
        <v>46</v>
      </c>
      <c r="D1079" s="212">
        <v>15</v>
      </c>
      <c r="E1079" s="213">
        <v>755.9</v>
      </c>
      <c r="F1079" s="212">
        <v>15</v>
      </c>
      <c r="G1079" s="212">
        <v>10</v>
      </c>
      <c r="H1079" s="212">
        <v>0</v>
      </c>
      <c r="I1079" s="212">
        <v>46</v>
      </c>
      <c r="J1079" s="212">
        <v>15</v>
      </c>
      <c r="K1079" s="213">
        <v>755.9</v>
      </c>
      <c r="L1079" s="212">
        <v>0</v>
      </c>
      <c r="M1079" s="212">
        <v>0</v>
      </c>
      <c r="N1079" s="212">
        <v>0</v>
      </c>
      <c r="O1079" s="212">
        <v>0</v>
      </c>
      <c r="P1079" s="212">
        <v>0</v>
      </c>
      <c r="Q1079" s="213">
        <v>0</v>
      </c>
      <c r="R1079" s="210" t="s">
        <v>3792</v>
      </c>
      <c r="S1079" s="210"/>
      <c r="T1079"/>
      <c r="U1079"/>
    </row>
    <row r="1080" spans="1:21">
      <c r="A1080" s="210">
        <v>606</v>
      </c>
      <c r="B1080" s="211" t="s">
        <v>3696</v>
      </c>
      <c r="C1080" s="212">
        <v>21</v>
      </c>
      <c r="D1080" s="212">
        <v>11</v>
      </c>
      <c r="E1080" s="213">
        <v>429.9</v>
      </c>
      <c r="F1080" s="212">
        <v>11</v>
      </c>
      <c r="G1080" s="212">
        <v>8</v>
      </c>
      <c r="H1080" s="212">
        <v>0</v>
      </c>
      <c r="I1080" s="212">
        <v>21</v>
      </c>
      <c r="J1080" s="212">
        <v>11</v>
      </c>
      <c r="K1080" s="213">
        <v>429.9</v>
      </c>
      <c r="L1080" s="212">
        <v>0</v>
      </c>
      <c r="M1080" s="212">
        <v>0</v>
      </c>
      <c r="N1080" s="212">
        <v>0</v>
      </c>
      <c r="O1080" s="212">
        <v>0</v>
      </c>
      <c r="P1080" s="212">
        <v>0</v>
      </c>
      <c r="Q1080" s="213">
        <v>0</v>
      </c>
      <c r="R1080" s="210" t="s">
        <v>4012</v>
      </c>
      <c r="S1080" s="210"/>
      <c r="T1080"/>
      <c r="U1080"/>
    </row>
    <row r="1081" spans="1:21">
      <c r="A1081" s="210">
        <v>607</v>
      </c>
      <c r="B1081" s="211" t="s">
        <v>4348</v>
      </c>
      <c r="C1081" s="212">
        <v>21</v>
      </c>
      <c r="D1081" s="212">
        <v>9</v>
      </c>
      <c r="E1081" s="213">
        <v>464.7</v>
      </c>
      <c r="F1081" s="212">
        <v>9</v>
      </c>
      <c r="G1081" s="212">
        <v>6</v>
      </c>
      <c r="H1081" s="212">
        <v>0</v>
      </c>
      <c r="I1081" s="212">
        <v>21</v>
      </c>
      <c r="J1081" s="212">
        <v>9</v>
      </c>
      <c r="K1081" s="213">
        <v>464.7</v>
      </c>
      <c r="L1081" s="212">
        <v>0</v>
      </c>
      <c r="M1081" s="212">
        <v>0</v>
      </c>
      <c r="N1081" s="212">
        <v>0</v>
      </c>
      <c r="O1081" s="212">
        <v>0</v>
      </c>
      <c r="P1081" s="212">
        <v>0</v>
      </c>
      <c r="Q1081" s="213">
        <v>0</v>
      </c>
      <c r="R1081" s="210" t="s">
        <v>4349</v>
      </c>
      <c r="S1081" s="210"/>
      <c r="T1081"/>
      <c r="U1081"/>
    </row>
    <row r="1082" spans="1:21">
      <c r="A1082" s="210">
        <v>608</v>
      </c>
      <c r="B1082" s="211" t="s">
        <v>4350</v>
      </c>
      <c r="C1082" s="212">
        <v>42</v>
      </c>
      <c r="D1082" s="212">
        <v>15</v>
      </c>
      <c r="E1082" s="213">
        <v>742.5</v>
      </c>
      <c r="F1082" s="212">
        <v>15</v>
      </c>
      <c r="G1082" s="212">
        <v>14</v>
      </c>
      <c r="H1082" s="212">
        <v>0</v>
      </c>
      <c r="I1082" s="212">
        <v>42</v>
      </c>
      <c r="J1082" s="212">
        <v>15</v>
      </c>
      <c r="K1082" s="213">
        <v>742.5</v>
      </c>
      <c r="L1082" s="212">
        <v>0</v>
      </c>
      <c r="M1082" s="212">
        <v>0</v>
      </c>
      <c r="N1082" s="212">
        <v>0</v>
      </c>
      <c r="O1082" s="212">
        <v>0</v>
      </c>
      <c r="P1082" s="212">
        <v>0</v>
      </c>
      <c r="Q1082" s="213">
        <v>0</v>
      </c>
      <c r="R1082" s="210" t="s">
        <v>3119</v>
      </c>
      <c r="S1082" s="210"/>
      <c r="T1082"/>
      <c r="U1082"/>
    </row>
    <row r="1083" spans="1:21">
      <c r="A1083" s="210">
        <v>609</v>
      </c>
      <c r="B1083" s="211" t="s">
        <v>3697</v>
      </c>
      <c r="C1083" s="212">
        <v>43</v>
      </c>
      <c r="D1083" s="212">
        <v>15</v>
      </c>
      <c r="E1083" s="213">
        <v>650.85</v>
      </c>
      <c r="F1083" s="212">
        <v>15</v>
      </c>
      <c r="G1083" s="212">
        <v>8</v>
      </c>
      <c r="H1083" s="212">
        <v>0</v>
      </c>
      <c r="I1083" s="212">
        <v>43</v>
      </c>
      <c r="J1083" s="212">
        <v>15</v>
      </c>
      <c r="K1083" s="213">
        <v>650.85</v>
      </c>
      <c r="L1083" s="212">
        <v>0</v>
      </c>
      <c r="M1083" s="212">
        <v>0</v>
      </c>
      <c r="N1083" s="212">
        <v>0</v>
      </c>
      <c r="O1083" s="212">
        <v>0</v>
      </c>
      <c r="P1083" s="212">
        <v>0</v>
      </c>
      <c r="Q1083" s="213">
        <v>0</v>
      </c>
      <c r="R1083" s="210" t="s">
        <v>4315</v>
      </c>
      <c r="S1083" s="210"/>
      <c r="T1083"/>
      <c r="U1083"/>
    </row>
    <row r="1084" spans="1:21">
      <c r="A1084" s="200"/>
      <c r="B1084" s="209" t="s">
        <v>2970</v>
      </c>
      <c r="C1084" s="205">
        <f>sum(C1085:C1100)</f>
        <v>196</v>
      </c>
      <c r="D1084" s="205">
        <f>sum(D1085:D1100)</f>
        <v>71</v>
      </c>
      <c r="E1084" s="206">
        <f>sum(E1085:E1100)</f>
        <v>3167.6</v>
      </c>
      <c r="F1084" s="205">
        <f>sum(F1085:F1100)</f>
        <v>71</v>
      </c>
      <c r="G1084" s="205">
        <f>sum(G1085:G1100)</f>
        <v>54</v>
      </c>
      <c r="H1084" s="205">
        <f>sum(H1085:H1100)</f>
        <v>0</v>
      </c>
      <c r="I1084" s="205">
        <f>sum(I1085:I1100)</f>
        <v>196</v>
      </c>
      <c r="J1084" s="205">
        <f>sum(J1085:J1100)</f>
        <v>71</v>
      </c>
      <c r="K1084" s="206">
        <f>sum(K1085:K1100)</f>
        <v>3167.6</v>
      </c>
      <c r="L1084" s="205">
        <f>sum(L1085:L1100)</f>
        <v>0</v>
      </c>
      <c r="M1084" s="205">
        <f>sum(M1085:M1100)</f>
        <v>0</v>
      </c>
      <c r="N1084" s="205">
        <f>sum(N1085:N1100)</f>
        <v>0</v>
      </c>
      <c r="O1084" s="205">
        <f>sum(O1085:O1100)</f>
        <v>0</v>
      </c>
      <c r="P1084" s="205">
        <f>sum(P1085:P1100)</f>
        <v>0</v>
      </c>
      <c r="Q1084" s="206">
        <f>sum(Q1085:Q1100)</f>
        <v>0</v>
      </c>
      <c r="R1084" s="207" t="s">
        <v>20</v>
      </c>
      <c r="S1084" s="207" t="s">
        <v>20</v>
      </c>
      <c r="T1084"/>
      <c r="U1084"/>
    </row>
    <row r="1085" spans="1:21">
      <c r="A1085" s="210">
        <v>610</v>
      </c>
      <c r="B1085" s="211" t="s">
        <v>4351</v>
      </c>
      <c r="C1085" s="212">
        <v>6</v>
      </c>
      <c r="D1085" s="212">
        <v>2</v>
      </c>
      <c r="E1085" s="213">
        <v>86.8</v>
      </c>
      <c r="F1085" s="212">
        <v>2</v>
      </c>
      <c r="G1085" s="212">
        <v>2</v>
      </c>
      <c r="H1085" s="212">
        <v>0</v>
      </c>
      <c r="I1085" s="212">
        <v>6</v>
      </c>
      <c r="J1085" s="212">
        <v>2</v>
      </c>
      <c r="K1085" s="213">
        <v>86.8</v>
      </c>
      <c r="L1085" s="212">
        <v>0</v>
      </c>
      <c r="M1085" s="212">
        <v>0</v>
      </c>
      <c r="N1085" s="212">
        <v>0</v>
      </c>
      <c r="O1085" s="212">
        <v>0</v>
      </c>
      <c r="P1085" s="212">
        <v>0</v>
      </c>
      <c r="Q1085" s="213">
        <v>0</v>
      </c>
      <c r="R1085" s="210" t="s">
        <v>3646</v>
      </c>
      <c r="S1085" s="210" t="s">
        <v>3930</v>
      </c>
      <c r="T1085"/>
      <c r="U1085"/>
    </row>
    <row r="1086" spans="1:21">
      <c r="A1086" s="210">
        <v>611</v>
      </c>
      <c r="B1086" s="211" t="s">
        <v>3699</v>
      </c>
      <c r="C1086" s="212">
        <v>2</v>
      </c>
      <c r="D1086" s="212">
        <v>1</v>
      </c>
      <c r="E1086" s="213">
        <v>63.7</v>
      </c>
      <c r="F1086" s="212">
        <v>1</v>
      </c>
      <c r="G1086" s="212">
        <v>1</v>
      </c>
      <c r="H1086" s="212">
        <v>0</v>
      </c>
      <c r="I1086" s="212">
        <v>2</v>
      </c>
      <c r="J1086" s="212">
        <v>1</v>
      </c>
      <c r="K1086" s="213">
        <v>63.7</v>
      </c>
      <c r="L1086" s="212">
        <v>0</v>
      </c>
      <c r="M1086" s="212">
        <v>0</v>
      </c>
      <c r="N1086" s="212">
        <v>0</v>
      </c>
      <c r="O1086" s="212">
        <v>0</v>
      </c>
      <c r="P1086" s="212">
        <v>0</v>
      </c>
      <c r="Q1086" s="213">
        <v>0</v>
      </c>
      <c r="R1086" s="210" t="s">
        <v>4352</v>
      </c>
      <c r="S1086" s="210" t="s">
        <v>3701</v>
      </c>
      <c r="T1086"/>
      <c r="U1086"/>
    </row>
    <row r="1087" spans="1:21">
      <c r="A1087" s="210">
        <v>612</v>
      </c>
      <c r="B1087" s="211" t="s">
        <v>4353</v>
      </c>
      <c r="C1087" s="212">
        <v>24</v>
      </c>
      <c r="D1087" s="212">
        <v>12</v>
      </c>
      <c r="E1087" s="213">
        <v>465.8</v>
      </c>
      <c r="F1087" s="212">
        <v>12</v>
      </c>
      <c r="G1087" s="212">
        <v>8</v>
      </c>
      <c r="H1087" s="212">
        <v>0</v>
      </c>
      <c r="I1087" s="212">
        <v>24</v>
      </c>
      <c r="J1087" s="212">
        <v>12</v>
      </c>
      <c r="K1087" s="213">
        <v>465.8</v>
      </c>
      <c r="L1087" s="212">
        <v>0</v>
      </c>
      <c r="M1087" s="212">
        <v>0</v>
      </c>
      <c r="N1087" s="212">
        <v>0</v>
      </c>
      <c r="O1087" s="212">
        <v>0</v>
      </c>
      <c r="P1087" s="212">
        <v>0</v>
      </c>
      <c r="Q1087" s="213">
        <v>0</v>
      </c>
      <c r="R1087" s="210" t="s">
        <v>3678</v>
      </c>
      <c r="S1087" s="210" t="s">
        <v>3709</v>
      </c>
      <c r="T1087"/>
      <c r="U1087"/>
    </row>
    <row r="1088" spans="1:21">
      <c r="A1088" s="210">
        <v>613</v>
      </c>
      <c r="B1088" s="211" t="s">
        <v>4354</v>
      </c>
      <c r="C1088" s="212">
        <v>8</v>
      </c>
      <c r="D1088" s="212">
        <v>3</v>
      </c>
      <c r="E1088" s="213">
        <v>75.6</v>
      </c>
      <c r="F1088" s="212">
        <v>3</v>
      </c>
      <c r="G1088" s="212">
        <v>2</v>
      </c>
      <c r="H1088" s="212">
        <v>0</v>
      </c>
      <c r="I1088" s="212">
        <v>8</v>
      </c>
      <c r="J1088" s="212">
        <v>3</v>
      </c>
      <c r="K1088" s="213">
        <v>75.6</v>
      </c>
      <c r="L1088" s="212">
        <v>0</v>
      </c>
      <c r="M1088" s="212">
        <v>0</v>
      </c>
      <c r="N1088" s="212">
        <v>0</v>
      </c>
      <c r="O1088" s="212">
        <v>0</v>
      </c>
      <c r="P1088" s="212">
        <v>0</v>
      </c>
      <c r="Q1088" s="213">
        <v>0</v>
      </c>
      <c r="R1088" s="210" t="s">
        <v>4355</v>
      </c>
      <c r="S1088" s="210" t="s">
        <v>3352</v>
      </c>
      <c r="T1088"/>
      <c r="U1088"/>
    </row>
    <row r="1089" spans="1:21">
      <c r="A1089" s="210">
        <v>614</v>
      </c>
      <c r="B1089" s="211" t="s">
        <v>3705</v>
      </c>
      <c r="C1089" s="212">
        <v>30</v>
      </c>
      <c r="D1089" s="212">
        <v>12</v>
      </c>
      <c r="E1089" s="213">
        <v>593.7</v>
      </c>
      <c r="F1089" s="212">
        <v>12</v>
      </c>
      <c r="G1089" s="212">
        <v>11</v>
      </c>
      <c r="H1089" s="212">
        <v>0</v>
      </c>
      <c r="I1089" s="212">
        <v>30</v>
      </c>
      <c r="J1089" s="212">
        <v>12</v>
      </c>
      <c r="K1089" s="213">
        <v>593.7</v>
      </c>
      <c r="L1089" s="212">
        <v>0</v>
      </c>
      <c r="M1089" s="212">
        <v>0</v>
      </c>
      <c r="N1089" s="212">
        <v>0</v>
      </c>
      <c r="O1089" s="212">
        <v>0</v>
      </c>
      <c r="P1089" s="212">
        <v>0</v>
      </c>
      <c r="Q1089" s="213">
        <v>0</v>
      </c>
      <c r="R1089" s="210" t="s">
        <v>4356</v>
      </c>
      <c r="S1089" s="210" t="s">
        <v>3385</v>
      </c>
      <c r="T1089"/>
      <c r="U1089"/>
    </row>
    <row r="1090" spans="1:21">
      <c r="A1090" s="210">
        <v>615</v>
      </c>
      <c r="B1090" s="211" t="s">
        <v>3707</v>
      </c>
      <c r="C1090" s="212">
        <v>31</v>
      </c>
      <c r="D1090" s="212">
        <v>10</v>
      </c>
      <c r="E1090" s="213">
        <v>552.4</v>
      </c>
      <c r="F1090" s="212">
        <v>10</v>
      </c>
      <c r="G1090" s="212">
        <v>9</v>
      </c>
      <c r="H1090" s="212">
        <v>0</v>
      </c>
      <c r="I1090" s="212">
        <v>31</v>
      </c>
      <c r="J1090" s="212">
        <v>10</v>
      </c>
      <c r="K1090" s="213">
        <v>552.4</v>
      </c>
      <c r="L1090" s="212">
        <v>0</v>
      </c>
      <c r="M1090" s="212">
        <v>0</v>
      </c>
      <c r="N1090" s="212">
        <v>0</v>
      </c>
      <c r="O1090" s="212">
        <v>0</v>
      </c>
      <c r="P1090" s="212">
        <v>0</v>
      </c>
      <c r="Q1090" s="213">
        <v>0</v>
      </c>
      <c r="R1090" s="210" t="s">
        <v>3879</v>
      </c>
      <c r="S1090" s="210" t="s">
        <v>3709</v>
      </c>
      <c r="T1090"/>
      <c r="U1090"/>
    </row>
    <row r="1091" spans="1:21">
      <c r="A1091" s="210">
        <v>616</v>
      </c>
      <c r="B1091" s="211" t="s">
        <v>4357</v>
      </c>
      <c r="C1091" s="212">
        <v>12</v>
      </c>
      <c r="D1091" s="212">
        <v>4</v>
      </c>
      <c r="E1091" s="213">
        <v>131.4</v>
      </c>
      <c r="F1091" s="212">
        <v>4</v>
      </c>
      <c r="G1091" s="212">
        <v>0</v>
      </c>
      <c r="H1091" s="212">
        <v>0</v>
      </c>
      <c r="I1091" s="212">
        <v>12</v>
      </c>
      <c r="J1091" s="212">
        <v>4</v>
      </c>
      <c r="K1091" s="213">
        <v>131.4</v>
      </c>
      <c r="L1091" s="212">
        <v>0</v>
      </c>
      <c r="M1091" s="212">
        <v>0</v>
      </c>
      <c r="N1091" s="212">
        <v>0</v>
      </c>
      <c r="O1091" s="212">
        <v>0</v>
      </c>
      <c r="P1091" s="212">
        <v>0</v>
      </c>
      <c r="Q1091" s="213">
        <v>0</v>
      </c>
      <c r="R1091" s="210" t="s">
        <v>4161</v>
      </c>
      <c r="S1091" s="210" t="s">
        <v>3709</v>
      </c>
      <c r="T1091"/>
      <c r="U1091"/>
    </row>
    <row r="1092" spans="1:21">
      <c r="A1092" s="210">
        <v>617</v>
      </c>
      <c r="B1092" s="211" t="s">
        <v>4358</v>
      </c>
      <c r="C1092" s="212">
        <v>5</v>
      </c>
      <c r="D1092" s="212">
        <v>2</v>
      </c>
      <c r="E1092" s="213">
        <v>88.8</v>
      </c>
      <c r="F1092" s="212">
        <v>2</v>
      </c>
      <c r="G1092" s="212">
        <v>1</v>
      </c>
      <c r="H1092" s="212">
        <v>0</v>
      </c>
      <c r="I1092" s="212">
        <v>5</v>
      </c>
      <c r="J1092" s="212">
        <v>2</v>
      </c>
      <c r="K1092" s="213">
        <v>88.8</v>
      </c>
      <c r="L1092" s="212">
        <v>0</v>
      </c>
      <c r="M1092" s="212">
        <v>0</v>
      </c>
      <c r="N1092" s="212">
        <v>0</v>
      </c>
      <c r="O1092" s="212">
        <v>0</v>
      </c>
      <c r="P1092" s="212">
        <v>0</v>
      </c>
      <c r="Q1092" s="213">
        <v>0</v>
      </c>
      <c r="R1092" s="210" t="s">
        <v>3715</v>
      </c>
      <c r="S1092" s="210" t="s">
        <v>3709</v>
      </c>
      <c r="T1092"/>
      <c r="U1092"/>
    </row>
    <row r="1093" spans="1:21">
      <c r="A1093" s="210">
        <v>618</v>
      </c>
      <c r="B1093" s="211" t="s">
        <v>4359</v>
      </c>
      <c r="C1093" s="212">
        <v>4</v>
      </c>
      <c r="D1093" s="212">
        <v>1</v>
      </c>
      <c r="E1093" s="213">
        <v>104.4</v>
      </c>
      <c r="F1093" s="212">
        <v>1</v>
      </c>
      <c r="G1093" s="212">
        <v>1</v>
      </c>
      <c r="H1093" s="212">
        <v>0</v>
      </c>
      <c r="I1093" s="212">
        <v>4</v>
      </c>
      <c r="J1093" s="212">
        <v>1</v>
      </c>
      <c r="K1093" s="213">
        <v>104.4</v>
      </c>
      <c r="L1093" s="212">
        <v>0</v>
      </c>
      <c r="M1093" s="212">
        <v>0</v>
      </c>
      <c r="N1093" s="212">
        <v>0</v>
      </c>
      <c r="O1093" s="212">
        <v>0</v>
      </c>
      <c r="P1093" s="212">
        <v>0</v>
      </c>
      <c r="Q1093" s="213">
        <v>0</v>
      </c>
      <c r="R1093" s="210" t="s">
        <v>3510</v>
      </c>
      <c r="S1093" s="210" t="s">
        <v>4360</v>
      </c>
      <c r="T1093"/>
      <c r="U1093"/>
    </row>
    <row r="1094" spans="1:21">
      <c r="A1094" s="210">
        <v>619</v>
      </c>
      <c r="B1094" s="211" t="s">
        <v>4361</v>
      </c>
      <c r="C1094" s="212">
        <v>40</v>
      </c>
      <c r="D1094" s="212">
        <v>12</v>
      </c>
      <c r="E1094" s="213">
        <v>518.2</v>
      </c>
      <c r="F1094" s="212">
        <v>12</v>
      </c>
      <c r="G1094" s="212">
        <v>11</v>
      </c>
      <c r="H1094" s="212">
        <v>0</v>
      </c>
      <c r="I1094" s="212">
        <v>40</v>
      </c>
      <c r="J1094" s="212">
        <v>12</v>
      </c>
      <c r="K1094" s="213">
        <v>518.2</v>
      </c>
      <c r="L1094" s="212">
        <v>0</v>
      </c>
      <c r="M1094" s="212">
        <v>0</v>
      </c>
      <c r="N1094" s="212">
        <v>0</v>
      </c>
      <c r="O1094" s="212">
        <v>0</v>
      </c>
      <c r="P1094" s="212">
        <v>0</v>
      </c>
      <c r="Q1094" s="213">
        <v>0</v>
      </c>
      <c r="R1094" s="210" t="s">
        <v>3113</v>
      </c>
      <c r="S1094" s="210" t="s">
        <v>3352</v>
      </c>
      <c r="T1094"/>
      <c r="U1094"/>
    </row>
    <row r="1095" spans="1:21">
      <c r="A1095" s="210">
        <v>620</v>
      </c>
      <c r="B1095" s="211" t="s">
        <v>3716</v>
      </c>
      <c r="C1095" s="212">
        <v>4</v>
      </c>
      <c r="D1095" s="212">
        <v>1</v>
      </c>
      <c r="E1095" s="213">
        <v>35.4</v>
      </c>
      <c r="F1095" s="212">
        <v>1</v>
      </c>
      <c r="G1095" s="212">
        <v>1</v>
      </c>
      <c r="H1095" s="212">
        <v>0</v>
      </c>
      <c r="I1095" s="212">
        <v>4</v>
      </c>
      <c r="J1095" s="212">
        <v>1</v>
      </c>
      <c r="K1095" s="213">
        <v>35.4</v>
      </c>
      <c r="L1095" s="212">
        <v>0</v>
      </c>
      <c r="M1095" s="212">
        <v>0</v>
      </c>
      <c r="N1095" s="212">
        <v>0</v>
      </c>
      <c r="O1095" s="212">
        <v>0</v>
      </c>
      <c r="P1095" s="212">
        <v>0</v>
      </c>
      <c r="Q1095" s="213">
        <v>0</v>
      </c>
      <c r="R1095" s="210" t="s">
        <v>3224</v>
      </c>
      <c r="S1095" s="210" t="s">
        <v>2996</v>
      </c>
      <c r="T1095"/>
      <c r="U1095"/>
    </row>
    <row r="1096" spans="1:21">
      <c r="A1096" s="210">
        <v>621</v>
      </c>
      <c r="B1096" s="211" t="s">
        <v>4362</v>
      </c>
      <c r="C1096" s="212">
        <v>7</v>
      </c>
      <c r="D1096" s="212">
        <v>2</v>
      </c>
      <c r="E1096" s="213">
        <v>90.3</v>
      </c>
      <c r="F1096" s="212">
        <v>2</v>
      </c>
      <c r="G1096" s="212">
        <v>0</v>
      </c>
      <c r="H1096" s="212">
        <v>0</v>
      </c>
      <c r="I1096" s="212">
        <v>7</v>
      </c>
      <c r="J1096" s="212">
        <v>2</v>
      </c>
      <c r="K1096" s="213">
        <v>90.3</v>
      </c>
      <c r="L1096" s="212">
        <v>0</v>
      </c>
      <c r="M1096" s="212">
        <v>0</v>
      </c>
      <c r="N1096" s="212">
        <v>0</v>
      </c>
      <c r="O1096" s="212">
        <v>0</v>
      </c>
      <c r="P1096" s="212">
        <v>0</v>
      </c>
      <c r="Q1096" s="213">
        <v>0</v>
      </c>
      <c r="R1096" s="210" t="s">
        <v>3204</v>
      </c>
      <c r="S1096" s="210" t="s">
        <v>4363</v>
      </c>
      <c r="T1096"/>
      <c r="U1096"/>
    </row>
    <row r="1097" spans="1:21">
      <c r="A1097" s="210">
        <v>622</v>
      </c>
      <c r="B1097" s="211" t="s">
        <v>4364</v>
      </c>
      <c r="C1097" s="212">
        <v>7</v>
      </c>
      <c r="D1097" s="212">
        <v>2</v>
      </c>
      <c r="E1097" s="213">
        <v>62.3</v>
      </c>
      <c r="F1097" s="212">
        <v>2</v>
      </c>
      <c r="G1097" s="212">
        <v>0</v>
      </c>
      <c r="H1097" s="212">
        <v>0</v>
      </c>
      <c r="I1097" s="212">
        <v>7</v>
      </c>
      <c r="J1097" s="212">
        <v>2</v>
      </c>
      <c r="K1097" s="213">
        <v>62.3</v>
      </c>
      <c r="L1097" s="212">
        <v>0</v>
      </c>
      <c r="M1097" s="212">
        <v>0</v>
      </c>
      <c r="N1097" s="212">
        <v>0</v>
      </c>
      <c r="O1097" s="212">
        <v>0</v>
      </c>
      <c r="P1097" s="212">
        <v>0</v>
      </c>
      <c r="Q1097" s="213">
        <v>0</v>
      </c>
      <c r="R1097" s="210" t="s">
        <v>3113</v>
      </c>
      <c r="S1097" s="210" t="s">
        <v>3459</v>
      </c>
      <c r="T1097"/>
      <c r="U1097"/>
    </row>
    <row r="1098" spans="1:21">
      <c r="A1098" s="210">
        <v>623</v>
      </c>
      <c r="B1098" s="211" t="s">
        <v>4365</v>
      </c>
      <c r="C1098" s="212">
        <v>5</v>
      </c>
      <c r="D1098" s="212">
        <v>2</v>
      </c>
      <c r="E1098" s="213">
        <v>79.8</v>
      </c>
      <c r="F1098" s="212">
        <v>2</v>
      </c>
      <c r="G1098" s="212">
        <v>2</v>
      </c>
      <c r="H1098" s="212">
        <v>0</v>
      </c>
      <c r="I1098" s="212">
        <v>5</v>
      </c>
      <c r="J1098" s="212">
        <v>2</v>
      </c>
      <c r="K1098" s="213">
        <v>79.8</v>
      </c>
      <c r="L1098" s="212">
        <v>0</v>
      </c>
      <c r="M1098" s="212">
        <v>0</v>
      </c>
      <c r="N1098" s="212">
        <v>0</v>
      </c>
      <c r="O1098" s="212">
        <v>0</v>
      </c>
      <c r="P1098" s="212">
        <v>0</v>
      </c>
      <c r="Q1098" s="213">
        <v>0</v>
      </c>
      <c r="R1098" s="210" t="s">
        <v>4366</v>
      </c>
      <c r="S1098" s="210" t="s">
        <v>3381</v>
      </c>
      <c r="T1098"/>
      <c r="U1098"/>
    </row>
    <row r="1099" spans="1:21">
      <c r="A1099" s="210">
        <v>624</v>
      </c>
      <c r="B1099" s="211" t="s">
        <v>4367</v>
      </c>
      <c r="C1099" s="212">
        <v>7</v>
      </c>
      <c r="D1099" s="212">
        <v>3</v>
      </c>
      <c r="E1099" s="213">
        <v>97.9</v>
      </c>
      <c r="F1099" s="212">
        <v>3</v>
      </c>
      <c r="G1099" s="212">
        <v>3</v>
      </c>
      <c r="H1099" s="212">
        <v>0</v>
      </c>
      <c r="I1099" s="212">
        <v>7</v>
      </c>
      <c r="J1099" s="212">
        <v>3</v>
      </c>
      <c r="K1099" s="213">
        <v>97.9</v>
      </c>
      <c r="L1099" s="212">
        <v>0</v>
      </c>
      <c r="M1099" s="212">
        <v>0</v>
      </c>
      <c r="N1099" s="212">
        <v>0</v>
      </c>
      <c r="O1099" s="212">
        <v>0</v>
      </c>
      <c r="P1099" s="212">
        <v>0</v>
      </c>
      <c r="Q1099" s="213">
        <v>0</v>
      </c>
      <c r="R1099" s="210" t="s">
        <v>3708</v>
      </c>
      <c r="S1099" s="210" t="s">
        <v>3709</v>
      </c>
      <c r="T1099"/>
      <c r="U1099"/>
    </row>
    <row r="1100" spans="1:21">
      <c r="A1100" s="210">
        <v>625</v>
      </c>
      <c r="B1100" s="211" t="s">
        <v>4368</v>
      </c>
      <c r="C1100" s="212">
        <v>4</v>
      </c>
      <c r="D1100" s="212">
        <v>2</v>
      </c>
      <c r="E1100" s="213">
        <v>121.1</v>
      </c>
      <c r="F1100" s="212">
        <v>2</v>
      </c>
      <c r="G1100" s="212">
        <v>2</v>
      </c>
      <c r="H1100" s="212">
        <v>0</v>
      </c>
      <c r="I1100" s="212">
        <v>4</v>
      </c>
      <c r="J1100" s="212">
        <v>2</v>
      </c>
      <c r="K1100" s="213">
        <v>121.1</v>
      </c>
      <c r="L1100" s="212">
        <v>0</v>
      </c>
      <c r="M1100" s="212">
        <v>0</v>
      </c>
      <c r="N1100" s="212">
        <v>0</v>
      </c>
      <c r="O1100" s="212">
        <v>0</v>
      </c>
      <c r="P1100" s="212">
        <v>0</v>
      </c>
      <c r="Q1100" s="213">
        <v>0</v>
      </c>
      <c r="R1100" s="210" t="s">
        <v>4366</v>
      </c>
      <c r="S1100" s="210" t="s">
        <v>3352</v>
      </c>
      <c r="T1100"/>
      <c r="U1100"/>
    </row>
    <row r="1101" spans="1:21">
      <c r="A1101" s="200"/>
      <c r="B1101" s="209" t="s">
        <v>2971</v>
      </c>
      <c r="C1101" s="205">
        <f>sum(C1102:C1169)</f>
        <v>621</v>
      </c>
      <c r="D1101" s="205">
        <f>sum(D1102:D1169)</f>
        <v>252</v>
      </c>
      <c r="E1101" s="206">
        <f>sum(E1102:E1169)</f>
        <v>10839.65</v>
      </c>
      <c r="F1101" s="205">
        <f>sum(F1102:F1169)</f>
        <v>252</v>
      </c>
      <c r="G1101" s="205">
        <f>sum(G1102:G1169)</f>
        <v>38</v>
      </c>
      <c r="H1101" s="205">
        <f>sum(H1102:H1169)</f>
        <v>0</v>
      </c>
      <c r="I1101" s="205">
        <f>sum(I1102:I1169)</f>
        <v>621</v>
      </c>
      <c r="J1101" s="205">
        <f>sum(J1102:J1169)</f>
        <v>252</v>
      </c>
      <c r="K1101" s="206">
        <f>sum(K1102:K1169)</f>
        <v>10839.65</v>
      </c>
      <c r="L1101" s="205">
        <f>sum(L1102:L1169)</f>
        <v>0</v>
      </c>
      <c r="M1101" s="205">
        <f>sum(M1102:M1169)</f>
        <v>0</v>
      </c>
      <c r="N1101" s="205">
        <f>sum(N1102:N1169)</f>
        <v>0</v>
      </c>
      <c r="O1101" s="205">
        <f>sum(O1102:O1169)</f>
        <v>0</v>
      </c>
      <c r="P1101" s="205">
        <f>sum(P1102:P1169)</f>
        <v>0</v>
      </c>
      <c r="Q1101" s="206">
        <f>sum(Q1102:Q1169)</f>
        <v>0</v>
      </c>
      <c r="R1101" s="207" t="s">
        <v>20</v>
      </c>
      <c r="S1101" s="207" t="s">
        <v>20</v>
      </c>
      <c r="T1101"/>
      <c r="U1101"/>
    </row>
    <row r="1102" spans="1:21">
      <c r="A1102" s="210">
        <v>626</v>
      </c>
      <c r="B1102" s="211" t="s">
        <v>4369</v>
      </c>
      <c r="C1102" s="212">
        <v>5</v>
      </c>
      <c r="D1102" s="212">
        <v>2</v>
      </c>
      <c r="E1102" s="213">
        <v>62.7</v>
      </c>
      <c r="F1102" s="212">
        <v>2</v>
      </c>
      <c r="G1102" s="212">
        <v>0</v>
      </c>
      <c r="H1102" s="212">
        <v>0</v>
      </c>
      <c r="I1102" s="212">
        <v>5</v>
      </c>
      <c r="J1102" s="212">
        <v>2</v>
      </c>
      <c r="K1102" s="213">
        <v>62.7</v>
      </c>
      <c r="L1102" s="212">
        <v>0</v>
      </c>
      <c r="M1102" s="212">
        <v>0</v>
      </c>
      <c r="N1102" s="212">
        <v>0</v>
      </c>
      <c r="O1102" s="212">
        <v>0</v>
      </c>
      <c r="P1102" s="212">
        <v>0</v>
      </c>
      <c r="Q1102" s="213">
        <v>0</v>
      </c>
      <c r="R1102" s="210" t="s">
        <v>3655</v>
      </c>
      <c r="S1102" s="210" t="s">
        <v>3996</v>
      </c>
      <c r="T1102"/>
      <c r="U1102"/>
    </row>
    <row r="1103" spans="1:21">
      <c r="A1103" s="210">
        <v>627</v>
      </c>
      <c r="B1103" s="211" t="s">
        <v>4370</v>
      </c>
      <c r="C1103" s="212">
        <v>3</v>
      </c>
      <c r="D1103" s="212">
        <v>2</v>
      </c>
      <c r="E1103" s="213">
        <v>138.5</v>
      </c>
      <c r="F1103" s="212">
        <v>2</v>
      </c>
      <c r="G1103" s="212">
        <v>0</v>
      </c>
      <c r="H1103" s="212">
        <v>0</v>
      </c>
      <c r="I1103" s="212">
        <v>3</v>
      </c>
      <c r="J1103" s="212">
        <v>2</v>
      </c>
      <c r="K1103" s="213">
        <v>138.5</v>
      </c>
      <c r="L1103" s="212">
        <v>0</v>
      </c>
      <c r="M1103" s="212">
        <v>0</v>
      </c>
      <c r="N1103" s="212">
        <v>0</v>
      </c>
      <c r="O1103" s="212">
        <v>0</v>
      </c>
      <c r="P1103" s="212">
        <v>0</v>
      </c>
      <c r="Q1103" s="213">
        <v>0</v>
      </c>
      <c r="R1103" s="210" t="s">
        <v>3655</v>
      </c>
      <c r="S1103" s="210"/>
      <c r="T1103"/>
      <c r="U1103"/>
    </row>
    <row r="1104" spans="1:21">
      <c r="A1104" s="210">
        <v>628</v>
      </c>
      <c r="B1104" s="211" t="s">
        <v>4371</v>
      </c>
      <c r="C1104" s="212">
        <v>1</v>
      </c>
      <c r="D1104" s="212">
        <v>1</v>
      </c>
      <c r="E1104" s="213">
        <v>18</v>
      </c>
      <c r="F1104" s="212">
        <v>1</v>
      </c>
      <c r="G1104" s="212">
        <v>0</v>
      </c>
      <c r="H1104" s="212">
        <v>0</v>
      </c>
      <c r="I1104" s="212">
        <v>1</v>
      </c>
      <c r="J1104" s="212">
        <v>1</v>
      </c>
      <c r="K1104" s="213">
        <v>18</v>
      </c>
      <c r="L1104" s="212">
        <v>0</v>
      </c>
      <c r="M1104" s="212">
        <v>0</v>
      </c>
      <c r="N1104" s="212">
        <v>0</v>
      </c>
      <c r="O1104" s="212">
        <v>0</v>
      </c>
      <c r="P1104" s="212">
        <v>0</v>
      </c>
      <c r="Q1104" s="213">
        <v>0</v>
      </c>
      <c r="R1104" s="210" t="s">
        <v>4036</v>
      </c>
      <c r="S1104" s="210"/>
      <c r="T1104"/>
      <c r="U1104"/>
    </row>
    <row r="1105" spans="1:21">
      <c r="A1105" s="210">
        <v>629</v>
      </c>
      <c r="B1105" s="211" t="s">
        <v>4372</v>
      </c>
      <c r="C1105" s="212">
        <v>9</v>
      </c>
      <c r="D1105" s="212">
        <v>4</v>
      </c>
      <c r="E1105" s="213">
        <v>112.4</v>
      </c>
      <c r="F1105" s="212">
        <v>4</v>
      </c>
      <c r="G1105" s="212">
        <v>1</v>
      </c>
      <c r="H1105" s="212">
        <v>0</v>
      </c>
      <c r="I1105" s="212">
        <v>9</v>
      </c>
      <c r="J1105" s="212">
        <v>4</v>
      </c>
      <c r="K1105" s="213">
        <v>112.4</v>
      </c>
      <c r="L1105" s="212">
        <v>0</v>
      </c>
      <c r="M1105" s="212">
        <v>0</v>
      </c>
      <c r="N1105" s="212">
        <v>0</v>
      </c>
      <c r="O1105" s="212">
        <v>0</v>
      </c>
      <c r="P1105" s="212">
        <v>0</v>
      </c>
      <c r="Q1105" s="213">
        <v>0</v>
      </c>
      <c r="R1105" s="210" t="s">
        <v>4373</v>
      </c>
      <c r="S1105" s="210"/>
      <c r="T1105"/>
      <c r="U1105"/>
    </row>
    <row r="1106" spans="1:21">
      <c r="A1106" s="210">
        <v>630</v>
      </c>
      <c r="B1106" s="211" t="s">
        <v>4374</v>
      </c>
      <c r="C1106" s="212">
        <v>4</v>
      </c>
      <c r="D1106" s="212">
        <v>2</v>
      </c>
      <c r="E1106" s="213">
        <v>86</v>
      </c>
      <c r="F1106" s="212">
        <v>2</v>
      </c>
      <c r="G1106" s="212">
        <v>0</v>
      </c>
      <c r="H1106" s="212">
        <v>0</v>
      </c>
      <c r="I1106" s="212">
        <v>4</v>
      </c>
      <c r="J1106" s="212">
        <v>2</v>
      </c>
      <c r="K1106" s="213">
        <v>86</v>
      </c>
      <c r="L1106" s="212">
        <v>0</v>
      </c>
      <c r="M1106" s="212">
        <v>0</v>
      </c>
      <c r="N1106" s="212">
        <v>0</v>
      </c>
      <c r="O1106" s="212">
        <v>0</v>
      </c>
      <c r="P1106" s="212">
        <v>0</v>
      </c>
      <c r="Q1106" s="213">
        <v>0</v>
      </c>
      <c r="R1106" s="210" t="s">
        <v>3655</v>
      </c>
      <c r="S1106" s="210"/>
      <c r="T1106"/>
      <c r="U1106"/>
    </row>
    <row r="1107" spans="1:21">
      <c r="A1107" s="210">
        <v>631</v>
      </c>
      <c r="B1107" s="211" t="s">
        <v>4375</v>
      </c>
      <c r="C1107" s="212">
        <v>7</v>
      </c>
      <c r="D1107" s="212">
        <v>4</v>
      </c>
      <c r="E1107" s="213">
        <v>127.1</v>
      </c>
      <c r="F1107" s="212">
        <v>4</v>
      </c>
      <c r="G1107" s="212">
        <v>0</v>
      </c>
      <c r="H1107" s="212">
        <v>0</v>
      </c>
      <c r="I1107" s="212">
        <v>7</v>
      </c>
      <c r="J1107" s="212">
        <v>4</v>
      </c>
      <c r="K1107" s="213">
        <v>127.1</v>
      </c>
      <c r="L1107" s="212">
        <v>0</v>
      </c>
      <c r="M1107" s="212">
        <v>0</v>
      </c>
      <c r="N1107" s="212">
        <v>0</v>
      </c>
      <c r="O1107" s="212">
        <v>0</v>
      </c>
      <c r="P1107" s="212">
        <v>0</v>
      </c>
      <c r="Q1107" s="213">
        <v>0</v>
      </c>
      <c r="R1107" s="210" t="s">
        <v>4036</v>
      </c>
      <c r="S1107" s="210"/>
      <c r="T1107"/>
      <c r="U1107"/>
    </row>
    <row r="1108" spans="1:21">
      <c r="A1108" s="210">
        <v>632</v>
      </c>
      <c r="B1108" s="211" t="s">
        <v>4376</v>
      </c>
      <c r="C1108" s="212">
        <v>11</v>
      </c>
      <c r="D1108" s="212">
        <v>7</v>
      </c>
      <c r="E1108" s="213">
        <v>239.1</v>
      </c>
      <c r="F1108" s="212">
        <v>7</v>
      </c>
      <c r="G1108" s="212">
        <v>0</v>
      </c>
      <c r="H1108" s="212">
        <v>0</v>
      </c>
      <c r="I1108" s="212">
        <v>11</v>
      </c>
      <c r="J1108" s="212">
        <v>7</v>
      </c>
      <c r="K1108" s="213">
        <v>239.1</v>
      </c>
      <c r="L1108" s="212">
        <v>0</v>
      </c>
      <c r="M1108" s="212">
        <v>0</v>
      </c>
      <c r="N1108" s="212">
        <v>0</v>
      </c>
      <c r="O1108" s="212">
        <v>0</v>
      </c>
      <c r="P1108" s="212">
        <v>0</v>
      </c>
      <c r="Q1108" s="213">
        <v>0</v>
      </c>
      <c r="R1108" s="210" t="s">
        <v>3910</v>
      </c>
      <c r="S1108" s="210"/>
      <c r="T1108"/>
      <c r="U1108"/>
    </row>
    <row r="1109" spans="1:21">
      <c r="A1109" s="210">
        <v>633</v>
      </c>
      <c r="B1109" s="211" t="s">
        <v>4377</v>
      </c>
      <c r="C1109" s="212">
        <v>1</v>
      </c>
      <c r="D1109" s="212">
        <v>1</v>
      </c>
      <c r="E1109" s="213">
        <v>50.7</v>
      </c>
      <c r="F1109" s="212">
        <v>1</v>
      </c>
      <c r="G1109" s="212">
        <v>0</v>
      </c>
      <c r="H1109" s="212">
        <v>0</v>
      </c>
      <c r="I1109" s="212">
        <v>1</v>
      </c>
      <c r="J1109" s="212">
        <v>1</v>
      </c>
      <c r="K1109" s="213">
        <v>50.7</v>
      </c>
      <c r="L1109" s="212">
        <v>0</v>
      </c>
      <c r="M1109" s="212">
        <v>0</v>
      </c>
      <c r="N1109" s="212">
        <v>0</v>
      </c>
      <c r="O1109" s="212">
        <v>0</v>
      </c>
      <c r="P1109" s="212">
        <v>0</v>
      </c>
      <c r="Q1109" s="213">
        <v>0</v>
      </c>
      <c r="R1109" s="210" t="s">
        <v>3782</v>
      </c>
      <c r="S1109" s="210"/>
      <c r="T1109"/>
      <c r="U1109"/>
    </row>
    <row r="1110" spans="1:21">
      <c r="A1110" s="210">
        <v>634</v>
      </c>
      <c r="B1110" s="211" t="s">
        <v>4378</v>
      </c>
      <c r="C1110" s="212">
        <v>17</v>
      </c>
      <c r="D1110" s="212">
        <v>4</v>
      </c>
      <c r="E1110" s="213">
        <v>144.8</v>
      </c>
      <c r="F1110" s="212">
        <v>4</v>
      </c>
      <c r="G1110" s="212">
        <v>0</v>
      </c>
      <c r="H1110" s="212">
        <v>0</v>
      </c>
      <c r="I1110" s="212">
        <v>17</v>
      </c>
      <c r="J1110" s="212">
        <v>4</v>
      </c>
      <c r="K1110" s="213">
        <v>144.8</v>
      </c>
      <c r="L1110" s="212">
        <v>0</v>
      </c>
      <c r="M1110" s="212">
        <v>0</v>
      </c>
      <c r="N1110" s="212">
        <v>0</v>
      </c>
      <c r="O1110" s="212">
        <v>0</v>
      </c>
      <c r="P1110" s="212">
        <v>0</v>
      </c>
      <c r="Q1110" s="213">
        <v>0</v>
      </c>
      <c r="R1110" s="210" t="s">
        <v>3655</v>
      </c>
      <c r="S1110" s="210"/>
      <c r="T1110"/>
      <c r="U1110"/>
    </row>
    <row r="1111" spans="1:21">
      <c r="A1111" s="210">
        <v>635</v>
      </c>
      <c r="B1111" s="211" t="s">
        <v>4379</v>
      </c>
      <c r="C1111" s="212">
        <v>7</v>
      </c>
      <c r="D1111" s="212">
        <v>2</v>
      </c>
      <c r="E1111" s="213">
        <v>133.6</v>
      </c>
      <c r="F1111" s="212">
        <v>2</v>
      </c>
      <c r="G1111" s="212">
        <v>0</v>
      </c>
      <c r="H1111" s="212">
        <v>0</v>
      </c>
      <c r="I1111" s="212">
        <v>7</v>
      </c>
      <c r="J1111" s="212">
        <v>2</v>
      </c>
      <c r="K1111" s="213">
        <v>133.6</v>
      </c>
      <c r="L1111" s="212">
        <v>0</v>
      </c>
      <c r="M1111" s="212">
        <v>0</v>
      </c>
      <c r="N1111" s="212">
        <v>0</v>
      </c>
      <c r="O1111" s="212">
        <v>0</v>
      </c>
      <c r="P1111" s="212">
        <v>0</v>
      </c>
      <c r="Q1111" s="213">
        <v>0</v>
      </c>
      <c r="R1111" s="210" t="s">
        <v>3655</v>
      </c>
      <c r="S1111" s="210"/>
      <c r="T1111"/>
      <c r="U1111"/>
    </row>
    <row r="1112" spans="1:21">
      <c r="A1112" s="210">
        <v>636</v>
      </c>
      <c r="B1112" s="211" t="s">
        <v>4380</v>
      </c>
      <c r="C1112" s="212">
        <v>6</v>
      </c>
      <c r="D1112" s="212">
        <v>1</v>
      </c>
      <c r="E1112" s="213">
        <v>51.4</v>
      </c>
      <c r="F1112" s="212">
        <v>1</v>
      </c>
      <c r="G1112" s="212">
        <v>0</v>
      </c>
      <c r="H1112" s="212">
        <v>0</v>
      </c>
      <c r="I1112" s="212">
        <v>6</v>
      </c>
      <c r="J1112" s="212">
        <v>1</v>
      </c>
      <c r="K1112" s="213">
        <v>51.4</v>
      </c>
      <c r="L1112" s="212">
        <v>0</v>
      </c>
      <c r="M1112" s="212">
        <v>0</v>
      </c>
      <c r="N1112" s="212">
        <v>0</v>
      </c>
      <c r="O1112" s="212">
        <v>0</v>
      </c>
      <c r="P1112" s="212">
        <v>0</v>
      </c>
      <c r="Q1112" s="213">
        <v>0</v>
      </c>
      <c r="R1112" s="210" t="s">
        <v>3655</v>
      </c>
      <c r="S1112" s="210"/>
      <c r="T1112"/>
      <c r="U1112"/>
    </row>
    <row r="1113" spans="1:21">
      <c r="A1113" s="210">
        <v>637</v>
      </c>
      <c r="B1113" s="211" t="s">
        <v>4381</v>
      </c>
      <c r="C1113" s="212">
        <v>10</v>
      </c>
      <c r="D1113" s="212">
        <v>6</v>
      </c>
      <c r="E1113" s="213">
        <v>155.8</v>
      </c>
      <c r="F1113" s="212">
        <v>6</v>
      </c>
      <c r="G1113" s="212">
        <v>0</v>
      </c>
      <c r="H1113" s="212">
        <v>0</v>
      </c>
      <c r="I1113" s="212">
        <v>10</v>
      </c>
      <c r="J1113" s="212">
        <v>6</v>
      </c>
      <c r="K1113" s="213">
        <v>155.8</v>
      </c>
      <c r="L1113" s="212">
        <v>0</v>
      </c>
      <c r="M1113" s="212">
        <v>0</v>
      </c>
      <c r="N1113" s="212">
        <v>0</v>
      </c>
      <c r="O1113" s="212">
        <v>0</v>
      </c>
      <c r="P1113" s="212">
        <v>0</v>
      </c>
      <c r="Q1113" s="213">
        <v>0</v>
      </c>
      <c r="R1113" s="210" t="s">
        <v>3655</v>
      </c>
      <c r="S1113" s="210"/>
      <c r="T1113"/>
      <c r="U1113"/>
    </row>
    <row r="1114" spans="1:21">
      <c r="A1114" s="210">
        <v>638</v>
      </c>
      <c r="B1114" s="211" t="s">
        <v>4382</v>
      </c>
      <c r="C1114" s="212">
        <v>3</v>
      </c>
      <c r="D1114" s="212">
        <v>1</v>
      </c>
      <c r="E1114" s="213">
        <v>49.4</v>
      </c>
      <c r="F1114" s="212">
        <v>1</v>
      </c>
      <c r="G1114" s="212">
        <v>0</v>
      </c>
      <c r="H1114" s="212">
        <v>0</v>
      </c>
      <c r="I1114" s="212">
        <v>3</v>
      </c>
      <c r="J1114" s="212">
        <v>1</v>
      </c>
      <c r="K1114" s="213">
        <v>49.4</v>
      </c>
      <c r="L1114" s="212">
        <v>0</v>
      </c>
      <c r="M1114" s="212">
        <v>0</v>
      </c>
      <c r="N1114" s="212">
        <v>0</v>
      </c>
      <c r="O1114" s="212">
        <v>0</v>
      </c>
      <c r="P1114" s="212">
        <v>0</v>
      </c>
      <c r="Q1114" s="213">
        <v>0</v>
      </c>
      <c r="R1114" s="210" t="s">
        <v>3655</v>
      </c>
      <c r="S1114" s="210"/>
      <c r="T1114"/>
      <c r="U1114"/>
    </row>
    <row r="1115" spans="1:21">
      <c r="A1115" s="210">
        <v>639</v>
      </c>
      <c r="B1115" s="211" t="s">
        <v>4383</v>
      </c>
      <c r="C1115" s="212">
        <v>4</v>
      </c>
      <c r="D1115" s="212">
        <v>2</v>
      </c>
      <c r="E1115" s="213">
        <v>83.6</v>
      </c>
      <c r="F1115" s="212">
        <v>2</v>
      </c>
      <c r="G1115" s="212">
        <v>0</v>
      </c>
      <c r="H1115" s="212">
        <v>0</v>
      </c>
      <c r="I1115" s="212">
        <v>4</v>
      </c>
      <c r="J1115" s="212">
        <v>2</v>
      </c>
      <c r="K1115" s="213">
        <v>83.6</v>
      </c>
      <c r="L1115" s="212">
        <v>0</v>
      </c>
      <c r="M1115" s="212">
        <v>0</v>
      </c>
      <c r="N1115" s="212">
        <v>0</v>
      </c>
      <c r="O1115" s="212">
        <v>0</v>
      </c>
      <c r="P1115" s="212">
        <v>0</v>
      </c>
      <c r="Q1115" s="213">
        <v>0</v>
      </c>
      <c r="R1115" s="210" t="s">
        <v>3655</v>
      </c>
      <c r="S1115" s="210"/>
      <c r="T1115"/>
      <c r="U1115"/>
    </row>
    <row r="1116" spans="1:21">
      <c r="A1116" s="210">
        <v>640</v>
      </c>
      <c r="B1116" s="211" t="s">
        <v>4384</v>
      </c>
      <c r="C1116" s="212">
        <v>20</v>
      </c>
      <c r="D1116" s="212">
        <v>7</v>
      </c>
      <c r="E1116" s="213">
        <v>300.2</v>
      </c>
      <c r="F1116" s="212">
        <v>7</v>
      </c>
      <c r="G1116" s="212">
        <v>0</v>
      </c>
      <c r="H1116" s="212">
        <v>0</v>
      </c>
      <c r="I1116" s="212">
        <v>20</v>
      </c>
      <c r="J1116" s="212">
        <v>7</v>
      </c>
      <c r="K1116" s="213">
        <v>300.2</v>
      </c>
      <c r="L1116" s="212">
        <v>0</v>
      </c>
      <c r="M1116" s="212">
        <v>0</v>
      </c>
      <c r="N1116" s="212">
        <v>0</v>
      </c>
      <c r="O1116" s="212">
        <v>0</v>
      </c>
      <c r="P1116" s="212">
        <v>0</v>
      </c>
      <c r="Q1116" s="213">
        <v>0</v>
      </c>
      <c r="R1116" s="210" t="s">
        <v>3655</v>
      </c>
      <c r="S1116" s="210"/>
      <c r="T1116"/>
      <c r="U1116"/>
    </row>
    <row r="1117" spans="1:21">
      <c r="A1117" s="210">
        <v>641</v>
      </c>
      <c r="B1117" s="211" t="s">
        <v>4385</v>
      </c>
      <c r="C1117" s="212">
        <v>16</v>
      </c>
      <c r="D1117" s="212">
        <v>8</v>
      </c>
      <c r="E1117" s="213">
        <v>273.8</v>
      </c>
      <c r="F1117" s="212">
        <v>8</v>
      </c>
      <c r="G1117" s="212">
        <v>3</v>
      </c>
      <c r="H1117" s="212">
        <v>0</v>
      </c>
      <c r="I1117" s="212">
        <v>16</v>
      </c>
      <c r="J1117" s="212">
        <v>8</v>
      </c>
      <c r="K1117" s="213">
        <v>273.8</v>
      </c>
      <c r="L1117" s="212">
        <v>0</v>
      </c>
      <c r="M1117" s="212">
        <v>0</v>
      </c>
      <c r="N1117" s="212">
        <v>0</v>
      </c>
      <c r="O1117" s="212">
        <v>0</v>
      </c>
      <c r="P1117" s="212">
        <v>0</v>
      </c>
      <c r="Q1117" s="213">
        <v>0</v>
      </c>
      <c r="R1117" s="210" t="s">
        <v>3655</v>
      </c>
      <c r="S1117" s="210"/>
      <c r="T1117"/>
      <c r="U1117"/>
    </row>
    <row r="1118" spans="1:21">
      <c r="A1118" s="210">
        <v>642</v>
      </c>
      <c r="B1118" s="211" t="s">
        <v>4386</v>
      </c>
      <c r="C1118" s="212">
        <v>10</v>
      </c>
      <c r="D1118" s="212">
        <v>5</v>
      </c>
      <c r="E1118" s="213">
        <v>207.6</v>
      </c>
      <c r="F1118" s="212">
        <v>5</v>
      </c>
      <c r="G1118" s="212">
        <v>0</v>
      </c>
      <c r="H1118" s="212">
        <v>0</v>
      </c>
      <c r="I1118" s="212">
        <v>10</v>
      </c>
      <c r="J1118" s="212">
        <v>5</v>
      </c>
      <c r="K1118" s="213">
        <v>207.6</v>
      </c>
      <c r="L1118" s="212">
        <v>0</v>
      </c>
      <c r="M1118" s="212">
        <v>0</v>
      </c>
      <c r="N1118" s="212">
        <v>0</v>
      </c>
      <c r="O1118" s="212">
        <v>0</v>
      </c>
      <c r="P1118" s="212">
        <v>0</v>
      </c>
      <c r="Q1118" s="213">
        <v>0</v>
      </c>
      <c r="R1118" s="210" t="s">
        <v>3655</v>
      </c>
      <c r="S1118" s="210"/>
      <c r="T1118"/>
      <c r="U1118"/>
    </row>
    <row r="1119" spans="1:21">
      <c r="A1119" s="210">
        <v>643</v>
      </c>
      <c r="B1119" s="211" t="s">
        <v>4387</v>
      </c>
      <c r="C1119" s="212">
        <v>20</v>
      </c>
      <c r="D1119" s="212">
        <v>8</v>
      </c>
      <c r="E1119" s="213">
        <v>397.7</v>
      </c>
      <c r="F1119" s="212">
        <v>8</v>
      </c>
      <c r="G1119" s="212">
        <v>0</v>
      </c>
      <c r="H1119" s="212">
        <v>0</v>
      </c>
      <c r="I1119" s="212">
        <v>20</v>
      </c>
      <c r="J1119" s="212">
        <v>8</v>
      </c>
      <c r="K1119" s="213">
        <v>397.7</v>
      </c>
      <c r="L1119" s="212">
        <v>0</v>
      </c>
      <c r="M1119" s="212">
        <v>0</v>
      </c>
      <c r="N1119" s="212">
        <v>0</v>
      </c>
      <c r="O1119" s="212">
        <v>0</v>
      </c>
      <c r="P1119" s="212">
        <v>0</v>
      </c>
      <c r="Q1119" s="213">
        <v>0</v>
      </c>
      <c r="R1119" s="210" t="s">
        <v>3655</v>
      </c>
      <c r="S1119" s="210"/>
      <c r="T1119"/>
      <c r="U1119"/>
    </row>
    <row r="1120" spans="1:21">
      <c r="A1120" s="210">
        <v>644</v>
      </c>
      <c r="B1120" s="211" t="s">
        <v>3729</v>
      </c>
      <c r="C1120" s="212">
        <v>1</v>
      </c>
      <c r="D1120" s="212">
        <v>1</v>
      </c>
      <c r="E1120" s="213">
        <v>28.2</v>
      </c>
      <c r="F1120" s="212">
        <v>1</v>
      </c>
      <c r="G1120" s="212">
        <v>0</v>
      </c>
      <c r="H1120" s="212">
        <v>0</v>
      </c>
      <c r="I1120" s="212">
        <v>1</v>
      </c>
      <c r="J1120" s="212">
        <v>1</v>
      </c>
      <c r="K1120" s="213">
        <v>28.2</v>
      </c>
      <c r="L1120" s="212">
        <v>0</v>
      </c>
      <c r="M1120" s="212">
        <v>0</v>
      </c>
      <c r="N1120" s="212">
        <v>0</v>
      </c>
      <c r="O1120" s="212">
        <v>0</v>
      </c>
      <c r="P1120" s="212">
        <v>0</v>
      </c>
      <c r="Q1120" s="213">
        <v>0</v>
      </c>
      <c r="R1120" s="210" t="s">
        <v>3655</v>
      </c>
      <c r="S1120" s="210"/>
      <c r="T1120"/>
      <c r="U1120"/>
    </row>
    <row r="1121" spans="1:21">
      <c r="A1121" s="210">
        <v>645</v>
      </c>
      <c r="B1121" s="211" t="s">
        <v>4388</v>
      </c>
      <c r="C1121" s="212">
        <v>3</v>
      </c>
      <c r="D1121" s="212">
        <v>3</v>
      </c>
      <c r="E1121" s="213">
        <v>71.7</v>
      </c>
      <c r="F1121" s="212">
        <v>3</v>
      </c>
      <c r="G1121" s="212">
        <v>0</v>
      </c>
      <c r="H1121" s="212">
        <v>0</v>
      </c>
      <c r="I1121" s="212">
        <v>3</v>
      </c>
      <c r="J1121" s="212">
        <v>3</v>
      </c>
      <c r="K1121" s="213">
        <v>71.7</v>
      </c>
      <c r="L1121" s="212">
        <v>0</v>
      </c>
      <c r="M1121" s="212">
        <v>0</v>
      </c>
      <c r="N1121" s="212">
        <v>0</v>
      </c>
      <c r="O1121" s="212">
        <v>0</v>
      </c>
      <c r="P1121" s="212">
        <v>0</v>
      </c>
      <c r="Q1121" s="213">
        <v>0</v>
      </c>
      <c r="R1121" s="210" t="s">
        <v>3655</v>
      </c>
      <c r="S1121" s="210"/>
      <c r="T1121"/>
      <c r="U1121"/>
    </row>
    <row r="1122" spans="1:21">
      <c r="A1122" s="210">
        <v>646</v>
      </c>
      <c r="B1122" s="211" t="s">
        <v>4389</v>
      </c>
      <c r="C1122" s="212">
        <v>21</v>
      </c>
      <c r="D1122" s="212">
        <v>6</v>
      </c>
      <c r="E1122" s="213">
        <v>309.7</v>
      </c>
      <c r="F1122" s="212">
        <v>6</v>
      </c>
      <c r="G1122" s="212">
        <v>0</v>
      </c>
      <c r="H1122" s="212">
        <v>0</v>
      </c>
      <c r="I1122" s="212">
        <v>21</v>
      </c>
      <c r="J1122" s="212">
        <v>6</v>
      </c>
      <c r="K1122" s="213">
        <v>309.7</v>
      </c>
      <c r="L1122" s="212">
        <v>0</v>
      </c>
      <c r="M1122" s="212">
        <v>0</v>
      </c>
      <c r="N1122" s="212">
        <v>0</v>
      </c>
      <c r="O1122" s="212">
        <v>0</v>
      </c>
      <c r="P1122" s="212">
        <v>0</v>
      </c>
      <c r="Q1122" s="213">
        <v>0</v>
      </c>
      <c r="R1122" s="210" t="s">
        <v>3655</v>
      </c>
      <c r="S1122" s="210"/>
      <c r="T1122"/>
      <c r="U1122"/>
    </row>
    <row r="1123" spans="1:21">
      <c r="A1123" s="210">
        <v>647</v>
      </c>
      <c r="B1123" s="211" t="s">
        <v>4390</v>
      </c>
      <c r="C1123" s="212">
        <v>22</v>
      </c>
      <c r="D1123" s="212">
        <v>5</v>
      </c>
      <c r="E1123" s="213">
        <v>262.9</v>
      </c>
      <c r="F1123" s="212">
        <v>5</v>
      </c>
      <c r="G1123" s="212">
        <v>0</v>
      </c>
      <c r="H1123" s="212">
        <v>0</v>
      </c>
      <c r="I1123" s="212">
        <v>22</v>
      </c>
      <c r="J1123" s="212">
        <v>5</v>
      </c>
      <c r="K1123" s="213">
        <v>262.9</v>
      </c>
      <c r="L1123" s="212">
        <v>0</v>
      </c>
      <c r="M1123" s="212">
        <v>0</v>
      </c>
      <c r="N1123" s="212">
        <v>0</v>
      </c>
      <c r="O1123" s="212">
        <v>0</v>
      </c>
      <c r="P1123" s="212">
        <v>0</v>
      </c>
      <c r="Q1123" s="213">
        <v>0</v>
      </c>
      <c r="R1123" s="210" t="s">
        <v>3655</v>
      </c>
      <c r="S1123" s="210"/>
      <c r="T1123"/>
      <c r="U1123"/>
    </row>
    <row r="1124" spans="1:21">
      <c r="A1124" s="210">
        <v>648</v>
      </c>
      <c r="B1124" s="211" t="s">
        <v>4391</v>
      </c>
      <c r="C1124" s="212">
        <v>7</v>
      </c>
      <c r="D1124" s="212">
        <v>6</v>
      </c>
      <c r="E1124" s="213">
        <v>300.7</v>
      </c>
      <c r="F1124" s="212">
        <v>6</v>
      </c>
      <c r="G1124" s="212">
        <v>0</v>
      </c>
      <c r="H1124" s="212">
        <v>0</v>
      </c>
      <c r="I1124" s="212">
        <v>7</v>
      </c>
      <c r="J1124" s="212">
        <v>6</v>
      </c>
      <c r="K1124" s="213">
        <v>300.7</v>
      </c>
      <c r="L1124" s="212">
        <v>0</v>
      </c>
      <c r="M1124" s="212">
        <v>0</v>
      </c>
      <c r="N1124" s="212">
        <v>0</v>
      </c>
      <c r="O1124" s="212">
        <v>0</v>
      </c>
      <c r="P1124" s="212">
        <v>0</v>
      </c>
      <c r="Q1124" s="213">
        <v>0</v>
      </c>
      <c r="R1124" s="210" t="s">
        <v>3655</v>
      </c>
      <c r="S1124" s="210"/>
      <c r="T1124"/>
      <c r="U1124"/>
    </row>
    <row r="1125" spans="1:21">
      <c r="A1125" s="210">
        <v>649</v>
      </c>
      <c r="B1125" s="211" t="s">
        <v>4392</v>
      </c>
      <c r="C1125" s="212">
        <v>7</v>
      </c>
      <c r="D1125" s="212">
        <v>2</v>
      </c>
      <c r="E1125" s="213">
        <v>59</v>
      </c>
      <c r="F1125" s="212">
        <v>2</v>
      </c>
      <c r="G1125" s="212">
        <v>0</v>
      </c>
      <c r="H1125" s="212">
        <v>0</v>
      </c>
      <c r="I1125" s="212">
        <v>7</v>
      </c>
      <c r="J1125" s="212">
        <v>2</v>
      </c>
      <c r="K1125" s="213">
        <v>59</v>
      </c>
      <c r="L1125" s="212">
        <v>0</v>
      </c>
      <c r="M1125" s="212">
        <v>0</v>
      </c>
      <c r="N1125" s="212">
        <v>0</v>
      </c>
      <c r="O1125" s="212">
        <v>0</v>
      </c>
      <c r="P1125" s="212">
        <v>0</v>
      </c>
      <c r="Q1125" s="213">
        <v>0</v>
      </c>
      <c r="R1125" s="210" t="s">
        <v>3262</v>
      </c>
      <c r="S1125" s="210"/>
      <c r="T1125"/>
      <c r="U1125"/>
    </row>
    <row r="1126" spans="1:21">
      <c r="A1126" s="210">
        <v>650</v>
      </c>
      <c r="B1126" s="211" t="s">
        <v>3731</v>
      </c>
      <c r="C1126" s="212">
        <v>3</v>
      </c>
      <c r="D1126" s="212">
        <v>1</v>
      </c>
      <c r="E1126" s="213">
        <v>66.9</v>
      </c>
      <c r="F1126" s="212">
        <v>1</v>
      </c>
      <c r="G1126" s="212">
        <v>0</v>
      </c>
      <c r="H1126" s="212">
        <v>0</v>
      </c>
      <c r="I1126" s="212">
        <v>3</v>
      </c>
      <c r="J1126" s="212">
        <v>1</v>
      </c>
      <c r="K1126" s="213">
        <v>66.9</v>
      </c>
      <c r="L1126" s="212">
        <v>0</v>
      </c>
      <c r="M1126" s="212">
        <v>0</v>
      </c>
      <c r="N1126" s="212">
        <v>0</v>
      </c>
      <c r="O1126" s="212">
        <v>0</v>
      </c>
      <c r="P1126" s="212">
        <v>0</v>
      </c>
      <c r="Q1126" s="213">
        <v>0</v>
      </c>
      <c r="R1126" s="210" t="s">
        <v>3892</v>
      </c>
      <c r="S1126" s="210"/>
      <c r="T1126"/>
      <c r="U1126"/>
    </row>
    <row r="1127" spans="1:21">
      <c r="A1127" s="210">
        <v>651</v>
      </c>
      <c r="B1127" s="211" t="s">
        <v>4393</v>
      </c>
      <c r="C1127" s="212">
        <v>1</v>
      </c>
      <c r="D1127" s="212">
        <v>1</v>
      </c>
      <c r="E1127" s="213">
        <v>47.7</v>
      </c>
      <c r="F1127" s="212">
        <v>1</v>
      </c>
      <c r="G1127" s="212">
        <v>0</v>
      </c>
      <c r="H1127" s="212">
        <v>0</v>
      </c>
      <c r="I1127" s="212">
        <v>1</v>
      </c>
      <c r="J1127" s="212">
        <v>1</v>
      </c>
      <c r="K1127" s="213">
        <v>47.7</v>
      </c>
      <c r="L1127" s="212">
        <v>0</v>
      </c>
      <c r="M1127" s="212">
        <v>0</v>
      </c>
      <c r="N1127" s="212">
        <v>0</v>
      </c>
      <c r="O1127" s="212">
        <v>0</v>
      </c>
      <c r="P1127" s="212">
        <v>0</v>
      </c>
      <c r="Q1127" s="213">
        <v>0</v>
      </c>
      <c r="R1127" s="210" t="s">
        <v>3655</v>
      </c>
      <c r="S1127" s="210"/>
      <c r="T1127"/>
      <c r="U1127"/>
    </row>
    <row r="1128" spans="1:21">
      <c r="A1128" s="210">
        <v>652</v>
      </c>
      <c r="B1128" s="211" t="s">
        <v>3733</v>
      </c>
      <c r="C1128" s="212">
        <v>13</v>
      </c>
      <c r="D1128" s="212">
        <v>5</v>
      </c>
      <c r="E1128" s="213">
        <v>124.9</v>
      </c>
      <c r="F1128" s="212">
        <v>5</v>
      </c>
      <c r="G1128" s="212">
        <v>0</v>
      </c>
      <c r="H1128" s="212">
        <v>0</v>
      </c>
      <c r="I1128" s="212">
        <v>13</v>
      </c>
      <c r="J1128" s="212">
        <v>5</v>
      </c>
      <c r="K1128" s="213">
        <v>124.9</v>
      </c>
      <c r="L1128" s="212">
        <v>0</v>
      </c>
      <c r="M1128" s="212">
        <v>0</v>
      </c>
      <c r="N1128" s="212">
        <v>0</v>
      </c>
      <c r="O1128" s="212">
        <v>0</v>
      </c>
      <c r="P1128" s="212">
        <v>0</v>
      </c>
      <c r="Q1128" s="213">
        <v>0</v>
      </c>
      <c r="R1128" s="210" t="s">
        <v>3655</v>
      </c>
      <c r="S1128" s="210"/>
      <c r="T1128"/>
      <c r="U1128"/>
    </row>
    <row r="1129" spans="1:21">
      <c r="A1129" s="210">
        <v>653</v>
      </c>
      <c r="B1129" s="211" t="s">
        <v>3735</v>
      </c>
      <c r="C1129" s="212">
        <v>9</v>
      </c>
      <c r="D1129" s="212">
        <v>2</v>
      </c>
      <c r="E1129" s="213">
        <v>57.6</v>
      </c>
      <c r="F1129" s="212">
        <v>2</v>
      </c>
      <c r="G1129" s="212">
        <v>0</v>
      </c>
      <c r="H1129" s="212">
        <v>0</v>
      </c>
      <c r="I1129" s="212">
        <v>9</v>
      </c>
      <c r="J1129" s="212">
        <v>2</v>
      </c>
      <c r="K1129" s="213">
        <v>57.6</v>
      </c>
      <c r="L1129" s="212">
        <v>0</v>
      </c>
      <c r="M1129" s="212">
        <v>0</v>
      </c>
      <c r="N1129" s="212">
        <v>0</v>
      </c>
      <c r="O1129" s="212">
        <v>0</v>
      </c>
      <c r="P1129" s="212">
        <v>0</v>
      </c>
      <c r="Q1129" s="213">
        <v>0</v>
      </c>
      <c r="R1129" s="210" t="s">
        <v>3655</v>
      </c>
      <c r="S1129" s="210"/>
      <c r="T1129"/>
      <c r="U1129"/>
    </row>
    <row r="1130" spans="1:21">
      <c r="A1130" s="210">
        <v>654</v>
      </c>
      <c r="B1130" s="211" t="s">
        <v>4394</v>
      </c>
      <c r="C1130" s="212">
        <v>2</v>
      </c>
      <c r="D1130" s="212">
        <v>1</v>
      </c>
      <c r="E1130" s="213">
        <v>26.1</v>
      </c>
      <c r="F1130" s="212">
        <v>1</v>
      </c>
      <c r="G1130" s="212">
        <v>0</v>
      </c>
      <c r="H1130" s="212">
        <v>0</v>
      </c>
      <c r="I1130" s="212">
        <v>2</v>
      </c>
      <c r="J1130" s="212">
        <v>1</v>
      </c>
      <c r="K1130" s="213">
        <v>26.1</v>
      </c>
      <c r="L1130" s="212">
        <v>0</v>
      </c>
      <c r="M1130" s="212">
        <v>0</v>
      </c>
      <c r="N1130" s="212">
        <v>0</v>
      </c>
      <c r="O1130" s="212">
        <v>0</v>
      </c>
      <c r="P1130" s="212">
        <v>0</v>
      </c>
      <c r="Q1130" s="213">
        <v>0</v>
      </c>
      <c r="R1130" s="210" t="s">
        <v>3655</v>
      </c>
      <c r="S1130" s="210"/>
      <c r="T1130"/>
      <c r="U1130"/>
    </row>
    <row r="1131" spans="1:21">
      <c r="A1131" s="210">
        <v>655</v>
      </c>
      <c r="B1131" s="211" t="s">
        <v>4395</v>
      </c>
      <c r="C1131" s="212">
        <v>8</v>
      </c>
      <c r="D1131" s="212">
        <v>4</v>
      </c>
      <c r="E1131" s="213">
        <v>209.5</v>
      </c>
      <c r="F1131" s="212">
        <v>4</v>
      </c>
      <c r="G1131" s="212">
        <v>0</v>
      </c>
      <c r="H1131" s="212">
        <v>0</v>
      </c>
      <c r="I1131" s="212">
        <v>8</v>
      </c>
      <c r="J1131" s="212">
        <v>4</v>
      </c>
      <c r="K1131" s="213">
        <v>209.5</v>
      </c>
      <c r="L1131" s="212">
        <v>0</v>
      </c>
      <c r="M1131" s="212">
        <v>0</v>
      </c>
      <c r="N1131" s="212">
        <v>0</v>
      </c>
      <c r="O1131" s="212">
        <v>0</v>
      </c>
      <c r="P1131" s="212">
        <v>0</v>
      </c>
      <c r="Q1131" s="213">
        <v>0</v>
      </c>
      <c r="R1131" s="210" t="s">
        <v>4373</v>
      </c>
      <c r="S1131" s="210"/>
      <c r="T1131"/>
      <c r="U1131"/>
    </row>
    <row r="1132" spans="1:21">
      <c r="A1132" s="210">
        <v>656</v>
      </c>
      <c r="B1132" s="211" t="s">
        <v>3737</v>
      </c>
      <c r="C1132" s="212">
        <v>5</v>
      </c>
      <c r="D1132" s="212">
        <v>2</v>
      </c>
      <c r="E1132" s="213">
        <v>109.8</v>
      </c>
      <c r="F1132" s="212">
        <v>2</v>
      </c>
      <c r="G1132" s="212">
        <v>0</v>
      </c>
      <c r="H1132" s="212">
        <v>0</v>
      </c>
      <c r="I1132" s="212">
        <v>5</v>
      </c>
      <c r="J1132" s="212">
        <v>2</v>
      </c>
      <c r="K1132" s="213">
        <v>109.8</v>
      </c>
      <c r="L1132" s="212">
        <v>0</v>
      </c>
      <c r="M1132" s="212">
        <v>0</v>
      </c>
      <c r="N1132" s="212">
        <v>0</v>
      </c>
      <c r="O1132" s="212">
        <v>0</v>
      </c>
      <c r="P1132" s="212">
        <v>0</v>
      </c>
      <c r="Q1132" s="213">
        <v>0</v>
      </c>
      <c r="R1132" s="210" t="s">
        <v>3655</v>
      </c>
      <c r="S1132" s="210"/>
      <c r="T1132"/>
      <c r="U1132"/>
    </row>
    <row r="1133" spans="1:21">
      <c r="A1133" s="210">
        <v>657</v>
      </c>
      <c r="B1133" s="211" t="s">
        <v>4396</v>
      </c>
      <c r="C1133" s="212">
        <v>16</v>
      </c>
      <c r="D1133" s="212">
        <v>6</v>
      </c>
      <c r="E1133" s="213">
        <v>202</v>
      </c>
      <c r="F1133" s="212">
        <v>6</v>
      </c>
      <c r="G1133" s="212">
        <v>0</v>
      </c>
      <c r="H1133" s="212">
        <v>0</v>
      </c>
      <c r="I1133" s="212">
        <v>16</v>
      </c>
      <c r="J1133" s="212">
        <v>6</v>
      </c>
      <c r="K1133" s="213">
        <v>202</v>
      </c>
      <c r="L1133" s="212">
        <v>0</v>
      </c>
      <c r="M1133" s="212">
        <v>0</v>
      </c>
      <c r="N1133" s="212">
        <v>0</v>
      </c>
      <c r="O1133" s="212">
        <v>0</v>
      </c>
      <c r="P1133" s="212">
        <v>0</v>
      </c>
      <c r="Q1133" s="213">
        <v>0</v>
      </c>
      <c r="R1133" s="210" t="s">
        <v>3219</v>
      </c>
      <c r="S1133" s="210"/>
      <c r="T1133"/>
      <c r="U1133"/>
    </row>
    <row r="1134" spans="1:21">
      <c r="A1134" s="210">
        <v>658</v>
      </c>
      <c r="B1134" s="211" t="s">
        <v>3739</v>
      </c>
      <c r="C1134" s="212">
        <v>3</v>
      </c>
      <c r="D1134" s="212">
        <v>1</v>
      </c>
      <c r="E1134" s="213">
        <v>51.8</v>
      </c>
      <c r="F1134" s="212">
        <v>1</v>
      </c>
      <c r="G1134" s="212">
        <v>0</v>
      </c>
      <c r="H1134" s="212">
        <v>0</v>
      </c>
      <c r="I1134" s="212">
        <v>3</v>
      </c>
      <c r="J1134" s="212">
        <v>1</v>
      </c>
      <c r="K1134" s="213">
        <v>51.8</v>
      </c>
      <c r="L1134" s="212">
        <v>0</v>
      </c>
      <c r="M1134" s="212">
        <v>0</v>
      </c>
      <c r="N1134" s="212">
        <v>0</v>
      </c>
      <c r="O1134" s="212">
        <v>0</v>
      </c>
      <c r="P1134" s="212">
        <v>0</v>
      </c>
      <c r="Q1134" s="213">
        <v>0</v>
      </c>
      <c r="R1134" s="210" t="s">
        <v>4036</v>
      </c>
      <c r="S1134" s="210"/>
      <c r="T1134"/>
      <c r="U1134"/>
    </row>
    <row r="1135" spans="1:21">
      <c r="A1135" s="210">
        <v>659</v>
      </c>
      <c r="B1135" s="211" t="s">
        <v>4397</v>
      </c>
      <c r="C1135" s="212">
        <v>5</v>
      </c>
      <c r="D1135" s="212">
        <v>2</v>
      </c>
      <c r="E1135" s="213">
        <v>89.2</v>
      </c>
      <c r="F1135" s="212">
        <v>2</v>
      </c>
      <c r="G1135" s="212">
        <v>0</v>
      </c>
      <c r="H1135" s="212">
        <v>0</v>
      </c>
      <c r="I1135" s="212">
        <v>5</v>
      </c>
      <c r="J1135" s="212">
        <v>2</v>
      </c>
      <c r="K1135" s="213">
        <v>89.2</v>
      </c>
      <c r="L1135" s="212">
        <v>0</v>
      </c>
      <c r="M1135" s="212">
        <v>0</v>
      </c>
      <c r="N1135" s="212">
        <v>0</v>
      </c>
      <c r="O1135" s="212">
        <v>0</v>
      </c>
      <c r="P1135" s="212">
        <v>0</v>
      </c>
      <c r="Q1135" s="213">
        <v>0</v>
      </c>
      <c r="R1135" s="210" t="s">
        <v>4036</v>
      </c>
      <c r="S1135" s="210"/>
      <c r="T1135"/>
      <c r="U1135"/>
    </row>
    <row r="1136" spans="1:21">
      <c r="A1136" s="210">
        <v>660</v>
      </c>
      <c r="B1136" s="211" t="s">
        <v>3741</v>
      </c>
      <c r="C1136" s="212">
        <v>3</v>
      </c>
      <c r="D1136" s="212">
        <v>1</v>
      </c>
      <c r="E1136" s="213">
        <v>30.3</v>
      </c>
      <c r="F1136" s="212">
        <v>1</v>
      </c>
      <c r="G1136" s="212">
        <v>0</v>
      </c>
      <c r="H1136" s="212">
        <v>0</v>
      </c>
      <c r="I1136" s="212">
        <v>3</v>
      </c>
      <c r="J1136" s="212">
        <v>1</v>
      </c>
      <c r="K1136" s="213">
        <v>30.3</v>
      </c>
      <c r="L1136" s="212">
        <v>0</v>
      </c>
      <c r="M1136" s="212">
        <v>0</v>
      </c>
      <c r="N1136" s="212">
        <v>0</v>
      </c>
      <c r="O1136" s="212">
        <v>0</v>
      </c>
      <c r="P1136" s="212">
        <v>0</v>
      </c>
      <c r="Q1136" s="213">
        <v>0</v>
      </c>
      <c r="R1136" s="210" t="s">
        <v>4036</v>
      </c>
      <c r="S1136" s="210"/>
      <c r="T1136"/>
      <c r="U1136"/>
    </row>
    <row r="1137" spans="1:21">
      <c r="A1137" s="210">
        <v>661</v>
      </c>
      <c r="B1137" s="211" t="s">
        <v>3742</v>
      </c>
      <c r="C1137" s="212">
        <v>2</v>
      </c>
      <c r="D1137" s="212">
        <v>1</v>
      </c>
      <c r="E1137" s="213">
        <v>42.8</v>
      </c>
      <c r="F1137" s="212">
        <v>1</v>
      </c>
      <c r="G1137" s="212">
        <v>0</v>
      </c>
      <c r="H1137" s="212">
        <v>0</v>
      </c>
      <c r="I1137" s="212">
        <v>2</v>
      </c>
      <c r="J1137" s="212">
        <v>1</v>
      </c>
      <c r="K1137" s="213">
        <v>42.8</v>
      </c>
      <c r="L1137" s="212">
        <v>0</v>
      </c>
      <c r="M1137" s="212">
        <v>0</v>
      </c>
      <c r="N1137" s="212">
        <v>0</v>
      </c>
      <c r="O1137" s="212">
        <v>0</v>
      </c>
      <c r="P1137" s="212">
        <v>0</v>
      </c>
      <c r="Q1137" s="213">
        <v>0</v>
      </c>
      <c r="R1137" s="210" t="s">
        <v>4036</v>
      </c>
      <c r="S1137" s="210"/>
      <c r="T1137"/>
      <c r="U1137"/>
    </row>
    <row r="1138" spans="1:21">
      <c r="A1138" s="210">
        <v>662</v>
      </c>
      <c r="B1138" s="211" t="s">
        <v>4398</v>
      </c>
      <c r="C1138" s="212">
        <v>14</v>
      </c>
      <c r="D1138" s="212">
        <v>6</v>
      </c>
      <c r="E1138" s="213">
        <v>244.1</v>
      </c>
      <c r="F1138" s="212">
        <v>6</v>
      </c>
      <c r="G1138" s="212">
        <v>0</v>
      </c>
      <c r="H1138" s="212">
        <v>0</v>
      </c>
      <c r="I1138" s="212">
        <v>14</v>
      </c>
      <c r="J1138" s="212">
        <v>6</v>
      </c>
      <c r="K1138" s="213">
        <v>244.1</v>
      </c>
      <c r="L1138" s="212">
        <v>0</v>
      </c>
      <c r="M1138" s="212">
        <v>0</v>
      </c>
      <c r="N1138" s="212">
        <v>0</v>
      </c>
      <c r="O1138" s="212">
        <v>0</v>
      </c>
      <c r="P1138" s="212">
        <v>0</v>
      </c>
      <c r="Q1138" s="213">
        <v>0</v>
      </c>
      <c r="R1138" s="210" t="s">
        <v>3655</v>
      </c>
      <c r="S1138" s="210"/>
      <c r="T1138"/>
      <c r="U1138"/>
    </row>
    <row r="1139" spans="1:21">
      <c r="A1139" s="210">
        <v>663</v>
      </c>
      <c r="B1139" s="211" t="s">
        <v>3744</v>
      </c>
      <c r="C1139" s="212">
        <v>8</v>
      </c>
      <c r="D1139" s="212">
        <v>3</v>
      </c>
      <c r="E1139" s="213">
        <v>106.7</v>
      </c>
      <c r="F1139" s="212">
        <v>3</v>
      </c>
      <c r="G1139" s="212">
        <v>0</v>
      </c>
      <c r="H1139" s="212">
        <v>0</v>
      </c>
      <c r="I1139" s="212">
        <v>8</v>
      </c>
      <c r="J1139" s="212">
        <v>3</v>
      </c>
      <c r="K1139" s="213">
        <v>106.7</v>
      </c>
      <c r="L1139" s="212">
        <v>0</v>
      </c>
      <c r="M1139" s="212">
        <v>0</v>
      </c>
      <c r="N1139" s="212">
        <v>0</v>
      </c>
      <c r="O1139" s="212">
        <v>0</v>
      </c>
      <c r="P1139" s="212">
        <v>0</v>
      </c>
      <c r="Q1139" s="213">
        <v>0</v>
      </c>
      <c r="R1139" s="210" t="s">
        <v>3655</v>
      </c>
      <c r="S1139" s="210"/>
      <c r="T1139"/>
      <c r="U1139"/>
    </row>
    <row r="1140" spans="1:21">
      <c r="A1140" s="210">
        <v>664</v>
      </c>
      <c r="B1140" s="211" t="s">
        <v>3746</v>
      </c>
      <c r="C1140" s="212">
        <v>6</v>
      </c>
      <c r="D1140" s="212">
        <v>3</v>
      </c>
      <c r="E1140" s="213">
        <v>142.9</v>
      </c>
      <c r="F1140" s="212">
        <v>3</v>
      </c>
      <c r="G1140" s="212">
        <v>0</v>
      </c>
      <c r="H1140" s="212">
        <v>0</v>
      </c>
      <c r="I1140" s="212">
        <v>6</v>
      </c>
      <c r="J1140" s="212">
        <v>3</v>
      </c>
      <c r="K1140" s="213">
        <v>142.9</v>
      </c>
      <c r="L1140" s="212">
        <v>0</v>
      </c>
      <c r="M1140" s="212">
        <v>0</v>
      </c>
      <c r="N1140" s="212">
        <v>0</v>
      </c>
      <c r="O1140" s="212">
        <v>0</v>
      </c>
      <c r="P1140" s="212">
        <v>0</v>
      </c>
      <c r="Q1140" s="213">
        <v>0</v>
      </c>
      <c r="R1140" s="210" t="s">
        <v>3655</v>
      </c>
      <c r="S1140" s="210"/>
      <c r="T1140"/>
      <c r="U1140"/>
    </row>
    <row r="1141" spans="1:21">
      <c r="A1141" s="210">
        <v>665</v>
      </c>
      <c r="B1141" s="211" t="s">
        <v>3747</v>
      </c>
      <c r="C1141" s="212">
        <v>10</v>
      </c>
      <c r="D1141" s="212">
        <v>3</v>
      </c>
      <c r="E1141" s="213">
        <v>148.4</v>
      </c>
      <c r="F1141" s="212">
        <v>3</v>
      </c>
      <c r="G1141" s="212">
        <v>0</v>
      </c>
      <c r="H1141" s="212">
        <v>0</v>
      </c>
      <c r="I1141" s="212">
        <v>10</v>
      </c>
      <c r="J1141" s="212">
        <v>3</v>
      </c>
      <c r="K1141" s="213">
        <v>148.4</v>
      </c>
      <c r="L1141" s="212">
        <v>0</v>
      </c>
      <c r="M1141" s="212">
        <v>0</v>
      </c>
      <c r="N1141" s="212">
        <v>0</v>
      </c>
      <c r="O1141" s="212">
        <v>0</v>
      </c>
      <c r="P1141" s="212">
        <v>0</v>
      </c>
      <c r="Q1141" s="213">
        <v>0</v>
      </c>
      <c r="R1141" s="210" t="s">
        <v>3655</v>
      </c>
      <c r="S1141" s="210"/>
      <c r="T1141"/>
      <c r="U1141"/>
    </row>
    <row r="1142" spans="1:21">
      <c r="A1142" s="210">
        <v>666</v>
      </c>
      <c r="B1142" s="211" t="s">
        <v>3749</v>
      </c>
      <c r="C1142" s="212">
        <v>18</v>
      </c>
      <c r="D1142" s="212">
        <v>5</v>
      </c>
      <c r="E1142" s="213">
        <v>293.45</v>
      </c>
      <c r="F1142" s="212">
        <v>5</v>
      </c>
      <c r="G1142" s="212">
        <v>0</v>
      </c>
      <c r="H1142" s="212">
        <v>0</v>
      </c>
      <c r="I1142" s="212">
        <v>18</v>
      </c>
      <c r="J1142" s="212">
        <v>5</v>
      </c>
      <c r="K1142" s="213">
        <v>293.45</v>
      </c>
      <c r="L1142" s="212">
        <v>0</v>
      </c>
      <c r="M1142" s="212">
        <v>0</v>
      </c>
      <c r="N1142" s="212">
        <v>0</v>
      </c>
      <c r="O1142" s="212">
        <v>0</v>
      </c>
      <c r="P1142" s="212">
        <v>0</v>
      </c>
      <c r="Q1142" s="213">
        <v>0</v>
      </c>
      <c r="R1142" s="210" t="s">
        <v>3655</v>
      </c>
      <c r="S1142" s="210"/>
      <c r="T1142"/>
      <c r="U1142"/>
    </row>
    <row r="1143" spans="1:21">
      <c r="A1143" s="210">
        <v>667</v>
      </c>
      <c r="B1143" s="211" t="s">
        <v>4399</v>
      </c>
      <c r="C1143" s="212">
        <v>18</v>
      </c>
      <c r="D1143" s="212">
        <v>7</v>
      </c>
      <c r="E1143" s="213">
        <v>311.6</v>
      </c>
      <c r="F1143" s="212">
        <v>7</v>
      </c>
      <c r="G1143" s="212">
        <v>0</v>
      </c>
      <c r="H1143" s="212">
        <v>0</v>
      </c>
      <c r="I1143" s="212">
        <v>18</v>
      </c>
      <c r="J1143" s="212">
        <v>7</v>
      </c>
      <c r="K1143" s="213">
        <v>311.6</v>
      </c>
      <c r="L1143" s="212">
        <v>0</v>
      </c>
      <c r="M1143" s="212">
        <v>0</v>
      </c>
      <c r="N1143" s="212">
        <v>0</v>
      </c>
      <c r="O1143" s="212">
        <v>0</v>
      </c>
      <c r="P1143" s="212">
        <v>0</v>
      </c>
      <c r="Q1143" s="213">
        <v>0</v>
      </c>
      <c r="R1143" s="210" t="s">
        <v>3655</v>
      </c>
      <c r="S1143" s="210"/>
      <c r="T1143"/>
      <c r="U1143"/>
    </row>
    <row r="1144" spans="1:21">
      <c r="A1144" s="210">
        <v>668</v>
      </c>
      <c r="B1144" s="211" t="s">
        <v>3750</v>
      </c>
      <c r="C1144" s="212">
        <v>15</v>
      </c>
      <c r="D1144" s="212">
        <v>5</v>
      </c>
      <c r="E1144" s="213">
        <v>242.2</v>
      </c>
      <c r="F1144" s="212">
        <v>5</v>
      </c>
      <c r="G1144" s="212">
        <v>0</v>
      </c>
      <c r="H1144" s="212">
        <v>0</v>
      </c>
      <c r="I1144" s="212">
        <v>15</v>
      </c>
      <c r="J1144" s="212">
        <v>5</v>
      </c>
      <c r="K1144" s="213">
        <v>242.2</v>
      </c>
      <c r="L1144" s="212">
        <v>0</v>
      </c>
      <c r="M1144" s="212">
        <v>0</v>
      </c>
      <c r="N1144" s="212">
        <v>0</v>
      </c>
      <c r="O1144" s="212">
        <v>0</v>
      </c>
      <c r="P1144" s="212">
        <v>0</v>
      </c>
      <c r="Q1144" s="213">
        <v>0</v>
      </c>
      <c r="R1144" s="210" t="s">
        <v>3655</v>
      </c>
      <c r="S1144" s="210"/>
      <c r="T1144"/>
      <c r="U1144"/>
    </row>
    <row r="1145" spans="1:21">
      <c r="A1145" s="210">
        <v>669</v>
      </c>
      <c r="B1145" s="211" t="s">
        <v>4400</v>
      </c>
      <c r="C1145" s="212">
        <v>26</v>
      </c>
      <c r="D1145" s="212">
        <v>8</v>
      </c>
      <c r="E1145" s="213">
        <v>441.6</v>
      </c>
      <c r="F1145" s="212">
        <v>8</v>
      </c>
      <c r="G1145" s="212">
        <v>6</v>
      </c>
      <c r="H1145" s="212">
        <v>0</v>
      </c>
      <c r="I1145" s="212">
        <v>26</v>
      </c>
      <c r="J1145" s="212">
        <v>8</v>
      </c>
      <c r="K1145" s="213">
        <v>441.6</v>
      </c>
      <c r="L1145" s="212">
        <v>0</v>
      </c>
      <c r="M1145" s="212">
        <v>0</v>
      </c>
      <c r="N1145" s="212">
        <v>0</v>
      </c>
      <c r="O1145" s="212">
        <v>0</v>
      </c>
      <c r="P1145" s="212">
        <v>0</v>
      </c>
      <c r="Q1145" s="213">
        <v>0</v>
      </c>
      <c r="R1145" s="210" t="s">
        <v>3655</v>
      </c>
      <c r="S1145" s="210"/>
      <c r="T1145"/>
      <c r="U1145"/>
    </row>
    <row r="1146" spans="1:21">
      <c r="A1146" s="210">
        <v>670</v>
      </c>
      <c r="B1146" s="211" t="s">
        <v>3752</v>
      </c>
      <c r="C1146" s="212">
        <v>19</v>
      </c>
      <c r="D1146" s="212">
        <v>7</v>
      </c>
      <c r="E1146" s="213">
        <v>360.6</v>
      </c>
      <c r="F1146" s="212">
        <v>7</v>
      </c>
      <c r="G1146" s="212">
        <v>0</v>
      </c>
      <c r="H1146" s="212">
        <v>0</v>
      </c>
      <c r="I1146" s="212">
        <v>19</v>
      </c>
      <c r="J1146" s="212">
        <v>7</v>
      </c>
      <c r="K1146" s="213">
        <v>360.6</v>
      </c>
      <c r="L1146" s="212">
        <v>0</v>
      </c>
      <c r="M1146" s="212">
        <v>0</v>
      </c>
      <c r="N1146" s="212">
        <v>0</v>
      </c>
      <c r="O1146" s="212">
        <v>0</v>
      </c>
      <c r="P1146" s="212">
        <v>0</v>
      </c>
      <c r="Q1146" s="213">
        <v>0</v>
      </c>
      <c r="R1146" s="210" t="s">
        <v>3655</v>
      </c>
      <c r="S1146" s="210"/>
      <c r="T1146"/>
      <c r="U1146"/>
    </row>
    <row r="1147" spans="1:21">
      <c r="A1147" s="210">
        <v>671</v>
      </c>
      <c r="B1147" s="211" t="s">
        <v>3754</v>
      </c>
      <c r="C1147" s="212">
        <v>3</v>
      </c>
      <c r="D1147" s="212">
        <v>1</v>
      </c>
      <c r="E1147" s="213">
        <v>23.5</v>
      </c>
      <c r="F1147" s="212">
        <v>1</v>
      </c>
      <c r="G1147" s="212">
        <v>0</v>
      </c>
      <c r="H1147" s="212">
        <v>0</v>
      </c>
      <c r="I1147" s="212">
        <v>3</v>
      </c>
      <c r="J1147" s="212">
        <v>1</v>
      </c>
      <c r="K1147" s="213">
        <v>23.5</v>
      </c>
      <c r="L1147" s="212">
        <v>0</v>
      </c>
      <c r="M1147" s="212">
        <v>0</v>
      </c>
      <c r="N1147" s="212">
        <v>0</v>
      </c>
      <c r="O1147" s="212">
        <v>0</v>
      </c>
      <c r="P1147" s="212">
        <v>0</v>
      </c>
      <c r="Q1147" s="213">
        <v>0</v>
      </c>
      <c r="R1147" s="210" t="s">
        <v>3655</v>
      </c>
      <c r="S1147" s="210"/>
      <c r="T1147"/>
      <c r="U1147"/>
    </row>
    <row r="1148" spans="1:21">
      <c r="A1148" s="210">
        <v>672</v>
      </c>
      <c r="B1148" s="211" t="s">
        <v>4401</v>
      </c>
      <c r="C1148" s="212">
        <v>25</v>
      </c>
      <c r="D1148" s="212">
        <v>9</v>
      </c>
      <c r="E1148" s="213">
        <v>459.7</v>
      </c>
      <c r="F1148" s="212">
        <v>9</v>
      </c>
      <c r="G1148" s="212">
        <v>7</v>
      </c>
      <c r="H1148" s="212">
        <v>0</v>
      </c>
      <c r="I1148" s="212">
        <v>25</v>
      </c>
      <c r="J1148" s="212">
        <v>9</v>
      </c>
      <c r="K1148" s="213">
        <v>459.7</v>
      </c>
      <c r="L1148" s="212">
        <v>0</v>
      </c>
      <c r="M1148" s="212">
        <v>0</v>
      </c>
      <c r="N1148" s="212">
        <v>0</v>
      </c>
      <c r="O1148" s="212">
        <v>0</v>
      </c>
      <c r="P1148" s="212">
        <v>0</v>
      </c>
      <c r="Q1148" s="213">
        <v>0</v>
      </c>
      <c r="R1148" s="210" t="s">
        <v>3262</v>
      </c>
      <c r="S1148" s="210"/>
      <c r="T1148"/>
      <c r="U1148"/>
    </row>
    <row r="1149" spans="1:21">
      <c r="A1149" s="210">
        <v>673</v>
      </c>
      <c r="B1149" s="211" t="s">
        <v>3756</v>
      </c>
      <c r="C1149" s="212">
        <v>3</v>
      </c>
      <c r="D1149" s="212">
        <v>1</v>
      </c>
      <c r="E1149" s="213">
        <v>56.6</v>
      </c>
      <c r="F1149" s="212">
        <v>1</v>
      </c>
      <c r="G1149" s="212">
        <v>0</v>
      </c>
      <c r="H1149" s="212">
        <v>0</v>
      </c>
      <c r="I1149" s="212">
        <v>3</v>
      </c>
      <c r="J1149" s="212">
        <v>1</v>
      </c>
      <c r="K1149" s="213">
        <v>56.6</v>
      </c>
      <c r="L1149" s="212">
        <v>0</v>
      </c>
      <c r="M1149" s="212">
        <v>0</v>
      </c>
      <c r="N1149" s="212">
        <v>0</v>
      </c>
      <c r="O1149" s="212">
        <v>0</v>
      </c>
      <c r="P1149" s="212">
        <v>0</v>
      </c>
      <c r="Q1149" s="213">
        <v>0</v>
      </c>
      <c r="R1149" s="210" t="s">
        <v>3217</v>
      </c>
      <c r="S1149" s="210" t="s">
        <v>3217</v>
      </c>
      <c r="T1149"/>
      <c r="U1149"/>
    </row>
    <row r="1150" spans="1:21">
      <c r="A1150" s="210">
        <v>674</v>
      </c>
      <c r="B1150" s="211" t="s">
        <v>3757</v>
      </c>
      <c r="C1150" s="212">
        <v>12</v>
      </c>
      <c r="D1150" s="212">
        <v>5</v>
      </c>
      <c r="E1150" s="213">
        <v>204.8</v>
      </c>
      <c r="F1150" s="212">
        <v>5</v>
      </c>
      <c r="G1150" s="212">
        <v>3</v>
      </c>
      <c r="H1150" s="212">
        <v>0</v>
      </c>
      <c r="I1150" s="212">
        <v>12</v>
      </c>
      <c r="J1150" s="212">
        <v>5</v>
      </c>
      <c r="K1150" s="213">
        <v>204.8</v>
      </c>
      <c r="L1150" s="212">
        <v>0</v>
      </c>
      <c r="M1150" s="212">
        <v>0</v>
      </c>
      <c r="N1150" s="212">
        <v>0</v>
      </c>
      <c r="O1150" s="212">
        <v>0</v>
      </c>
      <c r="P1150" s="212">
        <v>0</v>
      </c>
      <c r="Q1150" s="213">
        <v>0</v>
      </c>
      <c r="R1150" s="210" t="s">
        <v>4036</v>
      </c>
      <c r="S1150" s="210"/>
      <c r="T1150"/>
      <c r="U1150"/>
    </row>
    <row r="1151" spans="1:21">
      <c r="A1151" s="210">
        <v>675</v>
      </c>
      <c r="B1151" s="211" t="s">
        <v>4402</v>
      </c>
      <c r="C1151" s="212">
        <v>21</v>
      </c>
      <c r="D1151" s="212">
        <v>12</v>
      </c>
      <c r="E1151" s="213">
        <v>504.7</v>
      </c>
      <c r="F1151" s="212">
        <v>12</v>
      </c>
      <c r="G1151" s="212">
        <v>10</v>
      </c>
      <c r="H1151" s="212">
        <v>0</v>
      </c>
      <c r="I1151" s="212">
        <v>21</v>
      </c>
      <c r="J1151" s="212">
        <v>12</v>
      </c>
      <c r="K1151" s="213">
        <v>504.7</v>
      </c>
      <c r="L1151" s="212">
        <v>0</v>
      </c>
      <c r="M1151" s="212">
        <v>0</v>
      </c>
      <c r="N1151" s="212">
        <v>0</v>
      </c>
      <c r="O1151" s="212">
        <v>0</v>
      </c>
      <c r="P1151" s="212">
        <v>0</v>
      </c>
      <c r="Q1151" s="213">
        <v>0</v>
      </c>
      <c r="R1151" s="210" t="s">
        <v>4036</v>
      </c>
      <c r="S1151" s="210"/>
      <c r="T1151"/>
      <c r="U1151"/>
    </row>
    <row r="1152" spans="1:21">
      <c r="A1152" s="210">
        <v>676</v>
      </c>
      <c r="B1152" s="211" t="s">
        <v>4403</v>
      </c>
      <c r="C1152" s="212">
        <v>11</v>
      </c>
      <c r="D1152" s="212">
        <v>4</v>
      </c>
      <c r="E1152" s="213">
        <v>129.2</v>
      </c>
      <c r="F1152" s="212">
        <v>4</v>
      </c>
      <c r="G1152" s="212">
        <v>0</v>
      </c>
      <c r="H1152" s="212">
        <v>0</v>
      </c>
      <c r="I1152" s="212">
        <v>11</v>
      </c>
      <c r="J1152" s="212">
        <v>4</v>
      </c>
      <c r="K1152" s="213">
        <v>129.2</v>
      </c>
      <c r="L1152" s="212">
        <v>0</v>
      </c>
      <c r="M1152" s="212">
        <v>0</v>
      </c>
      <c r="N1152" s="212">
        <v>0</v>
      </c>
      <c r="O1152" s="212">
        <v>0</v>
      </c>
      <c r="P1152" s="212">
        <v>0</v>
      </c>
      <c r="Q1152" s="213">
        <v>0</v>
      </c>
      <c r="R1152" s="210" t="s">
        <v>3655</v>
      </c>
      <c r="S1152" s="210"/>
      <c r="T1152"/>
      <c r="U1152"/>
    </row>
    <row r="1153" spans="1:21">
      <c r="A1153" s="210">
        <v>677</v>
      </c>
      <c r="B1153" s="211" t="s">
        <v>4404</v>
      </c>
      <c r="C1153" s="212">
        <v>11</v>
      </c>
      <c r="D1153" s="212">
        <v>3</v>
      </c>
      <c r="E1153" s="213">
        <v>118.3</v>
      </c>
      <c r="F1153" s="212">
        <v>3</v>
      </c>
      <c r="G1153" s="212">
        <v>1</v>
      </c>
      <c r="H1153" s="212">
        <v>0</v>
      </c>
      <c r="I1153" s="212">
        <v>11</v>
      </c>
      <c r="J1153" s="212">
        <v>3</v>
      </c>
      <c r="K1153" s="213">
        <v>118.3</v>
      </c>
      <c r="L1153" s="212">
        <v>0</v>
      </c>
      <c r="M1153" s="212">
        <v>0</v>
      </c>
      <c r="N1153" s="212">
        <v>0</v>
      </c>
      <c r="O1153" s="212">
        <v>0</v>
      </c>
      <c r="P1153" s="212">
        <v>0</v>
      </c>
      <c r="Q1153" s="213">
        <v>0</v>
      </c>
      <c r="R1153" s="210" t="s">
        <v>4036</v>
      </c>
      <c r="S1153" s="210"/>
      <c r="T1153"/>
      <c r="U1153"/>
    </row>
    <row r="1154" spans="1:21">
      <c r="A1154" s="210">
        <v>678</v>
      </c>
      <c r="B1154" s="211" t="s">
        <v>3759</v>
      </c>
      <c r="C1154" s="212">
        <v>6</v>
      </c>
      <c r="D1154" s="212">
        <v>5</v>
      </c>
      <c r="E1154" s="213">
        <v>180.7</v>
      </c>
      <c r="F1154" s="212">
        <v>5</v>
      </c>
      <c r="G1154" s="212">
        <v>0</v>
      </c>
      <c r="H1154" s="212">
        <v>0</v>
      </c>
      <c r="I1154" s="212">
        <v>6</v>
      </c>
      <c r="J1154" s="212">
        <v>5</v>
      </c>
      <c r="K1154" s="213">
        <v>180.7</v>
      </c>
      <c r="L1154" s="212">
        <v>0</v>
      </c>
      <c r="M1154" s="212">
        <v>0</v>
      </c>
      <c r="N1154" s="212">
        <v>0</v>
      </c>
      <c r="O1154" s="212">
        <v>0</v>
      </c>
      <c r="P1154" s="212">
        <v>0</v>
      </c>
      <c r="Q1154" s="213">
        <v>0</v>
      </c>
      <c r="R1154" s="210" t="s">
        <v>3928</v>
      </c>
      <c r="S1154" s="210"/>
      <c r="T1154"/>
      <c r="U1154"/>
    </row>
    <row r="1155" spans="1:21">
      <c r="A1155" s="210">
        <v>679</v>
      </c>
      <c r="B1155" s="211" t="s">
        <v>4405</v>
      </c>
      <c r="C1155" s="212">
        <v>20</v>
      </c>
      <c r="D1155" s="212">
        <v>9</v>
      </c>
      <c r="E1155" s="213">
        <v>383.4</v>
      </c>
      <c r="F1155" s="212">
        <v>9</v>
      </c>
      <c r="G1155" s="212">
        <v>6</v>
      </c>
      <c r="H1155" s="212">
        <v>0</v>
      </c>
      <c r="I1155" s="212">
        <v>20</v>
      </c>
      <c r="J1155" s="212">
        <v>9</v>
      </c>
      <c r="K1155" s="213">
        <v>383.4</v>
      </c>
      <c r="L1155" s="212">
        <v>0</v>
      </c>
      <c r="M1155" s="212">
        <v>0</v>
      </c>
      <c r="N1155" s="212">
        <v>0</v>
      </c>
      <c r="O1155" s="212">
        <v>0</v>
      </c>
      <c r="P1155" s="212">
        <v>0</v>
      </c>
      <c r="Q1155" s="213">
        <v>0</v>
      </c>
      <c r="R1155" s="210" t="s">
        <v>3655</v>
      </c>
      <c r="S1155" s="210"/>
      <c r="T1155"/>
      <c r="U1155"/>
    </row>
    <row r="1156" spans="1:21">
      <c r="A1156" s="210">
        <v>680</v>
      </c>
      <c r="B1156" s="211" t="s">
        <v>4406</v>
      </c>
      <c r="C1156" s="212">
        <v>24</v>
      </c>
      <c r="D1156" s="212">
        <v>8</v>
      </c>
      <c r="E1156" s="213">
        <v>369.1</v>
      </c>
      <c r="F1156" s="212">
        <v>8</v>
      </c>
      <c r="G1156" s="212">
        <v>0</v>
      </c>
      <c r="H1156" s="212">
        <v>0</v>
      </c>
      <c r="I1156" s="212">
        <v>24</v>
      </c>
      <c r="J1156" s="212">
        <v>8</v>
      </c>
      <c r="K1156" s="213">
        <v>369.1</v>
      </c>
      <c r="L1156" s="212">
        <v>0</v>
      </c>
      <c r="M1156" s="212">
        <v>0</v>
      </c>
      <c r="N1156" s="212">
        <v>0</v>
      </c>
      <c r="O1156" s="212">
        <v>0</v>
      </c>
      <c r="P1156" s="212">
        <v>0</v>
      </c>
      <c r="Q1156" s="213">
        <v>0</v>
      </c>
      <c r="R1156" s="210" t="s">
        <v>3655</v>
      </c>
      <c r="S1156" s="210"/>
      <c r="T1156"/>
      <c r="U1156"/>
    </row>
    <row r="1157" spans="1:21">
      <c r="A1157" s="210">
        <v>681</v>
      </c>
      <c r="B1157" s="211" t="s">
        <v>4407</v>
      </c>
      <c r="C1157" s="212">
        <v>1</v>
      </c>
      <c r="D1157" s="212">
        <v>1</v>
      </c>
      <c r="E1157" s="213">
        <v>38.9</v>
      </c>
      <c r="F1157" s="212">
        <v>1</v>
      </c>
      <c r="G1157" s="212">
        <v>0</v>
      </c>
      <c r="H1157" s="212">
        <v>0</v>
      </c>
      <c r="I1157" s="212">
        <v>1</v>
      </c>
      <c r="J1157" s="212">
        <v>1</v>
      </c>
      <c r="K1157" s="213">
        <v>38.9</v>
      </c>
      <c r="L1157" s="212">
        <v>0</v>
      </c>
      <c r="M1157" s="212">
        <v>0</v>
      </c>
      <c r="N1157" s="212">
        <v>0</v>
      </c>
      <c r="O1157" s="212">
        <v>0</v>
      </c>
      <c r="P1157" s="212">
        <v>0</v>
      </c>
      <c r="Q1157" s="213">
        <v>0</v>
      </c>
      <c r="R1157" s="210" t="s">
        <v>4036</v>
      </c>
      <c r="S1157" s="210"/>
      <c r="T1157"/>
      <c r="U1157"/>
    </row>
    <row r="1158" spans="1:21">
      <c r="A1158" s="210">
        <v>682</v>
      </c>
      <c r="B1158" s="211" t="s">
        <v>3761</v>
      </c>
      <c r="C1158" s="212">
        <v>3</v>
      </c>
      <c r="D1158" s="212">
        <v>1</v>
      </c>
      <c r="E1158" s="213">
        <v>38.1</v>
      </c>
      <c r="F1158" s="212">
        <v>1</v>
      </c>
      <c r="G1158" s="212">
        <v>0</v>
      </c>
      <c r="H1158" s="212">
        <v>0</v>
      </c>
      <c r="I1158" s="212">
        <v>3</v>
      </c>
      <c r="J1158" s="212">
        <v>1</v>
      </c>
      <c r="K1158" s="213">
        <v>38.1</v>
      </c>
      <c r="L1158" s="212">
        <v>0</v>
      </c>
      <c r="M1158" s="212">
        <v>0</v>
      </c>
      <c r="N1158" s="212">
        <v>0</v>
      </c>
      <c r="O1158" s="212">
        <v>0</v>
      </c>
      <c r="P1158" s="212">
        <v>0</v>
      </c>
      <c r="Q1158" s="213">
        <v>0</v>
      </c>
      <c r="R1158" s="210" t="s">
        <v>4036</v>
      </c>
      <c r="S1158" s="210"/>
      <c r="T1158"/>
      <c r="U1158"/>
    </row>
    <row r="1159" spans="1:21">
      <c r="A1159" s="210">
        <v>683</v>
      </c>
      <c r="B1159" s="211" t="s">
        <v>3762</v>
      </c>
      <c r="C1159" s="212">
        <v>2</v>
      </c>
      <c r="D1159" s="212">
        <v>1</v>
      </c>
      <c r="E1159" s="213">
        <v>24.1</v>
      </c>
      <c r="F1159" s="212">
        <v>1</v>
      </c>
      <c r="G1159" s="212">
        <v>0</v>
      </c>
      <c r="H1159" s="212">
        <v>0</v>
      </c>
      <c r="I1159" s="212">
        <v>2</v>
      </c>
      <c r="J1159" s="212">
        <v>1</v>
      </c>
      <c r="K1159" s="213">
        <v>24.1</v>
      </c>
      <c r="L1159" s="212">
        <v>0</v>
      </c>
      <c r="M1159" s="212">
        <v>0</v>
      </c>
      <c r="N1159" s="212">
        <v>0</v>
      </c>
      <c r="O1159" s="212">
        <v>0</v>
      </c>
      <c r="P1159" s="212">
        <v>0</v>
      </c>
      <c r="Q1159" s="213">
        <v>0</v>
      </c>
      <c r="R1159" s="210" t="s">
        <v>3655</v>
      </c>
      <c r="S1159" s="210"/>
      <c r="T1159"/>
      <c r="U1159"/>
    </row>
    <row r="1160" spans="1:21">
      <c r="A1160" s="210">
        <v>684</v>
      </c>
      <c r="B1160" s="211" t="s">
        <v>3763</v>
      </c>
      <c r="C1160" s="212">
        <v>6</v>
      </c>
      <c r="D1160" s="212">
        <v>2</v>
      </c>
      <c r="E1160" s="213">
        <v>60.4</v>
      </c>
      <c r="F1160" s="212">
        <v>2</v>
      </c>
      <c r="G1160" s="212">
        <v>0</v>
      </c>
      <c r="H1160" s="212">
        <v>0</v>
      </c>
      <c r="I1160" s="212">
        <v>6</v>
      </c>
      <c r="J1160" s="212">
        <v>2</v>
      </c>
      <c r="K1160" s="213">
        <v>60.4</v>
      </c>
      <c r="L1160" s="212">
        <v>0</v>
      </c>
      <c r="M1160" s="212">
        <v>0</v>
      </c>
      <c r="N1160" s="212">
        <v>0</v>
      </c>
      <c r="O1160" s="212">
        <v>0</v>
      </c>
      <c r="P1160" s="212">
        <v>0</v>
      </c>
      <c r="Q1160" s="213">
        <v>0</v>
      </c>
      <c r="R1160" s="210" t="s">
        <v>4036</v>
      </c>
      <c r="S1160" s="210"/>
      <c r="T1160"/>
      <c r="U1160"/>
    </row>
    <row r="1161" spans="1:21">
      <c r="A1161" s="210">
        <v>685</v>
      </c>
      <c r="B1161" s="211" t="s">
        <v>4408</v>
      </c>
      <c r="C1161" s="212">
        <v>4</v>
      </c>
      <c r="D1161" s="212">
        <v>2</v>
      </c>
      <c r="E1161" s="213">
        <v>59.8</v>
      </c>
      <c r="F1161" s="212">
        <v>2</v>
      </c>
      <c r="G1161" s="212">
        <v>0</v>
      </c>
      <c r="H1161" s="212">
        <v>0</v>
      </c>
      <c r="I1161" s="212">
        <v>4</v>
      </c>
      <c r="J1161" s="212">
        <v>2</v>
      </c>
      <c r="K1161" s="213">
        <v>59.8</v>
      </c>
      <c r="L1161" s="212">
        <v>0</v>
      </c>
      <c r="M1161" s="212">
        <v>0</v>
      </c>
      <c r="N1161" s="212">
        <v>0</v>
      </c>
      <c r="O1161" s="212">
        <v>0</v>
      </c>
      <c r="P1161" s="212">
        <v>0</v>
      </c>
      <c r="Q1161" s="213">
        <v>0</v>
      </c>
      <c r="R1161" s="210" t="s">
        <v>4409</v>
      </c>
      <c r="S1161" s="210"/>
      <c r="T1161"/>
      <c r="U1161"/>
    </row>
    <row r="1162" spans="1:21">
      <c r="A1162" s="210">
        <v>686</v>
      </c>
      <c r="B1162" s="211" t="s">
        <v>4410</v>
      </c>
      <c r="C1162" s="212">
        <v>5</v>
      </c>
      <c r="D1162" s="212">
        <v>4</v>
      </c>
      <c r="E1162" s="213">
        <v>129.3</v>
      </c>
      <c r="F1162" s="212">
        <v>4</v>
      </c>
      <c r="G1162" s="212">
        <v>1</v>
      </c>
      <c r="H1162" s="212">
        <v>0</v>
      </c>
      <c r="I1162" s="212">
        <v>5</v>
      </c>
      <c r="J1162" s="212">
        <v>4</v>
      </c>
      <c r="K1162" s="213">
        <v>129.3</v>
      </c>
      <c r="L1162" s="212">
        <v>0</v>
      </c>
      <c r="M1162" s="212">
        <v>0</v>
      </c>
      <c r="N1162" s="212">
        <v>0</v>
      </c>
      <c r="O1162" s="212">
        <v>0</v>
      </c>
      <c r="P1162" s="212">
        <v>0</v>
      </c>
      <c r="Q1162" s="213">
        <v>0</v>
      </c>
      <c r="R1162" s="210" t="s">
        <v>4373</v>
      </c>
      <c r="S1162" s="210"/>
      <c r="T1162"/>
      <c r="U1162"/>
    </row>
    <row r="1163" spans="1:21">
      <c r="A1163" s="210">
        <v>687</v>
      </c>
      <c r="B1163" s="211" t="s">
        <v>3765</v>
      </c>
      <c r="C1163" s="212">
        <v>5</v>
      </c>
      <c r="D1163" s="212">
        <v>2</v>
      </c>
      <c r="E1163" s="213">
        <v>140.3</v>
      </c>
      <c r="F1163" s="212">
        <v>2</v>
      </c>
      <c r="G1163" s="212">
        <v>0</v>
      </c>
      <c r="H1163" s="212">
        <v>0</v>
      </c>
      <c r="I1163" s="212">
        <v>5</v>
      </c>
      <c r="J1163" s="212">
        <v>2</v>
      </c>
      <c r="K1163" s="213">
        <v>140.3</v>
      </c>
      <c r="L1163" s="212">
        <v>0</v>
      </c>
      <c r="M1163" s="212">
        <v>0</v>
      </c>
      <c r="N1163" s="212">
        <v>0</v>
      </c>
      <c r="O1163" s="212">
        <v>0</v>
      </c>
      <c r="P1163" s="212">
        <v>0</v>
      </c>
      <c r="Q1163" s="213">
        <v>0</v>
      </c>
      <c r="R1163" s="210" t="s">
        <v>4036</v>
      </c>
      <c r="S1163" s="210"/>
      <c r="T1163"/>
      <c r="U1163"/>
    </row>
    <row r="1164" spans="1:21">
      <c r="A1164" s="210">
        <v>688</v>
      </c>
      <c r="B1164" s="211" t="s">
        <v>3766</v>
      </c>
      <c r="C1164" s="212">
        <v>6</v>
      </c>
      <c r="D1164" s="212">
        <v>2</v>
      </c>
      <c r="E1164" s="213">
        <v>87.6</v>
      </c>
      <c r="F1164" s="212">
        <v>2</v>
      </c>
      <c r="G1164" s="212">
        <v>0</v>
      </c>
      <c r="H1164" s="212">
        <v>0</v>
      </c>
      <c r="I1164" s="212">
        <v>6</v>
      </c>
      <c r="J1164" s="212">
        <v>2</v>
      </c>
      <c r="K1164" s="213">
        <v>87.6</v>
      </c>
      <c r="L1164" s="212">
        <v>0</v>
      </c>
      <c r="M1164" s="212">
        <v>0</v>
      </c>
      <c r="N1164" s="212">
        <v>0</v>
      </c>
      <c r="O1164" s="212">
        <v>0</v>
      </c>
      <c r="P1164" s="212">
        <v>0</v>
      </c>
      <c r="Q1164" s="213">
        <v>0</v>
      </c>
      <c r="R1164" s="210" t="s">
        <v>4036</v>
      </c>
      <c r="S1164" s="210"/>
      <c r="T1164"/>
      <c r="U1164"/>
    </row>
    <row r="1165" spans="1:21">
      <c r="A1165" s="210">
        <v>689</v>
      </c>
      <c r="B1165" s="211" t="s">
        <v>4411</v>
      </c>
      <c r="C1165" s="212">
        <v>9</v>
      </c>
      <c r="D1165" s="212">
        <v>4</v>
      </c>
      <c r="E1165" s="213">
        <v>210</v>
      </c>
      <c r="F1165" s="212">
        <v>4</v>
      </c>
      <c r="G1165" s="212">
        <v>0</v>
      </c>
      <c r="H1165" s="212">
        <v>0</v>
      </c>
      <c r="I1165" s="212">
        <v>9</v>
      </c>
      <c r="J1165" s="212">
        <v>4</v>
      </c>
      <c r="K1165" s="213">
        <v>210</v>
      </c>
      <c r="L1165" s="212">
        <v>0</v>
      </c>
      <c r="M1165" s="212">
        <v>0</v>
      </c>
      <c r="N1165" s="212">
        <v>0</v>
      </c>
      <c r="O1165" s="212">
        <v>0</v>
      </c>
      <c r="P1165" s="212">
        <v>0</v>
      </c>
      <c r="Q1165" s="213">
        <v>0</v>
      </c>
      <c r="R1165" s="210" t="s">
        <v>3655</v>
      </c>
      <c r="S1165" s="210"/>
      <c r="T1165"/>
      <c r="U1165"/>
    </row>
    <row r="1166" spans="1:21">
      <c r="A1166" s="210">
        <v>690</v>
      </c>
      <c r="B1166" s="211" t="s">
        <v>4412</v>
      </c>
      <c r="C1166" s="212">
        <v>8</v>
      </c>
      <c r="D1166" s="212">
        <v>4</v>
      </c>
      <c r="E1166" s="213">
        <v>210</v>
      </c>
      <c r="F1166" s="212">
        <v>4</v>
      </c>
      <c r="G1166" s="212">
        <v>0</v>
      </c>
      <c r="H1166" s="212">
        <v>0</v>
      </c>
      <c r="I1166" s="212">
        <v>8</v>
      </c>
      <c r="J1166" s="212">
        <v>4</v>
      </c>
      <c r="K1166" s="213">
        <v>210</v>
      </c>
      <c r="L1166" s="212">
        <v>0</v>
      </c>
      <c r="M1166" s="212">
        <v>0</v>
      </c>
      <c r="N1166" s="212">
        <v>0</v>
      </c>
      <c r="O1166" s="212">
        <v>0</v>
      </c>
      <c r="P1166" s="212">
        <v>0</v>
      </c>
      <c r="Q1166" s="213">
        <v>0</v>
      </c>
      <c r="R1166" s="210" t="s">
        <v>3655</v>
      </c>
      <c r="S1166" s="210"/>
      <c r="T1166"/>
      <c r="U1166"/>
    </row>
    <row r="1167" spans="1:21">
      <c r="A1167" s="210">
        <v>691</v>
      </c>
      <c r="B1167" s="211" t="s">
        <v>4413</v>
      </c>
      <c r="C1167" s="212">
        <v>1</v>
      </c>
      <c r="D1167" s="212">
        <v>1</v>
      </c>
      <c r="E1167" s="213">
        <v>37</v>
      </c>
      <c r="F1167" s="212">
        <v>1</v>
      </c>
      <c r="G1167" s="212">
        <v>0</v>
      </c>
      <c r="H1167" s="212">
        <v>0</v>
      </c>
      <c r="I1167" s="212">
        <v>1</v>
      </c>
      <c r="J1167" s="212">
        <v>1</v>
      </c>
      <c r="K1167" s="213">
        <v>37</v>
      </c>
      <c r="L1167" s="212">
        <v>0</v>
      </c>
      <c r="M1167" s="212">
        <v>0</v>
      </c>
      <c r="N1167" s="212">
        <v>0</v>
      </c>
      <c r="O1167" s="212">
        <v>0</v>
      </c>
      <c r="P1167" s="212">
        <v>0</v>
      </c>
      <c r="Q1167" s="213">
        <v>0</v>
      </c>
      <c r="R1167" s="210" t="s">
        <v>3655</v>
      </c>
      <c r="S1167" s="210"/>
      <c r="T1167"/>
      <c r="U1167"/>
    </row>
    <row r="1168" spans="1:21">
      <c r="A1168" s="210">
        <v>692</v>
      </c>
      <c r="B1168" s="211" t="s">
        <v>4414</v>
      </c>
      <c r="C1168" s="212">
        <v>12</v>
      </c>
      <c r="D1168" s="212">
        <v>5</v>
      </c>
      <c r="E1168" s="213">
        <v>285.6</v>
      </c>
      <c r="F1168" s="212">
        <v>5</v>
      </c>
      <c r="G1168" s="212">
        <v>0</v>
      </c>
      <c r="H1168" s="212">
        <v>0</v>
      </c>
      <c r="I1168" s="212">
        <v>12</v>
      </c>
      <c r="J1168" s="212">
        <v>5</v>
      </c>
      <c r="K1168" s="213">
        <v>285.6</v>
      </c>
      <c r="L1168" s="212">
        <v>0</v>
      </c>
      <c r="M1168" s="212">
        <v>0</v>
      </c>
      <c r="N1168" s="212">
        <v>0</v>
      </c>
      <c r="O1168" s="212">
        <v>0</v>
      </c>
      <c r="P1168" s="212">
        <v>0</v>
      </c>
      <c r="Q1168" s="213">
        <v>0</v>
      </c>
      <c r="R1168" s="210" t="s">
        <v>4373</v>
      </c>
      <c r="S1168" s="210"/>
      <c r="T1168"/>
      <c r="U1168"/>
    </row>
    <row r="1169" spans="1:21">
      <c r="A1169" s="210">
        <v>693</v>
      </c>
      <c r="B1169" s="211" t="s">
        <v>4415</v>
      </c>
      <c r="C1169" s="212">
        <v>4</v>
      </c>
      <c r="D1169" s="212">
        <v>2</v>
      </c>
      <c r="E1169" s="213">
        <v>73.8</v>
      </c>
      <c r="F1169" s="212">
        <v>2</v>
      </c>
      <c r="G1169" s="212">
        <v>0</v>
      </c>
      <c r="H1169" s="212">
        <v>0</v>
      </c>
      <c r="I1169" s="212">
        <v>4</v>
      </c>
      <c r="J1169" s="212">
        <v>2</v>
      </c>
      <c r="K1169" s="213">
        <v>73.8</v>
      </c>
      <c r="L1169" s="212">
        <v>0</v>
      </c>
      <c r="M1169" s="212">
        <v>0</v>
      </c>
      <c r="N1169" s="212">
        <v>0</v>
      </c>
      <c r="O1169" s="212">
        <v>0</v>
      </c>
      <c r="P1169" s="212">
        <v>0</v>
      </c>
      <c r="Q1169" s="213">
        <v>0</v>
      </c>
      <c r="R1169" s="210" t="s">
        <v>4036</v>
      </c>
      <c r="S1169" s="210"/>
      <c r="T1169"/>
      <c r="U1169"/>
    </row>
    <row r="1170" spans="1:21" customHeight="1" ht="30">
      <c r="A1170" s="203"/>
      <c r="B1170" s="204" t="s">
        <v>1945</v>
      </c>
      <c r="C1170" s="205">
        <f>sum(C1172)</f>
        <v>1776</v>
      </c>
      <c r="D1170" s="205">
        <f>sum(D1172)</f>
        <v>710</v>
      </c>
      <c r="E1170" s="206">
        <f>sum(E1172)</f>
        <v>23352.22</v>
      </c>
      <c r="F1170" s="205">
        <f>sum(F1172)</f>
        <v>686</v>
      </c>
      <c r="G1170" s="205">
        <f>sum(G1172)</f>
        <v>240</v>
      </c>
      <c r="H1170" s="205">
        <f>sum(H1172)</f>
        <v>0</v>
      </c>
      <c r="I1170" s="205">
        <f>sum(I1172)</f>
        <v>1702</v>
      </c>
      <c r="J1170" s="205">
        <f>sum(J1172)</f>
        <v>686</v>
      </c>
      <c r="K1170" s="206">
        <f>sum(K1172)</f>
        <v>22610.86</v>
      </c>
      <c r="L1170" s="205">
        <f>sum(L1172)</f>
        <v>24</v>
      </c>
      <c r="M1170" s="205">
        <f>sum(M1172)</f>
        <v>3</v>
      </c>
      <c r="N1170" s="205">
        <f>sum(N1172)</f>
        <v>0</v>
      </c>
      <c r="O1170" s="205">
        <f>sum(O1172)</f>
        <v>74</v>
      </c>
      <c r="P1170" s="205">
        <f>sum(P1172)</f>
        <v>24</v>
      </c>
      <c r="Q1170" s="206">
        <f>sum(Q1172)</f>
        <v>741.36</v>
      </c>
      <c r="R1170" s="207" t="s">
        <v>20</v>
      </c>
      <c r="S1170" s="207" t="s">
        <v>20</v>
      </c>
      <c r="T1170"/>
      <c r="U1170"/>
    </row>
    <row r="1171" spans="1:21">
      <c r="A1171" s="208" t="s">
        <v>4416</v>
      </c>
      <c r="B1171" s="208"/>
      <c r="C1171" s="208"/>
      <c r="D1171" s="208"/>
      <c r="E1171" s="208"/>
      <c r="F1171" s="208"/>
      <c r="G1171" s="208"/>
      <c r="H1171" s="208"/>
      <c r="I1171" s="208"/>
      <c r="J1171" s="208"/>
      <c r="K1171" s="208"/>
      <c r="L1171" s="208"/>
      <c r="M1171" s="208"/>
      <c r="N1171" s="208"/>
      <c r="O1171" s="208"/>
      <c r="P1171" s="208"/>
      <c r="Q1171" s="208"/>
      <c r="R1171" s="208"/>
      <c r="S1171" s="208"/>
      <c r="T1171"/>
      <c r="U1171"/>
    </row>
    <row r="1172" spans="1:21">
      <c r="A1172" s="200"/>
      <c r="B1172" s="209" t="s">
        <v>67</v>
      </c>
      <c r="C1172" s="205">
        <f>sum(C1173,C1312,C1349,C1353,C1369,C1373,C1375,C1388,C1415,C1424)</f>
        <v>1776</v>
      </c>
      <c r="D1172" s="205">
        <f>sum(D1173,D1312,D1349,D1353,D1369,D1373,D1375,D1388,D1415,D1424)</f>
        <v>710</v>
      </c>
      <c r="E1172" s="206">
        <f>sum(E1173,E1312,E1349,E1353,E1369,E1373,E1375,E1388,E1415,E1424)</f>
        <v>23352.22</v>
      </c>
      <c r="F1172" s="205">
        <f>sum(F1173,F1312,F1349,F1353,F1369,F1373,F1375,F1388,F1415,F1424)</f>
        <v>686</v>
      </c>
      <c r="G1172" s="205">
        <f>sum(G1173,G1312,G1349,G1353,G1369,G1373,G1375,G1388,G1415,G1424)</f>
        <v>240</v>
      </c>
      <c r="H1172" s="205">
        <f>sum(H1173,H1312,H1349,H1353,H1369,H1373,H1375,H1388,H1415,H1424)</f>
        <v>0</v>
      </c>
      <c r="I1172" s="205">
        <f>sum(I1173,I1312,I1349,I1353,I1369,I1373,I1375,I1388,I1415,I1424)</f>
        <v>1702</v>
      </c>
      <c r="J1172" s="205">
        <f>sum(J1173,J1312,J1349,J1353,J1369,J1373,J1375,J1388,J1415,J1424)</f>
        <v>686</v>
      </c>
      <c r="K1172" s="206">
        <f>sum(K1173,K1312,K1349,K1353,K1369,K1373,K1375,K1388,K1415,K1424)</f>
        <v>22610.86</v>
      </c>
      <c r="L1172" s="205">
        <f>sum(L1173,L1312,L1349,L1353,L1369,L1373,L1375,L1388,L1415,L1424)</f>
        <v>24</v>
      </c>
      <c r="M1172" s="205">
        <f>sum(M1173,M1312,M1349,M1353,M1369,M1373,M1375,M1388,M1415,M1424)</f>
        <v>3</v>
      </c>
      <c r="N1172" s="205">
        <f>sum(N1173,N1312,N1349,N1353,N1369,N1373,N1375,N1388,N1415,N1424)</f>
        <v>0</v>
      </c>
      <c r="O1172" s="205">
        <f>sum(O1173,O1312,O1349,O1353,O1369,O1373,O1375,O1388,O1415,O1424)</f>
        <v>74</v>
      </c>
      <c r="P1172" s="205">
        <f>sum(P1173,P1312,P1349,P1353,P1369,P1373,P1375,P1388,P1415,P1424)</f>
        <v>24</v>
      </c>
      <c r="Q1172" s="206">
        <f>sum(Q1173,Q1312,Q1349,Q1353,Q1369,Q1373,Q1375,Q1388,Q1415,Q1424)</f>
        <v>741.36</v>
      </c>
      <c r="R1172" s="207" t="s">
        <v>20</v>
      </c>
      <c r="S1172" s="207" t="s">
        <v>20</v>
      </c>
      <c r="T1172"/>
      <c r="U1172"/>
    </row>
    <row r="1173" spans="1:21">
      <c r="A1173" s="200"/>
      <c r="B1173" s="209" t="s">
        <v>2954</v>
      </c>
      <c r="C1173" s="205">
        <f>sum(C1174:C1311)</f>
        <v>1007</v>
      </c>
      <c r="D1173" s="205">
        <f>sum(D1174:D1311)</f>
        <v>440</v>
      </c>
      <c r="E1173" s="206">
        <f>sum(E1174:E1311)</f>
        <v>12979.2</v>
      </c>
      <c r="F1173" s="205">
        <f>sum(F1174:F1311)</f>
        <v>418</v>
      </c>
      <c r="G1173" s="205">
        <f>sum(G1174:G1311)</f>
        <v>192</v>
      </c>
      <c r="H1173" s="205">
        <f>sum(H1174:H1311)</f>
        <v>0</v>
      </c>
      <c r="I1173" s="205">
        <f>sum(I1174:I1311)</f>
        <v>939</v>
      </c>
      <c r="J1173" s="205">
        <f>sum(J1174:J1311)</f>
        <v>418</v>
      </c>
      <c r="K1173" s="206">
        <f>sum(K1174:K1311)</f>
        <v>12316.85</v>
      </c>
      <c r="L1173" s="205">
        <f>sum(L1174:L1311)</f>
        <v>22</v>
      </c>
      <c r="M1173" s="205">
        <f>sum(M1174:M1311)</f>
        <v>3</v>
      </c>
      <c r="N1173" s="205">
        <f>sum(N1174:N1311)</f>
        <v>0</v>
      </c>
      <c r="O1173" s="205">
        <f>sum(O1174:O1311)</f>
        <v>68</v>
      </c>
      <c r="P1173" s="205">
        <f>sum(P1174:P1311)</f>
        <v>22</v>
      </c>
      <c r="Q1173" s="206">
        <f>sum(Q1174:Q1311)</f>
        <v>662.35</v>
      </c>
      <c r="R1173" s="207" t="s">
        <v>20</v>
      </c>
      <c r="S1173" s="207" t="s">
        <v>20</v>
      </c>
      <c r="T1173"/>
      <c r="U1173"/>
    </row>
    <row r="1174" spans="1:21">
      <c r="A1174" s="210">
        <v>1</v>
      </c>
      <c r="B1174" s="211" t="s">
        <v>3781</v>
      </c>
      <c r="C1174" s="212">
        <v>6</v>
      </c>
      <c r="D1174" s="212">
        <v>1</v>
      </c>
      <c r="E1174" s="213">
        <v>36.2</v>
      </c>
      <c r="F1174" s="212">
        <v>0</v>
      </c>
      <c r="G1174" s="212">
        <v>0</v>
      </c>
      <c r="H1174" s="212">
        <v>0</v>
      </c>
      <c r="I1174" s="212">
        <v>0</v>
      </c>
      <c r="J1174" s="212">
        <v>0</v>
      </c>
      <c r="K1174" s="213">
        <v>0</v>
      </c>
      <c r="L1174" s="212">
        <v>1</v>
      </c>
      <c r="M1174" s="212">
        <v>0</v>
      </c>
      <c r="N1174" s="212">
        <v>0</v>
      </c>
      <c r="O1174" s="212">
        <v>6</v>
      </c>
      <c r="P1174" s="212">
        <v>1</v>
      </c>
      <c r="Q1174" s="213">
        <v>36.2</v>
      </c>
      <c r="R1174" s="210"/>
      <c r="S1174" s="210"/>
      <c r="T1174"/>
      <c r="U1174"/>
    </row>
    <row r="1175" spans="1:21">
      <c r="A1175" s="210">
        <v>2</v>
      </c>
      <c r="B1175" s="211" t="s">
        <v>3783</v>
      </c>
      <c r="C1175" s="212">
        <v>29</v>
      </c>
      <c r="D1175" s="212">
        <v>18</v>
      </c>
      <c r="E1175" s="213">
        <v>332.4</v>
      </c>
      <c r="F1175" s="212">
        <v>17</v>
      </c>
      <c r="G1175" s="212">
        <v>16</v>
      </c>
      <c r="H1175" s="212">
        <v>0</v>
      </c>
      <c r="I1175" s="212">
        <v>27</v>
      </c>
      <c r="J1175" s="212">
        <v>17</v>
      </c>
      <c r="K1175" s="213">
        <v>306.7</v>
      </c>
      <c r="L1175" s="212">
        <v>1</v>
      </c>
      <c r="M1175" s="212">
        <v>0</v>
      </c>
      <c r="N1175" s="212">
        <v>0</v>
      </c>
      <c r="O1175" s="212">
        <v>2</v>
      </c>
      <c r="P1175" s="212">
        <v>1</v>
      </c>
      <c r="Q1175" s="213">
        <v>25.7</v>
      </c>
      <c r="R1175" s="210"/>
      <c r="S1175" s="210"/>
      <c r="T1175"/>
      <c r="U1175"/>
    </row>
    <row r="1176" spans="1:21">
      <c r="A1176" s="210">
        <v>3</v>
      </c>
      <c r="B1176" s="211" t="s">
        <v>3787</v>
      </c>
      <c r="C1176" s="212">
        <v>11</v>
      </c>
      <c r="D1176" s="212">
        <v>2</v>
      </c>
      <c r="E1176" s="213">
        <v>57.8</v>
      </c>
      <c r="F1176" s="212">
        <v>2</v>
      </c>
      <c r="G1176" s="212">
        <v>0</v>
      </c>
      <c r="H1176" s="212">
        <v>0</v>
      </c>
      <c r="I1176" s="212">
        <v>11</v>
      </c>
      <c r="J1176" s="212">
        <v>2</v>
      </c>
      <c r="K1176" s="213">
        <v>57.8</v>
      </c>
      <c r="L1176" s="212">
        <v>0</v>
      </c>
      <c r="M1176" s="212">
        <v>0</v>
      </c>
      <c r="N1176" s="212">
        <v>0</v>
      </c>
      <c r="O1176" s="212">
        <v>0</v>
      </c>
      <c r="P1176" s="212">
        <v>0</v>
      </c>
      <c r="Q1176" s="213">
        <v>0</v>
      </c>
      <c r="R1176" s="210" t="s">
        <v>4202</v>
      </c>
      <c r="S1176" s="210"/>
      <c r="T1176"/>
      <c r="U1176"/>
    </row>
    <row r="1177" spans="1:21">
      <c r="A1177" s="210">
        <v>4</v>
      </c>
      <c r="B1177" s="211" t="s">
        <v>3032</v>
      </c>
      <c r="C1177" s="212">
        <v>1</v>
      </c>
      <c r="D1177" s="212">
        <v>1</v>
      </c>
      <c r="E1177" s="213">
        <v>33.6</v>
      </c>
      <c r="F1177" s="212">
        <v>1</v>
      </c>
      <c r="G1177" s="212">
        <v>0</v>
      </c>
      <c r="H1177" s="212">
        <v>0</v>
      </c>
      <c r="I1177" s="212">
        <v>1</v>
      </c>
      <c r="J1177" s="212">
        <v>1</v>
      </c>
      <c r="K1177" s="213">
        <v>33.6</v>
      </c>
      <c r="L1177" s="212">
        <v>0</v>
      </c>
      <c r="M1177" s="212">
        <v>0</v>
      </c>
      <c r="N1177" s="212">
        <v>0</v>
      </c>
      <c r="O1177" s="212">
        <v>0</v>
      </c>
      <c r="P1177" s="212">
        <v>0</v>
      </c>
      <c r="Q1177" s="213">
        <v>0</v>
      </c>
      <c r="R1177" s="210" t="s">
        <v>4417</v>
      </c>
      <c r="S1177" s="210" t="s">
        <v>3034</v>
      </c>
      <c r="T1177"/>
      <c r="U1177"/>
    </row>
    <row r="1178" spans="1:21">
      <c r="A1178" s="210">
        <v>5</v>
      </c>
      <c r="B1178" s="211" t="s">
        <v>3038</v>
      </c>
      <c r="C1178" s="212">
        <v>11</v>
      </c>
      <c r="D1178" s="212">
        <v>7</v>
      </c>
      <c r="E1178" s="213">
        <v>171.6</v>
      </c>
      <c r="F1178" s="212">
        <v>7</v>
      </c>
      <c r="G1178" s="212">
        <v>5</v>
      </c>
      <c r="H1178" s="212">
        <v>0</v>
      </c>
      <c r="I1178" s="212">
        <v>11</v>
      </c>
      <c r="J1178" s="212">
        <v>7</v>
      </c>
      <c r="K1178" s="213">
        <v>171.6</v>
      </c>
      <c r="L1178" s="212">
        <v>0</v>
      </c>
      <c r="M1178" s="212">
        <v>0</v>
      </c>
      <c r="N1178" s="212">
        <v>0</v>
      </c>
      <c r="O1178" s="212">
        <v>0</v>
      </c>
      <c r="P1178" s="212">
        <v>0</v>
      </c>
      <c r="Q1178" s="213">
        <v>0</v>
      </c>
      <c r="R1178" s="210" t="s">
        <v>3424</v>
      </c>
      <c r="S1178" s="210"/>
      <c r="T1178"/>
      <c r="U1178"/>
    </row>
    <row r="1179" spans="1:21">
      <c r="A1179" s="210">
        <v>6</v>
      </c>
      <c r="B1179" s="211" t="s">
        <v>3040</v>
      </c>
      <c r="C1179" s="212">
        <v>1</v>
      </c>
      <c r="D1179" s="212">
        <v>1</v>
      </c>
      <c r="E1179" s="213">
        <v>16</v>
      </c>
      <c r="F1179" s="212">
        <v>1</v>
      </c>
      <c r="G1179" s="212">
        <v>1</v>
      </c>
      <c r="H1179" s="212">
        <v>0</v>
      </c>
      <c r="I1179" s="212">
        <v>1</v>
      </c>
      <c r="J1179" s="212">
        <v>1</v>
      </c>
      <c r="K1179" s="213">
        <v>16</v>
      </c>
      <c r="L1179" s="212">
        <v>0</v>
      </c>
      <c r="M1179" s="212">
        <v>0</v>
      </c>
      <c r="N1179" s="212">
        <v>0</v>
      </c>
      <c r="O1179" s="212">
        <v>0</v>
      </c>
      <c r="P1179" s="212">
        <v>0</v>
      </c>
      <c r="Q1179" s="213">
        <v>0</v>
      </c>
      <c r="R1179" s="210" t="s">
        <v>4373</v>
      </c>
      <c r="S1179" s="210"/>
      <c r="T1179"/>
      <c r="U1179"/>
    </row>
    <row r="1180" spans="1:21">
      <c r="A1180" s="210">
        <v>7</v>
      </c>
      <c r="B1180" s="211" t="s">
        <v>3042</v>
      </c>
      <c r="C1180" s="212">
        <v>3</v>
      </c>
      <c r="D1180" s="212">
        <v>1</v>
      </c>
      <c r="E1180" s="213">
        <v>13.3</v>
      </c>
      <c r="F1180" s="212">
        <v>1</v>
      </c>
      <c r="G1180" s="212">
        <v>1</v>
      </c>
      <c r="H1180" s="212">
        <v>0</v>
      </c>
      <c r="I1180" s="212">
        <v>3</v>
      </c>
      <c r="J1180" s="212">
        <v>1</v>
      </c>
      <c r="K1180" s="213">
        <v>13.3</v>
      </c>
      <c r="L1180" s="212">
        <v>0</v>
      </c>
      <c r="M1180" s="212">
        <v>0</v>
      </c>
      <c r="N1180" s="212">
        <v>0</v>
      </c>
      <c r="O1180" s="212">
        <v>0</v>
      </c>
      <c r="P1180" s="212">
        <v>0</v>
      </c>
      <c r="Q1180" s="213">
        <v>0</v>
      </c>
      <c r="R1180" s="210" t="s">
        <v>3134</v>
      </c>
      <c r="S1180" s="210" t="s">
        <v>3044</v>
      </c>
      <c r="T1180"/>
      <c r="U1180"/>
    </row>
    <row r="1181" spans="1:21">
      <c r="A1181" s="210">
        <v>8</v>
      </c>
      <c r="B1181" s="211" t="s">
        <v>3045</v>
      </c>
      <c r="C1181" s="212">
        <v>1</v>
      </c>
      <c r="D1181" s="212">
        <v>1</v>
      </c>
      <c r="E1181" s="213">
        <v>29.1</v>
      </c>
      <c r="F1181" s="212">
        <v>1</v>
      </c>
      <c r="G1181" s="212">
        <v>0</v>
      </c>
      <c r="H1181" s="212">
        <v>0</v>
      </c>
      <c r="I1181" s="212">
        <v>1</v>
      </c>
      <c r="J1181" s="212">
        <v>1</v>
      </c>
      <c r="K1181" s="213">
        <v>29.1</v>
      </c>
      <c r="L1181" s="212">
        <v>0</v>
      </c>
      <c r="M1181" s="212">
        <v>0</v>
      </c>
      <c r="N1181" s="212">
        <v>0</v>
      </c>
      <c r="O1181" s="212">
        <v>0</v>
      </c>
      <c r="P1181" s="212">
        <v>0</v>
      </c>
      <c r="Q1181" s="213">
        <v>0</v>
      </c>
      <c r="R1181" s="210" t="s">
        <v>3872</v>
      </c>
      <c r="S1181" s="210"/>
      <c r="T1181"/>
      <c r="U1181"/>
    </row>
    <row r="1182" spans="1:21">
      <c r="A1182" s="210">
        <v>9</v>
      </c>
      <c r="B1182" s="211" t="s">
        <v>3050</v>
      </c>
      <c r="C1182" s="212">
        <v>3</v>
      </c>
      <c r="D1182" s="212">
        <v>1</v>
      </c>
      <c r="E1182" s="213">
        <v>14.7</v>
      </c>
      <c r="F1182" s="212">
        <v>1</v>
      </c>
      <c r="G1182" s="212">
        <v>0</v>
      </c>
      <c r="H1182" s="212">
        <v>0</v>
      </c>
      <c r="I1182" s="212">
        <v>3</v>
      </c>
      <c r="J1182" s="212">
        <v>1</v>
      </c>
      <c r="K1182" s="213">
        <v>14.7</v>
      </c>
      <c r="L1182" s="212">
        <v>0</v>
      </c>
      <c r="M1182" s="212">
        <v>0</v>
      </c>
      <c r="N1182" s="212">
        <v>0</v>
      </c>
      <c r="O1182" s="212">
        <v>0</v>
      </c>
      <c r="P1182" s="212">
        <v>0</v>
      </c>
      <c r="Q1182" s="213">
        <v>0</v>
      </c>
      <c r="R1182" s="210" t="s">
        <v>4418</v>
      </c>
      <c r="S1182" s="210" t="s">
        <v>3037</v>
      </c>
      <c r="T1182"/>
      <c r="U1182"/>
    </row>
    <row r="1183" spans="1:21">
      <c r="A1183" s="210">
        <v>10</v>
      </c>
      <c r="B1183" s="211" t="s">
        <v>3064</v>
      </c>
      <c r="C1183" s="212">
        <v>1</v>
      </c>
      <c r="D1183" s="212">
        <v>1</v>
      </c>
      <c r="E1183" s="213">
        <v>14</v>
      </c>
      <c r="F1183" s="212">
        <v>1</v>
      </c>
      <c r="G1183" s="212">
        <v>1</v>
      </c>
      <c r="H1183" s="212">
        <v>0</v>
      </c>
      <c r="I1183" s="212">
        <v>1</v>
      </c>
      <c r="J1183" s="212">
        <v>1</v>
      </c>
      <c r="K1183" s="213">
        <v>14</v>
      </c>
      <c r="L1183" s="212">
        <v>0</v>
      </c>
      <c r="M1183" s="212">
        <v>0</v>
      </c>
      <c r="N1183" s="212">
        <v>0</v>
      </c>
      <c r="O1183" s="212">
        <v>0</v>
      </c>
      <c r="P1183" s="212">
        <v>0</v>
      </c>
      <c r="Q1183" s="213">
        <v>0</v>
      </c>
      <c r="R1183" s="210" t="s">
        <v>4419</v>
      </c>
      <c r="S1183" s="210"/>
      <c r="T1183"/>
      <c r="U1183"/>
    </row>
    <row r="1184" spans="1:21">
      <c r="A1184" s="210">
        <v>11</v>
      </c>
      <c r="B1184" s="211" t="s">
        <v>3810</v>
      </c>
      <c r="C1184" s="212">
        <v>16</v>
      </c>
      <c r="D1184" s="212">
        <v>9</v>
      </c>
      <c r="E1184" s="213">
        <v>286.8</v>
      </c>
      <c r="F1184" s="212">
        <v>8</v>
      </c>
      <c r="G1184" s="212">
        <v>0</v>
      </c>
      <c r="H1184" s="212">
        <v>0</v>
      </c>
      <c r="I1184" s="212">
        <v>15</v>
      </c>
      <c r="J1184" s="212">
        <v>8</v>
      </c>
      <c r="K1184" s="213">
        <v>256.3</v>
      </c>
      <c r="L1184" s="212">
        <v>1</v>
      </c>
      <c r="M1184" s="212">
        <v>0</v>
      </c>
      <c r="N1184" s="212">
        <v>0</v>
      </c>
      <c r="O1184" s="212">
        <v>1</v>
      </c>
      <c r="P1184" s="212">
        <v>1</v>
      </c>
      <c r="Q1184" s="213">
        <v>30.5</v>
      </c>
      <c r="R1184" s="210"/>
      <c r="S1184" s="210"/>
      <c r="T1184"/>
      <c r="U1184"/>
    </row>
    <row r="1185" spans="1:21">
      <c r="A1185" s="210">
        <v>12</v>
      </c>
      <c r="B1185" s="211" t="s">
        <v>3066</v>
      </c>
      <c r="C1185" s="212">
        <v>2</v>
      </c>
      <c r="D1185" s="212">
        <v>1</v>
      </c>
      <c r="E1185" s="213">
        <v>22.6</v>
      </c>
      <c r="F1185" s="212">
        <v>1</v>
      </c>
      <c r="G1185" s="212">
        <v>1</v>
      </c>
      <c r="H1185" s="212">
        <v>0</v>
      </c>
      <c r="I1185" s="212">
        <v>2</v>
      </c>
      <c r="J1185" s="212">
        <v>1</v>
      </c>
      <c r="K1185" s="213">
        <v>22.6</v>
      </c>
      <c r="L1185" s="212">
        <v>0</v>
      </c>
      <c r="M1185" s="212">
        <v>0</v>
      </c>
      <c r="N1185" s="212">
        <v>0</v>
      </c>
      <c r="O1185" s="212">
        <v>0</v>
      </c>
      <c r="P1185" s="212">
        <v>0</v>
      </c>
      <c r="Q1185" s="213">
        <v>0</v>
      </c>
      <c r="R1185" s="210" t="s">
        <v>3630</v>
      </c>
      <c r="S1185" s="210" t="s">
        <v>3068</v>
      </c>
      <c r="T1185"/>
      <c r="U1185"/>
    </row>
    <row r="1186" spans="1:21">
      <c r="A1186" s="210">
        <v>13</v>
      </c>
      <c r="B1186" s="211" t="s">
        <v>3069</v>
      </c>
      <c r="C1186" s="212">
        <v>7</v>
      </c>
      <c r="D1186" s="212">
        <v>3</v>
      </c>
      <c r="E1186" s="213">
        <v>83.9</v>
      </c>
      <c r="F1186" s="212">
        <v>3</v>
      </c>
      <c r="G1186" s="212">
        <v>3</v>
      </c>
      <c r="H1186" s="212">
        <v>0</v>
      </c>
      <c r="I1186" s="212">
        <v>7</v>
      </c>
      <c r="J1186" s="212">
        <v>3</v>
      </c>
      <c r="K1186" s="213">
        <v>83.9</v>
      </c>
      <c r="L1186" s="212">
        <v>0</v>
      </c>
      <c r="M1186" s="212">
        <v>0</v>
      </c>
      <c r="N1186" s="212">
        <v>0</v>
      </c>
      <c r="O1186" s="212">
        <v>0</v>
      </c>
      <c r="P1186" s="212">
        <v>0</v>
      </c>
      <c r="Q1186" s="213">
        <v>0</v>
      </c>
      <c r="R1186" s="210" t="s">
        <v>4420</v>
      </c>
      <c r="S1186" s="210"/>
      <c r="T1186"/>
      <c r="U1186"/>
    </row>
    <row r="1187" spans="1:21">
      <c r="A1187" s="210">
        <v>14</v>
      </c>
      <c r="B1187" s="211" t="s">
        <v>3814</v>
      </c>
      <c r="C1187" s="212">
        <v>1</v>
      </c>
      <c r="D1187" s="212">
        <v>1</v>
      </c>
      <c r="E1187" s="213">
        <v>24.3</v>
      </c>
      <c r="F1187" s="212">
        <v>1</v>
      </c>
      <c r="G1187" s="212">
        <v>1</v>
      </c>
      <c r="H1187" s="212">
        <v>0</v>
      </c>
      <c r="I1187" s="212">
        <v>1</v>
      </c>
      <c r="J1187" s="212">
        <v>1</v>
      </c>
      <c r="K1187" s="213">
        <v>24.3</v>
      </c>
      <c r="L1187" s="212">
        <v>0</v>
      </c>
      <c r="M1187" s="212">
        <v>0</v>
      </c>
      <c r="N1187" s="212">
        <v>0</v>
      </c>
      <c r="O1187" s="212">
        <v>0</v>
      </c>
      <c r="P1187" s="212">
        <v>0</v>
      </c>
      <c r="Q1187" s="213">
        <v>0</v>
      </c>
      <c r="R1187" s="210" t="s">
        <v>3319</v>
      </c>
      <c r="S1187" s="210" t="s">
        <v>3815</v>
      </c>
      <c r="T1187"/>
      <c r="U1187"/>
    </row>
    <row r="1188" spans="1:21">
      <c r="A1188" s="210">
        <v>15</v>
      </c>
      <c r="B1188" s="211" t="s">
        <v>3817</v>
      </c>
      <c r="C1188" s="212">
        <v>22</v>
      </c>
      <c r="D1188" s="212">
        <v>4</v>
      </c>
      <c r="E1188" s="213">
        <v>162.6</v>
      </c>
      <c r="F1188" s="212">
        <v>4</v>
      </c>
      <c r="G1188" s="212">
        <v>0</v>
      </c>
      <c r="H1188" s="212">
        <v>0</v>
      </c>
      <c r="I1188" s="212">
        <v>22</v>
      </c>
      <c r="J1188" s="212">
        <v>4</v>
      </c>
      <c r="K1188" s="213">
        <v>162.6</v>
      </c>
      <c r="L1188" s="212">
        <v>0</v>
      </c>
      <c r="M1188" s="212">
        <v>0</v>
      </c>
      <c r="N1188" s="212">
        <v>0</v>
      </c>
      <c r="O1188" s="212">
        <v>0</v>
      </c>
      <c r="P1188" s="212">
        <v>0</v>
      </c>
      <c r="Q1188" s="213">
        <v>0</v>
      </c>
      <c r="R1188" s="210" t="s">
        <v>4421</v>
      </c>
      <c r="S1188" s="210"/>
      <c r="T1188"/>
      <c r="U1188"/>
    </row>
    <row r="1189" spans="1:21">
      <c r="A1189" s="210">
        <v>16</v>
      </c>
      <c r="B1189" s="211" t="s">
        <v>3818</v>
      </c>
      <c r="C1189" s="212">
        <v>17</v>
      </c>
      <c r="D1189" s="212">
        <v>5</v>
      </c>
      <c r="E1189" s="213">
        <v>199.9</v>
      </c>
      <c r="F1189" s="212">
        <v>5</v>
      </c>
      <c r="G1189" s="212">
        <v>1</v>
      </c>
      <c r="H1189" s="212">
        <v>0</v>
      </c>
      <c r="I1189" s="212">
        <v>17</v>
      </c>
      <c r="J1189" s="212">
        <v>5</v>
      </c>
      <c r="K1189" s="213">
        <v>199.9</v>
      </c>
      <c r="L1189" s="212">
        <v>0</v>
      </c>
      <c r="M1189" s="212">
        <v>0</v>
      </c>
      <c r="N1189" s="212">
        <v>0</v>
      </c>
      <c r="O1189" s="212">
        <v>0</v>
      </c>
      <c r="P1189" s="212">
        <v>0</v>
      </c>
      <c r="Q1189" s="213">
        <v>0</v>
      </c>
      <c r="R1189" s="210" t="s">
        <v>3905</v>
      </c>
      <c r="S1189" s="210" t="s">
        <v>3819</v>
      </c>
      <c r="T1189"/>
      <c r="U1189"/>
    </row>
    <row r="1190" spans="1:21">
      <c r="A1190" s="210">
        <v>17</v>
      </c>
      <c r="B1190" s="211" t="s">
        <v>3820</v>
      </c>
      <c r="C1190" s="212">
        <v>36</v>
      </c>
      <c r="D1190" s="212">
        <v>6</v>
      </c>
      <c r="E1190" s="213">
        <v>227</v>
      </c>
      <c r="F1190" s="212">
        <v>5</v>
      </c>
      <c r="G1190" s="212">
        <v>0</v>
      </c>
      <c r="H1190" s="212">
        <v>0</v>
      </c>
      <c r="I1190" s="212">
        <v>27</v>
      </c>
      <c r="J1190" s="212">
        <v>5</v>
      </c>
      <c r="K1190" s="213">
        <v>193</v>
      </c>
      <c r="L1190" s="212">
        <v>1</v>
      </c>
      <c r="M1190" s="212">
        <v>0</v>
      </c>
      <c r="N1190" s="212">
        <v>0</v>
      </c>
      <c r="O1190" s="212">
        <v>9</v>
      </c>
      <c r="P1190" s="212">
        <v>1</v>
      </c>
      <c r="Q1190" s="213">
        <v>34</v>
      </c>
      <c r="R1190" s="210"/>
      <c r="S1190" s="210"/>
      <c r="T1190"/>
      <c r="U1190"/>
    </row>
    <row r="1191" spans="1:21">
      <c r="A1191" s="210">
        <v>18</v>
      </c>
      <c r="B1191" s="211" t="s">
        <v>3070</v>
      </c>
      <c r="C1191" s="212">
        <v>7</v>
      </c>
      <c r="D1191" s="212">
        <v>2</v>
      </c>
      <c r="E1191" s="213">
        <v>74</v>
      </c>
      <c r="F1191" s="212">
        <v>2</v>
      </c>
      <c r="G1191" s="212">
        <v>0</v>
      </c>
      <c r="H1191" s="212">
        <v>0</v>
      </c>
      <c r="I1191" s="212">
        <v>7</v>
      </c>
      <c r="J1191" s="212">
        <v>2</v>
      </c>
      <c r="K1191" s="213">
        <v>74</v>
      </c>
      <c r="L1191" s="212">
        <v>0</v>
      </c>
      <c r="M1191" s="212">
        <v>0</v>
      </c>
      <c r="N1191" s="212">
        <v>0</v>
      </c>
      <c r="O1191" s="212">
        <v>0</v>
      </c>
      <c r="P1191" s="212">
        <v>0</v>
      </c>
      <c r="Q1191" s="213">
        <v>0</v>
      </c>
      <c r="R1191" s="210" t="s">
        <v>3373</v>
      </c>
      <c r="S1191" s="210"/>
      <c r="T1191"/>
      <c r="U1191"/>
    </row>
    <row r="1192" spans="1:21">
      <c r="A1192" s="210">
        <v>19</v>
      </c>
      <c r="B1192" s="211" t="s">
        <v>3823</v>
      </c>
      <c r="C1192" s="212">
        <v>2</v>
      </c>
      <c r="D1192" s="212">
        <v>2</v>
      </c>
      <c r="E1192" s="213">
        <v>52.8</v>
      </c>
      <c r="F1192" s="212">
        <v>2</v>
      </c>
      <c r="G1192" s="212">
        <v>1</v>
      </c>
      <c r="H1192" s="212">
        <v>0</v>
      </c>
      <c r="I1192" s="212">
        <v>2</v>
      </c>
      <c r="J1192" s="212">
        <v>2</v>
      </c>
      <c r="K1192" s="213">
        <v>52.8</v>
      </c>
      <c r="L1192" s="212">
        <v>0</v>
      </c>
      <c r="M1192" s="212">
        <v>0</v>
      </c>
      <c r="N1192" s="212">
        <v>0</v>
      </c>
      <c r="O1192" s="212">
        <v>0</v>
      </c>
      <c r="P1192" s="212">
        <v>0</v>
      </c>
      <c r="Q1192" s="213">
        <v>0</v>
      </c>
      <c r="R1192" s="210" t="s">
        <v>4417</v>
      </c>
      <c r="S1192" s="210" t="s">
        <v>3819</v>
      </c>
      <c r="T1192"/>
      <c r="U1192"/>
    </row>
    <row r="1193" spans="1:21">
      <c r="A1193" s="210">
        <v>20</v>
      </c>
      <c r="B1193" s="211" t="s">
        <v>3824</v>
      </c>
      <c r="C1193" s="212">
        <v>17</v>
      </c>
      <c r="D1193" s="212">
        <v>3</v>
      </c>
      <c r="E1193" s="213">
        <v>95.6</v>
      </c>
      <c r="F1193" s="212">
        <v>3</v>
      </c>
      <c r="G1193" s="212">
        <v>0</v>
      </c>
      <c r="H1193" s="212">
        <v>0</v>
      </c>
      <c r="I1193" s="212">
        <v>17</v>
      </c>
      <c r="J1193" s="212">
        <v>3</v>
      </c>
      <c r="K1193" s="213">
        <v>95.6</v>
      </c>
      <c r="L1193" s="212">
        <v>0</v>
      </c>
      <c r="M1193" s="212">
        <v>0</v>
      </c>
      <c r="N1193" s="212">
        <v>0</v>
      </c>
      <c r="O1193" s="212">
        <v>0</v>
      </c>
      <c r="P1193" s="212">
        <v>0</v>
      </c>
      <c r="Q1193" s="213">
        <v>0</v>
      </c>
      <c r="R1193" s="210" t="s">
        <v>4068</v>
      </c>
      <c r="S1193" s="210" t="s">
        <v>3248</v>
      </c>
      <c r="T1193"/>
      <c r="U1193"/>
    </row>
    <row r="1194" spans="1:21">
      <c r="A1194" s="210">
        <v>21</v>
      </c>
      <c r="B1194" s="211" t="s">
        <v>3826</v>
      </c>
      <c r="C1194" s="212">
        <v>1</v>
      </c>
      <c r="D1194" s="212">
        <v>1</v>
      </c>
      <c r="E1194" s="213">
        <v>17.8</v>
      </c>
      <c r="F1194" s="212">
        <v>1</v>
      </c>
      <c r="G1194" s="212">
        <v>0</v>
      </c>
      <c r="H1194" s="212">
        <v>0</v>
      </c>
      <c r="I1194" s="212">
        <v>1</v>
      </c>
      <c r="J1194" s="212">
        <v>1</v>
      </c>
      <c r="K1194" s="213">
        <v>17.8</v>
      </c>
      <c r="L1194" s="212">
        <v>0</v>
      </c>
      <c r="M1194" s="212">
        <v>0</v>
      </c>
      <c r="N1194" s="212">
        <v>0</v>
      </c>
      <c r="O1194" s="212">
        <v>0</v>
      </c>
      <c r="P1194" s="212">
        <v>0</v>
      </c>
      <c r="Q1194" s="213">
        <v>0</v>
      </c>
      <c r="R1194" s="210" t="s">
        <v>4422</v>
      </c>
      <c r="S1194" s="210"/>
      <c r="T1194"/>
      <c r="U1194"/>
    </row>
    <row r="1195" spans="1:21">
      <c r="A1195" s="210">
        <v>22</v>
      </c>
      <c r="B1195" s="211" t="s">
        <v>3831</v>
      </c>
      <c r="C1195" s="212">
        <v>1</v>
      </c>
      <c r="D1195" s="212">
        <v>1</v>
      </c>
      <c r="E1195" s="213">
        <v>38.3</v>
      </c>
      <c r="F1195" s="212">
        <v>1</v>
      </c>
      <c r="G1195" s="212">
        <v>1</v>
      </c>
      <c r="H1195" s="212">
        <v>0</v>
      </c>
      <c r="I1195" s="212">
        <v>1</v>
      </c>
      <c r="J1195" s="212">
        <v>1</v>
      </c>
      <c r="K1195" s="213">
        <v>38.3</v>
      </c>
      <c r="L1195" s="212">
        <v>0</v>
      </c>
      <c r="M1195" s="212">
        <v>0</v>
      </c>
      <c r="N1195" s="212">
        <v>0</v>
      </c>
      <c r="O1195" s="212">
        <v>0</v>
      </c>
      <c r="P1195" s="212">
        <v>0</v>
      </c>
      <c r="Q1195" s="213">
        <v>0</v>
      </c>
      <c r="R1195" s="210" t="s">
        <v>4423</v>
      </c>
      <c r="S1195" s="210"/>
      <c r="T1195"/>
      <c r="U1195"/>
    </row>
    <row r="1196" spans="1:21">
      <c r="A1196" s="210">
        <v>23</v>
      </c>
      <c r="B1196" s="211" t="s">
        <v>3834</v>
      </c>
      <c r="C1196" s="212">
        <v>6</v>
      </c>
      <c r="D1196" s="212">
        <v>1</v>
      </c>
      <c r="E1196" s="213">
        <v>47</v>
      </c>
      <c r="F1196" s="212">
        <v>1</v>
      </c>
      <c r="G1196" s="212">
        <v>0</v>
      </c>
      <c r="H1196" s="212">
        <v>0</v>
      </c>
      <c r="I1196" s="212">
        <v>6</v>
      </c>
      <c r="J1196" s="212">
        <v>1</v>
      </c>
      <c r="K1196" s="213">
        <v>47</v>
      </c>
      <c r="L1196" s="212">
        <v>0</v>
      </c>
      <c r="M1196" s="212">
        <v>0</v>
      </c>
      <c r="N1196" s="212">
        <v>0</v>
      </c>
      <c r="O1196" s="212">
        <v>0</v>
      </c>
      <c r="P1196" s="212">
        <v>0</v>
      </c>
      <c r="Q1196" s="213">
        <v>0</v>
      </c>
      <c r="R1196" s="210" t="s">
        <v>3366</v>
      </c>
      <c r="S1196" s="210"/>
      <c r="T1196"/>
      <c r="U1196"/>
    </row>
    <row r="1197" spans="1:21">
      <c r="A1197" s="210">
        <v>24</v>
      </c>
      <c r="B1197" s="211" t="s">
        <v>3072</v>
      </c>
      <c r="C1197" s="212">
        <v>1</v>
      </c>
      <c r="D1197" s="212">
        <v>1</v>
      </c>
      <c r="E1197" s="213">
        <v>17.15</v>
      </c>
      <c r="F1197" s="212">
        <v>1</v>
      </c>
      <c r="G1197" s="212">
        <v>1</v>
      </c>
      <c r="H1197" s="212">
        <v>0</v>
      </c>
      <c r="I1197" s="212">
        <v>1</v>
      </c>
      <c r="J1197" s="212">
        <v>1</v>
      </c>
      <c r="K1197" s="213">
        <v>17.15</v>
      </c>
      <c r="L1197" s="212">
        <v>0</v>
      </c>
      <c r="M1197" s="212">
        <v>0</v>
      </c>
      <c r="N1197" s="212">
        <v>0</v>
      </c>
      <c r="O1197" s="212">
        <v>0</v>
      </c>
      <c r="P1197" s="212">
        <v>0</v>
      </c>
      <c r="Q1197" s="213">
        <v>0</v>
      </c>
      <c r="R1197" s="210" t="s">
        <v>4012</v>
      </c>
      <c r="S1197" s="210"/>
      <c r="T1197"/>
      <c r="U1197"/>
    </row>
    <row r="1198" spans="1:21">
      <c r="A1198" s="210">
        <v>25</v>
      </c>
      <c r="B1198" s="211" t="s">
        <v>3837</v>
      </c>
      <c r="C1198" s="212">
        <v>7</v>
      </c>
      <c r="D1198" s="212">
        <v>5</v>
      </c>
      <c r="E1198" s="213">
        <v>159.3</v>
      </c>
      <c r="F1198" s="212">
        <v>5</v>
      </c>
      <c r="G1198" s="212">
        <v>3</v>
      </c>
      <c r="H1198" s="212">
        <v>0</v>
      </c>
      <c r="I1198" s="212">
        <v>7</v>
      </c>
      <c r="J1198" s="212">
        <v>5</v>
      </c>
      <c r="K1198" s="213">
        <v>159.3</v>
      </c>
      <c r="L1198" s="212">
        <v>0</v>
      </c>
      <c r="M1198" s="212">
        <v>0</v>
      </c>
      <c r="N1198" s="212">
        <v>0</v>
      </c>
      <c r="O1198" s="212">
        <v>0</v>
      </c>
      <c r="P1198" s="212">
        <v>0</v>
      </c>
      <c r="Q1198" s="213">
        <v>0</v>
      </c>
      <c r="R1198" s="210" t="s">
        <v>3046</v>
      </c>
      <c r="S1198" s="210"/>
      <c r="T1198"/>
      <c r="U1198"/>
    </row>
    <row r="1199" spans="1:21">
      <c r="A1199" s="210">
        <v>26</v>
      </c>
      <c r="B1199" s="211" t="s">
        <v>3841</v>
      </c>
      <c r="C1199" s="212">
        <v>1</v>
      </c>
      <c r="D1199" s="212">
        <v>1</v>
      </c>
      <c r="E1199" s="213">
        <v>26.7</v>
      </c>
      <c r="F1199" s="212">
        <v>1</v>
      </c>
      <c r="G1199" s="212">
        <v>1</v>
      </c>
      <c r="H1199" s="212">
        <v>0</v>
      </c>
      <c r="I1199" s="212">
        <v>1</v>
      </c>
      <c r="J1199" s="212">
        <v>1</v>
      </c>
      <c r="K1199" s="213">
        <v>26.7</v>
      </c>
      <c r="L1199" s="212">
        <v>0</v>
      </c>
      <c r="M1199" s="212">
        <v>0</v>
      </c>
      <c r="N1199" s="212">
        <v>0</v>
      </c>
      <c r="O1199" s="212">
        <v>0</v>
      </c>
      <c r="P1199" s="212">
        <v>0</v>
      </c>
      <c r="Q1199" s="213">
        <v>0</v>
      </c>
      <c r="R1199" s="210" t="s">
        <v>3033</v>
      </c>
      <c r="S1199" s="210" t="s">
        <v>3842</v>
      </c>
      <c r="T1199"/>
      <c r="U1199"/>
    </row>
    <row r="1200" spans="1:21">
      <c r="A1200" s="210">
        <v>27</v>
      </c>
      <c r="B1200" s="211" t="s">
        <v>3845</v>
      </c>
      <c r="C1200" s="212">
        <v>3</v>
      </c>
      <c r="D1200" s="212">
        <v>2</v>
      </c>
      <c r="E1200" s="213">
        <v>99.1</v>
      </c>
      <c r="F1200" s="212">
        <v>2</v>
      </c>
      <c r="G1200" s="212">
        <v>1</v>
      </c>
      <c r="H1200" s="212">
        <v>0</v>
      </c>
      <c r="I1200" s="212">
        <v>3</v>
      </c>
      <c r="J1200" s="212">
        <v>2</v>
      </c>
      <c r="K1200" s="213">
        <v>99.1</v>
      </c>
      <c r="L1200" s="212">
        <v>0</v>
      </c>
      <c r="M1200" s="212">
        <v>0</v>
      </c>
      <c r="N1200" s="212">
        <v>0</v>
      </c>
      <c r="O1200" s="212">
        <v>0</v>
      </c>
      <c r="P1200" s="212">
        <v>0</v>
      </c>
      <c r="Q1200" s="213">
        <v>0</v>
      </c>
      <c r="R1200" s="210" t="s">
        <v>4424</v>
      </c>
      <c r="S1200" s="210"/>
      <c r="T1200"/>
      <c r="U1200"/>
    </row>
    <row r="1201" spans="1:21">
      <c r="A1201" s="210">
        <v>28</v>
      </c>
      <c r="B1201" s="211" t="s">
        <v>3848</v>
      </c>
      <c r="C1201" s="212">
        <v>3</v>
      </c>
      <c r="D1201" s="212">
        <v>2</v>
      </c>
      <c r="E1201" s="213">
        <v>114.2</v>
      </c>
      <c r="F1201" s="212">
        <v>2</v>
      </c>
      <c r="G1201" s="212">
        <v>2</v>
      </c>
      <c r="H1201" s="212">
        <v>0</v>
      </c>
      <c r="I1201" s="212">
        <v>3</v>
      </c>
      <c r="J1201" s="212">
        <v>2</v>
      </c>
      <c r="K1201" s="213">
        <v>114.2</v>
      </c>
      <c r="L1201" s="212">
        <v>0</v>
      </c>
      <c r="M1201" s="212">
        <v>0</v>
      </c>
      <c r="N1201" s="212">
        <v>0</v>
      </c>
      <c r="O1201" s="212">
        <v>0</v>
      </c>
      <c r="P1201" s="212">
        <v>0</v>
      </c>
      <c r="Q1201" s="213">
        <v>0</v>
      </c>
      <c r="R1201" s="210" t="s">
        <v>4425</v>
      </c>
      <c r="S1201" s="210" t="s">
        <v>3849</v>
      </c>
      <c r="T1201"/>
      <c r="U1201"/>
    </row>
    <row r="1202" spans="1:21">
      <c r="A1202" s="210">
        <v>29</v>
      </c>
      <c r="B1202" s="211" t="s">
        <v>3851</v>
      </c>
      <c r="C1202" s="212">
        <v>7</v>
      </c>
      <c r="D1202" s="212">
        <v>1</v>
      </c>
      <c r="E1202" s="213">
        <v>57.7</v>
      </c>
      <c r="F1202" s="212">
        <v>1</v>
      </c>
      <c r="G1202" s="212">
        <v>0</v>
      </c>
      <c r="H1202" s="212">
        <v>0</v>
      </c>
      <c r="I1202" s="212">
        <v>7</v>
      </c>
      <c r="J1202" s="212">
        <v>1</v>
      </c>
      <c r="K1202" s="213">
        <v>57.7</v>
      </c>
      <c r="L1202" s="212">
        <v>0</v>
      </c>
      <c r="M1202" s="212">
        <v>0</v>
      </c>
      <c r="N1202" s="212">
        <v>0</v>
      </c>
      <c r="O1202" s="212">
        <v>0</v>
      </c>
      <c r="P1202" s="212">
        <v>0</v>
      </c>
      <c r="Q1202" s="213">
        <v>0</v>
      </c>
      <c r="R1202" s="210" t="s">
        <v>4418</v>
      </c>
      <c r="S1202" s="210" t="s">
        <v>3852</v>
      </c>
      <c r="T1202"/>
      <c r="U1202"/>
    </row>
    <row r="1203" spans="1:21">
      <c r="A1203" s="210">
        <v>30</v>
      </c>
      <c r="B1203" s="211" t="s">
        <v>3854</v>
      </c>
      <c r="C1203" s="212">
        <v>1</v>
      </c>
      <c r="D1203" s="212">
        <v>1</v>
      </c>
      <c r="E1203" s="213">
        <v>39.8</v>
      </c>
      <c r="F1203" s="212">
        <v>1</v>
      </c>
      <c r="G1203" s="212">
        <v>0</v>
      </c>
      <c r="H1203" s="212">
        <v>0</v>
      </c>
      <c r="I1203" s="212">
        <v>1</v>
      </c>
      <c r="J1203" s="212">
        <v>1</v>
      </c>
      <c r="K1203" s="213">
        <v>39.8</v>
      </c>
      <c r="L1203" s="212">
        <v>0</v>
      </c>
      <c r="M1203" s="212">
        <v>0</v>
      </c>
      <c r="N1203" s="212">
        <v>0</v>
      </c>
      <c r="O1203" s="212">
        <v>0</v>
      </c>
      <c r="P1203" s="212">
        <v>0</v>
      </c>
      <c r="Q1203" s="213">
        <v>0</v>
      </c>
      <c r="R1203" s="210" t="s">
        <v>3406</v>
      </c>
      <c r="S1203" s="210"/>
      <c r="T1203"/>
      <c r="U1203"/>
    </row>
    <row r="1204" spans="1:21">
      <c r="A1204" s="210">
        <v>31</v>
      </c>
      <c r="B1204" s="211" t="s">
        <v>3861</v>
      </c>
      <c r="C1204" s="212">
        <v>2</v>
      </c>
      <c r="D1204" s="212">
        <v>1</v>
      </c>
      <c r="E1204" s="213">
        <v>31.2</v>
      </c>
      <c r="F1204" s="212">
        <v>1</v>
      </c>
      <c r="G1204" s="212">
        <v>0</v>
      </c>
      <c r="H1204" s="212">
        <v>0</v>
      </c>
      <c r="I1204" s="212">
        <v>2</v>
      </c>
      <c r="J1204" s="212">
        <v>1</v>
      </c>
      <c r="K1204" s="213">
        <v>31.2</v>
      </c>
      <c r="L1204" s="212">
        <v>0</v>
      </c>
      <c r="M1204" s="212">
        <v>0</v>
      </c>
      <c r="N1204" s="212">
        <v>0</v>
      </c>
      <c r="O1204" s="212">
        <v>0</v>
      </c>
      <c r="P1204" s="212">
        <v>0</v>
      </c>
      <c r="Q1204" s="213">
        <v>0</v>
      </c>
      <c r="R1204" s="210" t="s">
        <v>4068</v>
      </c>
      <c r="S1204" s="210" t="s">
        <v>3053</v>
      </c>
      <c r="T1204"/>
      <c r="U1204"/>
    </row>
    <row r="1205" spans="1:21">
      <c r="A1205" s="210">
        <v>32</v>
      </c>
      <c r="B1205" s="211" t="s">
        <v>3086</v>
      </c>
      <c r="C1205" s="212">
        <v>2</v>
      </c>
      <c r="D1205" s="212">
        <v>1</v>
      </c>
      <c r="E1205" s="213">
        <v>48.2</v>
      </c>
      <c r="F1205" s="212">
        <v>1</v>
      </c>
      <c r="G1205" s="212">
        <v>1</v>
      </c>
      <c r="H1205" s="212">
        <v>0</v>
      </c>
      <c r="I1205" s="212">
        <v>2</v>
      </c>
      <c r="J1205" s="212">
        <v>1</v>
      </c>
      <c r="K1205" s="213">
        <v>48.2</v>
      </c>
      <c r="L1205" s="212">
        <v>0</v>
      </c>
      <c r="M1205" s="212">
        <v>0</v>
      </c>
      <c r="N1205" s="212">
        <v>0</v>
      </c>
      <c r="O1205" s="212">
        <v>0</v>
      </c>
      <c r="P1205" s="212">
        <v>0</v>
      </c>
      <c r="Q1205" s="213">
        <v>0</v>
      </c>
      <c r="R1205" s="210" t="s">
        <v>3188</v>
      </c>
      <c r="S1205" s="210" t="s">
        <v>3077</v>
      </c>
      <c r="T1205"/>
      <c r="U1205"/>
    </row>
    <row r="1206" spans="1:21">
      <c r="A1206" s="210">
        <v>33</v>
      </c>
      <c r="B1206" s="211" t="s">
        <v>3867</v>
      </c>
      <c r="C1206" s="212">
        <v>2</v>
      </c>
      <c r="D1206" s="212">
        <v>1</v>
      </c>
      <c r="E1206" s="213">
        <v>47.6</v>
      </c>
      <c r="F1206" s="212">
        <v>1</v>
      </c>
      <c r="G1206" s="212">
        <v>1</v>
      </c>
      <c r="H1206" s="212">
        <v>0</v>
      </c>
      <c r="I1206" s="212">
        <v>2</v>
      </c>
      <c r="J1206" s="212">
        <v>1</v>
      </c>
      <c r="K1206" s="213">
        <v>47.6</v>
      </c>
      <c r="L1206" s="212">
        <v>0</v>
      </c>
      <c r="M1206" s="212">
        <v>0</v>
      </c>
      <c r="N1206" s="212">
        <v>0</v>
      </c>
      <c r="O1206" s="212">
        <v>0</v>
      </c>
      <c r="P1206" s="212">
        <v>0</v>
      </c>
      <c r="Q1206" s="213">
        <v>0</v>
      </c>
      <c r="R1206" s="210" t="s">
        <v>4373</v>
      </c>
      <c r="S1206" s="210" t="s">
        <v>3119</v>
      </c>
      <c r="T1206"/>
      <c r="U1206"/>
    </row>
    <row r="1207" spans="1:21">
      <c r="A1207" s="210">
        <v>34</v>
      </c>
      <c r="B1207" s="211" t="s">
        <v>3871</v>
      </c>
      <c r="C1207" s="212">
        <v>36</v>
      </c>
      <c r="D1207" s="212">
        <v>19</v>
      </c>
      <c r="E1207" s="213">
        <v>533.45</v>
      </c>
      <c r="F1207" s="212">
        <v>19</v>
      </c>
      <c r="G1207" s="212">
        <v>5</v>
      </c>
      <c r="H1207" s="212">
        <v>0</v>
      </c>
      <c r="I1207" s="212">
        <v>36</v>
      </c>
      <c r="J1207" s="212">
        <v>19</v>
      </c>
      <c r="K1207" s="213">
        <v>533.45</v>
      </c>
      <c r="L1207" s="212">
        <v>0</v>
      </c>
      <c r="M1207" s="212">
        <v>0</v>
      </c>
      <c r="N1207" s="212">
        <v>0</v>
      </c>
      <c r="O1207" s="212">
        <v>0</v>
      </c>
      <c r="P1207" s="212">
        <v>0</v>
      </c>
      <c r="Q1207" s="213">
        <v>0</v>
      </c>
      <c r="R1207" s="210" t="s">
        <v>4426</v>
      </c>
      <c r="S1207" s="210"/>
      <c r="T1207"/>
      <c r="U1207"/>
    </row>
    <row r="1208" spans="1:21">
      <c r="A1208" s="210">
        <v>35</v>
      </c>
      <c r="B1208" s="211" t="s">
        <v>3873</v>
      </c>
      <c r="C1208" s="212">
        <v>23</v>
      </c>
      <c r="D1208" s="212">
        <v>13</v>
      </c>
      <c r="E1208" s="213">
        <v>247.75</v>
      </c>
      <c r="F1208" s="212">
        <v>13</v>
      </c>
      <c r="G1208" s="212">
        <v>6</v>
      </c>
      <c r="H1208" s="212">
        <v>0</v>
      </c>
      <c r="I1208" s="212">
        <v>23</v>
      </c>
      <c r="J1208" s="212">
        <v>13</v>
      </c>
      <c r="K1208" s="213">
        <v>247.75</v>
      </c>
      <c r="L1208" s="212">
        <v>0</v>
      </c>
      <c r="M1208" s="212">
        <v>0</v>
      </c>
      <c r="N1208" s="212">
        <v>0</v>
      </c>
      <c r="O1208" s="212">
        <v>0</v>
      </c>
      <c r="P1208" s="212">
        <v>0</v>
      </c>
      <c r="Q1208" s="213">
        <v>0</v>
      </c>
      <c r="R1208" s="210" t="s">
        <v>4332</v>
      </c>
      <c r="S1208" s="210"/>
      <c r="T1208"/>
      <c r="U1208"/>
    </row>
    <row r="1209" spans="1:21">
      <c r="A1209" s="210">
        <v>36</v>
      </c>
      <c r="B1209" s="211" t="s">
        <v>3875</v>
      </c>
      <c r="C1209" s="212">
        <v>18</v>
      </c>
      <c r="D1209" s="212">
        <v>8</v>
      </c>
      <c r="E1209" s="213">
        <v>211</v>
      </c>
      <c r="F1209" s="212">
        <v>8</v>
      </c>
      <c r="G1209" s="212">
        <v>1</v>
      </c>
      <c r="H1209" s="212">
        <v>0</v>
      </c>
      <c r="I1209" s="212">
        <v>18</v>
      </c>
      <c r="J1209" s="212">
        <v>8</v>
      </c>
      <c r="K1209" s="213">
        <v>211</v>
      </c>
      <c r="L1209" s="212">
        <v>0</v>
      </c>
      <c r="M1209" s="212">
        <v>0</v>
      </c>
      <c r="N1209" s="212">
        <v>0</v>
      </c>
      <c r="O1209" s="212">
        <v>0</v>
      </c>
      <c r="P1209" s="212">
        <v>0</v>
      </c>
      <c r="Q1209" s="213">
        <v>0</v>
      </c>
      <c r="R1209" s="210" t="s">
        <v>3392</v>
      </c>
      <c r="S1209" s="210"/>
      <c r="T1209"/>
      <c r="U1209"/>
    </row>
    <row r="1210" spans="1:21">
      <c r="A1210" s="210">
        <v>37</v>
      </c>
      <c r="B1210" s="211" t="s">
        <v>4427</v>
      </c>
      <c r="C1210" s="212">
        <v>1</v>
      </c>
      <c r="D1210" s="212">
        <v>1</v>
      </c>
      <c r="E1210" s="213">
        <v>19.8</v>
      </c>
      <c r="F1210" s="212">
        <v>0</v>
      </c>
      <c r="G1210" s="212">
        <v>0</v>
      </c>
      <c r="H1210" s="212">
        <v>0</v>
      </c>
      <c r="I1210" s="212">
        <v>0</v>
      </c>
      <c r="J1210" s="212">
        <v>0</v>
      </c>
      <c r="K1210" s="213">
        <v>0</v>
      </c>
      <c r="L1210" s="212">
        <v>1</v>
      </c>
      <c r="M1210" s="212">
        <v>0</v>
      </c>
      <c r="N1210" s="212">
        <v>0</v>
      </c>
      <c r="O1210" s="212">
        <v>1</v>
      </c>
      <c r="P1210" s="212">
        <v>1</v>
      </c>
      <c r="Q1210" s="213">
        <v>19.8</v>
      </c>
      <c r="R1210" s="210"/>
      <c r="S1210" s="210"/>
      <c r="T1210"/>
      <c r="U1210"/>
    </row>
    <row r="1211" spans="1:21">
      <c r="A1211" s="210">
        <v>38</v>
      </c>
      <c r="B1211" s="211" t="s">
        <v>3884</v>
      </c>
      <c r="C1211" s="212">
        <v>2</v>
      </c>
      <c r="D1211" s="212">
        <v>2</v>
      </c>
      <c r="E1211" s="213">
        <v>67.7</v>
      </c>
      <c r="F1211" s="212">
        <v>2</v>
      </c>
      <c r="G1211" s="212">
        <v>2</v>
      </c>
      <c r="H1211" s="212">
        <v>0</v>
      </c>
      <c r="I1211" s="212">
        <v>2</v>
      </c>
      <c r="J1211" s="212">
        <v>2</v>
      </c>
      <c r="K1211" s="213">
        <v>67.7</v>
      </c>
      <c r="L1211" s="212">
        <v>0</v>
      </c>
      <c r="M1211" s="212">
        <v>0</v>
      </c>
      <c r="N1211" s="212">
        <v>0</v>
      </c>
      <c r="O1211" s="212">
        <v>0</v>
      </c>
      <c r="P1211" s="212">
        <v>0</v>
      </c>
      <c r="Q1211" s="213">
        <v>0</v>
      </c>
      <c r="R1211" s="210" t="s">
        <v>3836</v>
      </c>
      <c r="S1211" s="210" t="s">
        <v>3886</v>
      </c>
      <c r="T1211"/>
      <c r="U1211"/>
    </row>
    <row r="1212" spans="1:21">
      <c r="A1212" s="210">
        <v>39</v>
      </c>
      <c r="B1212" s="211" t="s">
        <v>3889</v>
      </c>
      <c r="C1212" s="212">
        <v>4</v>
      </c>
      <c r="D1212" s="212">
        <v>1</v>
      </c>
      <c r="E1212" s="213">
        <v>36.5</v>
      </c>
      <c r="F1212" s="212">
        <v>1</v>
      </c>
      <c r="G1212" s="212">
        <v>1</v>
      </c>
      <c r="H1212" s="212">
        <v>0</v>
      </c>
      <c r="I1212" s="212">
        <v>4</v>
      </c>
      <c r="J1212" s="212">
        <v>1</v>
      </c>
      <c r="K1212" s="213">
        <v>36.5</v>
      </c>
      <c r="L1212" s="212">
        <v>0</v>
      </c>
      <c r="M1212" s="212">
        <v>0</v>
      </c>
      <c r="N1212" s="212">
        <v>0</v>
      </c>
      <c r="O1212" s="212">
        <v>0</v>
      </c>
      <c r="P1212" s="212">
        <v>0</v>
      </c>
      <c r="Q1212" s="213">
        <v>0</v>
      </c>
      <c r="R1212" s="210" t="s">
        <v>4428</v>
      </c>
      <c r="S1212" s="210" t="s">
        <v>3890</v>
      </c>
      <c r="T1212"/>
      <c r="U1212"/>
    </row>
    <row r="1213" spans="1:21">
      <c r="A1213" s="210">
        <v>40</v>
      </c>
      <c r="B1213" s="211" t="s">
        <v>3090</v>
      </c>
      <c r="C1213" s="212">
        <v>1</v>
      </c>
      <c r="D1213" s="212">
        <v>1</v>
      </c>
      <c r="E1213" s="213">
        <v>13</v>
      </c>
      <c r="F1213" s="212">
        <v>1</v>
      </c>
      <c r="G1213" s="212">
        <v>1</v>
      </c>
      <c r="H1213" s="212">
        <v>0</v>
      </c>
      <c r="I1213" s="212">
        <v>1</v>
      </c>
      <c r="J1213" s="212">
        <v>1</v>
      </c>
      <c r="K1213" s="213">
        <v>13</v>
      </c>
      <c r="L1213" s="212">
        <v>0</v>
      </c>
      <c r="M1213" s="212">
        <v>0</v>
      </c>
      <c r="N1213" s="212">
        <v>0</v>
      </c>
      <c r="O1213" s="212">
        <v>0</v>
      </c>
      <c r="P1213" s="212">
        <v>0</v>
      </c>
      <c r="Q1213" s="213">
        <v>0</v>
      </c>
      <c r="R1213" s="210" t="s">
        <v>3083</v>
      </c>
      <c r="S1213" s="210" t="s">
        <v>3037</v>
      </c>
      <c r="T1213"/>
      <c r="U1213"/>
    </row>
    <row r="1214" spans="1:21">
      <c r="A1214" s="210">
        <v>41</v>
      </c>
      <c r="B1214" s="211" t="s">
        <v>3097</v>
      </c>
      <c r="C1214" s="212">
        <v>4</v>
      </c>
      <c r="D1214" s="212">
        <v>1</v>
      </c>
      <c r="E1214" s="213">
        <v>46.7</v>
      </c>
      <c r="F1214" s="212">
        <v>1</v>
      </c>
      <c r="G1214" s="212">
        <v>1</v>
      </c>
      <c r="H1214" s="212">
        <v>0</v>
      </c>
      <c r="I1214" s="212">
        <v>4</v>
      </c>
      <c r="J1214" s="212">
        <v>1</v>
      </c>
      <c r="K1214" s="213">
        <v>46.7</v>
      </c>
      <c r="L1214" s="212">
        <v>0</v>
      </c>
      <c r="M1214" s="212">
        <v>0</v>
      </c>
      <c r="N1214" s="212">
        <v>0</v>
      </c>
      <c r="O1214" s="212">
        <v>0</v>
      </c>
      <c r="P1214" s="212">
        <v>0</v>
      </c>
      <c r="Q1214" s="213">
        <v>0</v>
      </c>
      <c r="R1214" s="210" t="s">
        <v>4373</v>
      </c>
      <c r="S1214" s="210"/>
      <c r="T1214"/>
      <c r="U1214"/>
    </row>
    <row r="1215" spans="1:21">
      <c r="A1215" s="210">
        <v>42</v>
      </c>
      <c r="B1215" s="211" t="s">
        <v>3900</v>
      </c>
      <c r="C1215" s="212">
        <v>6</v>
      </c>
      <c r="D1215" s="212">
        <v>3</v>
      </c>
      <c r="E1215" s="213">
        <v>58.2</v>
      </c>
      <c r="F1215" s="212">
        <v>3</v>
      </c>
      <c r="G1215" s="212">
        <v>0</v>
      </c>
      <c r="H1215" s="212">
        <v>0</v>
      </c>
      <c r="I1215" s="212">
        <v>6</v>
      </c>
      <c r="J1215" s="212">
        <v>3</v>
      </c>
      <c r="K1215" s="213">
        <v>58.2</v>
      </c>
      <c r="L1215" s="212">
        <v>0</v>
      </c>
      <c r="M1215" s="212">
        <v>0</v>
      </c>
      <c r="N1215" s="212">
        <v>0</v>
      </c>
      <c r="O1215" s="212">
        <v>0</v>
      </c>
      <c r="P1215" s="212">
        <v>0</v>
      </c>
      <c r="Q1215" s="213">
        <v>0</v>
      </c>
      <c r="R1215" s="210" t="s">
        <v>4418</v>
      </c>
      <c r="S1215" s="210" t="s">
        <v>3842</v>
      </c>
      <c r="T1215"/>
      <c r="U1215"/>
    </row>
    <row r="1216" spans="1:21">
      <c r="A1216" s="210">
        <v>43</v>
      </c>
      <c r="B1216" s="211" t="s">
        <v>3902</v>
      </c>
      <c r="C1216" s="212">
        <v>1</v>
      </c>
      <c r="D1216" s="212">
        <v>1</v>
      </c>
      <c r="E1216" s="213">
        <v>35.2</v>
      </c>
      <c r="F1216" s="212">
        <v>1</v>
      </c>
      <c r="G1216" s="212">
        <v>0</v>
      </c>
      <c r="H1216" s="212">
        <v>0</v>
      </c>
      <c r="I1216" s="212">
        <v>1</v>
      </c>
      <c r="J1216" s="212">
        <v>1</v>
      </c>
      <c r="K1216" s="213">
        <v>35.2</v>
      </c>
      <c r="L1216" s="212">
        <v>0</v>
      </c>
      <c r="M1216" s="212">
        <v>0</v>
      </c>
      <c r="N1216" s="212">
        <v>0</v>
      </c>
      <c r="O1216" s="212">
        <v>0</v>
      </c>
      <c r="P1216" s="212">
        <v>0</v>
      </c>
      <c r="Q1216" s="213">
        <v>0</v>
      </c>
      <c r="R1216" s="210" t="s">
        <v>3046</v>
      </c>
      <c r="S1216" s="210"/>
      <c r="T1216"/>
      <c r="U1216"/>
    </row>
    <row r="1217" spans="1:21">
      <c r="A1217" s="210">
        <v>44</v>
      </c>
      <c r="B1217" s="211" t="s">
        <v>3099</v>
      </c>
      <c r="C1217" s="212">
        <v>14</v>
      </c>
      <c r="D1217" s="212">
        <v>5</v>
      </c>
      <c r="E1217" s="213">
        <v>88.77</v>
      </c>
      <c r="F1217" s="212">
        <v>5</v>
      </c>
      <c r="G1217" s="212">
        <v>5</v>
      </c>
      <c r="H1217" s="212">
        <v>0</v>
      </c>
      <c r="I1217" s="212">
        <v>14</v>
      </c>
      <c r="J1217" s="212">
        <v>5</v>
      </c>
      <c r="K1217" s="213">
        <v>88.77</v>
      </c>
      <c r="L1217" s="212">
        <v>0</v>
      </c>
      <c r="M1217" s="212">
        <v>0</v>
      </c>
      <c r="N1217" s="212">
        <v>0</v>
      </c>
      <c r="O1217" s="212">
        <v>0</v>
      </c>
      <c r="P1217" s="212">
        <v>0</v>
      </c>
      <c r="Q1217" s="213">
        <v>0</v>
      </c>
      <c r="R1217" s="210" t="s">
        <v>4012</v>
      </c>
      <c r="S1217" s="210"/>
      <c r="T1217"/>
      <c r="U1217"/>
    </row>
    <row r="1218" spans="1:21">
      <c r="A1218" s="210">
        <v>45</v>
      </c>
      <c r="B1218" s="211" t="s">
        <v>3100</v>
      </c>
      <c r="C1218" s="212">
        <v>1</v>
      </c>
      <c r="D1218" s="212">
        <v>1</v>
      </c>
      <c r="E1218" s="213">
        <v>22.7</v>
      </c>
      <c r="F1218" s="212">
        <v>1</v>
      </c>
      <c r="G1218" s="212">
        <v>1</v>
      </c>
      <c r="H1218" s="212">
        <v>0</v>
      </c>
      <c r="I1218" s="212">
        <v>1</v>
      </c>
      <c r="J1218" s="212">
        <v>1</v>
      </c>
      <c r="K1218" s="213">
        <v>22.7</v>
      </c>
      <c r="L1218" s="212">
        <v>0</v>
      </c>
      <c r="M1218" s="212">
        <v>0</v>
      </c>
      <c r="N1218" s="212">
        <v>0</v>
      </c>
      <c r="O1218" s="212">
        <v>0</v>
      </c>
      <c r="P1218" s="212">
        <v>0</v>
      </c>
      <c r="Q1218" s="213">
        <v>0</v>
      </c>
      <c r="R1218" s="210" t="s">
        <v>3055</v>
      </c>
      <c r="S1218" s="210"/>
      <c r="T1218"/>
      <c r="U1218"/>
    </row>
    <row r="1219" spans="1:21">
      <c r="A1219" s="210">
        <v>46</v>
      </c>
      <c r="B1219" s="211" t="s">
        <v>3101</v>
      </c>
      <c r="C1219" s="212">
        <v>12</v>
      </c>
      <c r="D1219" s="212">
        <v>9</v>
      </c>
      <c r="E1219" s="213">
        <v>333.33</v>
      </c>
      <c r="F1219" s="212">
        <v>9</v>
      </c>
      <c r="G1219" s="212">
        <v>7</v>
      </c>
      <c r="H1219" s="212">
        <v>0</v>
      </c>
      <c r="I1219" s="212">
        <v>12</v>
      </c>
      <c r="J1219" s="212">
        <v>9</v>
      </c>
      <c r="K1219" s="213">
        <v>333.33</v>
      </c>
      <c r="L1219" s="212">
        <v>0</v>
      </c>
      <c r="M1219" s="212">
        <v>0</v>
      </c>
      <c r="N1219" s="212">
        <v>0</v>
      </c>
      <c r="O1219" s="212">
        <v>0</v>
      </c>
      <c r="P1219" s="212">
        <v>0</v>
      </c>
      <c r="Q1219" s="213">
        <v>0</v>
      </c>
      <c r="R1219" s="210" t="s">
        <v>3606</v>
      </c>
      <c r="S1219" s="210" t="s">
        <v>3103</v>
      </c>
      <c r="T1219"/>
      <c r="U1219"/>
    </row>
    <row r="1220" spans="1:21">
      <c r="A1220" s="210">
        <v>47</v>
      </c>
      <c r="B1220" s="211" t="s">
        <v>3104</v>
      </c>
      <c r="C1220" s="212">
        <v>13</v>
      </c>
      <c r="D1220" s="212">
        <v>4</v>
      </c>
      <c r="E1220" s="213">
        <v>90</v>
      </c>
      <c r="F1220" s="212">
        <v>4</v>
      </c>
      <c r="G1220" s="212">
        <v>1</v>
      </c>
      <c r="H1220" s="212">
        <v>0</v>
      </c>
      <c r="I1220" s="212">
        <v>13</v>
      </c>
      <c r="J1220" s="212">
        <v>4</v>
      </c>
      <c r="K1220" s="213">
        <v>90</v>
      </c>
      <c r="L1220" s="212">
        <v>0</v>
      </c>
      <c r="M1220" s="212">
        <v>0</v>
      </c>
      <c r="N1220" s="212">
        <v>0</v>
      </c>
      <c r="O1220" s="212">
        <v>0</v>
      </c>
      <c r="P1220" s="212">
        <v>0</v>
      </c>
      <c r="Q1220" s="213">
        <v>0</v>
      </c>
      <c r="R1220" s="210" t="s">
        <v>3410</v>
      </c>
      <c r="S1220" s="210"/>
      <c r="T1220"/>
      <c r="U1220"/>
    </row>
    <row r="1221" spans="1:21">
      <c r="A1221" s="210">
        <v>48</v>
      </c>
      <c r="B1221" s="211" t="s">
        <v>3908</v>
      </c>
      <c r="C1221" s="212">
        <v>1</v>
      </c>
      <c r="D1221" s="212">
        <v>1</v>
      </c>
      <c r="E1221" s="213">
        <v>3.1</v>
      </c>
      <c r="F1221" s="212">
        <v>1</v>
      </c>
      <c r="G1221" s="212">
        <v>1</v>
      </c>
      <c r="H1221" s="212">
        <v>0</v>
      </c>
      <c r="I1221" s="212">
        <v>1</v>
      </c>
      <c r="J1221" s="212">
        <v>1</v>
      </c>
      <c r="K1221" s="213">
        <v>3.1</v>
      </c>
      <c r="L1221" s="212">
        <v>0</v>
      </c>
      <c r="M1221" s="212">
        <v>0</v>
      </c>
      <c r="N1221" s="212">
        <v>0</v>
      </c>
      <c r="O1221" s="212">
        <v>0</v>
      </c>
      <c r="P1221" s="212">
        <v>0</v>
      </c>
      <c r="Q1221" s="213">
        <v>0</v>
      </c>
      <c r="R1221" s="210" t="s">
        <v>3134</v>
      </c>
      <c r="S1221" s="210" t="s">
        <v>3111</v>
      </c>
      <c r="T1221"/>
      <c r="U1221"/>
    </row>
    <row r="1222" spans="1:21">
      <c r="A1222" s="210">
        <v>49</v>
      </c>
      <c r="B1222" s="211" t="s">
        <v>3909</v>
      </c>
      <c r="C1222" s="212">
        <v>4</v>
      </c>
      <c r="D1222" s="212">
        <v>2</v>
      </c>
      <c r="E1222" s="213">
        <v>69.9</v>
      </c>
      <c r="F1222" s="212">
        <v>2</v>
      </c>
      <c r="G1222" s="212">
        <v>1</v>
      </c>
      <c r="H1222" s="212">
        <v>0</v>
      </c>
      <c r="I1222" s="212">
        <v>4</v>
      </c>
      <c r="J1222" s="212">
        <v>2</v>
      </c>
      <c r="K1222" s="213">
        <v>69.9</v>
      </c>
      <c r="L1222" s="212">
        <v>0</v>
      </c>
      <c r="M1222" s="212">
        <v>0</v>
      </c>
      <c r="N1222" s="212">
        <v>0</v>
      </c>
      <c r="O1222" s="212">
        <v>0</v>
      </c>
      <c r="P1222" s="212">
        <v>0</v>
      </c>
      <c r="Q1222" s="213">
        <v>0</v>
      </c>
      <c r="R1222" s="210" t="s">
        <v>3068</v>
      </c>
      <c r="S1222" s="210"/>
      <c r="T1222"/>
      <c r="U1222"/>
    </row>
    <row r="1223" spans="1:21">
      <c r="A1223" s="210">
        <v>50</v>
      </c>
      <c r="B1223" s="211" t="s">
        <v>3106</v>
      </c>
      <c r="C1223" s="212">
        <v>4</v>
      </c>
      <c r="D1223" s="212">
        <v>2</v>
      </c>
      <c r="E1223" s="213">
        <v>131.9</v>
      </c>
      <c r="F1223" s="212">
        <v>2</v>
      </c>
      <c r="G1223" s="212">
        <v>2</v>
      </c>
      <c r="H1223" s="212">
        <v>0</v>
      </c>
      <c r="I1223" s="212">
        <v>4</v>
      </c>
      <c r="J1223" s="212">
        <v>2</v>
      </c>
      <c r="K1223" s="213">
        <v>131.9</v>
      </c>
      <c r="L1223" s="212">
        <v>0</v>
      </c>
      <c r="M1223" s="212">
        <v>0</v>
      </c>
      <c r="N1223" s="212">
        <v>0</v>
      </c>
      <c r="O1223" s="212">
        <v>0</v>
      </c>
      <c r="P1223" s="212">
        <v>0</v>
      </c>
      <c r="Q1223" s="213">
        <v>0</v>
      </c>
      <c r="R1223" s="210" t="s">
        <v>2988</v>
      </c>
      <c r="S1223" s="210" t="s">
        <v>3108</v>
      </c>
      <c r="T1223"/>
      <c r="U1223"/>
    </row>
    <row r="1224" spans="1:21">
      <c r="A1224" s="210">
        <v>51</v>
      </c>
      <c r="B1224" s="211" t="s">
        <v>3911</v>
      </c>
      <c r="C1224" s="212">
        <v>5</v>
      </c>
      <c r="D1224" s="212">
        <v>2</v>
      </c>
      <c r="E1224" s="213">
        <v>45.2</v>
      </c>
      <c r="F1224" s="212">
        <v>2</v>
      </c>
      <c r="G1224" s="212">
        <v>1</v>
      </c>
      <c r="H1224" s="212">
        <v>0</v>
      </c>
      <c r="I1224" s="212">
        <v>5</v>
      </c>
      <c r="J1224" s="212">
        <v>2</v>
      </c>
      <c r="K1224" s="213">
        <v>45.2</v>
      </c>
      <c r="L1224" s="212">
        <v>0</v>
      </c>
      <c r="M1224" s="212">
        <v>0</v>
      </c>
      <c r="N1224" s="212">
        <v>0</v>
      </c>
      <c r="O1224" s="212">
        <v>0</v>
      </c>
      <c r="P1224" s="212">
        <v>0</v>
      </c>
      <c r="Q1224" s="213">
        <v>0</v>
      </c>
      <c r="R1224" s="210" t="s">
        <v>4417</v>
      </c>
      <c r="S1224" s="210"/>
      <c r="T1224"/>
      <c r="U1224"/>
    </row>
    <row r="1225" spans="1:21">
      <c r="A1225" s="210">
        <v>52</v>
      </c>
      <c r="B1225" s="211" t="s">
        <v>3112</v>
      </c>
      <c r="C1225" s="212">
        <v>3</v>
      </c>
      <c r="D1225" s="212">
        <v>1</v>
      </c>
      <c r="E1225" s="213">
        <v>39.9</v>
      </c>
      <c r="F1225" s="212">
        <v>1</v>
      </c>
      <c r="G1225" s="212">
        <v>1</v>
      </c>
      <c r="H1225" s="212">
        <v>0</v>
      </c>
      <c r="I1225" s="212">
        <v>3</v>
      </c>
      <c r="J1225" s="212">
        <v>1</v>
      </c>
      <c r="K1225" s="213">
        <v>39.9</v>
      </c>
      <c r="L1225" s="212">
        <v>0</v>
      </c>
      <c r="M1225" s="212">
        <v>0</v>
      </c>
      <c r="N1225" s="212">
        <v>0</v>
      </c>
      <c r="O1225" s="212">
        <v>0</v>
      </c>
      <c r="P1225" s="212">
        <v>0</v>
      </c>
      <c r="Q1225" s="213">
        <v>0</v>
      </c>
      <c r="R1225" s="210" t="s">
        <v>3089</v>
      </c>
      <c r="S1225" s="210"/>
      <c r="T1225"/>
      <c r="U1225"/>
    </row>
    <row r="1226" spans="1:21">
      <c r="A1226" s="210">
        <v>53</v>
      </c>
      <c r="B1226" s="211" t="s">
        <v>3114</v>
      </c>
      <c r="C1226" s="212">
        <v>1</v>
      </c>
      <c r="D1226" s="212">
        <v>1</v>
      </c>
      <c r="E1226" s="213">
        <v>16</v>
      </c>
      <c r="F1226" s="212">
        <v>1</v>
      </c>
      <c r="G1226" s="212">
        <v>1</v>
      </c>
      <c r="H1226" s="212">
        <v>0</v>
      </c>
      <c r="I1226" s="212">
        <v>1</v>
      </c>
      <c r="J1226" s="212">
        <v>1</v>
      </c>
      <c r="K1226" s="213">
        <v>16</v>
      </c>
      <c r="L1226" s="212">
        <v>0</v>
      </c>
      <c r="M1226" s="212">
        <v>0</v>
      </c>
      <c r="N1226" s="212">
        <v>0</v>
      </c>
      <c r="O1226" s="212">
        <v>0</v>
      </c>
      <c r="P1226" s="212">
        <v>0</v>
      </c>
      <c r="Q1226" s="213">
        <v>0</v>
      </c>
      <c r="R1226" s="210" t="s">
        <v>3630</v>
      </c>
      <c r="S1226" s="210" t="s">
        <v>3116</v>
      </c>
      <c r="T1226"/>
      <c r="U1226"/>
    </row>
    <row r="1227" spans="1:21">
      <c r="A1227" s="210">
        <v>54</v>
      </c>
      <c r="B1227" s="211" t="s">
        <v>3913</v>
      </c>
      <c r="C1227" s="212">
        <v>3</v>
      </c>
      <c r="D1227" s="212">
        <v>2</v>
      </c>
      <c r="E1227" s="213">
        <v>89</v>
      </c>
      <c r="F1227" s="212">
        <v>2</v>
      </c>
      <c r="G1227" s="212">
        <v>2</v>
      </c>
      <c r="H1227" s="212">
        <v>0</v>
      </c>
      <c r="I1227" s="212">
        <v>3</v>
      </c>
      <c r="J1227" s="212">
        <v>2</v>
      </c>
      <c r="K1227" s="213">
        <v>89</v>
      </c>
      <c r="L1227" s="212">
        <v>0</v>
      </c>
      <c r="M1227" s="212">
        <v>0</v>
      </c>
      <c r="N1227" s="212">
        <v>0</v>
      </c>
      <c r="O1227" s="212">
        <v>0</v>
      </c>
      <c r="P1227" s="212">
        <v>0</v>
      </c>
      <c r="Q1227" s="213">
        <v>0</v>
      </c>
      <c r="R1227" s="210" t="s">
        <v>4067</v>
      </c>
      <c r="S1227" s="210" t="s">
        <v>3797</v>
      </c>
      <c r="T1227"/>
      <c r="U1227"/>
    </row>
    <row r="1228" spans="1:21">
      <c r="A1228" s="210">
        <v>55</v>
      </c>
      <c r="B1228" s="211" t="s">
        <v>3126</v>
      </c>
      <c r="C1228" s="212">
        <v>3</v>
      </c>
      <c r="D1228" s="212">
        <v>1</v>
      </c>
      <c r="E1228" s="213">
        <v>38.9</v>
      </c>
      <c r="F1228" s="212">
        <v>1</v>
      </c>
      <c r="G1228" s="212">
        <v>0</v>
      </c>
      <c r="H1228" s="212">
        <v>0</v>
      </c>
      <c r="I1228" s="212">
        <v>3</v>
      </c>
      <c r="J1228" s="212">
        <v>1</v>
      </c>
      <c r="K1228" s="213">
        <v>38.9</v>
      </c>
      <c r="L1228" s="212">
        <v>0</v>
      </c>
      <c r="M1228" s="212">
        <v>0</v>
      </c>
      <c r="N1228" s="212">
        <v>0</v>
      </c>
      <c r="O1228" s="212">
        <v>0</v>
      </c>
      <c r="P1228" s="212">
        <v>0</v>
      </c>
      <c r="Q1228" s="213">
        <v>0</v>
      </c>
      <c r="R1228" s="210" t="s">
        <v>4417</v>
      </c>
      <c r="S1228" s="210"/>
      <c r="T1228"/>
      <c r="U1228"/>
    </row>
    <row r="1229" spans="1:21">
      <c r="A1229" s="210">
        <v>56</v>
      </c>
      <c r="B1229" s="211" t="s">
        <v>3920</v>
      </c>
      <c r="C1229" s="212">
        <v>4</v>
      </c>
      <c r="D1229" s="212">
        <v>1</v>
      </c>
      <c r="E1229" s="213">
        <v>36.2</v>
      </c>
      <c r="F1229" s="212">
        <v>1</v>
      </c>
      <c r="G1229" s="212">
        <v>0</v>
      </c>
      <c r="H1229" s="212">
        <v>0</v>
      </c>
      <c r="I1229" s="212">
        <v>4</v>
      </c>
      <c r="J1229" s="212">
        <v>1</v>
      </c>
      <c r="K1229" s="213">
        <v>36.2</v>
      </c>
      <c r="L1229" s="212">
        <v>0</v>
      </c>
      <c r="M1229" s="212">
        <v>0</v>
      </c>
      <c r="N1229" s="212">
        <v>0</v>
      </c>
      <c r="O1229" s="212">
        <v>0</v>
      </c>
      <c r="P1229" s="212">
        <v>0</v>
      </c>
      <c r="Q1229" s="213">
        <v>0</v>
      </c>
      <c r="R1229" s="210" t="s">
        <v>4429</v>
      </c>
      <c r="S1229" s="210" t="s">
        <v>3181</v>
      </c>
      <c r="T1229"/>
      <c r="U1229"/>
    </row>
    <row r="1230" spans="1:21">
      <c r="A1230" s="210">
        <v>57</v>
      </c>
      <c r="B1230" s="211" t="s">
        <v>3929</v>
      </c>
      <c r="C1230" s="212">
        <v>8</v>
      </c>
      <c r="D1230" s="212">
        <v>2</v>
      </c>
      <c r="E1230" s="213">
        <v>61.7</v>
      </c>
      <c r="F1230" s="212">
        <v>2</v>
      </c>
      <c r="G1230" s="212">
        <v>0</v>
      </c>
      <c r="H1230" s="212">
        <v>0</v>
      </c>
      <c r="I1230" s="212">
        <v>8</v>
      </c>
      <c r="J1230" s="212">
        <v>2</v>
      </c>
      <c r="K1230" s="213">
        <v>61.7</v>
      </c>
      <c r="L1230" s="212">
        <v>0</v>
      </c>
      <c r="M1230" s="212">
        <v>0</v>
      </c>
      <c r="N1230" s="212">
        <v>0</v>
      </c>
      <c r="O1230" s="212">
        <v>0</v>
      </c>
      <c r="P1230" s="212">
        <v>0</v>
      </c>
      <c r="Q1230" s="213">
        <v>0</v>
      </c>
      <c r="R1230" s="210" t="s">
        <v>4058</v>
      </c>
      <c r="S1230" s="210" t="s">
        <v>3930</v>
      </c>
      <c r="T1230"/>
      <c r="U1230"/>
    </row>
    <row r="1231" spans="1:21">
      <c r="A1231" s="210">
        <v>58</v>
      </c>
      <c r="B1231" s="211" t="s">
        <v>3130</v>
      </c>
      <c r="C1231" s="212">
        <v>3</v>
      </c>
      <c r="D1231" s="212">
        <v>1</v>
      </c>
      <c r="E1231" s="213">
        <v>70.4</v>
      </c>
      <c r="F1231" s="212">
        <v>1</v>
      </c>
      <c r="G1231" s="212">
        <v>0</v>
      </c>
      <c r="H1231" s="212">
        <v>0</v>
      </c>
      <c r="I1231" s="212">
        <v>3</v>
      </c>
      <c r="J1231" s="212">
        <v>1</v>
      </c>
      <c r="K1231" s="213">
        <v>70.4</v>
      </c>
      <c r="L1231" s="212">
        <v>0</v>
      </c>
      <c r="M1231" s="212">
        <v>0</v>
      </c>
      <c r="N1231" s="212">
        <v>0</v>
      </c>
      <c r="O1231" s="212">
        <v>0</v>
      </c>
      <c r="P1231" s="212">
        <v>0</v>
      </c>
      <c r="Q1231" s="213">
        <v>0</v>
      </c>
      <c r="R1231" s="210" t="s">
        <v>4418</v>
      </c>
      <c r="S1231" s="210"/>
      <c r="T1231"/>
      <c r="U1231"/>
    </row>
    <row r="1232" spans="1:21">
      <c r="A1232" s="210">
        <v>59</v>
      </c>
      <c r="B1232" s="211" t="s">
        <v>3931</v>
      </c>
      <c r="C1232" s="212">
        <v>11</v>
      </c>
      <c r="D1232" s="212">
        <v>4</v>
      </c>
      <c r="E1232" s="213">
        <v>155.9</v>
      </c>
      <c r="F1232" s="212">
        <v>4</v>
      </c>
      <c r="G1232" s="212">
        <v>0</v>
      </c>
      <c r="H1232" s="212">
        <v>0</v>
      </c>
      <c r="I1232" s="212">
        <v>11</v>
      </c>
      <c r="J1232" s="212">
        <v>4</v>
      </c>
      <c r="K1232" s="213">
        <v>155.9</v>
      </c>
      <c r="L1232" s="212">
        <v>0</v>
      </c>
      <c r="M1232" s="212">
        <v>0</v>
      </c>
      <c r="N1232" s="212">
        <v>0</v>
      </c>
      <c r="O1232" s="212">
        <v>0</v>
      </c>
      <c r="P1232" s="212">
        <v>0</v>
      </c>
      <c r="Q1232" s="213">
        <v>0</v>
      </c>
      <c r="R1232" s="210" t="s">
        <v>3406</v>
      </c>
      <c r="S1232" s="210"/>
      <c r="T1232"/>
      <c r="U1232"/>
    </row>
    <row r="1233" spans="1:21">
      <c r="A1233" s="210">
        <v>60</v>
      </c>
      <c r="B1233" s="211" t="s">
        <v>3932</v>
      </c>
      <c r="C1233" s="212">
        <v>22</v>
      </c>
      <c r="D1233" s="212">
        <v>9</v>
      </c>
      <c r="E1233" s="213">
        <v>309.8</v>
      </c>
      <c r="F1233" s="212">
        <v>8</v>
      </c>
      <c r="G1233" s="212">
        <v>1</v>
      </c>
      <c r="H1233" s="212">
        <v>0</v>
      </c>
      <c r="I1233" s="212">
        <v>21</v>
      </c>
      <c r="J1233" s="212">
        <v>8</v>
      </c>
      <c r="K1233" s="213">
        <v>294.7</v>
      </c>
      <c r="L1233" s="212">
        <v>1</v>
      </c>
      <c r="M1233" s="212">
        <v>0</v>
      </c>
      <c r="N1233" s="212">
        <v>0</v>
      </c>
      <c r="O1233" s="212">
        <v>1</v>
      </c>
      <c r="P1233" s="212">
        <v>1</v>
      </c>
      <c r="Q1233" s="213">
        <v>15.1</v>
      </c>
      <c r="R1233" s="210"/>
      <c r="S1233" s="210"/>
      <c r="T1233"/>
      <c r="U1233"/>
    </row>
    <row r="1234" spans="1:21">
      <c r="A1234" s="210">
        <v>61</v>
      </c>
      <c r="B1234" s="211" t="s">
        <v>3934</v>
      </c>
      <c r="C1234" s="212">
        <v>6</v>
      </c>
      <c r="D1234" s="212">
        <v>3</v>
      </c>
      <c r="E1234" s="213">
        <v>79.5</v>
      </c>
      <c r="F1234" s="212">
        <v>2</v>
      </c>
      <c r="G1234" s="212">
        <v>1</v>
      </c>
      <c r="H1234" s="212">
        <v>0</v>
      </c>
      <c r="I1234" s="212">
        <v>2</v>
      </c>
      <c r="J1234" s="212">
        <v>2</v>
      </c>
      <c r="K1234" s="213">
        <v>52.6</v>
      </c>
      <c r="L1234" s="212">
        <v>1</v>
      </c>
      <c r="M1234" s="212">
        <v>0</v>
      </c>
      <c r="N1234" s="212">
        <v>0</v>
      </c>
      <c r="O1234" s="212">
        <v>4</v>
      </c>
      <c r="P1234" s="212">
        <v>1</v>
      </c>
      <c r="Q1234" s="213">
        <v>26.9</v>
      </c>
      <c r="R1234" s="210"/>
      <c r="S1234" s="210"/>
      <c r="T1234"/>
      <c r="U1234"/>
    </row>
    <row r="1235" spans="1:21">
      <c r="A1235" s="210">
        <v>62</v>
      </c>
      <c r="B1235" s="211" t="s">
        <v>3136</v>
      </c>
      <c r="C1235" s="212">
        <v>5</v>
      </c>
      <c r="D1235" s="212">
        <v>3</v>
      </c>
      <c r="E1235" s="213">
        <v>87.83</v>
      </c>
      <c r="F1235" s="212">
        <v>2</v>
      </c>
      <c r="G1235" s="212">
        <v>1</v>
      </c>
      <c r="H1235" s="212">
        <v>0</v>
      </c>
      <c r="I1235" s="212">
        <v>3</v>
      </c>
      <c r="J1235" s="212">
        <v>2</v>
      </c>
      <c r="K1235" s="213">
        <v>50.78</v>
      </c>
      <c r="L1235" s="212">
        <v>1</v>
      </c>
      <c r="M1235" s="212">
        <v>1</v>
      </c>
      <c r="N1235" s="212">
        <v>0</v>
      </c>
      <c r="O1235" s="212">
        <v>2</v>
      </c>
      <c r="P1235" s="212">
        <v>1</v>
      </c>
      <c r="Q1235" s="213">
        <v>37.05</v>
      </c>
      <c r="R1235" s="210"/>
      <c r="S1235" s="210"/>
      <c r="T1235"/>
      <c r="U1235"/>
    </row>
    <row r="1236" spans="1:21">
      <c r="A1236" s="210">
        <v>63</v>
      </c>
      <c r="B1236" s="211" t="s">
        <v>3139</v>
      </c>
      <c r="C1236" s="212">
        <v>82</v>
      </c>
      <c r="D1236" s="212">
        <v>42</v>
      </c>
      <c r="E1236" s="213">
        <v>916.1</v>
      </c>
      <c r="F1236" s="212">
        <v>40</v>
      </c>
      <c r="G1236" s="212">
        <v>21</v>
      </c>
      <c r="H1236" s="212">
        <v>0</v>
      </c>
      <c r="I1236" s="212">
        <v>75</v>
      </c>
      <c r="J1236" s="212">
        <v>40</v>
      </c>
      <c r="K1236" s="213">
        <v>831.2</v>
      </c>
      <c r="L1236" s="212">
        <v>2</v>
      </c>
      <c r="M1236" s="212">
        <v>0</v>
      </c>
      <c r="N1236" s="212">
        <v>0</v>
      </c>
      <c r="O1236" s="212">
        <v>7</v>
      </c>
      <c r="P1236" s="212">
        <v>2</v>
      </c>
      <c r="Q1236" s="213">
        <v>84.9</v>
      </c>
      <c r="R1236" s="210"/>
      <c r="S1236" s="210"/>
      <c r="T1236"/>
      <c r="U1236"/>
    </row>
    <row r="1237" spans="1:21">
      <c r="A1237" s="210">
        <v>64</v>
      </c>
      <c r="B1237" s="211" t="s">
        <v>3140</v>
      </c>
      <c r="C1237" s="212">
        <v>14</v>
      </c>
      <c r="D1237" s="212">
        <v>8</v>
      </c>
      <c r="E1237" s="213">
        <v>384.5</v>
      </c>
      <c r="F1237" s="212">
        <v>8</v>
      </c>
      <c r="G1237" s="212">
        <v>2</v>
      </c>
      <c r="H1237" s="212">
        <v>0</v>
      </c>
      <c r="I1237" s="212">
        <v>14</v>
      </c>
      <c r="J1237" s="212">
        <v>8</v>
      </c>
      <c r="K1237" s="213">
        <v>384.5</v>
      </c>
      <c r="L1237" s="212">
        <v>0</v>
      </c>
      <c r="M1237" s="212">
        <v>0</v>
      </c>
      <c r="N1237" s="212">
        <v>0</v>
      </c>
      <c r="O1237" s="212">
        <v>0</v>
      </c>
      <c r="P1237" s="212">
        <v>0</v>
      </c>
      <c r="Q1237" s="213">
        <v>0</v>
      </c>
      <c r="R1237" s="210" t="s">
        <v>4418</v>
      </c>
      <c r="S1237" s="210" t="s">
        <v>3141</v>
      </c>
      <c r="T1237"/>
      <c r="U1237"/>
    </row>
    <row r="1238" spans="1:21">
      <c r="A1238" s="210">
        <v>65</v>
      </c>
      <c r="B1238" s="211" t="s">
        <v>3142</v>
      </c>
      <c r="C1238" s="212">
        <v>7</v>
      </c>
      <c r="D1238" s="212">
        <v>4</v>
      </c>
      <c r="E1238" s="213">
        <v>120.4</v>
      </c>
      <c r="F1238" s="212">
        <v>3</v>
      </c>
      <c r="G1238" s="212">
        <v>1</v>
      </c>
      <c r="H1238" s="212">
        <v>0</v>
      </c>
      <c r="I1238" s="212">
        <v>5</v>
      </c>
      <c r="J1238" s="212">
        <v>3</v>
      </c>
      <c r="K1238" s="213">
        <v>93.4</v>
      </c>
      <c r="L1238" s="212">
        <v>1</v>
      </c>
      <c r="M1238" s="212">
        <v>0</v>
      </c>
      <c r="N1238" s="212">
        <v>0</v>
      </c>
      <c r="O1238" s="212">
        <v>2</v>
      </c>
      <c r="P1238" s="212">
        <v>1</v>
      </c>
      <c r="Q1238" s="213">
        <v>27</v>
      </c>
      <c r="R1238" s="210"/>
      <c r="S1238" s="210"/>
      <c r="T1238"/>
      <c r="U1238"/>
    </row>
    <row r="1239" spans="1:21">
      <c r="A1239" s="210">
        <v>66</v>
      </c>
      <c r="B1239" s="211" t="s">
        <v>3943</v>
      </c>
      <c r="C1239" s="212">
        <v>6</v>
      </c>
      <c r="D1239" s="212">
        <v>2</v>
      </c>
      <c r="E1239" s="213">
        <v>46.8</v>
      </c>
      <c r="F1239" s="212">
        <v>2</v>
      </c>
      <c r="G1239" s="212">
        <v>0</v>
      </c>
      <c r="H1239" s="212">
        <v>0</v>
      </c>
      <c r="I1239" s="212">
        <v>6</v>
      </c>
      <c r="J1239" s="212">
        <v>2</v>
      </c>
      <c r="K1239" s="213">
        <v>46.8</v>
      </c>
      <c r="L1239" s="212">
        <v>0</v>
      </c>
      <c r="M1239" s="212">
        <v>0</v>
      </c>
      <c r="N1239" s="212">
        <v>0</v>
      </c>
      <c r="O1239" s="212">
        <v>0</v>
      </c>
      <c r="P1239" s="212">
        <v>0</v>
      </c>
      <c r="Q1239" s="213">
        <v>0</v>
      </c>
      <c r="R1239" s="210" t="s">
        <v>3366</v>
      </c>
      <c r="S1239" s="210" t="s">
        <v>3211</v>
      </c>
      <c r="T1239"/>
      <c r="U1239"/>
    </row>
    <row r="1240" spans="1:21">
      <c r="A1240" s="210">
        <v>67</v>
      </c>
      <c r="B1240" s="211" t="s">
        <v>3945</v>
      </c>
      <c r="C1240" s="212">
        <v>15</v>
      </c>
      <c r="D1240" s="212">
        <v>7</v>
      </c>
      <c r="E1240" s="213">
        <v>199.2</v>
      </c>
      <c r="F1240" s="212">
        <v>7</v>
      </c>
      <c r="G1240" s="212">
        <v>0</v>
      </c>
      <c r="H1240" s="212">
        <v>0</v>
      </c>
      <c r="I1240" s="212">
        <v>15</v>
      </c>
      <c r="J1240" s="212">
        <v>7</v>
      </c>
      <c r="K1240" s="213">
        <v>199.2</v>
      </c>
      <c r="L1240" s="212">
        <v>0</v>
      </c>
      <c r="M1240" s="212">
        <v>0</v>
      </c>
      <c r="N1240" s="212">
        <v>0</v>
      </c>
      <c r="O1240" s="212">
        <v>0</v>
      </c>
      <c r="P1240" s="212">
        <v>0</v>
      </c>
      <c r="Q1240" s="213">
        <v>0</v>
      </c>
      <c r="R1240" s="210" t="s">
        <v>3406</v>
      </c>
      <c r="S1240" s="210"/>
      <c r="T1240"/>
      <c r="U1240"/>
    </row>
    <row r="1241" spans="1:21">
      <c r="A1241" s="210">
        <v>68</v>
      </c>
      <c r="B1241" s="211" t="s">
        <v>3143</v>
      </c>
      <c r="C1241" s="212">
        <v>8</v>
      </c>
      <c r="D1241" s="212">
        <v>6</v>
      </c>
      <c r="E1241" s="213">
        <v>201.53</v>
      </c>
      <c r="F1241" s="212">
        <v>5</v>
      </c>
      <c r="G1241" s="212">
        <v>1</v>
      </c>
      <c r="H1241" s="212">
        <v>0</v>
      </c>
      <c r="I1241" s="212">
        <v>7</v>
      </c>
      <c r="J1241" s="212">
        <v>5</v>
      </c>
      <c r="K1241" s="213">
        <v>179.83</v>
      </c>
      <c r="L1241" s="212">
        <v>1</v>
      </c>
      <c r="M1241" s="212">
        <v>0</v>
      </c>
      <c r="N1241" s="212">
        <v>0</v>
      </c>
      <c r="O1241" s="212">
        <v>1</v>
      </c>
      <c r="P1241" s="212">
        <v>1</v>
      </c>
      <c r="Q1241" s="213">
        <v>21.7</v>
      </c>
      <c r="R1241" s="210"/>
      <c r="S1241" s="210"/>
      <c r="T1241"/>
      <c r="U1241"/>
    </row>
    <row r="1242" spans="1:21">
      <c r="A1242" s="210">
        <v>69</v>
      </c>
      <c r="B1242" s="211" t="s">
        <v>3947</v>
      </c>
      <c r="C1242" s="212">
        <v>9</v>
      </c>
      <c r="D1242" s="212">
        <v>3</v>
      </c>
      <c r="E1242" s="213">
        <v>110.3</v>
      </c>
      <c r="F1242" s="212">
        <v>3</v>
      </c>
      <c r="G1242" s="212">
        <v>0</v>
      </c>
      <c r="H1242" s="212">
        <v>0</v>
      </c>
      <c r="I1242" s="212">
        <v>9</v>
      </c>
      <c r="J1242" s="212">
        <v>3</v>
      </c>
      <c r="K1242" s="213">
        <v>110.3</v>
      </c>
      <c r="L1242" s="212">
        <v>0</v>
      </c>
      <c r="M1242" s="212">
        <v>0</v>
      </c>
      <c r="N1242" s="212">
        <v>0</v>
      </c>
      <c r="O1242" s="212">
        <v>0</v>
      </c>
      <c r="P1242" s="212">
        <v>0</v>
      </c>
      <c r="Q1242" s="213">
        <v>0</v>
      </c>
      <c r="R1242" s="210" t="s">
        <v>3905</v>
      </c>
      <c r="S1242" s="210" t="s">
        <v>3399</v>
      </c>
      <c r="T1242"/>
      <c r="U1242"/>
    </row>
    <row r="1243" spans="1:21">
      <c r="A1243" s="210">
        <v>70</v>
      </c>
      <c r="B1243" s="211" t="s">
        <v>3949</v>
      </c>
      <c r="C1243" s="212">
        <v>10</v>
      </c>
      <c r="D1243" s="212">
        <v>5</v>
      </c>
      <c r="E1243" s="213">
        <v>157.02</v>
      </c>
      <c r="F1243" s="212">
        <v>4</v>
      </c>
      <c r="G1243" s="212">
        <v>1</v>
      </c>
      <c r="H1243" s="212">
        <v>0</v>
      </c>
      <c r="I1243" s="212">
        <v>7</v>
      </c>
      <c r="J1243" s="212">
        <v>4</v>
      </c>
      <c r="K1243" s="213">
        <v>127.42</v>
      </c>
      <c r="L1243" s="212">
        <v>1</v>
      </c>
      <c r="M1243" s="212">
        <v>0</v>
      </c>
      <c r="N1243" s="212">
        <v>0</v>
      </c>
      <c r="O1243" s="212">
        <v>3</v>
      </c>
      <c r="P1243" s="212">
        <v>1</v>
      </c>
      <c r="Q1243" s="213">
        <v>29.6</v>
      </c>
      <c r="R1243" s="210"/>
      <c r="S1243" s="210"/>
      <c r="T1243"/>
      <c r="U1243"/>
    </row>
    <row r="1244" spans="1:21">
      <c r="A1244" s="210">
        <v>71</v>
      </c>
      <c r="B1244" s="211" t="s">
        <v>3145</v>
      </c>
      <c r="C1244" s="212">
        <v>10</v>
      </c>
      <c r="D1244" s="212">
        <v>1</v>
      </c>
      <c r="E1244" s="213">
        <v>64.1</v>
      </c>
      <c r="F1244" s="212">
        <v>0</v>
      </c>
      <c r="G1244" s="212">
        <v>0</v>
      </c>
      <c r="H1244" s="212">
        <v>0</v>
      </c>
      <c r="I1244" s="212">
        <v>0</v>
      </c>
      <c r="J1244" s="212">
        <v>0</v>
      </c>
      <c r="K1244" s="213">
        <v>0</v>
      </c>
      <c r="L1244" s="212">
        <v>1</v>
      </c>
      <c r="M1244" s="212">
        <v>0</v>
      </c>
      <c r="N1244" s="212">
        <v>0</v>
      </c>
      <c r="O1244" s="212">
        <v>10</v>
      </c>
      <c r="P1244" s="212">
        <v>1</v>
      </c>
      <c r="Q1244" s="213">
        <v>64.1</v>
      </c>
      <c r="R1244" s="210"/>
      <c r="S1244" s="210"/>
      <c r="T1244"/>
      <c r="U1244"/>
    </row>
    <row r="1245" spans="1:21">
      <c r="A1245" s="210">
        <v>72</v>
      </c>
      <c r="B1245" s="211" t="s">
        <v>3147</v>
      </c>
      <c r="C1245" s="212">
        <v>5</v>
      </c>
      <c r="D1245" s="212">
        <v>1</v>
      </c>
      <c r="E1245" s="213">
        <v>28.1</v>
      </c>
      <c r="F1245" s="212">
        <v>1</v>
      </c>
      <c r="G1245" s="212">
        <v>1</v>
      </c>
      <c r="H1245" s="212">
        <v>0</v>
      </c>
      <c r="I1245" s="212">
        <v>5</v>
      </c>
      <c r="J1245" s="212">
        <v>1</v>
      </c>
      <c r="K1245" s="213">
        <v>28.1</v>
      </c>
      <c r="L1245" s="212">
        <v>0</v>
      </c>
      <c r="M1245" s="212">
        <v>0</v>
      </c>
      <c r="N1245" s="212">
        <v>0</v>
      </c>
      <c r="O1245" s="212">
        <v>0</v>
      </c>
      <c r="P1245" s="212">
        <v>0</v>
      </c>
      <c r="Q1245" s="213">
        <v>0</v>
      </c>
      <c r="R1245" s="210" t="s">
        <v>3134</v>
      </c>
      <c r="S1245" s="210"/>
      <c r="T1245"/>
      <c r="U1245"/>
    </row>
    <row r="1246" spans="1:21">
      <c r="A1246" s="210">
        <v>73</v>
      </c>
      <c r="B1246" s="211" t="s">
        <v>3149</v>
      </c>
      <c r="C1246" s="212">
        <v>10</v>
      </c>
      <c r="D1246" s="212">
        <v>5</v>
      </c>
      <c r="E1246" s="213">
        <v>96.85</v>
      </c>
      <c r="F1246" s="212">
        <v>4</v>
      </c>
      <c r="G1246" s="212">
        <v>4</v>
      </c>
      <c r="H1246" s="212">
        <v>0</v>
      </c>
      <c r="I1246" s="212">
        <v>7</v>
      </c>
      <c r="J1246" s="212">
        <v>4</v>
      </c>
      <c r="K1246" s="213">
        <v>78.25</v>
      </c>
      <c r="L1246" s="212">
        <v>1</v>
      </c>
      <c r="M1246" s="212">
        <v>0</v>
      </c>
      <c r="N1246" s="212">
        <v>0</v>
      </c>
      <c r="O1246" s="212">
        <v>3</v>
      </c>
      <c r="P1246" s="212">
        <v>1</v>
      </c>
      <c r="Q1246" s="213">
        <v>18.6</v>
      </c>
      <c r="R1246" s="210"/>
      <c r="S1246" s="210"/>
      <c r="T1246"/>
      <c r="U1246"/>
    </row>
    <row r="1247" spans="1:21">
      <c r="A1247" s="210">
        <v>74</v>
      </c>
      <c r="B1247" s="211" t="s">
        <v>3151</v>
      </c>
      <c r="C1247" s="212">
        <v>1</v>
      </c>
      <c r="D1247" s="212">
        <v>1</v>
      </c>
      <c r="E1247" s="213">
        <v>15</v>
      </c>
      <c r="F1247" s="212">
        <v>1</v>
      </c>
      <c r="G1247" s="212">
        <v>1</v>
      </c>
      <c r="H1247" s="212">
        <v>0</v>
      </c>
      <c r="I1247" s="212">
        <v>1</v>
      </c>
      <c r="J1247" s="212">
        <v>1</v>
      </c>
      <c r="K1247" s="213">
        <v>15</v>
      </c>
      <c r="L1247" s="212">
        <v>0</v>
      </c>
      <c r="M1247" s="212">
        <v>0</v>
      </c>
      <c r="N1247" s="212">
        <v>0</v>
      </c>
      <c r="O1247" s="212">
        <v>0</v>
      </c>
      <c r="P1247" s="212">
        <v>0</v>
      </c>
      <c r="Q1247" s="213">
        <v>0</v>
      </c>
      <c r="R1247" s="210" t="s">
        <v>3134</v>
      </c>
      <c r="S1247" s="210"/>
      <c r="T1247"/>
      <c r="U1247"/>
    </row>
    <row r="1248" spans="1:21">
      <c r="A1248" s="210">
        <v>75</v>
      </c>
      <c r="B1248" s="211" t="s">
        <v>3956</v>
      </c>
      <c r="C1248" s="212">
        <v>23</v>
      </c>
      <c r="D1248" s="212">
        <v>5</v>
      </c>
      <c r="E1248" s="213">
        <v>226.3</v>
      </c>
      <c r="F1248" s="212">
        <v>5</v>
      </c>
      <c r="G1248" s="212">
        <v>4</v>
      </c>
      <c r="H1248" s="212">
        <v>0</v>
      </c>
      <c r="I1248" s="212">
        <v>23</v>
      </c>
      <c r="J1248" s="212">
        <v>5</v>
      </c>
      <c r="K1248" s="213">
        <v>226.3</v>
      </c>
      <c r="L1248" s="212">
        <v>0</v>
      </c>
      <c r="M1248" s="212">
        <v>0</v>
      </c>
      <c r="N1248" s="212">
        <v>0</v>
      </c>
      <c r="O1248" s="212">
        <v>0</v>
      </c>
      <c r="P1248" s="212">
        <v>0</v>
      </c>
      <c r="Q1248" s="213">
        <v>0</v>
      </c>
      <c r="R1248" s="210" t="s">
        <v>3786</v>
      </c>
      <c r="S1248" s="210"/>
      <c r="T1248"/>
      <c r="U1248"/>
    </row>
    <row r="1249" spans="1:21">
      <c r="A1249" s="210">
        <v>76</v>
      </c>
      <c r="B1249" s="211" t="s">
        <v>3957</v>
      </c>
      <c r="C1249" s="212">
        <v>4</v>
      </c>
      <c r="D1249" s="212">
        <v>1</v>
      </c>
      <c r="E1249" s="213">
        <v>10</v>
      </c>
      <c r="F1249" s="212">
        <v>1</v>
      </c>
      <c r="G1249" s="212">
        <v>1</v>
      </c>
      <c r="H1249" s="212">
        <v>0</v>
      </c>
      <c r="I1249" s="212">
        <v>4</v>
      </c>
      <c r="J1249" s="212">
        <v>1</v>
      </c>
      <c r="K1249" s="213">
        <v>10</v>
      </c>
      <c r="L1249" s="212">
        <v>0</v>
      </c>
      <c r="M1249" s="212">
        <v>0</v>
      </c>
      <c r="N1249" s="212">
        <v>0</v>
      </c>
      <c r="O1249" s="212">
        <v>0</v>
      </c>
      <c r="P1249" s="212">
        <v>0</v>
      </c>
      <c r="Q1249" s="213">
        <v>0</v>
      </c>
      <c r="R1249" s="210" t="s">
        <v>4181</v>
      </c>
      <c r="S1249" s="210"/>
      <c r="T1249"/>
      <c r="U1249"/>
    </row>
    <row r="1250" spans="1:21">
      <c r="A1250" s="210">
        <v>77</v>
      </c>
      <c r="B1250" s="211" t="s">
        <v>3154</v>
      </c>
      <c r="C1250" s="212">
        <v>6</v>
      </c>
      <c r="D1250" s="212">
        <v>2</v>
      </c>
      <c r="E1250" s="213">
        <v>74.3</v>
      </c>
      <c r="F1250" s="212">
        <v>2</v>
      </c>
      <c r="G1250" s="212">
        <v>1</v>
      </c>
      <c r="H1250" s="212">
        <v>0</v>
      </c>
      <c r="I1250" s="212">
        <v>6</v>
      </c>
      <c r="J1250" s="212">
        <v>2</v>
      </c>
      <c r="K1250" s="213">
        <v>74.3</v>
      </c>
      <c r="L1250" s="212">
        <v>0</v>
      </c>
      <c r="M1250" s="212">
        <v>0</v>
      </c>
      <c r="N1250" s="212">
        <v>0</v>
      </c>
      <c r="O1250" s="212">
        <v>0</v>
      </c>
      <c r="P1250" s="212">
        <v>0</v>
      </c>
      <c r="Q1250" s="213">
        <v>0</v>
      </c>
      <c r="R1250" s="210" t="s">
        <v>4418</v>
      </c>
      <c r="S1250" s="210"/>
      <c r="T1250"/>
      <c r="U1250"/>
    </row>
    <row r="1251" spans="1:21">
      <c r="A1251" s="210">
        <v>78</v>
      </c>
      <c r="B1251" s="211" t="s">
        <v>3958</v>
      </c>
      <c r="C1251" s="212">
        <v>10</v>
      </c>
      <c r="D1251" s="212">
        <v>4</v>
      </c>
      <c r="E1251" s="213">
        <v>92.1</v>
      </c>
      <c r="F1251" s="212">
        <v>4</v>
      </c>
      <c r="G1251" s="212">
        <v>3</v>
      </c>
      <c r="H1251" s="212">
        <v>0</v>
      </c>
      <c r="I1251" s="212">
        <v>10</v>
      </c>
      <c r="J1251" s="212">
        <v>4</v>
      </c>
      <c r="K1251" s="213">
        <v>92.1</v>
      </c>
      <c r="L1251" s="212">
        <v>0</v>
      </c>
      <c r="M1251" s="212">
        <v>0</v>
      </c>
      <c r="N1251" s="212">
        <v>0</v>
      </c>
      <c r="O1251" s="212">
        <v>0</v>
      </c>
      <c r="P1251" s="212">
        <v>0</v>
      </c>
      <c r="Q1251" s="213">
        <v>0</v>
      </c>
      <c r="R1251" s="210" t="s">
        <v>4417</v>
      </c>
      <c r="S1251" s="210"/>
      <c r="T1251"/>
      <c r="U1251"/>
    </row>
    <row r="1252" spans="1:21">
      <c r="A1252" s="210">
        <v>79</v>
      </c>
      <c r="B1252" s="211" t="s">
        <v>3959</v>
      </c>
      <c r="C1252" s="212">
        <v>2</v>
      </c>
      <c r="D1252" s="212">
        <v>1</v>
      </c>
      <c r="E1252" s="213">
        <v>19.2</v>
      </c>
      <c r="F1252" s="212">
        <v>1</v>
      </c>
      <c r="G1252" s="212">
        <v>0</v>
      </c>
      <c r="H1252" s="212">
        <v>0</v>
      </c>
      <c r="I1252" s="212">
        <v>2</v>
      </c>
      <c r="J1252" s="212">
        <v>1</v>
      </c>
      <c r="K1252" s="213">
        <v>19.2</v>
      </c>
      <c r="L1252" s="212">
        <v>0</v>
      </c>
      <c r="M1252" s="212">
        <v>0</v>
      </c>
      <c r="N1252" s="212">
        <v>0</v>
      </c>
      <c r="O1252" s="212">
        <v>0</v>
      </c>
      <c r="P1252" s="212">
        <v>0</v>
      </c>
      <c r="Q1252" s="213">
        <v>0</v>
      </c>
      <c r="R1252" s="210" t="s">
        <v>4430</v>
      </c>
      <c r="S1252" s="210" t="s">
        <v>3459</v>
      </c>
      <c r="T1252"/>
      <c r="U1252"/>
    </row>
    <row r="1253" spans="1:21">
      <c r="A1253" s="210">
        <v>80</v>
      </c>
      <c r="B1253" s="211" t="s">
        <v>3960</v>
      </c>
      <c r="C1253" s="212">
        <v>1</v>
      </c>
      <c r="D1253" s="212">
        <v>1</v>
      </c>
      <c r="E1253" s="213">
        <v>24.1</v>
      </c>
      <c r="F1253" s="212">
        <v>1</v>
      </c>
      <c r="G1253" s="212">
        <v>1</v>
      </c>
      <c r="H1253" s="212">
        <v>0</v>
      </c>
      <c r="I1253" s="212">
        <v>1</v>
      </c>
      <c r="J1253" s="212">
        <v>1</v>
      </c>
      <c r="K1253" s="213">
        <v>24.1</v>
      </c>
      <c r="L1253" s="212">
        <v>0</v>
      </c>
      <c r="M1253" s="212">
        <v>0</v>
      </c>
      <c r="N1253" s="212">
        <v>0</v>
      </c>
      <c r="O1253" s="212">
        <v>0</v>
      </c>
      <c r="P1253" s="212">
        <v>0</v>
      </c>
      <c r="Q1253" s="213">
        <v>0</v>
      </c>
      <c r="R1253" s="210" t="s">
        <v>4012</v>
      </c>
      <c r="S1253" s="210"/>
      <c r="T1253"/>
      <c r="U1253"/>
    </row>
    <row r="1254" spans="1:21">
      <c r="A1254" s="210">
        <v>81</v>
      </c>
      <c r="B1254" s="211" t="s">
        <v>3961</v>
      </c>
      <c r="C1254" s="212">
        <v>2</v>
      </c>
      <c r="D1254" s="212">
        <v>1</v>
      </c>
      <c r="E1254" s="213">
        <v>26.1</v>
      </c>
      <c r="F1254" s="212">
        <v>1</v>
      </c>
      <c r="G1254" s="212">
        <v>0</v>
      </c>
      <c r="H1254" s="212">
        <v>0</v>
      </c>
      <c r="I1254" s="212">
        <v>2</v>
      </c>
      <c r="J1254" s="212">
        <v>1</v>
      </c>
      <c r="K1254" s="213">
        <v>26.1</v>
      </c>
      <c r="L1254" s="212">
        <v>0</v>
      </c>
      <c r="M1254" s="212">
        <v>0</v>
      </c>
      <c r="N1254" s="212">
        <v>0</v>
      </c>
      <c r="O1254" s="212">
        <v>0</v>
      </c>
      <c r="P1254" s="212">
        <v>0</v>
      </c>
      <c r="Q1254" s="213">
        <v>0</v>
      </c>
      <c r="R1254" s="210" t="s">
        <v>4417</v>
      </c>
      <c r="S1254" s="210"/>
      <c r="T1254"/>
      <c r="U1254"/>
    </row>
    <row r="1255" spans="1:21">
      <c r="A1255" s="210">
        <v>82</v>
      </c>
      <c r="B1255" s="211" t="s">
        <v>3962</v>
      </c>
      <c r="C1255" s="212">
        <v>3</v>
      </c>
      <c r="D1255" s="212">
        <v>2</v>
      </c>
      <c r="E1255" s="213">
        <v>64.5</v>
      </c>
      <c r="F1255" s="212">
        <v>2</v>
      </c>
      <c r="G1255" s="212">
        <v>2</v>
      </c>
      <c r="H1255" s="212">
        <v>0</v>
      </c>
      <c r="I1255" s="212">
        <v>3</v>
      </c>
      <c r="J1255" s="212">
        <v>2</v>
      </c>
      <c r="K1255" s="213">
        <v>64.5</v>
      </c>
      <c r="L1255" s="212">
        <v>0</v>
      </c>
      <c r="M1255" s="212">
        <v>0</v>
      </c>
      <c r="N1255" s="212">
        <v>0</v>
      </c>
      <c r="O1255" s="212">
        <v>0</v>
      </c>
      <c r="P1255" s="212">
        <v>0</v>
      </c>
      <c r="Q1255" s="213">
        <v>0</v>
      </c>
      <c r="R1255" s="210" t="s">
        <v>4431</v>
      </c>
      <c r="S1255" s="210" t="s">
        <v>3964</v>
      </c>
      <c r="T1255"/>
      <c r="U1255"/>
    </row>
    <row r="1256" spans="1:21">
      <c r="A1256" s="210">
        <v>83</v>
      </c>
      <c r="B1256" s="211" t="s">
        <v>3965</v>
      </c>
      <c r="C1256" s="212">
        <v>6</v>
      </c>
      <c r="D1256" s="212">
        <v>2</v>
      </c>
      <c r="E1256" s="213">
        <v>57.3</v>
      </c>
      <c r="F1256" s="212">
        <v>2</v>
      </c>
      <c r="G1256" s="212">
        <v>0</v>
      </c>
      <c r="H1256" s="212">
        <v>0</v>
      </c>
      <c r="I1256" s="212">
        <v>6</v>
      </c>
      <c r="J1256" s="212">
        <v>2</v>
      </c>
      <c r="K1256" s="213">
        <v>57.3</v>
      </c>
      <c r="L1256" s="212">
        <v>0</v>
      </c>
      <c r="M1256" s="212">
        <v>0</v>
      </c>
      <c r="N1256" s="212">
        <v>0</v>
      </c>
      <c r="O1256" s="212">
        <v>0</v>
      </c>
      <c r="P1256" s="212">
        <v>0</v>
      </c>
      <c r="Q1256" s="213">
        <v>0</v>
      </c>
      <c r="R1256" s="210" t="s">
        <v>4132</v>
      </c>
      <c r="S1256" s="210" t="s">
        <v>3966</v>
      </c>
      <c r="T1256"/>
      <c r="U1256"/>
    </row>
    <row r="1257" spans="1:21">
      <c r="A1257" s="210">
        <v>84</v>
      </c>
      <c r="B1257" s="211" t="s">
        <v>3155</v>
      </c>
      <c r="C1257" s="212">
        <v>5</v>
      </c>
      <c r="D1257" s="212">
        <v>1</v>
      </c>
      <c r="E1257" s="213">
        <v>57</v>
      </c>
      <c r="F1257" s="212">
        <v>1</v>
      </c>
      <c r="G1257" s="212">
        <v>0</v>
      </c>
      <c r="H1257" s="212">
        <v>0</v>
      </c>
      <c r="I1257" s="212">
        <v>5</v>
      </c>
      <c r="J1257" s="212">
        <v>1</v>
      </c>
      <c r="K1257" s="213">
        <v>57</v>
      </c>
      <c r="L1257" s="212">
        <v>0</v>
      </c>
      <c r="M1257" s="212">
        <v>0</v>
      </c>
      <c r="N1257" s="212">
        <v>0</v>
      </c>
      <c r="O1257" s="212">
        <v>0</v>
      </c>
      <c r="P1257" s="212">
        <v>0</v>
      </c>
      <c r="Q1257" s="213">
        <v>0</v>
      </c>
      <c r="R1257" s="210" t="s">
        <v>4068</v>
      </c>
      <c r="S1257" s="210" t="s">
        <v>3156</v>
      </c>
      <c r="T1257"/>
      <c r="U1257"/>
    </row>
    <row r="1258" spans="1:21">
      <c r="A1258" s="210">
        <v>85</v>
      </c>
      <c r="B1258" s="211" t="s">
        <v>3157</v>
      </c>
      <c r="C1258" s="212">
        <v>16</v>
      </c>
      <c r="D1258" s="212">
        <v>3</v>
      </c>
      <c r="E1258" s="213">
        <v>92.6</v>
      </c>
      <c r="F1258" s="212">
        <v>3</v>
      </c>
      <c r="G1258" s="212">
        <v>1</v>
      </c>
      <c r="H1258" s="212">
        <v>0</v>
      </c>
      <c r="I1258" s="212">
        <v>16</v>
      </c>
      <c r="J1258" s="212">
        <v>3</v>
      </c>
      <c r="K1258" s="213">
        <v>92.6</v>
      </c>
      <c r="L1258" s="212">
        <v>0</v>
      </c>
      <c r="M1258" s="212">
        <v>0</v>
      </c>
      <c r="N1258" s="212">
        <v>0</v>
      </c>
      <c r="O1258" s="212">
        <v>0</v>
      </c>
      <c r="P1258" s="212">
        <v>0</v>
      </c>
      <c r="Q1258" s="213">
        <v>0</v>
      </c>
      <c r="R1258" s="210" t="s">
        <v>2989</v>
      </c>
      <c r="S1258" s="210" t="s">
        <v>3158</v>
      </c>
      <c r="T1258"/>
      <c r="U1258"/>
    </row>
    <row r="1259" spans="1:21">
      <c r="A1259" s="210">
        <v>86</v>
      </c>
      <c r="B1259" s="211" t="s">
        <v>3969</v>
      </c>
      <c r="C1259" s="212">
        <v>10</v>
      </c>
      <c r="D1259" s="212">
        <v>4</v>
      </c>
      <c r="E1259" s="213">
        <v>101.3</v>
      </c>
      <c r="F1259" s="212">
        <v>2</v>
      </c>
      <c r="G1259" s="212">
        <v>0</v>
      </c>
      <c r="H1259" s="212">
        <v>0</v>
      </c>
      <c r="I1259" s="212">
        <v>5</v>
      </c>
      <c r="J1259" s="212">
        <v>2</v>
      </c>
      <c r="K1259" s="213">
        <v>47</v>
      </c>
      <c r="L1259" s="212">
        <v>2</v>
      </c>
      <c r="M1259" s="212">
        <v>0</v>
      </c>
      <c r="N1259" s="212">
        <v>0</v>
      </c>
      <c r="O1259" s="212">
        <v>5</v>
      </c>
      <c r="P1259" s="212">
        <v>2</v>
      </c>
      <c r="Q1259" s="213">
        <v>54.3</v>
      </c>
      <c r="R1259" s="210"/>
      <c r="S1259" s="210"/>
      <c r="T1259"/>
      <c r="U1259"/>
    </row>
    <row r="1260" spans="1:21">
      <c r="A1260" s="210">
        <v>87</v>
      </c>
      <c r="B1260" s="211" t="s">
        <v>3971</v>
      </c>
      <c r="C1260" s="212">
        <v>3</v>
      </c>
      <c r="D1260" s="212">
        <v>1</v>
      </c>
      <c r="E1260" s="213">
        <v>39.2</v>
      </c>
      <c r="F1260" s="212">
        <v>1</v>
      </c>
      <c r="G1260" s="212">
        <v>1</v>
      </c>
      <c r="H1260" s="212">
        <v>0</v>
      </c>
      <c r="I1260" s="212">
        <v>3</v>
      </c>
      <c r="J1260" s="212">
        <v>1</v>
      </c>
      <c r="K1260" s="213">
        <v>39.2</v>
      </c>
      <c r="L1260" s="212">
        <v>0</v>
      </c>
      <c r="M1260" s="212">
        <v>0</v>
      </c>
      <c r="N1260" s="212">
        <v>0</v>
      </c>
      <c r="O1260" s="212">
        <v>0</v>
      </c>
      <c r="P1260" s="212">
        <v>0</v>
      </c>
      <c r="Q1260" s="213">
        <v>0</v>
      </c>
      <c r="R1260" s="210" t="s">
        <v>4432</v>
      </c>
      <c r="S1260" s="210" t="s">
        <v>3822</v>
      </c>
      <c r="T1260"/>
      <c r="U1260"/>
    </row>
    <row r="1261" spans="1:21">
      <c r="A1261" s="210">
        <v>88</v>
      </c>
      <c r="B1261" s="211" t="s">
        <v>3972</v>
      </c>
      <c r="C1261" s="212">
        <v>11</v>
      </c>
      <c r="D1261" s="212">
        <v>2</v>
      </c>
      <c r="E1261" s="213">
        <v>79</v>
      </c>
      <c r="F1261" s="212">
        <v>2</v>
      </c>
      <c r="G1261" s="212">
        <v>0</v>
      </c>
      <c r="H1261" s="212">
        <v>0</v>
      </c>
      <c r="I1261" s="212">
        <v>11</v>
      </c>
      <c r="J1261" s="212">
        <v>2</v>
      </c>
      <c r="K1261" s="213">
        <v>79</v>
      </c>
      <c r="L1261" s="212">
        <v>0</v>
      </c>
      <c r="M1261" s="212">
        <v>0</v>
      </c>
      <c r="N1261" s="212">
        <v>0</v>
      </c>
      <c r="O1261" s="212">
        <v>0</v>
      </c>
      <c r="P1261" s="212">
        <v>0</v>
      </c>
      <c r="Q1261" s="213">
        <v>0</v>
      </c>
      <c r="R1261" s="210" t="s">
        <v>4068</v>
      </c>
      <c r="S1261" s="210" t="s">
        <v>3181</v>
      </c>
      <c r="T1261"/>
      <c r="U1261"/>
    </row>
    <row r="1262" spans="1:21">
      <c r="A1262" s="210">
        <v>89</v>
      </c>
      <c r="B1262" s="211" t="s">
        <v>3977</v>
      </c>
      <c r="C1262" s="212">
        <v>1</v>
      </c>
      <c r="D1262" s="212">
        <v>1</v>
      </c>
      <c r="E1262" s="213">
        <v>22.4</v>
      </c>
      <c r="F1262" s="212">
        <v>1</v>
      </c>
      <c r="G1262" s="212">
        <v>1</v>
      </c>
      <c r="H1262" s="212">
        <v>0</v>
      </c>
      <c r="I1262" s="212">
        <v>1</v>
      </c>
      <c r="J1262" s="212">
        <v>1</v>
      </c>
      <c r="K1262" s="213">
        <v>22.4</v>
      </c>
      <c r="L1262" s="212">
        <v>0</v>
      </c>
      <c r="M1262" s="212">
        <v>0</v>
      </c>
      <c r="N1262" s="212">
        <v>0</v>
      </c>
      <c r="O1262" s="212">
        <v>0</v>
      </c>
      <c r="P1262" s="212">
        <v>0</v>
      </c>
      <c r="Q1262" s="213">
        <v>0</v>
      </c>
      <c r="R1262" s="210" t="s">
        <v>4433</v>
      </c>
      <c r="S1262" s="210"/>
      <c r="T1262"/>
      <c r="U1262"/>
    </row>
    <row r="1263" spans="1:21">
      <c r="A1263" s="210">
        <v>90</v>
      </c>
      <c r="B1263" s="211" t="s">
        <v>3159</v>
      </c>
      <c r="C1263" s="212">
        <v>8</v>
      </c>
      <c r="D1263" s="212">
        <v>6</v>
      </c>
      <c r="E1263" s="213">
        <v>119.1</v>
      </c>
      <c r="F1263" s="212">
        <v>6</v>
      </c>
      <c r="G1263" s="212">
        <v>4</v>
      </c>
      <c r="H1263" s="212">
        <v>0</v>
      </c>
      <c r="I1263" s="212">
        <v>8</v>
      </c>
      <c r="J1263" s="212">
        <v>6</v>
      </c>
      <c r="K1263" s="213">
        <v>119.1</v>
      </c>
      <c r="L1263" s="212">
        <v>0</v>
      </c>
      <c r="M1263" s="212">
        <v>0</v>
      </c>
      <c r="N1263" s="212">
        <v>0</v>
      </c>
      <c r="O1263" s="212">
        <v>0</v>
      </c>
      <c r="P1263" s="212">
        <v>0</v>
      </c>
      <c r="Q1263" s="213">
        <v>0</v>
      </c>
      <c r="R1263" s="210" t="s">
        <v>4327</v>
      </c>
      <c r="S1263" s="210"/>
      <c r="T1263"/>
      <c r="U1263"/>
    </row>
    <row r="1264" spans="1:21">
      <c r="A1264" s="210">
        <v>91</v>
      </c>
      <c r="B1264" s="211" t="s">
        <v>3980</v>
      </c>
      <c r="C1264" s="212">
        <v>4</v>
      </c>
      <c r="D1264" s="212">
        <v>2</v>
      </c>
      <c r="E1264" s="213">
        <v>34</v>
      </c>
      <c r="F1264" s="212">
        <v>2</v>
      </c>
      <c r="G1264" s="212">
        <v>1</v>
      </c>
      <c r="H1264" s="212">
        <v>0</v>
      </c>
      <c r="I1264" s="212">
        <v>4</v>
      </c>
      <c r="J1264" s="212">
        <v>2</v>
      </c>
      <c r="K1264" s="213">
        <v>34</v>
      </c>
      <c r="L1264" s="212">
        <v>0</v>
      </c>
      <c r="M1264" s="212">
        <v>0</v>
      </c>
      <c r="N1264" s="212">
        <v>0</v>
      </c>
      <c r="O1264" s="212">
        <v>0</v>
      </c>
      <c r="P1264" s="212">
        <v>0</v>
      </c>
      <c r="Q1264" s="213">
        <v>0</v>
      </c>
      <c r="R1264" s="210" t="s">
        <v>3217</v>
      </c>
      <c r="S1264" s="210" t="s">
        <v>3855</v>
      </c>
      <c r="T1264"/>
      <c r="U1264"/>
    </row>
    <row r="1265" spans="1:21">
      <c r="A1265" s="210">
        <v>92</v>
      </c>
      <c r="B1265" s="211" t="s">
        <v>3981</v>
      </c>
      <c r="C1265" s="212">
        <v>4</v>
      </c>
      <c r="D1265" s="212">
        <v>1</v>
      </c>
      <c r="E1265" s="213">
        <v>18.3</v>
      </c>
      <c r="F1265" s="212">
        <v>1</v>
      </c>
      <c r="G1265" s="212">
        <v>1</v>
      </c>
      <c r="H1265" s="212">
        <v>0</v>
      </c>
      <c r="I1265" s="212">
        <v>4</v>
      </c>
      <c r="J1265" s="212">
        <v>1</v>
      </c>
      <c r="K1265" s="213">
        <v>18.3</v>
      </c>
      <c r="L1265" s="212">
        <v>0</v>
      </c>
      <c r="M1265" s="212">
        <v>0</v>
      </c>
      <c r="N1265" s="212">
        <v>0</v>
      </c>
      <c r="O1265" s="212">
        <v>0</v>
      </c>
      <c r="P1265" s="212">
        <v>0</v>
      </c>
      <c r="Q1265" s="213">
        <v>0</v>
      </c>
      <c r="R1265" s="210" t="s">
        <v>4036</v>
      </c>
      <c r="S1265" s="210" t="s">
        <v>3198</v>
      </c>
      <c r="T1265"/>
      <c r="U1265"/>
    </row>
    <row r="1266" spans="1:21">
      <c r="A1266" s="210">
        <v>93</v>
      </c>
      <c r="B1266" s="211" t="s">
        <v>3986</v>
      </c>
      <c r="C1266" s="212">
        <v>7</v>
      </c>
      <c r="D1266" s="212">
        <v>2</v>
      </c>
      <c r="E1266" s="213">
        <v>112.7</v>
      </c>
      <c r="F1266" s="212">
        <v>2</v>
      </c>
      <c r="G1266" s="212">
        <v>0</v>
      </c>
      <c r="H1266" s="212">
        <v>0</v>
      </c>
      <c r="I1266" s="212">
        <v>7</v>
      </c>
      <c r="J1266" s="212">
        <v>2</v>
      </c>
      <c r="K1266" s="213">
        <v>112.7</v>
      </c>
      <c r="L1266" s="212">
        <v>0</v>
      </c>
      <c r="M1266" s="212">
        <v>0</v>
      </c>
      <c r="N1266" s="212">
        <v>0</v>
      </c>
      <c r="O1266" s="212">
        <v>0</v>
      </c>
      <c r="P1266" s="212">
        <v>0</v>
      </c>
      <c r="Q1266" s="213">
        <v>0</v>
      </c>
      <c r="R1266" s="210" t="s">
        <v>3304</v>
      </c>
      <c r="S1266" s="210"/>
      <c r="T1266"/>
      <c r="U1266"/>
    </row>
    <row r="1267" spans="1:21">
      <c r="A1267" s="210">
        <v>94</v>
      </c>
      <c r="B1267" s="211" t="s">
        <v>3988</v>
      </c>
      <c r="C1267" s="212">
        <v>12</v>
      </c>
      <c r="D1267" s="212">
        <v>1</v>
      </c>
      <c r="E1267" s="213">
        <v>64.5</v>
      </c>
      <c r="F1267" s="212">
        <v>1</v>
      </c>
      <c r="G1267" s="212">
        <v>0</v>
      </c>
      <c r="H1267" s="212">
        <v>0</v>
      </c>
      <c r="I1267" s="212">
        <v>12</v>
      </c>
      <c r="J1267" s="212">
        <v>1</v>
      </c>
      <c r="K1267" s="213">
        <v>64.5</v>
      </c>
      <c r="L1267" s="212">
        <v>0</v>
      </c>
      <c r="M1267" s="212">
        <v>0</v>
      </c>
      <c r="N1267" s="212">
        <v>0</v>
      </c>
      <c r="O1267" s="212">
        <v>0</v>
      </c>
      <c r="P1267" s="212">
        <v>0</v>
      </c>
      <c r="Q1267" s="213">
        <v>0</v>
      </c>
      <c r="R1267" s="210" t="s">
        <v>3392</v>
      </c>
      <c r="S1267" s="210"/>
      <c r="T1267"/>
      <c r="U1267"/>
    </row>
    <row r="1268" spans="1:21">
      <c r="A1268" s="210">
        <v>95</v>
      </c>
      <c r="B1268" s="211" t="s">
        <v>3162</v>
      </c>
      <c r="C1268" s="212">
        <v>5</v>
      </c>
      <c r="D1268" s="212">
        <v>3</v>
      </c>
      <c r="E1268" s="213">
        <v>48.4</v>
      </c>
      <c r="F1268" s="212">
        <v>3</v>
      </c>
      <c r="G1268" s="212">
        <v>3</v>
      </c>
      <c r="H1268" s="212">
        <v>0</v>
      </c>
      <c r="I1268" s="212">
        <v>5</v>
      </c>
      <c r="J1268" s="212">
        <v>3</v>
      </c>
      <c r="K1268" s="213">
        <v>48.4</v>
      </c>
      <c r="L1268" s="212">
        <v>0</v>
      </c>
      <c r="M1268" s="212">
        <v>0</v>
      </c>
      <c r="N1268" s="212">
        <v>0</v>
      </c>
      <c r="O1268" s="212">
        <v>0</v>
      </c>
      <c r="P1268" s="212">
        <v>0</v>
      </c>
      <c r="Q1268" s="213">
        <v>0</v>
      </c>
      <c r="R1268" s="210" t="s">
        <v>4012</v>
      </c>
      <c r="S1268" s="210" t="s">
        <v>3164</v>
      </c>
      <c r="T1268"/>
      <c r="U1268"/>
    </row>
    <row r="1269" spans="1:21">
      <c r="A1269" s="210">
        <v>96</v>
      </c>
      <c r="B1269" s="211" t="s">
        <v>3165</v>
      </c>
      <c r="C1269" s="212">
        <v>1</v>
      </c>
      <c r="D1269" s="212">
        <v>1</v>
      </c>
      <c r="E1269" s="213">
        <v>9.9</v>
      </c>
      <c r="F1269" s="212">
        <v>0</v>
      </c>
      <c r="G1269" s="212">
        <v>0</v>
      </c>
      <c r="H1269" s="212">
        <v>0</v>
      </c>
      <c r="I1269" s="212">
        <v>0</v>
      </c>
      <c r="J1269" s="212">
        <v>0</v>
      </c>
      <c r="K1269" s="213">
        <v>0</v>
      </c>
      <c r="L1269" s="212">
        <v>1</v>
      </c>
      <c r="M1269" s="212">
        <v>0</v>
      </c>
      <c r="N1269" s="212">
        <v>0</v>
      </c>
      <c r="O1269" s="212">
        <v>1</v>
      </c>
      <c r="P1269" s="212">
        <v>1</v>
      </c>
      <c r="Q1269" s="213">
        <v>9.9</v>
      </c>
      <c r="R1269" s="210"/>
      <c r="S1269" s="210"/>
      <c r="T1269"/>
      <c r="U1269"/>
    </row>
    <row r="1270" spans="1:21">
      <c r="A1270" s="210">
        <v>97</v>
      </c>
      <c r="B1270" s="211" t="s">
        <v>3166</v>
      </c>
      <c r="C1270" s="212">
        <v>4</v>
      </c>
      <c r="D1270" s="212">
        <v>1</v>
      </c>
      <c r="E1270" s="213">
        <v>39</v>
      </c>
      <c r="F1270" s="212">
        <v>1</v>
      </c>
      <c r="G1270" s="212">
        <v>0</v>
      </c>
      <c r="H1270" s="212">
        <v>0</v>
      </c>
      <c r="I1270" s="212">
        <v>4</v>
      </c>
      <c r="J1270" s="212">
        <v>1</v>
      </c>
      <c r="K1270" s="213">
        <v>39</v>
      </c>
      <c r="L1270" s="212">
        <v>0</v>
      </c>
      <c r="M1270" s="212">
        <v>0</v>
      </c>
      <c r="N1270" s="212">
        <v>0</v>
      </c>
      <c r="O1270" s="212">
        <v>0</v>
      </c>
      <c r="P1270" s="212">
        <v>0</v>
      </c>
      <c r="Q1270" s="213">
        <v>0</v>
      </c>
      <c r="R1270" s="210" t="s">
        <v>3801</v>
      </c>
      <c r="S1270" s="210" t="s">
        <v>3156</v>
      </c>
      <c r="T1270"/>
      <c r="U1270"/>
    </row>
    <row r="1271" spans="1:21">
      <c r="A1271" s="210">
        <v>98</v>
      </c>
      <c r="B1271" s="211" t="s">
        <v>3171</v>
      </c>
      <c r="C1271" s="212">
        <v>4</v>
      </c>
      <c r="D1271" s="212">
        <v>2</v>
      </c>
      <c r="E1271" s="213">
        <v>72.8</v>
      </c>
      <c r="F1271" s="212">
        <v>2</v>
      </c>
      <c r="G1271" s="212">
        <v>0</v>
      </c>
      <c r="H1271" s="212">
        <v>0</v>
      </c>
      <c r="I1271" s="212">
        <v>4</v>
      </c>
      <c r="J1271" s="212">
        <v>2</v>
      </c>
      <c r="K1271" s="213">
        <v>72.8</v>
      </c>
      <c r="L1271" s="212">
        <v>0</v>
      </c>
      <c r="M1271" s="212">
        <v>0</v>
      </c>
      <c r="N1271" s="212">
        <v>0</v>
      </c>
      <c r="O1271" s="212">
        <v>0</v>
      </c>
      <c r="P1271" s="212">
        <v>0</v>
      </c>
      <c r="Q1271" s="213">
        <v>0</v>
      </c>
      <c r="R1271" s="210" t="s">
        <v>4332</v>
      </c>
      <c r="S1271" s="210"/>
      <c r="T1271"/>
      <c r="U1271"/>
    </row>
    <row r="1272" spans="1:21">
      <c r="A1272" s="210">
        <v>99</v>
      </c>
      <c r="B1272" s="211" t="s">
        <v>3991</v>
      </c>
      <c r="C1272" s="212">
        <v>1</v>
      </c>
      <c r="D1272" s="212">
        <v>1</v>
      </c>
      <c r="E1272" s="213">
        <v>38</v>
      </c>
      <c r="F1272" s="212">
        <v>1</v>
      </c>
      <c r="G1272" s="212">
        <v>0</v>
      </c>
      <c r="H1272" s="212">
        <v>0</v>
      </c>
      <c r="I1272" s="212">
        <v>1</v>
      </c>
      <c r="J1272" s="212">
        <v>1</v>
      </c>
      <c r="K1272" s="213">
        <v>38</v>
      </c>
      <c r="L1272" s="212">
        <v>0</v>
      </c>
      <c r="M1272" s="212">
        <v>0</v>
      </c>
      <c r="N1272" s="212">
        <v>0</v>
      </c>
      <c r="O1272" s="212">
        <v>0</v>
      </c>
      <c r="P1272" s="212">
        <v>0</v>
      </c>
      <c r="Q1272" s="213">
        <v>0</v>
      </c>
      <c r="R1272" s="210" t="s">
        <v>4334</v>
      </c>
      <c r="S1272" s="210"/>
      <c r="T1272"/>
      <c r="U1272"/>
    </row>
    <row r="1273" spans="1:21">
      <c r="A1273" s="210">
        <v>100</v>
      </c>
      <c r="B1273" s="211" t="s">
        <v>3175</v>
      </c>
      <c r="C1273" s="212">
        <v>10</v>
      </c>
      <c r="D1273" s="212">
        <v>3</v>
      </c>
      <c r="E1273" s="213">
        <v>125.54</v>
      </c>
      <c r="F1273" s="212">
        <v>3</v>
      </c>
      <c r="G1273" s="212">
        <v>2</v>
      </c>
      <c r="H1273" s="212">
        <v>0</v>
      </c>
      <c r="I1273" s="212">
        <v>10</v>
      </c>
      <c r="J1273" s="212">
        <v>3</v>
      </c>
      <c r="K1273" s="213">
        <v>125.54</v>
      </c>
      <c r="L1273" s="212">
        <v>0</v>
      </c>
      <c r="M1273" s="212">
        <v>0</v>
      </c>
      <c r="N1273" s="212">
        <v>0</v>
      </c>
      <c r="O1273" s="212">
        <v>0</v>
      </c>
      <c r="P1273" s="212">
        <v>0</v>
      </c>
      <c r="Q1273" s="213">
        <v>0</v>
      </c>
      <c r="R1273" s="210" t="s">
        <v>3602</v>
      </c>
      <c r="S1273" s="210" t="s">
        <v>3176</v>
      </c>
      <c r="T1273"/>
      <c r="U1273"/>
    </row>
    <row r="1274" spans="1:21">
      <c r="A1274" s="210">
        <v>101</v>
      </c>
      <c r="B1274" s="211" t="s">
        <v>4001</v>
      </c>
      <c r="C1274" s="212">
        <v>7</v>
      </c>
      <c r="D1274" s="212">
        <v>5</v>
      </c>
      <c r="E1274" s="213">
        <v>201.9</v>
      </c>
      <c r="F1274" s="212">
        <v>5</v>
      </c>
      <c r="G1274" s="212">
        <v>2</v>
      </c>
      <c r="H1274" s="212">
        <v>0</v>
      </c>
      <c r="I1274" s="212">
        <v>7</v>
      </c>
      <c r="J1274" s="212">
        <v>5</v>
      </c>
      <c r="K1274" s="213">
        <v>201.9</v>
      </c>
      <c r="L1274" s="212">
        <v>0</v>
      </c>
      <c r="M1274" s="212">
        <v>0</v>
      </c>
      <c r="N1274" s="212">
        <v>0</v>
      </c>
      <c r="O1274" s="212">
        <v>0</v>
      </c>
      <c r="P1274" s="212">
        <v>0</v>
      </c>
      <c r="Q1274" s="213">
        <v>0</v>
      </c>
      <c r="R1274" s="210" t="s">
        <v>4188</v>
      </c>
      <c r="S1274" s="210" t="s">
        <v>4002</v>
      </c>
      <c r="T1274"/>
      <c r="U1274"/>
    </row>
    <row r="1275" spans="1:21">
      <c r="A1275" s="210">
        <v>102</v>
      </c>
      <c r="B1275" s="211" t="s">
        <v>4003</v>
      </c>
      <c r="C1275" s="212">
        <v>2</v>
      </c>
      <c r="D1275" s="212">
        <v>1</v>
      </c>
      <c r="E1275" s="213">
        <v>27.8</v>
      </c>
      <c r="F1275" s="212">
        <v>1</v>
      </c>
      <c r="G1275" s="212">
        <v>1</v>
      </c>
      <c r="H1275" s="212">
        <v>0</v>
      </c>
      <c r="I1275" s="212">
        <v>2</v>
      </c>
      <c r="J1275" s="212">
        <v>1</v>
      </c>
      <c r="K1275" s="213">
        <v>27.8</v>
      </c>
      <c r="L1275" s="212">
        <v>0</v>
      </c>
      <c r="M1275" s="212">
        <v>0</v>
      </c>
      <c r="N1275" s="212">
        <v>0</v>
      </c>
      <c r="O1275" s="212">
        <v>0</v>
      </c>
      <c r="P1275" s="212">
        <v>0</v>
      </c>
      <c r="Q1275" s="213">
        <v>0</v>
      </c>
      <c r="R1275" s="210" t="s">
        <v>4012</v>
      </c>
      <c r="S1275" s="210"/>
      <c r="T1275"/>
      <c r="U1275"/>
    </row>
    <row r="1276" spans="1:21">
      <c r="A1276" s="210">
        <v>103</v>
      </c>
      <c r="B1276" s="211" t="s">
        <v>3179</v>
      </c>
      <c r="C1276" s="212">
        <v>5</v>
      </c>
      <c r="D1276" s="212">
        <v>2</v>
      </c>
      <c r="E1276" s="213">
        <v>84.3</v>
      </c>
      <c r="F1276" s="212">
        <v>2</v>
      </c>
      <c r="G1276" s="212">
        <v>0</v>
      </c>
      <c r="H1276" s="212">
        <v>0</v>
      </c>
      <c r="I1276" s="212">
        <v>5</v>
      </c>
      <c r="J1276" s="212">
        <v>2</v>
      </c>
      <c r="K1276" s="213">
        <v>84.3</v>
      </c>
      <c r="L1276" s="212">
        <v>0</v>
      </c>
      <c r="M1276" s="212">
        <v>0</v>
      </c>
      <c r="N1276" s="212">
        <v>0</v>
      </c>
      <c r="O1276" s="212">
        <v>0</v>
      </c>
      <c r="P1276" s="212">
        <v>0</v>
      </c>
      <c r="Q1276" s="213">
        <v>0</v>
      </c>
      <c r="R1276" s="210" t="s">
        <v>4136</v>
      </c>
      <c r="S1276" s="210" t="s">
        <v>3181</v>
      </c>
      <c r="T1276"/>
      <c r="U1276"/>
    </row>
    <row r="1277" spans="1:21">
      <c r="A1277" s="210">
        <v>104</v>
      </c>
      <c r="B1277" s="211" t="s">
        <v>3182</v>
      </c>
      <c r="C1277" s="212">
        <v>2</v>
      </c>
      <c r="D1277" s="212">
        <v>2</v>
      </c>
      <c r="E1277" s="213">
        <v>44</v>
      </c>
      <c r="F1277" s="212">
        <v>2</v>
      </c>
      <c r="G1277" s="212">
        <v>1</v>
      </c>
      <c r="H1277" s="212">
        <v>0</v>
      </c>
      <c r="I1277" s="212">
        <v>2</v>
      </c>
      <c r="J1277" s="212">
        <v>2</v>
      </c>
      <c r="K1277" s="213">
        <v>44</v>
      </c>
      <c r="L1277" s="212">
        <v>0</v>
      </c>
      <c r="M1277" s="212">
        <v>0</v>
      </c>
      <c r="N1277" s="212">
        <v>0</v>
      </c>
      <c r="O1277" s="212">
        <v>0</v>
      </c>
      <c r="P1277" s="212">
        <v>0</v>
      </c>
      <c r="Q1277" s="213">
        <v>0</v>
      </c>
      <c r="R1277" s="210" t="s">
        <v>3258</v>
      </c>
      <c r="S1277" s="210"/>
      <c r="T1277"/>
      <c r="U1277"/>
    </row>
    <row r="1278" spans="1:21">
      <c r="A1278" s="210">
        <v>105</v>
      </c>
      <c r="B1278" s="211" t="s">
        <v>4011</v>
      </c>
      <c r="C1278" s="212">
        <v>2</v>
      </c>
      <c r="D1278" s="212">
        <v>1</v>
      </c>
      <c r="E1278" s="213">
        <v>27.6</v>
      </c>
      <c r="F1278" s="212">
        <v>1</v>
      </c>
      <c r="G1278" s="212">
        <v>1</v>
      </c>
      <c r="H1278" s="212">
        <v>0</v>
      </c>
      <c r="I1278" s="212">
        <v>2</v>
      </c>
      <c r="J1278" s="212">
        <v>1</v>
      </c>
      <c r="K1278" s="213">
        <v>27.6</v>
      </c>
      <c r="L1278" s="212">
        <v>0</v>
      </c>
      <c r="M1278" s="212">
        <v>0</v>
      </c>
      <c r="N1278" s="212">
        <v>0</v>
      </c>
      <c r="O1278" s="212">
        <v>0</v>
      </c>
      <c r="P1278" s="212">
        <v>0</v>
      </c>
      <c r="Q1278" s="213">
        <v>0</v>
      </c>
      <c r="R1278" s="210" t="s">
        <v>3786</v>
      </c>
      <c r="S1278" s="210"/>
      <c r="T1278"/>
      <c r="U1278"/>
    </row>
    <row r="1279" spans="1:21">
      <c r="A1279" s="210">
        <v>106</v>
      </c>
      <c r="B1279" s="211" t="s">
        <v>3184</v>
      </c>
      <c r="C1279" s="212">
        <v>4</v>
      </c>
      <c r="D1279" s="212">
        <v>3</v>
      </c>
      <c r="E1279" s="213">
        <v>44.96</v>
      </c>
      <c r="F1279" s="212">
        <v>3</v>
      </c>
      <c r="G1279" s="212">
        <v>3</v>
      </c>
      <c r="H1279" s="212">
        <v>0</v>
      </c>
      <c r="I1279" s="212">
        <v>4</v>
      </c>
      <c r="J1279" s="212">
        <v>3</v>
      </c>
      <c r="K1279" s="213">
        <v>44.96</v>
      </c>
      <c r="L1279" s="212">
        <v>0</v>
      </c>
      <c r="M1279" s="212">
        <v>0</v>
      </c>
      <c r="N1279" s="212">
        <v>0</v>
      </c>
      <c r="O1279" s="212">
        <v>0</v>
      </c>
      <c r="P1279" s="212">
        <v>0</v>
      </c>
      <c r="Q1279" s="213">
        <v>0</v>
      </c>
      <c r="R1279" s="210" t="s">
        <v>3797</v>
      </c>
      <c r="S1279" s="210" t="s">
        <v>3186</v>
      </c>
      <c r="T1279"/>
      <c r="U1279"/>
    </row>
    <row r="1280" spans="1:21">
      <c r="A1280" s="210">
        <v>107</v>
      </c>
      <c r="B1280" s="211" t="s">
        <v>4015</v>
      </c>
      <c r="C1280" s="212">
        <v>1</v>
      </c>
      <c r="D1280" s="212">
        <v>1</v>
      </c>
      <c r="E1280" s="213">
        <v>19.5</v>
      </c>
      <c r="F1280" s="212">
        <v>1</v>
      </c>
      <c r="G1280" s="212">
        <v>1</v>
      </c>
      <c r="H1280" s="212">
        <v>0</v>
      </c>
      <c r="I1280" s="212">
        <v>1</v>
      </c>
      <c r="J1280" s="212">
        <v>1</v>
      </c>
      <c r="K1280" s="213">
        <v>19.5</v>
      </c>
      <c r="L1280" s="212">
        <v>0</v>
      </c>
      <c r="M1280" s="212">
        <v>0</v>
      </c>
      <c r="N1280" s="212">
        <v>0</v>
      </c>
      <c r="O1280" s="212">
        <v>0</v>
      </c>
      <c r="P1280" s="212">
        <v>0</v>
      </c>
      <c r="Q1280" s="213">
        <v>0</v>
      </c>
      <c r="R1280" s="210" t="s">
        <v>3319</v>
      </c>
      <c r="S1280" s="210" t="s">
        <v>3141</v>
      </c>
      <c r="T1280"/>
      <c r="U1280"/>
    </row>
    <row r="1281" spans="1:21">
      <c r="A1281" s="210">
        <v>108</v>
      </c>
      <c r="B1281" s="211" t="s">
        <v>3189</v>
      </c>
      <c r="C1281" s="212">
        <v>2</v>
      </c>
      <c r="D1281" s="212">
        <v>2</v>
      </c>
      <c r="E1281" s="213">
        <v>85.3</v>
      </c>
      <c r="F1281" s="212">
        <v>2</v>
      </c>
      <c r="G1281" s="212">
        <v>2</v>
      </c>
      <c r="H1281" s="212">
        <v>0</v>
      </c>
      <c r="I1281" s="212">
        <v>2</v>
      </c>
      <c r="J1281" s="212">
        <v>2</v>
      </c>
      <c r="K1281" s="213">
        <v>85.3</v>
      </c>
      <c r="L1281" s="212">
        <v>0</v>
      </c>
      <c r="M1281" s="212">
        <v>0</v>
      </c>
      <c r="N1281" s="212">
        <v>0</v>
      </c>
      <c r="O1281" s="212">
        <v>0</v>
      </c>
      <c r="P1281" s="212">
        <v>0</v>
      </c>
      <c r="Q1281" s="213">
        <v>0</v>
      </c>
      <c r="R1281" s="210" t="s">
        <v>4434</v>
      </c>
      <c r="S1281" s="210" t="s">
        <v>3037</v>
      </c>
      <c r="T1281"/>
      <c r="U1281"/>
    </row>
    <row r="1282" spans="1:21">
      <c r="A1282" s="210">
        <v>109</v>
      </c>
      <c r="B1282" s="211" t="s">
        <v>4017</v>
      </c>
      <c r="C1282" s="212">
        <v>6</v>
      </c>
      <c r="D1282" s="212">
        <v>4</v>
      </c>
      <c r="E1282" s="213">
        <v>107.9</v>
      </c>
      <c r="F1282" s="212">
        <v>4</v>
      </c>
      <c r="G1282" s="212">
        <v>1</v>
      </c>
      <c r="H1282" s="212">
        <v>0</v>
      </c>
      <c r="I1282" s="212">
        <v>6</v>
      </c>
      <c r="J1282" s="212">
        <v>4</v>
      </c>
      <c r="K1282" s="213">
        <v>107.9</v>
      </c>
      <c r="L1282" s="212">
        <v>0</v>
      </c>
      <c r="M1282" s="212">
        <v>0</v>
      </c>
      <c r="N1282" s="212">
        <v>0</v>
      </c>
      <c r="O1282" s="212">
        <v>0</v>
      </c>
      <c r="P1282" s="212">
        <v>0</v>
      </c>
      <c r="Q1282" s="213">
        <v>0</v>
      </c>
      <c r="R1282" s="210" t="s">
        <v>4435</v>
      </c>
      <c r="S1282" s="210"/>
      <c r="T1282"/>
      <c r="U1282"/>
    </row>
    <row r="1283" spans="1:21">
      <c r="A1283" s="210">
        <v>110</v>
      </c>
      <c r="B1283" s="211" t="s">
        <v>4018</v>
      </c>
      <c r="C1283" s="212">
        <v>2</v>
      </c>
      <c r="D1283" s="212">
        <v>1</v>
      </c>
      <c r="E1283" s="213">
        <v>47.8</v>
      </c>
      <c r="F1283" s="212">
        <v>1</v>
      </c>
      <c r="G1283" s="212">
        <v>1</v>
      </c>
      <c r="H1283" s="212">
        <v>0</v>
      </c>
      <c r="I1283" s="212">
        <v>2</v>
      </c>
      <c r="J1283" s="212">
        <v>1</v>
      </c>
      <c r="K1283" s="213">
        <v>47.8</v>
      </c>
      <c r="L1283" s="212">
        <v>0</v>
      </c>
      <c r="M1283" s="212">
        <v>0</v>
      </c>
      <c r="N1283" s="212">
        <v>0</v>
      </c>
      <c r="O1283" s="212">
        <v>0</v>
      </c>
      <c r="P1283" s="212">
        <v>0</v>
      </c>
      <c r="Q1283" s="213">
        <v>0</v>
      </c>
      <c r="R1283" s="210" t="s">
        <v>4436</v>
      </c>
      <c r="S1283" s="210" t="s">
        <v>3037</v>
      </c>
      <c r="T1283"/>
      <c r="U1283"/>
    </row>
    <row r="1284" spans="1:21">
      <c r="A1284" s="210">
        <v>111</v>
      </c>
      <c r="B1284" s="211" t="s">
        <v>4020</v>
      </c>
      <c r="C1284" s="212">
        <v>1</v>
      </c>
      <c r="D1284" s="212">
        <v>1</v>
      </c>
      <c r="E1284" s="213">
        <v>47.6</v>
      </c>
      <c r="F1284" s="212">
        <v>1</v>
      </c>
      <c r="G1284" s="212">
        <v>1</v>
      </c>
      <c r="H1284" s="212">
        <v>0</v>
      </c>
      <c r="I1284" s="212">
        <v>1</v>
      </c>
      <c r="J1284" s="212">
        <v>1</v>
      </c>
      <c r="K1284" s="213">
        <v>47.6</v>
      </c>
      <c r="L1284" s="212">
        <v>0</v>
      </c>
      <c r="M1284" s="212">
        <v>0</v>
      </c>
      <c r="N1284" s="212">
        <v>0</v>
      </c>
      <c r="O1284" s="212">
        <v>0</v>
      </c>
      <c r="P1284" s="212">
        <v>0</v>
      </c>
      <c r="Q1284" s="213">
        <v>0</v>
      </c>
      <c r="R1284" s="210" t="s">
        <v>4373</v>
      </c>
      <c r="S1284" s="210" t="s">
        <v>3037</v>
      </c>
      <c r="T1284"/>
      <c r="U1284"/>
    </row>
    <row r="1285" spans="1:21">
      <c r="A1285" s="210">
        <v>112</v>
      </c>
      <c r="B1285" s="211" t="s">
        <v>3193</v>
      </c>
      <c r="C1285" s="212">
        <v>33</v>
      </c>
      <c r="D1285" s="212">
        <v>16</v>
      </c>
      <c r="E1285" s="213">
        <v>328.4</v>
      </c>
      <c r="F1285" s="212">
        <v>15</v>
      </c>
      <c r="G1285" s="212">
        <v>8</v>
      </c>
      <c r="H1285" s="212">
        <v>0</v>
      </c>
      <c r="I1285" s="212">
        <v>32</v>
      </c>
      <c r="J1285" s="212">
        <v>15</v>
      </c>
      <c r="K1285" s="213">
        <v>314</v>
      </c>
      <c r="L1285" s="212">
        <v>1</v>
      </c>
      <c r="M1285" s="212">
        <v>1</v>
      </c>
      <c r="N1285" s="212">
        <v>0</v>
      </c>
      <c r="O1285" s="212">
        <v>1</v>
      </c>
      <c r="P1285" s="212">
        <v>1</v>
      </c>
      <c r="Q1285" s="213">
        <v>14.4</v>
      </c>
      <c r="R1285" s="210"/>
      <c r="S1285" s="210"/>
      <c r="T1285"/>
      <c r="U1285"/>
    </row>
    <row r="1286" spans="1:21">
      <c r="A1286" s="210">
        <v>113</v>
      </c>
      <c r="B1286" s="211" t="s">
        <v>4022</v>
      </c>
      <c r="C1286" s="212">
        <v>21</v>
      </c>
      <c r="D1286" s="212">
        <v>9</v>
      </c>
      <c r="E1286" s="213">
        <v>333.7</v>
      </c>
      <c r="F1286" s="212">
        <v>8</v>
      </c>
      <c r="G1286" s="212">
        <v>2</v>
      </c>
      <c r="H1286" s="212">
        <v>0</v>
      </c>
      <c r="I1286" s="212">
        <v>18</v>
      </c>
      <c r="J1286" s="212">
        <v>8</v>
      </c>
      <c r="K1286" s="213">
        <v>286.3</v>
      </c>
      <c r="L1286" s="212">
        <v>1</v>
      </c>
      <c r="M1286" s="212">
        <v>0</v>
      </c>
      <c r="N1286" s="212">
        <v>0</v>
      </c>
      <c r="O1286" s="212">
        <v>3</v>
      </c>
      <c r="P1286" s="212">
        <v>1</v>
      </c>
      <c r="Q1286" s="213">
        <v>47.4</v>
      </c>
      <c r="R1286" s="210"/>
      <c r="S1286" s="210"/>
      <c r="T1286"/>
      <c r="U1286"/>
    </row>
    <row r="1287" spans="1:21">
      <c r="A1287" s="210">
        <v>114</v>
      </c>
      <c r="B1287" s="211" t="s">
        <v>4023</v>
      </c>
      <c r="C1287" s="212">
        <v>12</v>
      </c>
      <c r="D1287" s="212">
        <v>3</v>
      </c>
      <c r="E1287" s="213">
        <v>63.5</v>
      </c>
      <c r="F1287" s="212">
        <v>3</v>
      </c>
      <c r="G1287" s="212">
        <v>0</v>
      </c>
      <c r="H1287" s="212">
        <v>0</v>
      </c>
      <c r="I1287" s="212">
        <v>12</v>
      </c>
      <c r="J1287" s="212">
        <v>3</v>
      </c>
      <c r="K1287" s="213">
        <v>63.5</v>
      </c>
      <c r="L1287" s="212">
        <v>0</v>
      </c>
      <c r="M1287" s="212">
        <v>0</v>
      </c>
      <c r="N1287" s="212">
        <v>0</v>
      </c>
      <c r="O1287" s="212">
        <v>0</v>
      </c>
      <c r="P1287" s="212">
        <v>0</v>
      </c>
      <c r="Q1287" s="213">
        <v>0</v>
      </c>
      <c r="R1287" s="210" t="s">
        <v>3213</v>
      </c>
      <c r="S1287" s="210" t="s">
        <v>3930</v>
      </c>
      <c r="T1287"/>
      <c r="U1287"/>
    </row>
    <row r="1288" spans="1:21">
      <c r="A1288" s="210">
        <v>115</v>
      </c>
      <c r="B1288" s="211" t="s">
        <v>4030</v>
      </c>
      <c r="C1288" s="212">
        <v>9</v>
      </c>
      <c r="D1288" s="212">
        <v>5</v>
      </c>
      <c r="E1288" s="213">
        <v>100.5</v>
      </c>
      <c r="F1288" s="212">
        <v>5</v>
      </c>
      <c r="G1288" s="212">
        <v>2</v>
      </c>
      <c r="H1288" s="212">
        <v>0</v>
      </c>
      <c r="I1288" s="212">
        <v>9</v>
      </c>
      <c r="J1288" s="212">
        <v>5</v>
      </c>
      <c r="K1288" s="213">
        <v>100.5</v>
      </c>
      <c r="L1288" s="212">
        <v>0</v>
      </c>
      <c r="M1288" s="212">
        <v>0</v>
      </c>
      <c r="N1288" s="212">
        <v>0</v>
      </c>
      <c r="O1288" s="212">
        <v>0</v>
      </c>
      <c r="P1288" s="212">
        <v>0</v>
      </c>
      <c r="Q1288" s="213">
        <v>0</v>
      </c>
      <c r="R1288" s="210" t="s">
        <v>3068</v>
      </c>
      <c r="S1288" s="210"/>
      <c r="T1288"/>
      <c r="U1288"/>
    </row>
    <row r="1289" spans="1:21">
      <c r="A1289" s="210">
        <v>116</v>
      </c>
      <c r="B1289" s="211" t="s">
        <v>4039</v>
      </c>
      <c r="C1289" s="212">
        <v>7</v>
      </c>
      <c r="D1289" s="212">
        <v>4</v>
      </c>
      <c r="E1289" s="213">
        <v>125.95</v>
      </c>
      <c r="F1289" s="212">
        <v>4</v>
      </c>
      <c r="G1289" s="212">
        <v>1</v>
      </c>
      <c r="H1289" s="212">
        <v>0</v>
      </c>
      <c r="I1289" s="212">
        <v>7</v>
      </c>
      <c r="J1289" s="212">
        <v>4</v>
      </c>
      <c r="K1289" s="213">
        <v>125.95</v>
      </c>
      <c r="L1289" s="212">
        <v>0</v>
      </c>
      <c r="M1289" s="212">
        <v>0</v>
      </c>
      <c r="N1289" s="212">
        <v>0</v>
      </c>
      <c r="O1289" s="212">
        <v>0</v>
      </c>
      <c r="P1289" s="212">
        <v>0</v>
      </c>
      <c r="Q1289" s="213">
        <v>0</v>
      </c>
      <c r="R1289" s="210" t="s">
        <v>3979</v>
      </c>
      <c r="S1289" s="210"/>
      <c r="T1289"/>
      <c r="U1289"/>
    </row>
    <row r="1290" spans="1:21">
      <c r="A1290" s="210">
        <v>117</v>
      </c>
      <c r="B1290" s="211" t="s">
        <v>4043</v>
      </c>
      <c r="C1290" s="212">
        <v>5</v>
      </c>
      <c r="D1290" s="212">
        <v>3</v>
      </c>
      <c r="E1290" s="213">
        <v>78.3</v>
      </c>
      <c r="F1290" s="212">
        <v>3</v>
      </c>
      <c r="G1290" s="212">
        <v>2</v>
      </c>
      <c r="H1290" s="212">
        <v>0</v>
      </c>
      <c r="I1290" s="212">
        <v>5</v>
      </c>
      <c r="J1290" s="212">
        <v>3</v>
      </c>
      <c r="K1290" s="213">
        <v>78.3</v>
      </c>
      <c r="L1290" s="212">
        <v>0</v>
      </c>
      <c r="M1290" s="212">
        <v>0</v>
      </c>
      <c r="N1290" s="212">
        <v>0</v>
      </c>
      <c r="O1290" s="212">
        <v>0</v>
      </c>
      <c r="P1290" s="212">
        <v>0</v>
      </c>
      <c r="Q1290" s="213">
        <v>0</v>
      </c>
      <c r="R1290" s="210" t="s">
        <v>4098</v>
      </c>
      <c r="S1290" s="210"/>
      <c r="T1290"/>
      <c r="U1290"/>
    </row>
    <row r="1291" spans="1:21">
      <c r="A1291" s="210">
        <v>118</v>
      </c>
      <c r="B1291" s="211" t="s">
        <v>3197</v>
      </c>
      <c r="C1291" s="212">
        <v>2</v>
      </c>
      <c r="D1291" s="212">
        <v>2</v>
      </c>
      <c r="E1291" s="213">
        <v>31.1</v>
      </c>
      <c r="F1291" s="212">
        <v>2</v>
      </c>
      <c r="G1291" s="212">
        <v>2</v>
      </c>
      <c r="H1291" s="212">
        <v>0</v>
      </c>
      <c r="I1291" s="212">
        <v>2</v>
      </c>
      <c r="J1291" s="212">
        <v>2</v>
      </c>
      <c r="K1291" s="213">
        <v>31.1</v>
      </c>
      <c r="L1291" s="212">
        <v>0</v>
      </c>
      <c r="M1291" s="212">
        <v>0</v>
      </c>
      <c r="N1291" s="212">
        <v>0</v>
      </c>
      <c r="O1291" s="212">
        <v>0</v>
      </c>
      <c r="P1291" s="212">
        <v>0</v>
      </c>
      <c r="Q1291" s="213">
        <v>0</v>
      </c>
      <c r="R1291" s="210" t="s">
        <v>3188</v>
      </c>
      <c r="S1291" s="210" t="s">
        <v>3198</v>
      </c>
      <c r="T1291"/>
      <c r="U1291"/>
    </row>
    <row r="1292" spans="1:21">
      <c r="A1292" s="210">
        <v>119</v>
      </c>
      <c r="B1292" s="211" t="s">
        <v>4045</v>
      </c>
      <c r="C1292" s="212">
        <v>1</v>
      </c>
      <c r="D1292" s="212">
        <v>1</v>
      </c>
      <c r="E1292" s="213">
        <v>26</v>
      </c>
      <c r="F1292" s="212">
        <v>1</v>
      </c>
      <c r="G1292" s="212">
        <v>1</v>
      </c>
      <c r="H1292" s="212">
        <v>0</v>
      </c>
      <c r="I1292" s="212">
        <v>1</v>
      </c>
      <c r="J1292" s="212">
        <v>1</v>
      </c>
      <c r="K1292" s="213">
        <v>26</v>
      </c>
      <c r="L1292" s="212">
        <v>0</v>
      </c>
      <c r="M1292" s="212">
        <v>0</v>
      </c>
      <c r="N1292" s="212">
        <v>0</v>
      </c>
      <c r="O1292" s="212">
        <v>0</v>
      </c>
      <c r="P1292" s="212">
        <v>0</v>
      </c>
      <c r="Q1292" s="213">
        <v>0</v>
      </c>
      <c r="R1292" s="210" t="s">
        <v>3188</v>
      </c>
      <c r="S1292" s="210" t="s">
        <v>3198</v>
      </c>
      <c r="T1292"/>
      <c r="U1292"/>
    </row>
    <row r="1293" spans="1:21">
      <c r="A1293" s="210">
        <v>120</v>
      </c>
      <c r="B1293" s="211" t="s">
        <v>4046</v>
      </c>
      <c r="C1293" s="212">
        <v>5</v>
      </c>
      <c r="D1293" s="212">
        <v>2</v>
      </c>
      <c r="E1293" s="213">
        <v>95.5</v>
      </c>
      <c r="F1293" s="212">
        <v>2</v>
      </c>
      <c r="G1293" s="212">
        <v>2</v>
      </c>
      <c r="H1293" s="212">
        <v>0</v>
      </c>
      <c r="I1293" s="212">
        <v>5</v>
      </c>
      <c r="J1293" s="212">
        <v>2</v>
      </c>
      <c r="K1293" s="213">
        <v>95.5</v>
      </c>
      <c r="L1293" s="212">
        <v>0</v>
      </c>
      <c r="M1293" s="212">
        <v>0</v>
      </c>
      <c r="N1293" s="212">
        <v>0</v>
      </c>
      <c r="O1293" s="212">
        <v>0</v>
      </c>
      <c r="P1293" s="212">
        <v>0</v>
      </c>
      <c r="Q1293" s="213">
        <v>0</v>
      </c>
      <c r="R1293" s="210" t="s">
        <v>3352</v>
      </c>
      <c r="S1293" s="210" t="s">
        <v>3198</v>
      </c>
      <c r="T1293"/>
      <c r="U1293"/>
    </row>
    <row r="1294" spans="1:21">
      <c r="A1294" s="210">
        <v>121</v>
      </c>
      <c r="B1294" s="211" t="s">
        <v>4051</v>
      </c>
      <c r="C1294" s="212">
        <v>12</v>
      </c>
      <c r="D1294" s="212">
        <v>6</v>
      </c>
      <c r="E1294" s="213">
        <v>200.3</v>
      </c>
      <c r="F1294" s="212">
        <v>6</v>
      </c>
      <c r="G1294" s="212">
        <v>2</v>
      </c>
      <c r="H1294" s="212">
        <v>0</v>
      </c>
      <c r="I1294" s="212">
        <v>12</v>
      </c>
      <c r="J1294" s="212">
        <v>6</v>
      </c>
      <c r="K1294" s="213">
        <v>200.3</v>
      </c>
      <c r="L1294" s="212">
        <v>0</v>
      </c>
      <c r="M1294" s="212">
        <v>0</v>
      </c>
      <c r="N1294" s="212">
        <v>0</v>
      </c>
      <c r="O1294" s="212">
        <v>0</v>
      </c>
      <c r="P1294" s="212">
        <v>0</v>
      </c>
      <c r="Q1294" s="213">
        <v>0</v>
      </c>
      <c r="R1294" s="210" t="s">
        <v>4437</v>
      </c>
      <c r="S1294" s="210"/>
      <c r="T1294"/>
      <c r="U1294"/>
    </row>
    <row r="1295" spans="1:21">
      <c r="A1295" s="210">
        <v>122</v>
      </c>
      <c r="B1295" s="211" t="s">
        <v>4053</v>
      </c>
      <c r="C1295" s="212">
        <v>3</v>
      </c>
      <c r="D1295" s="212">
        <v>2</v>
      </c>
      <c r="E1295" s="213">
        <v>64.5</v>
      </c>
      <c r="F1295" s="212">
        <v>2</v>
      </c>
      <c r="G1295" s="212">
        <v>1</v>
      </c>
      <c r="H1295" s="212">
        <v>0</v>
      </c>
      <c r="I1295" s="212">
        <v>3</v>
      </c>
      <c r="J1295" s="212">
        <v>2</v>
      </c>
      <c r="K1295" s="213">
        <v>64.5</v>
      </c>
      <c r="L1295" s="212">
        <v>0</v>
      </c>
      <c r="M1295" s="212">
        <v>0</v>
      </c>
      <c r="N1295" s="212">
        <v>0</v>
      </c>
      <c r="O1295" s="212">
        <v>0</v>
      </c>
      <c r="P1295" s="212">
        <v>0</v>
      </c>
      <c r="Q1295" s="213">
        <v>0</v>
      </c>
      <c r="R1295" s="210" t="s">
        <v>3964</v>
      </c>
      <c r="S1295" s="210" t="s">
        <v>3804</v>
      </c>
      <c r="T1295"/>
      <c r="U1295"/>
    </row>
    <row r="1296" spans="1:21">
      <c r="A1296" s="210">
        <v>123</v>
      </c>
      <c r="B1296" s="211" t="s">
        <v>4054</v>
      </c>
      <c r="C1296" s="212">
        <v>12</v>
      </c>
      <c r="D1296" s="212">
        <v>6</v>
      </c>
      <c r="E1296" s="213">
        <v>196</v>
      </c>
      <c r="F1296" s="212">
        <v>6</v>
      </c>
      <c r="G1296" s="212">
        <v>0</v>
      </c>
      <c r="H1296" s="212">
        <v>0</v>
      </c>
      <c r="I1296" s="212">
        <v>12</v>
      </c>
      <c r="J1296" s="212">
        <v>6</v>
      </c>
      <c r="K1296" s="213">
        <v>196</v>
      </c>
      <c r="L1296" s="212">
        <v>0</v>
      </c>
      <c r="M1296" s="212">
        <v>0</v>
      </c>
      <c r="N1296" s="212">
        <v>0</v>
      </c>
      <c r="O1296" s="212">
        <v>0</v>
      </c>
      <c r="P1296" s="212">
        <v>0</v>
      </c>
      <c r="Q1296" s="213">
        <v>0</v>
      </c>
      <c r="R1296" s="210" t="s">
        <v>4327</v>
      </c>
      <c r="S1296" s="210" t="s">
        <v>3804</v>
      </c>
      <c r="T1296"/>
      <c r="U1296"/>
    </row>
    <row r="1297" spans="1:21">
      <c r="A1297" s="210">
        <v>124</v>
      </c>
      <c r="B1297" s="211" t="s">
        <v>4055</v>
      </c>
      <c r="C1297" s="212">
        <v>3</v>
      </c>
      <c r="D1297" s="212">
        <v>1</v>
      </c>
      <c r="E1297" s="213">
        <v>47</v>
      </c>
      <c r="F1297" s="212">
        <v>1</v>
      </c>
      <c r="G1297" s="212">
        <v>0</v>
      </c>
      <c r="H1297" s="212">
        <v>0</v>
      </c>
      <c r="I1297" s="212">
        <v>3</v>
      </c>
      <c r="J1297" s="212">
        <v>1</v>
      </c>
      <c r="K1297" s="213">
        <v>47</v>
      </c>
      <c r="L1297" s="212">
        <v>0</v>
      </c>
      <c r="M1297" s="212">
        <v>0</v>
      </c>
      <c r="N1297" s="212">
        <v>0</v>
      </c>
      <c r="O1297" s="212">
        <v>0</v>
      </c>
      <c r="P1297" s="212">
        <v>0</v>
      </c>
      <c r="Q1297" s="213">
        <v>0</v>
      </c>
      <c r="R1297" s="210" t="s">
        <v>4327</v>
      </c>
      <c r="S1297" s="210"/>
      <c r="T1297"/>
      <c r="U1297"/>
    </row>
    <row r="1298" spans="1:21">
      <c r="A1298" s="210">
        <v>125</v>
      </c>
      <c r="B1298" s="211" t="s">
        <v>4059</v>
      </c>
      <c r="C1298" s="212">
        <v>4</v>
      </c>
      <c r="D1298" s="212">
        <v>1</v>
      </c>
      <c r="E1298" s="213">
        <v>60.4</v>
      </c>
      <c r="F1298" s="212">
        <v>1</v>
      </c>
      <c r="G1298" s="212">
        <v>0</v>
      </c>
      <c r="H1298" s="212">
        <v>0</v>
      </c>
      <c r="I1298" s="212">
        <v>4</v>
      </c>
      <c r="J1298" s="212">
        <v>1</v>
      </c>
      <c r="K1298" s="213">
        <v>60.4</v>
      </c>
      <c r="L1298" s="212">
        <v>0</v>
      </c>
      <c r="M1298" s="212">
        <v>0</v>
      </c>
      <c r="N1298" s="212">
        <v>0</v>
      </c>
      <c r="O1298" s="212">
        <v>0</v>
      </c>
      <c r="P1298" s="212">
        <v>0</v>
      </c>
      <c r="Q1298" s="213">
        <v>0</v>
      </c>
      <c r="R1298" s="210" t="s">
        <v>4068</v>
      </c>
      <c r="S1298" s="210" t="s">
        <v>3840</v>
      </c>
      <c r="T1298"/>
      <c r="U1298"/>
    </row>
    <row r="1299" spans="1:21">
      <c r="A1299" s="210">
        <v>126</v>
      </c>
      <c r="B1299" s="211" t="s">
        <v>4062</v>
      </c>
      <c r="C1299" s="212">
        <v>1</v>
      </c>
      <c r="D1299" s="212">
        <v>1</v>
      </c>
      <c r="E1299" s="213">
        <v>8.5</v>
      </c>
      <c r="F1299" s="212">
        <v>1</v>
      </c>
      <c r="G1299" s="212">
        <v>1</v>
      </c>
      <c r="H1299" s="212">
        <v>0</v>
      </c>
      <c r="I1299" s="212">
        <v>1</v>
      </c>
      <c r="J1299" s="212">
        <v>1</v>
      </c>
      <c r="K1299" s="213">
        <v>8.5</v>
      </c>
      <c r="L1299" s="212">
        <v>0</v>
      </c>
      <c r="M1299" s="212">
        <v>0</v>
      </c>
      <c r="N1299" s="212">
        <v>0</v>
      </c>
      <c r="O1299" s="212">
        <v>0</v>
      </c>
      <c r="P1299" s="212">
        <v>0</v>
      </c>
      <c r="Q1299" s="213">
        <v>0</v>
      </c>
      <c r="R1299" s="210" t="s">
        <v>4174</v>
      </c>
      <c r="S1299" s="210" t="s">
        <v>3809</v>
      </c>
      <c r="T1299"/>
      <c r="U1299"/>
    </row>
    <row r="1300" spans="1:21">
      <c r="A1300" s="210">
        <v>127</v>
      </c>
      <c r="B1300" s="211" t="s">
        <v>3203</v>
      </c>
      <c r="C1300" s="212">
        <v>5</v>
      </c>
      <c r="D1300" s="212">
        <v>3</v>
      </c>
      <c r="E1300" s="213">
        <v>82.77</v>
      </c>
      <c r="F1300" s="212">
        <v>3</v>
      </c>
      <c r="G1300" s="212">
        <v>2</v>
      </c>
      <c r="H1300" s="212">
        <v>0</v>
      </c>
      <c r="I1300" s="212">
        <v>5</v>
      </c>
      <c r="J1300" s="212">
        <v>3</v>
      </c>
      <c r="K1300" s="213">
        <v>82.77</v>
      </c>
      <c r="L1300" s="212">
        <v>0</v>
      </c>
      <c r="M1300" s="212">
        <v>0</v>
      </c>
      <c r="N1300" s="212">
        <v>0</v>
      </c>
      <c r="O1300" s="212">
        <v>0</v>
      </c>
      <c r="P1300" s="212">
        <v>0</v>
      </c>
      <c r="Q1300" s="213">
        <v>0</v>
      </c>
      <c r="R1300" s="210" t="s">
        <v>3125</v>
      </c>
      <c r="S1300" s="210"/>
      <c r="T1300"/>
      <c r="U1300"/>
    </row>
    <row r="1301" spans="1:21">
      <c r="A1301" s="210">
        <v>128</v>
      </c>
      <c r="B1301" s="211" t="s">
        <v>3206</v>
      </c>
      <c r="C1301" s="212">
        <v>4</v>
      </c>
      <c r="D1301" s="212">
        <v>1</v>
      </c>
      <c r="E1301" s="213">
        <v>29.8</v>
      </c>
      <c r="F1301" s="212">
        <v>1</v>
      </c>
      <c r="G1301" s="212">
        <v>0</v>
      </c>
      <c r="H1301" s="212">
        <v>0</v>
      </c>
      <c r="I1301" s="212">
        <v>4</v>
      </c>
      <c r="J1301" s="212">
        <v>1</v>
      </c>
      <c r="K1301" s="213">
        <v>29.8</v>
      </c>
      <c r="L1301" s="212">
        <v>0</v>
      </c>
      <c r="M1301" s="212">
        <v>0</v>
      </c>
      <c r="N1301" s="212">
        <v>0</v>
      </c>
      <c r="O1301" s="212">
        <v>0</v>
      </c>
      <c r="P1301" s="212">
        <v>0</v>
      </c>
      <c r="Q1301" s="213">
        <v>0</v>
      </c>
      <c r="R1301" s="210" t="s">
        <v>4071</v>
      </c>
      <c r="S1301" s="210"/>
      <c r="T1301"/>
      <c r="U1301"/>
    </row>
    <row r="1302" spans="1:21">
      <c r="A1302" s="210">
        <v>129</v>
      </c>
      <c r="B1302" s="211" t="s">
        <v>4066</v>
      </c>
      <c r="C1302" s="212">
        <v>3</v>
      </c>
      <c r="D1302" s="212">
        <v>2</v>
      </c>
      <c r="E1302" s="213">
        <v>51</v>
      </c>
      <c r="F1302" s="212">
        <v>2</v>
      </c>
      <c r="G1302" s="212">
        <v>1</v>
      </c>
      <c r="H1302" s="212">
        <v>0</v>
      </c>
      <c r="I1302" s="212">
        <v>3</v>
      </c>
      <c r="J1302" s="212">
        <v>2</v>
      </c>
      <c r="K1302" s="213">
        <v>51</v>
      </c>
      <c r="L1302" s="212">
        <v>0</v>
      </c>
      <c r="M1302" s="212">
        <v>0</v>
      </c>
      <c r="N1302" s="212">
        <v>0</v>
      </c>
      <c r="O1302" s="212">
        <v>0</v>
      </c>
      <c r="P1302" s="212">
        <v>0</v>
      </c>
      <c r="Q1302" s="213">
        <v>0</v>
      </c>
      <c r="R1302" s="210" t="s">
        <v>4068</v>
      </c>
      <c r="S1302" s="210" t="s">
        <v>4068</v>
      </c>
      <c r="T1302"/>
      <c r="U1302"/>
    </row>
    <row r="1303" spans="1:21">
      <c r="A1303" s="210">
        <v>130</v>
      </c>
      <c r="B1303" s="211" t="s">
        <v>4069</v>
      </c>
      <c r="C1303" s="212">
        <v>4</v>
      </c>
      <c r="D1303" s="212">
        <v>2</v>
      </c>
      <c r="E1303" s="213">
        <v>84.8</v>
      </c>
      <c r="F1303" s="212">
        <v>1</v>
      </c>
      <c r="G1303" s="212">
        <v>1</v>
      </c>
      <c r="H1303" s="212">
        <v>0</v>
      </c>
      <c r="I1303" s="212">
        <v>1</v>
      </c>
      <c r="J1303" s="212">
        <v>1</v>
      </c>
      <c r="K1303" s="213">
        <v>47.9</v>
      </c>
      <c r="L1303" s="212">
        <v>1</v>
      </c>
      <c r="M1303" s="212">
        <v>0</v>
      </c>
      <c r="N1303" s="212">
        <v>0</v>
      </c>
      <c r="O1303" s="212">
        <v>3</v>
      </c>
      <c r="P1303" s="212">
        <v>1</v>
      </c>
      <c r="Q1303" s="213">
        <v>36.9</v>
      </c>
      <c r="R1303" s="210"/>
      <c r="S1303" s="210"/>
      <c r="T1303"/>
      <c r="U1303"/>
    </row>
    <row r="1304" spans="1:21">
      <c r="A1304" s="210">
        <v>131</v>
      </c>
      <c r="B1304" s="211" t="s">
        <v>3208</v>
      </c>
      <c r="C1304" s="212">
        <v>3</v>
      </c>
      <c r="D1304" s="212">
        <v>1</v>
      </c>
      <c r="E1304" s="213">
        <v>28.3</v>
      </c>
      <c r="F1304" s="212">
        <v>0</v>
      </c>
      <c r="G1304" s="212">
        <v>0</v>
      </c>
      <c r="H1304" s="212">
        <v>0</v>
      </c>
      <c r="I1304" s="212">
        <v>0</v>
      </c>
      <c r="J1304" s="212">
        <v>0</v>
      </c>
      <c r="K1304" s="213">
        <v>0</v>
      </c>
      <c r="L1304" s="212">
        <v>1</v>
      </c>
      <c r="M1304" s="212">
        <v>1</v>
      </c>
      <c r="N1304" s="212">
        <v>0</v>
      </c>
      <c r="O1304" s="212">
        <v>3</v>
      </c>
      <c r="P1304" s="212">
        <v>1</v>
      </c>
      <c r="Q1304" s="213">
        <v>28.3</v>
      </c>
      <c r="R1304" s="210"/>
      <c r="S1304" s="210"/>
      <c r="T1304"/>
      <c r="U1304"/>
    </row>
    <row r="1305" spans="1:21">
      <c r="A1305" s="210">
        <v>132</v>
      </c>
      <c r="B1305" s="211" t="s">
        <v>4086</v>
      </c>
      <c r="C1305" s="212">
        <v>1</v>
      </c>
      <c r="D1305" s="212">
        <v>1</v>
      </c>
      <c r="E1305" s="213">
        <v>28.1</v>
      </c>
      <c r="F1305" s="212">
        <v>1</v>
      </c>
      <c r="G1305" s="212">
        <v>0</v>
      </c>
      <c r="H1305" s="212">
        <v>0</v>
      </c>
      <c r="I1305" s="212">
        <v>1</v>
      </c>
      <c r="J1305" s="212">
        <v>1</v>
      </c>
      <c r="K1305" s="213">
        <v>28.1</v>
      </c>
      <c r="L1305" s="212">
        <v>0</v>
      </c>
      <c r="M1305" s="212">
        <v>0</v>
      </c>
      <c r="N1305" s="212">
        <v>0</v>
      </c>
      <c r="O1305" s="212">
        <v>0</v>
      </c>
      <c r="P1305" s="212">
        <v>0</v>
      </c>
      <c r="Q1305" s="213">
        <v>0</v>
      </c>
      <c r="R1305" s="210" t="s">
        <v>3213</v>
      </c>
      <c r="S1305" s="210" t="s">
        <v>3164</v>
      </c>
      <c r="T1305"/>
      <c r="U1305"/>
    </row>
    <row r="1306" spans="1:21">
      <c r="A1306" s="210">
        <v>133</v>
      </c>
      <c r="B1306" s="211" t="s">
        <v>4095</v>
      </c>
      <c r="C1306" s="212">
        <v>9</v>
      </c>
      <c r="D1306" s="212">
        <v>3</v>
      </c>
      <c r="E1306" s="213">
        <v>110.5</v>
      </c>
      <c r="F1306" s="212">
        <v>3</v>
      </c>
      <c r="G1306" s="212">
        <v>1</v>
      </c>
      <c r="H1306" s="212">
        <v>0</v>
      </c>
      <c r="I1306" s="212">
        <v>9</v>
      </c>
      <c r="J1306" s="212">
        <v>3</v>
      </c>
      <c r="K1306" s="213">
        <v>110.5</v>
      </c>
      <c r="L1306" s="212">
        <v>0</v>
      </c>
      <c r="M1306" s="212">
        <v>0</v>
      </c>
      <c r="N1306" s="212">
        <v>0</v>
      </c>
      <c r="O1306" s="212">
        <v>0</v>
      </c>
      <c r="P1306" s="212">
        <v>0</v>
      </c>
      <c r="Q1306" s="213">
        <v>0</v>
      </c>
      <c r="R1306" s="210" t="s">
        <v>3366</v>
      </c>
      <c r="S1306" s="210"/>
      <c r="T1306"/>
      <c r="U1306"/>
    </row>
    <row r="1307" spans="1:21">
      <c r="A1307" s="210">
        <v>134</v>
      </c>
      <c r="B1307" s="211" t="s">
        <v>3212</v>
      </c>
      <c r="C1307" s="212">
        <v>5</v>
      </c>
      <c r="D1307" s="212">
        <v>3</v>
      </c>
      <c r="E1307" s="213">
        <v>59.7</v>
      </c>
      <c r="F1307" s="212">
        <v>3</v>
      </c>
      <c r="G1307" s="212">
        <v>2</v>
      </c>
      <c r="H1307" s="212">
        <v>0</v>
      </c>
      <c r="I1307" s="212">
        <v>5</v>
      </c>
      <c r="J1307" s="212">
        <v>3</v>
      </c>
      <c r="K1307" s="213">
        <v>59.7</v>
      </c>
      <c r="L1307" s="212">
        <v>0</v>
      </c>
      <c r="M1307" s="212">
        <v>0</v>
      </c>
      <c r="N1307" s="212">
        <v>0</v>
      </c>
      <c r="O1307" s="212">
        <v>0</v>
      </c>
      <c r="P1307" s="212">
        <v>0</v>
      </c>
      <c r="Q1307" s="213">
        <v>0</v>
      </c>
      <c r="R1307" s="210" t="s">
        <v>3213</v>
      </c>
      <c r="S1307" s="210" t="s">
        <v>3213</v>
      </c>
      <c r="T1307"/>
      <c r="U1307"/>
    </row>
    <row r="1308" spans="1:21">
      <c r="A1308" s="210">
        <v>135</v>
      </c>
      <c r="B1308" s="211" t="s">
        <v>3214</v>
      </c>
      <c r="C1308" s="212">
        <v>5</v>
      </c>
      <c r="D1308" s="212">
        <v>1</v>
      </c>
      <c r="E1308" s="213">
        <v>22</v>
      </c>
      <c r="F1308" s="212">
        <v>1</v>
      </c>
      <c r="G1308" s="212">
        <v>1</v>
      </c>
      <c r="H1308" s="212">
        <v>0</v>
      </c>
      <c r="I1308" s="212">
        <v>5</v>
      </c>
      <c r="J1308" s="212">
        <v>1</v>
      </c>
      <c r="K1308" s="213">
        <v>22</v>
      </c>
      <c r="L1308" s="212">
        <v>0</v>
      </c>
      <c r="M1308" s="212">
        <v>0</v>
      </c>
      <c r="N1308" s="212">
        <v>0</v>
      </c>
      <c r="O1308" s="212">
        <v>0</v>
      </c>
      <c r="P1308" s="212">
        <v>0</v>
      </c>
      <c r="Q1308" s="213">
        <v>0</v>
      </c>
      <c r="R1308" s="210" t="s">
        <v>4438</v>
      </c>
      <c r="S1308" s="210" t="s">
        <v>3037</v>
      </c>
      <c r="T1308"/>
      <c r="U1308"/>
    </row>
    <row r="1309" spans="1:21">
      <c r="A1309" s="210">
        <v>136</v>
      </c>
      <c r="B1309" s="211" t="s">
        <v>4096</v>
      </c>
      <c r="C1309" s="212">
        <v>6</v>
      </c>
      <c r="D1309" s="212">
        <v>3</v>
      </c>
      <c r="E1309" s="213">
        <v>107.9</v>
      </c>
      <c r="F1309" s="212">
        <v>3</v>
      </c>
      <c r="G1309" s="212">
        <v>0</v>
      </c>
      <c r="H1309" s="212">
        <v>0</v>
      </c>
      <c r="I1309" s="212">
        <v>6</v>
      </c>
      <c r="J1309" s="212">
        <v>3</v>
      </c>
      <c r="K1309" s="213">
        <v>107.9</v>
      </c>
      <c r="L1309" s="212">
        <v>0</v>
      </c>
      <c r="M1309" s="212">
        <v>0</v>
      </c>
      <c r="N1309" s="212">
        <v>0</v>
      </c>
      <c r="O1309" s="212">
        <v>0</v>
      </c>
      <c r="P1309" s="212">
        <v>0</v>
      </c>
      <c r="Q1309" s="213">
        <v>0</v>
      </c>
      <c r="R1309" s="210" t="s">
        <v>3366</v>
      </c>
      <c r="S1309" s="210"/>
      <c r="T1309"/>
      <c r="U1309"/>
    </row>
    <row r="1310" spans="1:21">
      <c r="A1310" s="210">
        <v>137</v>
      </c>
      <c r="B1310" s="211" t="s">
        <v>4097</v>
      </c>
      <c r="C1310" s="212">
        <v>6</v>
      </c>
      <c r="D1310" s="212">
        <v>2</v>
      </c>
      <c r="E1310" s="213">
        <v>89</v>
      </c>
      <c r="F1310" s="212">
        <v>2</v>
      </c>
      <c r="G1310" s="212">
        <v>2</v>
      </c>
      <c r="H1310" s="212">
        <v>0</v>
      </c>
      <c r="I1310" s="212">
        <v>6</v>
      </c>
      <c r="J1310" s="212">
        <v>2</v>
      </c>
      <c r="K1310" s="213">
        <v>89</v>
      </c>
      <c r="L1310" s="212">
        <v>0</v>
      </c>
      <c r="M1310" s="212">
        <v>0</v>
      </c>
      <c r="N1310" s="212">
        <v>0</v>
      </c>
      <c r="O1310" s="212">
        <v>0</v>
      </c>
      <c r="P1310" s="212">
        <v>0</v>
      </c>
      <c r="Q1310" s="213">
        <v>0</v>
      </c>
      <c r="R1310" s="210" t="s">
        <v>4098</v>
      </c>
      <c r="S1310" s="210" t="s">
        <v>4098</v>
      </c>
      <c r="T1310"/>
      <c r="U1310"/>
    </row>
    <row r="1311" spans="1:21">
      <c r="A1311" s="210">
        <v>138</v>
      </c>
      <c r="B1311" s="211" t="s">
        <v>3218</v>
      </c>
      <c r="C1311" s="212">
        <v>2</v>
      </c>
      <c r="D1311" s="212">
        <v>1</v>
      </c>
      <c r="E1311" s="213">
        <v>47.9</v>
      </c>
      <c r="F1311" s="212">
        <v>1</v>
      </c>
      <c r="G1311" s="212">
        <v>1</v>
      </c>
      <c r="H1311" s="212">
        <v>0</v>
      </c>
      <c r="I1311" s="212">
        <v>2</v>
      </c>
      <c r="J1311" s="212">
        <v>1</v>
      </c>
      <c r="K1311" s="213">
        <v>47.9</v>
      </c>
      <c r="L1311" s="212">
        <v>0</v>
      </c>
      <c r="M1311" s="212">
        <v>0</v>
      </c>
      <c r="N1311" s="212">
        <v>0</v>
      </c>
      <c r="O1311" s="212">
        <v>0</v>
      </c>
      <c r="P1311" s="212">
        <v>0</v>
      </c>
      <c r="Q1311" s="213">
        <v>0</v>
      </c>
      <c r="R1311" s="210" t="s">
        <v>3039</v>
      </c>
      <c r="S1311" s="210" t="s">
        <v>3219</v>
      </c>
      <c r="T1311"/>
      <c r="U1311"/>
    </row>
    <row r="1312" spans="1:21">
      <c r="A1312" s="200"/>
      <c r="B1312" s="209" t="s">
        <v>2956</v>
      </c>
      <c r="C1312" s="205">
        <f>sum(C1313:C1348)</f>
        <v>197</v>
      </c>
      <c r="D1312" s="205">
        <f>sum(D1313:D1348)</f>
        <v>69</v>
      </c>
      <c r="E1312" s="206">
        <f>sum(E1313:E1348)</f>
        <v>2804.1</v>
      </c>
      <c r="F1312" s="205">
        <f>sum(F1313:F1348)</f>
        <v>69</v>
      </c>
      <c r="G1312" s="205">
        <f>sum(G1313:G1348)</f>
        <v>0</v>
      </c>
      <c r="H1312" s="205">
        <f>sum(H1313:H1348)</f>
        <v>0</v>
      </c>
      <c r="I1312" s="205">
        <f>sum(I1313:I1348)</f>
        <v>197</v>
      </c>
      <c r="J1312" s="205">
        <f>sum(J1313:J1348)</f>
        <v>69</v>
      </c>
      <c r="K1312" s="206">
        <f>sum(K1313:K1348)</f>
        <v>2804.1</v>
      </c>
      <c r="L1312" s="205">
        <f>sum(L1313:L1348)</f>
        <v>0</v>
      </c>
      <c r="M1312" s="205">
        <f>sum(M1313:M1348)</f>
        <v>0</v>
      </c>
      <c r="N1312" s="205">
        <f>sum(N1313:N1348)</f>
        <v>0</v>
      </c>
      <c r="O1312" s="205">
        <f>sum(O1313:O1348)</f>
        <v>0</v>
      </c>
      <c r="P1312" s="205">
        <f>sum(P1313:P1348)</f>
        <v>0</v>
      </c>
      <c r="Q1312" s="206">
        <f>sum(Q1313:Q1348)</f>
        <v>0</v>
      </c>
      <c r="R1312" s="207" t="s">
        <v>20</v>
      </c>
      <c r="S1312" s="207" t="s">
        <v>20</v>
      </c>
      <c r="T1312"/>
      <c r="U1312"/>
    </row>
    <row r="1313" spans="1:21">
      <c r="A1313" s="210">
        <v>139</v>
      </c>
      <c r="B1313" s="211" t="s">
        <v>4439</v>
      </c>
      <c r="C1313" s="212">
        <v>4</v>
      </c>
      <c r="D1313" s="212">
        <v>2</v>
      </c>
      <c r="E1313" s="213">
        <v>111.4</v>
      </c>
      <c r="F1313" s="212">
        <v>2</v>
      </c>
      <c r="G1313" s="212">
        <v>0</v>
      </c>
      <c r="H1313" s="212">
        <v>0</v>
      </c>
      <c r="I1313" s="212">
        <v>4</v>
      </c>
      <c r="J1313" s="212">
        <v>2</v>
      </c>
      <c r="K1313" s="213">
        <v>111.4</v>
      </c>
      <c r="L1313" s="212">
        <v>0</v>
      </c>
      <c r="M1313" s="212">
        <v>0</v>
      </c>
      <c r="N1313" s="212">
        <v>0</v>
      </c>
      <c r="O1313" s="212">
        <v>0</v>
      </c>
      <c r="P1313" s="212">
        <v>0</v>
      </c>
      <c r="Q1313" s="213">
        <v>0</v>
      </c>
      <c r="R1313" s="210" t="s">
        <v>3979</v>
      </c>
      <c r="S1313" s="210"/>
      <c r="T1313"/>
      <c r="U1313"/>
    </row>
    <row r="1314" spans="1:21">
      <c r="A1314" s="210">
        <v>140</v>
      </c>
      <c r="B1314" s="211" t="s">
        <v>4440</v>
      </c>
      <c r="C1314" s="212">
        <v>7</v>
      </c>
      <c r="D1314" s="212">
        <v>2</v>
      </c>
      <c r="E1314" s="213">
        <v>58.8</v>
      </c>
      <c r="F1314" s="212">
        <v>2</v>
      </c>
      <c r="G1314" s="212">
        <v>0</v>
      </c>
      <c r="H1314" s="212">
        <v>0</v>
      </c>
      <c r="I1314" s="212">
        <v>7</v>
      </c>
      <c r="J1314" s="212">
        <v>2</v>
      </c>
      <c r="K1314" s="213">
        <v>58.8</v>
      </c>
      <c r="L1314" s="212">
        <v>0</v>
      </c>
      <c r="M1314" s="212">
        <v>0</v>
      </c>
      <c r="N1314" s="212">
        <v>0</v>
      </c>
      <c r="O1314" s="212">
        <v>0</v>
      </c>
      <c r="P1314" s="212">
        <v>0</v>
      </c>
      <c r="Q1314" s="213">
        <v>0</v>
      </c>
      <c r="R1314" s="210" t="s">
        <v>3381</v>
      </c>
      <c r="S1314" s="210"/>
      <c r="T1314"/>
      <c r="U1314"/>
    </row>
    <row r="1315" spans="1:21">
      <c r="A1315" s="210">
        <v>141</v>
      </c>
      <c r="B1315" s="211" t="s">
        <v>4441</v>
      </c>
      <c r="C1315" s="212">
        <v>7</v>
      </c>
      <c r="D1315" s="212">
        <v>2</v>
      </c>
      <c r="E1315" s="213">
        <v>74.3</v>
      </c>
      <c r="F1315" s="212">
        <v>2</v>
      </c>
      <c r="G1315" s="212">
        <v>0</v>
      </c>
      <c r="H1315" s="212">
        <v>0</v>
      </c>
      <c r="I1315" s="212">
        <v>7</v>
      </c>
      <c r="J1315" s="212">
        <v>2</v>
      </c>
      <c r="K1315" s="213">
        <v>74.3</v>
      </c>
      <c r="L1315" s="212">
        <v>0</v>
      </c>
      <c r="M1315" s="212">
        <v>0</v>
      </c>
      <c r="N1315" s="212">
        <v>0</v>
      </c>
      <c r="O1315" s="212">
        <v>0</v>
      </c>
      <c r="P1315" s="212">
        <v>0</v>
      </c>
      <c r="Q1315" s="213">
        <v>0</v>
      </c>
      <c r="R1315" s="210" t="s">
        <v>4132</v>
      </c>
      <c r="S1315" s="210"/>
      <c r="T1315"/>
      <c r="U1315"/>
    </row>
    <row r="1316" spans="1:21">
      <c r="A1316" s="210">
        <v>142</v>
      </c>
      <c r="B1316" s="211" t="s">
        <v>4442</v>
      </c>
      <c r="C1316" s="212">
        <v>3</v>
      </c>
      <c r="D1316" s="212">
        <v>1</v>
      </c>
      <c r="E1316" s="213">
        <v>30.5</v>
      </c>
      <c r="F1316" s="212">
        <v>1</v>
      </c>
      <c r="G1316" s="212">
        <v>0</v>
      </c>
      <c r="H1316" s="212">
        <v>0</v>
      </c>
      <c r="I1316" s="212">
        <v>3</v>
      </c>
      <c r="J1316" s="212">
        <v>1</v>
      </c>
      <c r="K1316" s="213">
        <v>30.5</v>
      </c>
      <c r="L1316" s="212">
        <v>0</v>
      </c>
      <c r="M1316" s="212">
        <v>0</v>
      </c>
      <c r="N1316" s="212">
        <v>0</v>
      </c>
      <c r="O1316" s="212">
        <v>0</v>
      </c>
      <c r="P1316" s="212">
        <v>0</v>
      </c>
      <c r="Q1316" s="213">
        <v>0</v>
      </c>
      <c r="R1316" s="210" t="s">
        <v>4132</v>
      </c>
      <c r="S1316" s="210"/>
      <c r="T1316"/>
      <c r="U1316"/>
    </row>
    <row r="1317" spans="1:21">
      <c r="A1317" s="210">
        <v>143</v>
      </c>
      <c r="B1317" s="211" t="s">
        <v>4443</v>
      </c>
      <c r="C1317" s="212">
        <v>4</v>
      </c>
      <c r="D1317" s="212">
        <v>1</v>
      </c>
      <c r="E1317" s="213">
        <v>38.2</v>
      </c>
      <c r="F1317" s="212">
        <v>1</v>
      </c>
      <c r="G1317" s="212">
        <v>0</v>
      </c>
      <c r="H1317" s="212">
        <v>0</v>
      </c>
      <c r="I1317" s="212">
        <v>4</v>
      </c>
      <c r="J1317" s="212">
        <v>1</v>
      </c>
      <c r="K1317" s="213">
        <v>38.2</v>
      </c>
      <c r="L1317" s="212">
        <v>0</v>
      </c>
      <c r="M1317" s="212">
        <v>0</v>
      </c>
      <c r="N1317" s="212">
        <v>0</v>
      </c>
      <c r="O1317" s="212">
        <v>0</v>
      </c>
      <c r="P1317" s="212">
        <v>0</v>
      </c>
      <c r="Q1317" s="213">
        <v>0</v>
      </c>
      <c r="R1317" s="210" t="s">
        <v>4132</v>
      </c>
      <c r="S1317" s="210"/>
      <c r="T1317"/>
      <c r="U1317"/>
    </row>
    <row r="1318" spans="1:21">
      <c r="A1318" s="210">
        <v>144</v>
      </c>
      <c r="B1318" s="211" t="s">
        <v>4118</v>
      </c>
      <c r="C1318" s="212">
        <v>1</v>
      </c>
      <c r="D1318" s="212">
        <v>1</v>
      </c>
      <c r="E1318" s="213">
        <v>31.1</v>
      </c>
      <c r="F1318" s="212">
        <v>1</v>
      </c>
      <c r="G1318" s="212">
        <v>0</v>
      </c>
      <c r="H1318" s="212">
        <v>0</v>
      </c>
      <c r="I1318" s="212">
        <v>1</v>
      </c>
      <c r="J1318" s="212">
        <v>1</v>
      </c>
      <c r="K1318" s="213">
        <v>31.1</v>
      </c>
      <c r="L1318" s="212">
        <v>0</v>
      </c>
      <c r="M1318" s="212">
        <v>0</v>
      </c>
      <c r="N1318" s="212">
        <v>0</v>
      </c>
      <c r="O1318" s="212">
        <v>0</v>
      </c>
      <c r="P1318" s="212">
        <v>0</v>
      </c>
      <c r="Q1318" s="213">
        <v>0</v>
      </c>
      <c r="R1318" s="210" t="s">
        <v>3381</v>
      </c>
      <c r="S1318" s="210"/>
      <c r="T1318"/>
      <c r="U1318"/>
    </row>
    <row r="1319" spans="1:21">
      <c r="A1319" s="210">
        <v>145</v>
      </c>
      <c r="B1319" s="211" t="s">
        <v>4120</v>
      </c>
      <c r="C1319" s="212">
        <v>1</v>
      </c>
      <c r="D1319" s="212">
        <v>1</v>
      </c>
      <c r="E1319" s="213">
        <v>42.2</v>
      </c>
      <c r="F1319" s="212">
        <v>1</v>
      </c>
      <c r="G1319" s="212">
        <v>0</v>
      </c>
      <c r="H1319" s="212">
        <v>0</v>
      </c>
      <c r="I1319" s="212">
        <v>1</v>
      </c>
      <c r="J1319" s="212">
        <v>1</v>
      </c>
      <c r="K1319" s="213">
        <v>42.2</v>
      </c>
      <c r="L1319" s="212">
        <v>0</v>
      </c>
      <c r="M1319" s="212">
        <v>0</v>
      </c>
      <c r="N1319" s="212">
        <v>0</v>
      </c>
      <c r="O1319" s="212">
        <v>0</v>
      </c>
      <c r="P1319" s="212">
        <v>0</v>
      </c>
      <c r="Q1319" s="213">
        <v>0</v>
      </c>
      <c r="R1319" s="210" t="s">
        <v>4132</v>
      </c>
      <c r="S1319" s="210"/>
      <c r="T1319"/>
      <c r="U1319"/>
    </row>
    <row r="1320" spans="1:21">
      <c r="A1320" s="210">
        <v>146</v>
      </c>
      <c r="B1320" s="211" t="s">
        <v>4444</v>
      </c>
      <c r="C1320" s="212">
        <v>2</v>
      </c>
      <c r="D1320" s="212">
        <v>2</v>
      </c>
      <c r="E1320" s="213">
        <v>55.7</v>
      </c>
      <c r="F1320" s="212">
        <v>2</v>
      </c>
      <c r="G1320" s="212">
        <v>0</v>
      </c>
      <c r="H1320" s="212">
        <v>0</v>
      </c>
      <c r="I1320" s="212">
        <v>2</v>
      </c>
      <c r="J1320" s="212">
        <v>2</v>
      </c>
      <c r="K1320" s="213">
        <v>55.7</v>
      </c>
      <c r="L1320" s="212">
        <v>0</v>
      </c>
      <c r="M1320" s="212">
        <v>0</v>
      </c>
      <c r="N1320" s="212">
        <v>0</v>
      </c>
      <c r="O1320" s="212">
        <v>0</v>
      </c>
      <c r="P1320" s="212">
        <v>0</v>
      </c>
      <c r="Q1320" s="213">
        <v>0</v>
      </c>
      <c r="R1320" s="210" t="s">
        <v>4132</v>
      </c>
      <c r="S1320" s="210"/>
      <c r="T1320"/>
      <c r="U1320"/>
    </row>
    <row r="1321" spans="1:21">
      <c r="A1321" s="210">
        <v>147</v>
      </c>
      <c r="B1321" s="211" t="s">
        <v>4445</v>
      </c>
      <c r="C1321" s="212">
        <v>1</v>
      </c>
      <c r="D1321" s="212">
        <v>1</v>
      </c>
      <c r="E1321" s="213">
        <v>30.3</v>
      </c>
      <c r="F1321" s="212">
        <v>1</v>
      </c>
      <c r="G1321" s="212">
        <v>0</v>
      </c>
      <c r="H1321" s="212">
        <v>0</v>
      </c>
      <c r="I1321" s="212">
        <v>1</v>
      </c>
      <c r="J1321" s="212">
        <v>1</v>
      </c>
      <c r="K1321" s="213">
        <v>30.3</v>
      </c>
      <c r="L1321" s="212">
        <v>0</v>
      </c>
      <c r="M1321" s="212">
        <v>0</v>
      </c>
      <c r="N1321" s="212">
        <v>0</v>
      </c>
      <c r="O1321" s="212">
        <v>0</v>
      </c>
      <c r="P1321" s="212">
        <v>0</v>
      </c>
      <c r="Q1321" s="213">
        <v>0</v>
      </c>
      <c r="R1321" s="210" t="s">
        <v>3381</v>
      </c>
      <c r="S1321" s="210"/>
      <c r="T1321"/>
      <c r="U1321"/>
    </row>
    <row r="1322" spans="1:21">
      <c r="A1322" s="210">
        <v>148</v>
      </c>
      <c r="B1322" s="211" t="s">
        <v>4446</v>
      </c>
      <c r="C1322" s="212">
        <v>5</v>
      </c>
      <c r="D1322" s="212">
        <v>2</v>
      </c>
      <c r="E1322" s="213">
        <v>60.6</v>
      </c>
      <c r="F1322" s="212">
        <v>2</v>
      </c>
      <c r="G1322" s="212">
        <v>0</v>
      </c>
      <c r="H1322" s="212">
        <v>0</v>
      </c>
      <c r="I1322" s="212">
        <v>5</v>
      </c>
      <c r="J1322" s="212">
        <v>2</v>
      </c>
      <c r="K1322" s="213">
        <v>60.6</v>
      </c>
      <c r="L1322" s="212">
        <v>0</v>
      </c>
      <c r="M1322" s="212">
        <v>0</v>
      </c>
      <c r="N1322" s="212">
        <v>0</v>
      </c>
      <c r="O1322" s="212">
        <v>0</v>
      </c>
      <c r="P1322" s="212">
        <v>0</v>
      </c>
      <c r="Q1322" s="213">
        <v>0</v>
      </c>
      <c r="R1322" s="210" t="s">
        <v>3381</v>
      </c>
      <c r="S1322" s="210"/>
      <c r="T1322"/>
      <c r="U1322"/>
    </row>
    <row r="1323" spans="1:21">
      <c r="A1323" s="210">
        <v>149</v>
      </c>
      <c r="B1323" s="211" t="s">
        <v>4121</v>
      </c>
      <c r="C1323" s="212">
        <v>5</v>
      </c>
      <c r="D1323" s="212">
        <v>1</v>
      </c>
      <c r="E1323" s="213">
        <v>38.8</v>
      </c>
      <c r="F1323" s="212">
        <v>1</v>
      </c>
      <c r="G1323" s="212">
        <v>0</v>
      </c>
      <c r="H1323" s="212">
        <v>0</v>
      </c>
      <c r="I1323" s="212">
        <v>5</v>
      </c>
      <c r="J1323" s="212">
        <v>1</v>
      </c>
      <c r="K1323" s="213">
        <v>38.8</v>
      </c>
      <c r="L1323" s="212">
        <v>0</v>
      </c>
      <c r="M1323" s="212">
        <v>0</v>
      </c>
      <c r="N1323" s="212">
        <v>0</v>
      </c>
      <c r="O1323" s="212">
        <v>0</v>
      </c>
      <c r="P1323" s="212">
        <v>0</v>
      </c>
      <c r="Q1323" s="213">
        <v>0</v>
      </c>
      <c r="R1323" s="210" t="s">
        <v>3979</v>
      </c>
      <c r="S1323" s="210"/>
      <c r="T1323"/>
      <c r="U1323"/>
    </row>
    <row r="1324" spans="1:21">
      <c r="A1324" s="210">
        <v>150</v>
      </c>
      <c r="B1324" s="211" t="s">
        <v>4122</v>
      </c>
      <c r="C1324" s="212">
        <v>3</v>
      </c>
      <c r="D1324" s="212">
        <v>1</v>
      </c>
      <c r="E1324" s="213">
        <v>33.2</v>
      </c>
      <c r="F1324" s="212">
        <v>1</v>
      </c>
      <c r="G1324" s="212">
        <v>0</v>
      </c>
      <c r="H1324" s="212">
        <v>0</v>
      </c>
      <c r="I1324" s="212">
        <v>3</v>
      </c>
      <c r="J1324" s="212">
        <v>1</v>
      </c>
      <c r="K1324" s="213">
        <v>33.2</v>
      </c>
      <c r="L1324" s="212">
        <v>0</v>
      </c>
      <c r="M1324" s="212">
        <v>0</v>
      </c>
      <c r="N1324" s="212">
        <v>0</v>
      </c>
      <c r="O1324" s="212">
        <v>0</v>
      </c>
      <c r="P1324" s="212">
        <v>0</v>
      </c>
      <c r="Q1324" s="213">
        <v>0</v>
      </c>
      <c r="R1324" s="210" t="s">
        <v>3381</v>
      </c>
      <c r="S1324" s="210"/>
      <c r="T1324"/>
      <c r="U1324"/>
    </row>
    <row r="1325" spans="1:21">
      <c r="A1325" s="210">
        <v>151</v>
      </c>
      <c r="B1325" s="211" t="s">
        <v>4123</v>
      </c>
      <c r="C1325" s="212">
        <v>4</v>
      </c>
      <c r="D1325" s="212">
        <v>2</v>
      </c>
      <c r="E1325" s="213">
        <v>80.7</v>
      </c>
      <c r="F1325" s="212">
        <v>2</v>
      </c>
      <c r="G1325" s="212">
        <v>0</v>
      </c>
      <c r="H1325" s="212">
        <v>0</v>
      </c>
      <c r="I1325" s="212">
        <v>4</v>
      </c>
      <c r="J1325" s="212">
        <v>2</v>
      </c>
      <c r="K1325" s="213">
        <v>80.7</v>
      </c>
      <c r="L1325" s="212">
        <v>0</v>
      </c>
      <c r="M1325" s="212">
        <v>0</v>
      </c>
      <c r="N1325" s="212">
        <v>0</v>
      </c>
      <c r="O1325" s="212">
        <v>0</v>
      </c>
      <c r="P1325" s="212">
        <v>0</v>
      </c>
      <c r="Q1325" s="213">
        <v>0</v>
      </c>
      <c r="R1325" s="210" t="s">
        <v>3381</v>
      </c>
      <c r="S1325" s="210"/>
      <c r="T1325"/>
      <c r="U1325"/>
    </row>
    <row r="1326" spans="1:21">
      <c r="A1326" s="210">
        <v>152</v>
      </c>
      <c r="B1326" s="211" t="s">
        <v>4447</v>
      </c>
      <c r="C1326" s="212">
        <v>2</v>
      </c>
      <c r="D1326" s="212">
        <v>2</v>
      </c>
      <c r="E1326" s="213">
        <v>55.6</v>
      </c>
      <c r="F1326" s="212">
        <v>2</v>
      </c>
      <c r="G1326" s="212">
        <v>0</v>
      </c>
      <c r="H1326" s="212">
        <v>0</v>
      </c>
      <c r="I1326" s="212">
        <v>2</v>
      </c>
      <c r="J1326" s="212">
        <v>2</v>
      </c>
      <c r="K1326" s="213">
        <v>55.6</v>
      </c>
      <c r="L1326" s="212">
        <v>0</v>
      </c>
      <c r="M1326" s="212">
        <v>0</v>
      </c>
      <c r="N1326" s="212">
        <v>0</v>
      </c>
      <c r="O1326" s="212">
        <v>0</v>
      </c>
      <c r="P1326" s="212">
        <v>0</v>
      </c>
      <c r="Q1326" s="213">
        <v>0</v>
      </c>
      <c r="R1326" s="210" t="s">
        <v>3950</v>
      </c>
      <c r="S1326" s="210"/>
      <c r="T1326"/>
      <c r="U1326"/>
    </row>
    <row r="1327" spans="1:21">
      <c r="A1327" s="210">
        <v>153</v>
      </c>
      <c r="B1327" s="211" t="s">
        <v>4124</v>
      </c>
      <c r="C1327" s="212">
        <v>9</v>
      </c>
      <c r="D1327" s="212">
        <v>3</v>
      </c>
      <c r="E1327" s="213">
        <v>111.6</v>
      </c>
      <c r="F1327" s="212">
        <v>3</v>
      </c>
      <c r="G1327" s="212">
        <v>0</v>
      </c>
      <c r="H1327" s="212">
        <v>0</v>
      </c>
      <c r="I1327" s="212">
        <v>9</v>
      </c>
      <c r="J1327" s="212">
        <v>3</v>
      </c>
      <c r="K1327" s="213">
        <v>111.6</v>
      </c>
      <c r="L1327" s="212">
        <v>0</v>
      </c>
      <c r="M1327" s="212">
        <v>0</v>
      </c>
      <c r="N1327" s="212">
        <v>0</v>
      </c>
      <c r="O1327" s="212">
        <v>0</v>
      </c>
      <c r="P1327" s="212">
        <v>0</v>
      </c>
      <c r="Q1327" s="213">
        <v>0</v>
      </c>
      <c r="R1327" s="210" t="s">
        <v>3381</v>
      </c>
      <c r="S1327" s="210"/>
      <c r="T1327"/>
      <c r="U1327"/>
    </row>
    <row r="1328" spans="1:21">
      <c r="A1328" s="210">
        <v>154</v>
      </c>
      <c r="B1328" s="211" t="s">
        <v>4125</v>
      </c>
      <c r="C1328" s="212">
        <v>4</v>
      </c>
      <c r="D1328" s="212">
        <v>1</v>
      </c>
      <c r="E1328" s="213">
        <v>33.4</v>
      </c>
      <c r="F1328" s="212">
        <v>1</v>
      </c>
      <c r="G1328" s="212">
        <v>0</v>
      </c>
      <c r="H1328" s="212">
        <v>0</v>
      </c>
      <c r="I1328" s="212">
        <v>4</v>
      </c>
      <c r="J1328" s="212">
        <v>1</v>
      </c>
      <c r="K1328" s="213">
        <v>33.4</v>
      </c>
      <c r="L1328" s="212">
        <v>0</v>
      </c>
      <c r="M1328" s="212">
        <v>0</v>
      </c>
      <c r="N1328" s="212">
        <v>0</v>
      </c>
      <c r="O1328" s="212">
        <v>0</v>
      </c>
      <c r="P1328" s="212">
        <v>0</v>
      </c>
      <c r="Q1328" s="213">
        <v>0</v>
      </c>
      <c r="R1328" s="210" t="s">
        <v>4448</v>
      </c>
      <c r="S1328" s="210"/>
      <c r="T1328"/>
      <c r="U1328"/>
    </row>
    <row r="1329" spans="1:21">
      <c r="A1329" s="210">
        <v>155</v>
      </c>
      <c r="B1329" s="211" t="s">
        <v>3274</v>
      </c>
      <c r="C1329" s="212">
        <v>8</v>
      </c>
      <c r="D1329" s="212">
        <v>3</v>
      </c>
      <c r="E1329" s="213">
        <v>121.9</v>
      </c>
      <c r="F1329" s="212">
        <v>3</v>
      </c>
      <c r="G1329" s="212">
        <v>0</v>
      </c>
      <c r="H1329" s="212">
        <v>0</v>
      </c>
      <c r="I1329" s="212">
        <v>8</v>
      </c>
      <c r="J1329" s="212">
        <v>3</v>
      </c>
      <c r="K1329" s="213">
        <v>121.9</v>
      </c>
      <c r="L1329" s="212">
        <v>0</v>
      </c>
      <c r="M1329" s="212">
        <v>0</v>
      </c>
      <c r="N1329" s="212">
        <v>0</v>
      </c>
      <c r="O1329" s="212">
        <v>0</v>
      </c>
      <c r="P1329" s="212">
        <v>0</v>
      </c>
      <c r="Q1329" s="213">
        <v>0</v>
      </c>
      <c r="R1329" s="210" t="s">
        <v>3381</v>
      </c>
      <c r="S1329" s="210"/>
      <c r="T1329"/>
      <c r="U1329"/>
    </row>
    <row r="1330" spans="1:21">
      <c r="A1330" s="210">
        <v>156</v>
      </c>
      <c r="B1330" s="211" t="s">
        <v>4127</v>
      </c>
      <c r="C1330" s="212">
        <v>14</v>
      </c>
      <c r="D1330" s="212">
        <v>2</v>
      </c>
      <c r="E1330" s="213">
        <v>78.8</v>
      </c>
      <c r="F1330" s="212">
        <v>2</v>
      </c>
      <c r="G1330" s="212">
        <v>0</v>
      </c>
      <c r="H1330" s="212">
        <v>0</v>
      </c>
      <c r="I1330" s="212">
        <v>14</v>
      </c>
      <c r="J1330" s="212">
        <v>2</v>
      </c>
      <c r="K1330" s="213">
        <v>78.8</v>
      </c>
      <c r="L1330" s="212">
        <v>0</v>
      </c>
      <c r="M1330" s="212">
        <v>0</v>
      </c>
      <c r="N1330" s="212">
        <v>0</v>
      </c>
      <c r="O1330" s="212">
        <v>0</v>
      </c>
      <c r="P1330" s="212">
        <v>0</v>
      </c>
      <c r="Q1330" s="213">
        <v>0</v>
      </c>
      <c r="R1330" s="210" t="s">
        <v>3979</v>
      </c>
      <c r="S1330" s="210"/>
      <c r="T1330"/>
      <c r="U1330"/>
    </row>
    <row r="1331" spans="1:21">
      <c r="A1331" s="210">
        <v>157</v>
      </c>
      <c r="B1331" s="211" t="s">
        <v>3276</v>
      </c>
      <c r="C1331" s="212">
        <v>2</v>
      </c>
      <c r="D1331" s="212">
        <v>1</v>
      </c>
      <c r="E1331" s="213">
        <v>43.9</v>
      </c>
      <c r="F1331" s="212">
        <v>1</v>
      </c>
      <c r="G1331" s="212">
        <v>0</v>
      </c>
      <c r="H1331" s="212">
        <v>0</v>
      </c>
      <c r="I1331" s="212">
        <v>2</v>
      </c>
      <c r="J1331" s="212">
        <v>1</v>
      </c>
      <c r="K1331" s="213">
        <v>43.9</v>
      </c>
      <c r="L1331" s="212">
        <v>0</v>
      </c>
      <c r="M1331" s="212">
        <v>0</v>
      </c>
      <c r="N1331" s="212">
        <v>0</v>
      </c>
      <c r="O1331" s="212">
        <v>0</v>
      </c>
      <c r="P1331" s="212">
        <v>0</v>
      </c>
      <c r="Q1331" s="213">
        <v>0</v>
      </c>
      <c r="R1331" s="210" t="s">
        <v>4448</v>
      </c>
      <c r="S1331" s="210" t="s">
        <v>3278</v>
      </c>
      <c r="T1331"/>
      <c r="U1331"/>
    </row>
    <row r="1332" spans="1:21">
      <c r="A1332" s="210">
        <v>158</v>
      </c>
      <c r="B1332" s="211" t="s">
        <v>4128</v>
      </c>
      <c r="C1332" s="212">
        <v>3</v>
      </c>
      <c r="D1332" s="212">
        <v>1</v>
      </c>
      <c r="E1332" s="213">
        <v>61.4</v>
      </c>
      <c r="F1332" s="212">
        <v>1</v>
      </c>
      <c r="G1332" s="212">
        <v>0</v>
      </c>
      <c r="H1332" s="212">
        <v>0</v>
      </c>
      <c r="I1332" s="212">
        <v>3</v>
      </c>
      <c r="J1332" s="212">
        <v>1</v>
      </c>
      <c r="K1332" s="213">
        <v>61.4</v>
      </c>
      <c r="L1332" s="212">
        <v>0</v>
      </c>
      <c r="M1332" s="212">
        <v>0</v>
      </c>
      <c r="N1332" s="212">
        <v>0</v>
      </c>
      <c r="O1332" s="212">
        <v>0</v>
      </c>
      <c r="P1332" s="212">
        <v>0</v>
      </c>
      <c r="Q1332" s="213">
        <v>0</v>
      </c>
      <c r="R1332" s="210" t="s">
        <v>3381</v>
      </c>
      <c r="S1332" s="210"/>
      <c r="T1332"/>
      <c r="U1332"/>
    </row>
    <row r="1333" spans="1:21">
      <c r="A1333" s="210">
        <v>159</v>
      </c>
      <c r="B1333" s="211" t="s">
        <v>4130</v>
      </c>
      <c r="C1333" s="212">
        <v>1</v>
      </c>
      <c r="D1333" s="212">
        <v>1</v>
      </c>
      <c r="E1333" s="213">
        <v>20.4</v>
      </c>
      <c r="F1333" s="212">
        <v>1</v>
      </c>
      <c r="G1333" s="212">
        <v>0</v>
      </c>
      <c r="H1333" s="212">
        <v>0</v>
      </c>
      <c r="I1333" s="212">
        <v>1</v>
      </c>
      <c r="J1333" s="212">
        <v>1</v>
      </c>
      <c r="K1333" s="213">
        <v>20.4</v>
      </c>
      <c r="L1333" s="212">
        <v>0</v>
      </c>
      <c r="M1333" s="212">
        <v>0</v>
      </c>
      <c r="N1333" s="212">
        <v>0</v>
      </c>
      <c r="O1333" s="212">
        <v>0</v>
      </c>
      <c r="P1333" s="212">
        <v>0</v>
      </c>
      <c r="Q1333" s="213">
        <v>0</v>
      </c>
      <c r="R1333" s="210" t="s">
        <v>4132</v>
      </c>
      <c r="S1333" s="210" t="s">
        <v>4132</v>
      </c>
      <c r="T1333"/>
      <c r="U1333"/>
    </row>
    <row r="1334" spans="1:21">
      <c r="A1334" s="210">
        <v>160</v>
      </c>
      <c r="B1334" s="211" t="s">
        <v>4449</v>
      </c>
      <c r="C1334" s="212">
        <v>11</v>
      </c>
      <c r="D1334" s="212">
        <v>4</v>
      </c>
      <c r="E1334" s="213">
        <v>82.6</v>
      </c>
      <c r="F1334" s="212">
        <v>4</v>
      </c>
      <c r="G1334" s="212">
        <v>0</v>
      </c>
      <c r="H1334" s="212">
        <v>0</v>
      </c>
      <c r="I1334" s="212">
        <v>11</v>
      </c>
      <c r="J1334" s="212">
        <v>4</v>
      </c>
      <c r="K1334" s="213">
        <v>82.6</v>
      </c>
      <c r="L1334" s="212">
        <v>0</v>
      </c>
      <c r="M1334" s="212">
        <v>0</v>
      </c>
      <c r="N1334" s="212">
        <v>0</v>
      </c>
      <c r="O1334" s="212">
        <v>0</v>
      </c>
      <c r="P1334" s="212">
        <v>0</v>
      </c>
      <c r="Q1334" s="213">
        <v>0</v>
      </c>
      <c r="R1334" s="210" t="s">
        <v>4132</v>
      </c>
      <c r="S1334" s="210" t="s">
        <v>4363</v>
      </c>
      <c r="T1334"/>
      <c r="U1334"/>
    </row>
    <row r="1335" spans="1:21">
      <c r="A1335" s="210">
        <v>161</v>
      </c>
      <c r="B1335" s="211" t="s">
        <v>3279</v>
      </c>
      <c r="C1335" s="212">
        <v>7</v>
      </c>
      <c r="D1335" s="212">
        <v>3</v>
      </c>
      <c r="E1335" s="213">
        <v>140.2</v>
      </c>
      <c r="F1335" s="212">
        <v>3</v>
      </c>
      <c r="G1335" s="212">
        <v>0</v>
      </c>
      <c r="H1335" s="212">
        <v>0</v>
      </c>
      <c r="I1335" s="212">
        <v>7</v>
      </c>
      <c r="J1335" s="212">
        <v>3</v>
      </c>
      <c r="K1335" s="213">
        <v>140.2</v>
      </c>
      <c r="L1335" s="212">
        <v>0</v>
      </c>
      <c r="M1335" s="212">
        <v>0</v>
      </c>
      <c r="N1335" s="212">
        <v>0</v>
      </c>
      <c r="O1335" s="212">
        <v>0</v>
      </c>
      <c r="P1335" s="212">
        <v>0</v>
      </c>
      <c r="Q1335" s="213">
        <v>0</v>
      </c>
      <c r="R1335" s="210" t="s">
        <v>4132</v>
      </c>
      <c r="S1335" s="210" t="s">
        <v>3278</v>
      </c>
      <c r="T1335"/>
      <c r="U1335"/>
    </row>
    <row r="1336" spans="1:21">
      <c r="A1336" s="210">
        <v>162</v>
      </c>
      <c r="B1336" s="211" t="s">
        <v>4133</v>
      </c>
      <c r="C1336" s="212">
        <v>14</v>
      </c>
      <c r="D1336" s="212">
        <v>4</v>
      </c>
      <c r="E1336" s="213">
        <v>162.7</v>
      </c>
      <c r="F1336" s="212">
        <v>4</v>
      </c>
      <c r="G1336" s="212">
        <v>0</v>
      </c>
      <c r="H1336" s="212">
        <v>0</v>
      </c>
      <c r="I1336" s="212">
        <v>14</v>
      </c>
      <c r="J1336" s="212">
        <v>4</v>
      </c>
      <c r="K1336" s="213">
        <v>162.7</v>
      </c>
      <c r="L1336" s="212">
        <v>0</v>
      </c>
      <c r="M1336" s="212">
        <v>0</v>
      </c>
      <c r="N1336" s="212">
        <v>0</v>
      </c>
      <c r="O1336" s="212">
        <v>0</v>
      </c>
      <c r="P1336" s="212">
        <v>0</v>
      </c>
      <c r="Q1336" s="213">
        <v>0</v>
      </c>
      <c r="R1336" s="210" t="s">
        <v>4132</v>
      </c>
      <c r="S1336" s="210"/>
      <c r="T1336"/>
      <c r="U1336"/>
    </row>
    <row r="1337" spans="1:21">
      <c r="A1337" s="210">
        <v>163</v>
      </c>
      <c r="B1337" s="211" t="s">
        <v>4135</v>
      </c>
      <c r="C1337" s="212">
        <v>1</v>
      </c>
      <c r="D1337" s="212">
        <v>1</v>
      </c>
      <c r="E1337" s="213">
        <v>27.1</v>
      </c>
      <c r="F1337" s="212">
        <v>1</v>
      </c>
      <c r="G1337" s="212">
        <v>0</v>
      </c>
      <c r="H1337" s="212">
        <v>0</v>
      </c>
      <c r="I1337" s="212">
        <v>1</v>
      </c>
      <c r="J1337" s="212">
        <v>1</v>
      </c>
      <c r="K1337" s="213">
        <v>27.1</v>
      </c>
      <c r="L1337" s="212">
        <v>0</v>
      </c>
      <c r="M1337" s="212">
        <v>0</v>
      </c>
      <c r="N1337" s="212">
        <v>0</v>
      </c>
      <c r="O1337" s="212">
        <v>0</v>
      </c>
      <c r="P1337" s="212">
        <v>0</v>
      </c>
      <c r="Q1337" s="213">
        <v>0</v>
      </c>
      <c r="R1337" s="210" t="s">
        <v>4136</v>
      </c>
      <c r="S1337" s="210" t="s">
        <v>4136</v>
      </c>
      <c r="T1337"/>
      <c r="U1337"/>
    </row>
    <row r="1338" spans="1:21">
      <c r="A1338" s="210">
        <v>164</v>
      </c>
      <c r="B1338" s="211" t="s">
        <v>4137</v>
      </c>
      <c r="C1338" s="212">
        <v>4</v>
      </c>
      <c r="D1338" s="212">
        <v>1</v>
      </c>
      <c r="E1338" s="213">
        <v>52</v>
      </c>
      <c r="F1338" s="212">
        <v>1</v>
      </c>
      <c r="G1338" s="212">
        <v>0</v>
      </c>
      <c r="H1338" s="212">
        <v>0</v>
      </c>
      <c r="I1338" s="212">
        <v>4</v>
      </c>
      <c r="J1338" s="212">
        <v>1</v>
      </c>
      <c r="K1338" s="213">
        <v>52</v>
      </c>
      <c r="L1338" s="212">
        <v>0</v>
      </c>
      <c r="M1338" s="212">
        <v>0</v>
      </c>
      <c r="N1338" s="212">
        <v>0</v>
      </c>
      <c r="O1338" s="212">
        <v>0</v>
      </c>
      <c r="P1338" s="212">
        <v>0</v>
      </c>
      <c r="Q1338" s="213">
        <v>0</v>
      </c>
      <c r="R1338" s="210" t="s">
        <v>3979</v>
      </c>
      <c r="S1338" s="210"/>
      <c r="T1338"/>
      <c r="U1338"/>
    </row>
    <row r="1339" spans="1:21">
      <c r="A1339" s="210">
        <v>165</v>
      </c>
      <c r="B1339" s="211" t="s">
        <v>3282</v>
      </c>
      <c r="C1339" s="212">
        <v>10</v>
      </c>
      <c r="D1339" s="212">
        <v>3</v>
      </c>
      <c r="E1339" s="213">
        <v>136.6</v>
      </c>
      <c r="F1339" s="212">
        <v>3</v>
      </c>
      <c r="G1339" s="212">
        <v>0</v>
      </c>
      <c r="H1339" s="212">
        <v>0</v>
      </c>
      <c r="I1339" s="212">
        <v>10</v>
      </c>
      <c r="J1339" s="212">
        <v>3</v>
      </c>
      <c r="K1339" s="213">
        <v>136.6</v>
      </c>
      <c r="L1339" s="212">
        <v>0</v>
      </c>
      <c r="M1339" s="212">
        <v>0</v>
      </c>
      <c r="N1339" s="212">
        <v>0</v>
      </c>
      <c r="O1339" s="212">
        <v>0</v>
      </c>
      <c r="P1339" s="212">
        <v>0</v>
      </c>
      <c r="Q1339" s="213">
        <v>0</v>
      </c>
      <c r="R1339" s="210" t="s">
        <v>3979</v>
      </c>
      <c r="S1339" s="210"/>
      <c r="T1339"/>
      <c r="U1339"/>
    </row>
    <row r="1340" spans="1:21">
      <c r="A1340" s="210">
        <v>166</v>
      </c>
      <c r="B1340" s="211" t="s">
        <v>3283</v>
      </c>
      <c r="C1340" s="212">
        <v>13</v>
      </c>
      <c r="D1340" s="212">
        <v>4</v>
      </c>
      <c r="E1340" s="213">
        <v>187.8</v>
      </c>
      <c r="F1340" s="212">
        <v>4</v>
      </c>
      <c r="G1340" s="212">
        <v>0</v>
      </c>
      <c r="H1340" s="212">
        <v>0</v>
      </c>
      <c r="I1340" s="212">
        <v>13</v>
      </c>
      <c r="J1340" s="212">
        <v>4</v>
      </c>
      <c r="K1340" s="213">
        <v>187.8</v>
      </c>
      <c r="L1340" s="212">
        <v>0</v>
      </c>
      <c r="M1340" s="212">
        <v>0</v>
      </c>
      <c r="N1340" s="212">
        <v>0</v>
      </c>
      <c r="O1340" s="212">
        <v>0</v>
      </c>
      <c r="P1340" s="212">
        <v>0</v>
      </c>
      <c r="Q1340" s="213">
        <v>0</v>
      </c>
      <c r="R1340" s="210" t="s">
        <v>4424</v>
      </c>
      <c r="S1340" s="210"/>
      <c r="T1340"/>
      <c r="U1340"/>
    </row>
    <row r="1341" spans="1:21">
      <c r="A1341" s="210">
        <v>167</v>
      </c>
      <c r="B1341" s="211" t="s">
        <v>3285</v>
      </c>
      <c r="C1341" s="212">
        <v>10</v>
      </c>
      <c r="D1341" s="212">
        <v>3</v>
      </c>
      <c r="E1341" s="213">
        <v>131.1</v>
      </c>
      <c r="F1341" s="212">
        <v>3</v>
      </c>
      <c r="G1341" s="212">
        <v>0</v>
      </c>
      <c r="H1341" s="212">
        <v>0</v>
      </c>
      <c r="I1341" s="212">
        <v>10</v>
      </c>
      <c r="J1341" s="212">
        <v>3</v>
      </c>
      <c r="K1341" s="213">
        <v>131.1</v>
      </c>
      <c r="L1341" s="212">
        <v>0</v>
      </c>
      <c r="M1341" s="212">
        <v>0</v>
      </c>
      <c r="N1341" s="212">
        <v>0</v>
      </c>
      <c r="O1341" s="212">
        <v>0</v>
      </c>
      <c r="P1341" s="212">
        <v>0</v>
      </c>
      <c r="Q1341" s="213">
        <v>0</v>
      </c>
      <c r="R1341" s="210" t="s">
        <v>4132</v>
      </c>
      <c r="S1341" s="210"/>
      <c r="T1341"/>
      <c r="U1341"/>
    </row>
    <row r="1342" spans="1:21">
      <c r="A1342" s="210">
        <v>168</v>
      </c>
      <c r="B1342" s="211" t="s">
        <v>4450</v>
      </c>
      <c r="C1342" s="212">
        <v>1</v>
      </c>
      <c r="D1342" s="212">
        <v>1</v>
      </c>
      <c r="E1342" s="213">
        <v>67.4</v>
      </c>
      <c r="F1342" s="212">
        <v>1</v>
      </c>
      <c r="G1342" s="212">
        <v>0</v>
      </c>
      <c r="H1342" s="212">
        <v>0</v>
      </c>
      <c r="I1342" s="212">
        <v>1</v>
      </c>
      <c r="J1342" s="212">
        <v>1</v>
      </c>
      <c r="K1342" s="213">
        <v>67.4</v>
      </c>
      <c r="L1342" s="212">
        <v>0</v>
      </c>
      <c r="M1342" s="212">
        <v>0</v>
      </c>
      <c r="N1342" s="212">
        <v>0</v>
      </c>
      <c r="O1342" s="212">
        <v>0</v>
      </c>
      <c r="P1342" s="212">
        <v>0</v>
      </c>
      <c r="Q1342" s="213">
        <v>0</v>
      </c>
      <c r="R1342" s="210" t="s">
        <v>3872</v>
      </c>
      <c r="S1342" s="210" t="s">
        <v>3872</v>
      </c>
      <c r="T1342"/>
      <c r="U1342"/>
    </row>
    <row r="1343" spans="1:21">
      <c r="A1343" s="210">
        <v>169</v>
      </c>
      <c r="B1343" s="211" t="s">
        <v>3286</v>
      </c>
      <c r="C1343" s="212">
        <v>11</v>
      </c>
      <c r="D1343" s="212">
        <v>3</v>
      </c>
      <c r="E1343" s="213">
        <v>199.9</v>
      </c>
      <c r="F1343" s="212">
        <v>3</v>
      </c>
      <c r="G1343" s="212">
        <v>0</v>
      </c>
      <c r="H1343" s="212">
        <v>0</v>
      </c>
      <c r="I1343" s="212">
        <v>11</v>
      </c>
      <c r="J1343" s="212">
        <v>3</v>
      </c>
      <c r="K1343" s="213">
        <v>199.9</v>
      </c>
      <c r="L1343" s="212">
        <v>0</v>
      </c>
      <c r="M1343" s="212">
        <v>0</v>
      </c>
      <c r="N1343" s="212">
        <v>0</v>
      </c>
      <c r="O1343" s="212">
        <v>0</v>
      </c>
      <c r="P1343" s="212">
        <v>0</v>
      </c>
      <c r="Q1343" s="213">
        <v>0</v>
      </c>
      <c r="R1343" s="210" t="s">
        <v>4424</v>
      </c>
      <c r="S1343" s="210"/>
      <c r="T1343"/>
      <c r="U1343"/>
    </row>
    <row r="1344" spans="1:21">
      <c r="A1344" s="210">
        <v>170</v>
      </c>
      <c r="B1344" s="211" t="s">
        <v>3288</v>
      </c>
      <c r="C1344" s="212">
        <v>11</v>
      </c>
      <c r="D1344" s="212">
        <v>3</v>
      </c>
      <c r="E1344" s="213">
        <v>177.3</v>
      </c>
      <c r="F1344" s="212">
        <v>3</v>
      </c>
      <c r="G1344" s="212">
        <v>0</v>
      </c>
      <c r="H1344" s="212">
        <v>0</v>
      </c>
      <c r="I1344" s="212">
        <v>11</v>
      </c>
      <c r="J1344" s="212">
        <v>3</v>
      </c>
      <c r="K1344" s="213">
        <v>177.3</v>
      </c>
      <c r="L1344" s="212">
        <v>0</v>
      </c>
      <c r="M1344" s="212">
        <v>0</v>
      </c>
      <c r="N1344" s="212">
        <v>0</v>
      </c>
      <c r="O1344" s="212">
        <v>0</v>
      </c>
      <c r="P1344" s="212">
        <v>0</v>
      </c>
      <c r="Q1344" s="213">
        <v>0</v>
      </c>
      <c r="R1344" s="210" t="s">
        <v>3381</v>
      </c>
      <c r="S1344" s="210"/>
      <c r="T1344"/>
      <c r="U1344"/>
    </row>
    <row r="1345" spans="1:21">
      <c r="A1345" s="210">
        <v>171</v>
      </c>
      <c r="B1345" s="211" t="s">
        <v>4142</v>
      </c>
      <c r="C1345" s="212">
        <v>2</v>
      </c>
      <c r="D1345" s="212">
        <v>2</v>
      </c>
      <c r="E1345" s="213">
        <v>58.3</v>
      </c>
      <c r="F1345" s="212">
        <v>2</v>
      </c>
      <c r="G1345" s="212">
        <v>0</v>
      </c>
      <c r="H1345" s="212">
        <v>0</v>
      </c>
      <c r="I1345" s="212">
        <v>2</v>
      </c>
      <c r="J1345" s="212">
        <v>2</v>
      </c>
      <c r="K1345" s="213">
        <v>58.3</v>
      </c>
      <c r="L1345" s="212">
        <v>0</v>
      </c>
      <c r="M1345" s="212">
        <v>0</v>
      </c>
      <c r="N1345" s="212">
        <v>0</v>
      </c>
      <c r="O1345" s="212">
        <v>0</v>
      </c>
      <c r="P1345" s="212">
        <v>0</v>
      </c>
      <c r="Q1345" s="213">
        <v>0</v>
      </c>
      <c r="R1345" s="210" t="s">
        <v>3381</v>
      </c>
      <c r="S1345" s="210"/>
      <c r="T1345"/>
      <c r="U1345"/>
    </row>
    <row r="1346" spans="1:21">
      <c r="A1346" s="210">
        <v>172</v>
      </c>
      <c r="B1346" s="211" t="s">
        <v>4143</v>
      </c>
      <c r="C1346" s="212">
        <v>4</v>
      </c>
      <c r="D1346" s="212">
        <v>1</v>
      </c>
      <c r="E1346" s="213">
        <v>30</v>
      </c>
      <c r="F1346" s="212">
        <v>1</v>
      </c>
      <c r="G1346" s="212">
        <v>0</v>
      </c>
      <c r="H1346" s="212">
        <v>0</v>
      </c>
      <c r="I1346" s="212">
        <v>4</v>
      </c>
      <c r="J1346" s="212">
        <v>1</v>
      </c>
      <c r="K1346" s="213">
        <v>30</v>
      </c>
      <c r="L1346" s="212">
        <v>0</v>
      </c>
      <c r="M1346" s="212">
        <v>0</v>
      </c>
      <c r="N1346" s="212">
        <v>0</v>
      </c>
      <c r="O1346" s="212">
        <v>0</v>
      </c>
      <c r="P1346" s="212">
        <v>0</v>
      </c>
      <c r="Q1346" s="213">
        <v>0</v>
      </c>
      <c r="R1346" s="210" t="s">
        <v>3381</v>
      </c>
      <c r="S1346" s="210"/>
      <c r="T1346"/>
      <c r="U1346"/>
    </row>
    <row r="1347" spans="1:21">
      <c r="A1347" s="210">
        <v>173</v>
      </c>
      <c r="B1347" s="211" t="s">
        <v>4144</v>
      </c>
      <c r="C1347" s="212">
        <v>2</v>
      </c>
      <c r="D1347" s="212">
        <v>1</v>
      </c>
      <c r="E1347" s="213">
        <v>43.3</v>
      </c>
      <c r="F1347" s="212">
        <v>1</v>
      </c>
      <c r="G1347" s="212">
        <v>0</v>
      </c>
      <c r="H1347" s="212">
        <v>0</v>
      </c>
      <c r="I1347" s="212">
        <v>2</v>
      </c>
      <c r="J1347" s="212">
        <v>1</v>
      </c>
      <c r="K1347" s="213">
        <v>43.3</v>
      </c>
      <c r="L1347" s="212">
        <v>0</v>
      </c>
      <c r="M1347" s="212">
        <v>0</v>
      </c>
      <c r="N1347" s="212">
        <v>0</v>
      </c>
      <c r="O1347" s="212">
        <v>0</v>
      </c>
      <c r="P1347" s="212">
        <v>0</v>
      </c>
      <c r="Q1347" s="213">
        <v>0</v>
      </c>
      <c r="R1347" s="210" t="s">
        <v>3979</v>
      </c>
      <c r="S1347" s="210"/>
      <c r="T1347"/>
      <c r="U1347"/>
    </row>
    <row r="1348" spans="1:21">
      <c r="A1348" s="210">
        <v>174</v>
      </c>
      <c r="B1348" s="211" t="s">
        <v>4146</v>
      </c>
      <c r="C1348" s="212">
        <v>6</v>
      </c>
      <c r="D1348" s="212">
        <v>2</v>
      </c>
      <c r="E1348" s="213">
        <v>95</v>
      </c>
      <c r="F1348" s="212">
        <v>2</v>
      </c>
      <c r="G1348" s="212">
        <v>0</v>
      </c>
      <c r="H1348" s="212">
        <v>0</v>
      </c>
      <c r="I1348" s="212">
        <v>6</v>
      </c>
      <c r="J1348" s="212">
        <v>2</v>
      </c>
      <c r="K1348" s="213">
        <v>95</v>
      </c>
      <c r="L1348" s="212">
        <v>0</v>
      </c>
      <c r="M1348" s="212">
        <v>0</v>
      </c>
      <c r="N1348" s="212">
        <v>0</v>
      </c>
      <c r="O1348" s="212">
        <v>0</v>
      </c>
      <c r="P1348" s="212">
        <v>0</v>
      </c>
      <c r="Q1348" s="213">
        <v>0</v>
      </c>
      <c r="R1348" s="210" t="s">
        <v>4132</v>
      </c>
      <c r="S1348" s="210"/>
      <c r="T1348"/>
      <c r="U1348"/>
    </row>
    <row r="1349" spans="1:21">
      <c r="A1349" s="200"/>
      <c r="B1349" s="209" t="s">
        <v>2958</v>
      </c>
      <c r="C1349" s="205">
        <f>sum(C1350:C1352)</f>
        <v>6</v>
      </c>
      <c r="D1349" s="205">
        <f>sum(D1350:D1352)</f>
        <v>4</v>
      </c>
      <c r="E1349" s="206">
        <f>sum(E1350:E1352)</f>
        <v>147.3</v>
      </c>
      <c r="F1349" s="205">
        <f>sum(F1350:F1352)</f>
        <v>4</v>
      </c>
      <c r="G1349" s="205">
        <f>sum(G1350:G1352)</f>
        <v>0</v>
      </c>
      <c r="H1349" s="205">
        <f>sum(H1350:H1352)</f>
        <v>0</v>
      </c>
      <c r="I1349" s="205">
        <f>sum(I1350:I1352)</f>
        <v>6</v>
      </c>
      <c r="J1349" s="205">
        <f>sum(J1350:J1352)</f>
        <v>4</v>
      </c>
      <c r="K1349" s="206">
        <f>sum(K1350:K1352)</f>
        <v>147.3</v>
      </c>
      <c r="L1349" s="205">
        <f>sum(L1350:L1352)</f>
        <v>0</v>
      </c>
      <c r="M1349" s="205">
        <f>sum(M1350:M1352)</f>
        <v>0</v>
      </c>
      <c r="N1349" s="205">
        <f>sum(N1350:N1352)</f>
        <v>0</v>
      </c>
      <c r="O1349" s="205">
        <f>sum(O1350:O1352)</f>
        <v>0</v>
      </c>
      <c r="P1349" s="205">
        <f>sum(P1350:P1352)</f>
        <v>0</v>
      </c>
      <c r="Q1349" s="206">
        <f>sum(Q1350:Q1352)</f>
        <v>0</v>
      </c>
      <c r="R1349" s="207" t="s">
        <v>20</v>
      </c>
      <c r="S1349" s="207" t="s">
        <v>20</v>
      </c>
      <c r="T1349"/>
      <c r="U1349"/>
    </row>
    <row r="1350" spans="1:21">
      <c r="A1350" s="210">
        <v>175</v>
      </c>
      <c r="B1350" s="211" t="s">
        <v>3298</v>
      </c>
      <c r="C1350" s="212">
        <v>1</v>
      </c>
      <c r="D1350" s="212">
        <v>1</v>
      </c>
      <c r="E1350" s="213">
        <v>35.7</v>
      </c>
      <c r="F1350" s="212">
        <v>1</v>
      </c>
      <c r="G1350" s="212">
        <v>0</v>
      </c>
      <c r="H1350" s="212">
        <v>0</v>
      </c>
      <c r="I1350" s="212">
        <v>1</v>
      </c>
      <c r="J1350" s="212">
        <v>1</v>
      </c>
      <c r="K1350" s="213">
        <v>35.7</v>
      </c>
      <c r="L1350" s="212">
        <v>0</v>
      </c>
      <c r="M1350" s="212">
        <v>0</v>
      </c>
      <c r="N1350" s="212">
        <v>0</v>
      </c>
      <c r="O1350" s="212">
        <v>0</v>
      </c>
      <c r="P1350" s="212">
        <v>0</v>
      </c>
      <c r="Q1350" s="213">
        <v>0</v>
      </c>
      <c r="R1350" s="210" t="s">
        <v>3655</v>
      </c>
      <c r="S1350" s="210"/>
      <c r="T1350"/>
      <c r="U1350"/>
    </row>
    <row r="1351" spans="1:21">
      <c r="A1351" s="210">
        <v>176</v>
      </c>
      <c r="B1351" s="211" t="s">
        <v>3300</v>
      </c>
      <c r="C1351" s="212">
        <v>4</v>
      </c>
      <c r="D1351" s="212">
        <v>2</v>
      </c>
      <c r="E1351" s="213">
        <v>71.9</v>
      </c>
      <c r="F1351" s="212">
        <v>2</v>
      </c>
      <c r="G1351" s="212">
        <v>0</v>
      </c>
      <c r="H1351" s="212">
        <v>0</v>
      </c>
      <c r="I1351" s="212">
        <v>4</v>
      </c>
      <c r="J1351" s="212">
        <v>2</v>
      </c>
      <c r="K1351" s="213">
        <v>71.9</v>
      </c>
      <c r="L1351" s="212">
        <v>0</v>
      </c>
      <c r="M1351" s="212">
        <v>0</v>
      </c>
      <c r="N1351" s="212">
        <v>0</v>
      </c>
      <c r="O1351" s="212">
        <v>0</v>
      </c>
      <c r="P1351" s="212">
        <v>0</v>
      </c>
      <c r="Q1351" s="213">
        <v>0</v>
      </c>
      <c r="R1351" s="210" t="s">
        <v>4451</v>
      </c>
      <c r="S1351" s="210"/>
      <c r="T1351"/>
      <c r="U1351"/>
    </row>
    <row r="1352" spans="1:21">
      <c r="A1352" s="210">
        <v>177</v>
      </c>
      <c r="B1352" s="211" t="s">
        <v>4452</v>
      </c>
      <c r="C1352" s="212">
        <v>1</v>
      </c>
      <c r="D1352" s="212">
        <v>1</v>
      </c>
      <c r="E1352" s="213">
        <v>39.7</v>
      </c>
      <c r="F1352" s="212">
        <v>1</v>
      </c>
      <c r="G1352" s="212">
        <v>0</v>
      </c>
      <c r="H1352" s="212">
        <v>0</v>
      </c>
      <c r="I1352" s="212">
        <v>1</v>
      </c>
      <c r="J1352" s="212">
        <v>1</v>
      </c>
      <c r="K1352" s="213">
        <v>39.7</v>
      </c>
      <c r="L1352" s="212">
        <v>0</v>
      </c>
      <c r="M1352" s="212">
        <v>0</v>
      </c>
      <c r="N1352" s="212">
        <v>0</v>
      </c>
      <c r="O1352" s="212">
        <v>0</v>
      </c>
      <c r="P1352" s="212">
        <v>0</v>
      </c>
      <c r="Q1352" s="213">
        <v>0</v>
      </c>
      <c r="R1352" s="210" t="s">
        <v>3110</v>
      </c>
      <c r="S1352" s="210"/>
      <c r="T1352"/>
      <c r="U1352"/>
    </row>
    <row r="1353" spans="1:21">
      <c r="A1353" s="200"/>
      <c r="B1353" s="209" t="s">
        <v>2959</v>
      </c>
      <c r="C1353" s="205">
        <f>sum(C1354:C1368)</f>
        <v>61</v>
      </c>
      <c r="D1353" s="205">
        <f>sum(D1354:D1368)</f>
        <v>16</v>
      </c>
      <c r="E1353" s="206">
        <f>sum(E1354:E1368)</f>
        <v>491.4</v>
      </c>
      <c r="F1353" s="205">
        <f>sum(F1354:F1368)</f>
        <v>16</v>
      </c>
      <c r="G1353" s="205">
        <f>sum(G1354:G1368)</f>
        <v>16</v>
      </c>
      <c r="H1353" s="205">
        <f>sum(H1354:H1368)</f>
        <v>0</v>
      </c>
      <c r="I1353" s="205">
        <f>sum(I1354:I1368)</f>
        <v>61</v>
      </c>
      <c r="J1353" s="205">
        <f>sum(J1354:J1368)</f>
        <v>16</v>
      </c>
      <c r="K1353" s="206">
        <f>sum(K1354:K1368)</f>
        <v>491.4</v>
      </c>
      <c r="L1353" s="205">
        <f>sum(L1354:L1368)</f>
        <v>0</v>
      </c>
      <c r="M1353" s="205">
        <f>sum(M1354:M1368)</f>
        <v>0</v>
      </c>
      <c r="N1353" s="205">
        <f>sum(N1354:N1368)</f>
        <v>0</v>
      </c>
      <c r="O1353" s="205">
        <f>sum(O1354:O1368)</f>
        <v>0</v>
      </c>
      <c r="P1353" s="205">
        <f>sum(P1354:P1368)</f>
        <v>0</v>
      </c>
      <c r="Q1353" s="206">
        <f>sum(Q1354:Q1368)</f>
        <v>0</v>
      </c>
      <c r="R1353" s="207" t="s">
        <v>20</v>
      </c>
      <c r="S1353" s="207" t="s">
        <v>20</v>
      </c>
      <c r="T1353"/>
      <c r="U1353"/>
    </row>
    <row r="1354" spans="1:21">
      <c r="A1354" s="210">
        <v>178</v>
      </c>
      <c r="B1354" s="211" t="s">
        <v>3314</v>
      </c>
      <c r="C1354" s="212">
        <v>25</v>
      </c>
      <c r="D1354" s="212">
        <v>1</v>
      </c>
      <c r="E1354" s="213">
        <v>39.1</v>
      </c>
      <c r="F1354" s="212">
        <v>1</v>
      </c>
      <c r="G1354" s="212">
        <v>1</v>
      </c>
      <c r="H1354" s="212">
        <v>0</v>
      </c>
      <c r="I1354" s="212">
        <v>25</v>
      </c>
      <c r="J1354" s="212">
        <v>1</v>
      </c>
      <c r="K1354" s="213">
        <v>39.1</v>
      </c>
      <c r="L1354" s="212">
        <v>0</v>
      </c>
      <c r="M1354" s="212">
        <v>0</v>
      </c>
      <c r="N1354" s="212">
        <v>0</v>
      </c>
      <c r="O1354" s="212">
        <v>0</v>
      </c>
      <c r="P1354" s="212">
        <v>0</v>
      </c>
      <c r="Q1354" s="213">
        <v>0</v>
      </c>
      <c r="R1354" s="210" t="s">
        <v>3665</v>
      </c>
      <c r="S1354" s="210" t="s">
        <v>3316</v>
      </c>
      <c r="T1354"/>
      <c r="U1354"/>
    </row>
    <row r="1355" spans="1:21">
      <c r="A1355" s="210">
        <v>179</v>
      </c>
      <c r="B1355" s="211" t="s">
        <v>4159</v>
      </c>
      <c r="C1355" s="212">
        <v>1</v>
      </c>
      <c r="D1355" s="212">
        <v>1</v>
      </c>
      <c r="E1355" s="213">
        <v>38.6</v>
      </c>
      <c r="F1355" s="212">
        <v>1</v>
      </c>
      <c r="G1355" s="212">
        <v>1</v>
      </c>
      <c r="H1355" s="212">
        <v>0</v>
      </c>
      <c r="I1355" s="212">
        <v>1</v>
      </c>
      <c r="J1355" s="212">
        <v>1</v>
      </c>
      <c r="K1355" s="213">
        <v>38.6</v>
      </c>
      <c r="L1355" s="212">
        <v>0</v>
      </c>
      <c r="M1355" s="212">
        <v>0</v>
      </c>
      <c r="N1355" s="212">
        <v>0</v>
      </c>
      <c r="O1355" s="212">
        <v>0</v>
      </c>
      <c r="P1355" s="212">
        <v>0</v>
      </c>
      <c r="Q1355" s="213">
        <v>0</v>
      </c>
      <c r="R1355" s="210" t="s">
        <v>3665</v>
      </c>
      <c r="S1355" s="210" t="s">
        <v>3665</v>
      </c>
      <c r="T1355"/>
      <c r="U1355"/>
    </row>
    <row r="1356" spans="1:21">
      <c r="A1356" s="210">
        <v>180</v>
      </c>
      <c r="B1356" s="211" t="s">
        <v>4164</v>
      </c>
      <c r="C1356" s="212">
        <v>2</v>
      </c>
      <c r="D1356" s="212">
        <v>1</v>
      </c>
      <c r="E1356" s="213">
        <v>45.3</v>
      </c>
      <c r="F1356" s="212">
        <v>1</v>
      </c>
      <c r="G1356" s="212">
        <v>1</v>
      </c>
      <c r="H1356" s="212">
        <v>0</v>
      </c>
      <c r="I1356" s="212">
        <v>2</v>
      </c>
      <c r="J1356" s="212">
        <v>1</v>
      </c>
      <c r="K1356" s="213">
        <v>45.3</v>
      </c>
      <c r="L1356" s="212">
        <v>0</v>
      </c>
      <c r="M1356" s="212">
        <v>0</v>
      </c>
      <c r="N1356" s="212">
        <v>0</v>
      </c>
      <c r="O1356" s="212">
        <v>0</v>
      </c>
      <c r="P1356" s="212">
        <v>0</v>
      </c>
      <c r="Q1356" s="213">
        <v>0</v>
      </c>
      <c r="R1356" s="210" t="s">
        <v>3665</v>
      </c>
      <c r="S1356" s="210" t="s">
        <v>4027</v>
      </c>
      <c r="T1356"/>
      <c r="U1356"/>
    </row>
    <row r="1357" spans="1:21">
      <c r="A1357" s="210">
        <v>181</v>
      </c>
      <c r="B1357" s="211" t="s">
        <v>3367</v>
      </c>
      <c r="C1357" s="212">
        <v>3</v>
      </c>
      <c r="D1357" s="212">
        <v>1</v>
      </c>
      <c r="E1357" s="213">
        <v>44.8</v>
      </c>
      <c r="F1357" s="212">
        <v>1</v>
      </c>
      <c r="G1357" s="212">
        <v>1</v>
      </c>
      <c r="H1357" s="212">
        <v>0</v>
      </c>
      <c r="I1357" s="212">
        <v>3</v>
      </c>
      <c r="J1357" s="212">
        <v>1</v>
      </c>
      <c r="K1357" s="213">
        <v>44.8</v>
      </c>
      <c r="L1357" s="212">
        <v>0</v>
      </c>
      <c r="M1357" s="212">
        <v>0</v>
      </c>
      <c r="N1357" s="212">
        <v>0</v>
      </c>
      <c r="O1357" s="212">
        <v>0</v>
      </c>
      <c r="P1357" s="212">
        <v>0</v>
      </c>
      <c r="Q1357" s="213">
        <v>0</v>
      </c>
      <c r="R1357" s="210" t="s">
        <v>3665</v>
      </c>
      <c r="S1357" s="210" t="s">
        <v>3368</v>
      </c>
      <c r="T1357"/>
      <c r="U1357"/>
    </row>
    <row r="1358" spans="1:21">
      <c r="A1358" s="210">
        <v>182</v>
      </c>
      <c r="B1358" s="211" t="s">
        <v>3374</v>
      </c>
      <c r="C1358" s="212">
        <v>1</v>
      </c>
      <c r="D1358" s="212">
        <v>1</v>
      </c>
      <c r="E1358" s="213">
        <v>22.3</v>
      </c>
      <c r="F1358" s="212">
        <v>1</v>
      </c>
      <c r="G1358" s="212">
        <v>1</v>
      </c>
      <c r="H1358" s="212">
        <v>0</v>
      </c>
      <c r="I1358" s="212">
        <v>1</v>
      </c>
      <c r="J1358" s="212">
        <v>1</v>
      </c>
      <c r="K1358" s="213">
        <v>22.3</v>
      </c>
      <c r="L1358" s="212">
        <v>0</v>
      </c>
      <c r="M1358" s="212">
        <v>0</v>
      </c>
      <c r="N1358" s="212">
        <v>0</v>
      </c>
      <c r="O1358" s="212">
        <v>0</v>
      </c>
      <c r="P1358" s="212">
        <v>0</v>
      </c>
      <c r="Q1358" s="213">
        <v>0</v>
      </c>
      <c r="R1358" s="210" t="s">
        <v>3056</v>
      </c>
      <c r="S1358" s="210" t="s">
        <v>3056</v>
      </c>
      <c r="T1358"/>
      <c r="U1358"/>
    </row>
    <row r="1359" spans="1:21">
      <c r="A1359" s="210">
        <v>183</v>
      </c>
      <c r="B1359" s="211" t="s">
        <v>3378</v>
      </c>
      <c r="C1359" s="212">
        <v>3</v>
      </c>
      <c r="D1359" s="212">
        <v>2</v>
      </c>
      <c r="E1359" s="213">
        <v>29.6</v>
      </c>
      <c r="F1359" s="212">
        <v>2</v>
      </c>
      <c r="G1359" s="212">
        <v>2</v>
      </c>
      <c r="H1359" s="212">
        <v>0</v>
      </c>
      <c r="I1359" s="212">
        <v>3</v>
      </c>
      <c r="J1359" s="212">
        <v>2</v>
      </c>
      <c r="K1359" s="213">
        <v>29.6</v>
      </c>
      <c r="L1359" s="212">
        <v>0</v>
      </c>
      <c r="M1359" s="212">
        <v>0</v>
      </c>
      <c r="N1359" s="212">
        <v>0</v>
      </c>
      <c r="O1359" s="212">
        <v>0</v>
      </c>
      <c r="P1359" s="212">
        <v>0</v>
      </c>
      <c r="Q1359" s="213">
        <v>0</v>
      </c>
      <c r="R1359" s="210" t="s">
        <v>3056</v>
      </c>
      <c r="S1359" s="210" t="s">
        <v>3056</v>
      </c>
      <c r="T1359"/>
      <c r="U1359"/>
    </row>
    <row r="1360" spans="1:21">
      <c r="A1360" s="210">
        <v>184</v>
      </c>
      <c r="B1360" s="211" t="s">
        <v>3379</v>
      </c>
      <c r="C1360" s="212">
        <v>4</v>
      </c>
      <c r="D1360" s="212">
        <v>1</v>
      </c>
      <c r="E1360" s="213">
        <v>24.9</v>
      </c>
      <c r="F1360" s="212">
        <v>1</v>
      </c>
      <c r="G1360" s="212">
        <v>1</v>
      </c>
      <c r="H1360" s="212">
        <v>0</v>
      </c>
      <c r="I1360" s="212">
        <v>4</v>
      </c>
      <c r="J1360" s="212">
        <v>1</v>
      </c>
      <c r="K1360" s="213">
        <v>24.9</v>
      </c>
      <c r="L1360" s="212">
        <v>0</v>
      </c>
      <c r="M1360" s="212">
        <v>0</v>
      </c>
      <c r="N1360" s="212">
        <v>0</v>
      </c>
      <c r="O1360" s="212">
        <v>0</v>
      </c>
      <c r="P1360" s="212">
        <v>0</v>
      </c>
      <c r="Q1360" s="213">
        <v>0</v>
      </c>
      <c r="R1360" s="210" t="s">
        <v>3229</v>
      </c>
      <c r="S1360" s="210" t="s">
        <v>3381</v>
      </c>
      <c r="T1360"/>
      <c r="U1360"/>
    </row>
    <row r="1361" spans="1:21">
      <c r="A1361" s="210">
        <v>185</v>
      </c>
      <c r="B1361" s="211" t="s">
        <v>3387</v>
      </c>
      <c r="C1361" s="212">
        <v>4</v>
      </c>
      <c r="D1361" s="212">
        <v>1</v>
      </c>
      <c r="E1361" s="213">
        <v>23</v>
      </c>
      <c r="F1361" s="212">
        <v>1</v>
      </c>
      <c r="G1361" s="212">
        <v>1</v>
      </c>
      <c r="H1361" s="212">
        <v>0</v>
      </c>
      <c r="I1361" s="212">
        <v>4</v>
      </c>
      <c r="J1361" s="212">
        <v>1</v>
      </c>
      <c r="K1361" s="213">
        <v>23</v>
      </c>
      <c r="L1361" s="212">
        <v>0</v>
      </c>
      <c r="M1361" s="212">
        <v>0</v>
      </c>
      <c r="N1361" s="212">
        <v>0</v>
      </c>
      <c r="O1361" s="212">
        <v>0</v>
      </c>
      <c r="P1361" s="212">
        <v>0</v>
      </c>
      <c r="Q1361" s="213">
        <v>0</v>
      </c>
      <c r="R1361" s="210" t="s">
        <v>4453</v>
      </c>
      <c r="S1361" s="210" t="s">
        <v>3388</v>
      </c>
      <c r="T1361"/>
      <c r="U1361"/>
    </row>
    <row r="1362" spans="1:21">
      <c r="A1362" s="210">
        <v>186</v>
      </c>
      <c r="B1362" s="211" t="s">
        <v>3396</v>
      </c>
      <c r="C1362" s="212">
        <v>1</v>
      </c>
      <c r="D1362" s="212">
        <v>1</v>
      </c>
      <c r="E1362" s="213">
        <v>23.3</v>
      </c>
      <c r="F1362" s="212">
        <v>1</v>
      </c>
      <c r="G1362" s="212">
        <v>1</v>
      </c>
      <c r="H1362" s="212">
        <v>0</v>
      </c>
      <c r="I1362" s="212">
        <v>1</v>
      </c>
      <c r="J1362" s="212">
        <v>1</v>
      </c>
      <c r="K1362" s="213">
        <v>23.3</v>
      </c>
      <c r="L1362" s="212">
        <v>0</v>
      </c>
      <c r="M1362" s="212">
        <v>0</v>
      </c>
      <c r="N1362" s="212">
        <v>0</v>
      </c>
      <c r="O1362" s="212">
        <v>0</v>
      </c>
      <c r="P1362" s="212">
        <v>0</v>
      </c>
      <c r="Q1362" s="213">
        <v>0</v>
      </c>
      <c r="R1362" s="210" t="s">
        <v>3397</v>
      </c>
      <c r="S1362" s="210" t="s">
        <v>3397</v>
      </c>
      <c r="T1362"/>
      <c r="U1362"/>
    </row>
    <row r="1363" spans="1:21">
      <c r="A1363" s="210">
        <v>187</v>
      </c>
      <c r="B1363" s="211" t="s">
        <v>3404</v>
      </c>
      <c r="C1363" s="212">
        <v>4</v>
      </c>
      <c r="D1363" s="212">
        <v>1</v>
      </c>
      <c r="E1363" s="213">
        <v>73.3</v>
      </c>
      <c r="F1363" s="212">
        <v>1</v>
      </c>
      <c r="G1363" s="212">
        <v>1</v>
      </c>
      <c r="H1363" s="212">
        <v>0</v>
      </c>
      <c r="I1363" s="212">
        <v>4</v>
      </c>
      <c r="J1363" s="212">
        <v>1</v>
      </c>
      <c r="K1363" s="213">
        <v>73.3</v>
      </c>
      <c r="L1363" s="212">
        <v>0</v>
      </c>
      <c r="M1363" s="212">
        <v>0</v>
      </c>
      <c r="N1363" s="212">
        <v>0</v>
      </c>
      <c r="O1363" s="212">
        <v>0</v>
      </c>
      <c r="P1363" s="212">
        <v>0</v>
      </c>
      <c r="Q1363" s="213">
        <v>0</v>
      </c>
      <c r="R1363" s="210" t="s">
        <v>4451</v>
      </c>
      <c r="S1363" s="210" t="s">
        <v>3366</v>
      </c>
      <c r="T1363"/>
      <c r="U1363"/>
    </row>
    <row r="1364" spans="1:21">
      <c r="A1364" s="210">
        <v>188</v>
      </c>
      <c r="B1364" s="211" t="s">
        <v>3416</v>
      </c>
      <c r="C1364" s="212">
        <v>1</v>
      </c>
      <c r="D1364" s="212">
        <v>1</v>
      </c>
      <c r="E1364" s="213">
        <v>50.7</v>
      </c>
      <c r="F1364" s="212">
        <v>1</v>
      </c>
      <c r="G1364" s="212">
        <v>1</v>
      </c>
      <c r="H1364" s="212">
        <v>0</v>
      </c>
      <c r="I1364" s="212">
        <v>1</v>
      </c>
      <c r="J1364" s="212">
        <v>1</v>
      </c>
      <c r="K1364" s="213">
        <v>50.7</v>
      </c>
      <c r="L1364" s="212">
        <v>0</v>
      </c>
      <c r="M1364" s="212">
        <v>0</v>
      </c>
      <c r="N1364" s="212">
        <v>0</v>
      </c>
      <c r="O1364" s="212">
        <v>0</v>
      </c>
      <c r="P1364" s="212">
        <v>0</v>
      </c>
      <c r="Q1364" s="213">
        <v>0</v>
      </c>
      <c r="R1364" s="210" t="s">
        <v>3357</v>
      </c>
      <c r="S1364" s="210" t="s">
        <v>3158</v>
      </c>
      <c r="T1364"/>
      <c r="U1364"/>
    </row>
    <row r="1365" spans="1:21">
      <c r="A1365" s="210">
        <v>189</v>
      </c>
      <c r="B1365" s="211" t="s">
        <v>3421</v>
      </c>
      <c r="C1365" s="212">
        <v>4</v>
      </c>
      <c r="D1365" s="212">
        <v>1</v>
      </c>
      <c r="E1365" s="213">
        <v>11.4</v>
      </c>
      <c r="F1365" s="212">
        <v>1</v>
      </c>
      <c r="G1365" s="212">
        <v>1</v>
      </c>
      <c r="H1365" s="212">
        <v>0</v>
      </c>
      <c r="I1365" s="212">
        <v>4</v>
      </c>
      <c r="J1365" s="212">
        <v>1</v>
      </c>
      <c r="K1365" s="213">
        <v>11.4</v>
      </c>
      <c r="L1365" s="212">
        <v>0</v>
      </c>
      <c r="M1365" s="212">
        <v>0</v>
      </c>
      <c r="N1365" s="212">
        <v>0</v>
      </c>
      <c r="O1365" s="212">
        <v>0</v>
      </c>
      <c r="P1365" s="212">
        <v>0</v>
      </c>
      <c r="Q1365" s="213">
        <v>0</v>
      </c>
      <c r="R1365" s="210" t="s">
        <v>4453</v>
      </c>
      <c r="S1365" s="210" t="s">
        <v>3089</v>
      </c>
      <c r="T1365"/>
      <c r="U1365"/>
    </row>
    <row r="1366" spans="1:21">
      <c r="A1366" s="210">
        <v>190</v>
      </c>
      <c r="B1366" s="211" t="s">
        <v>3427</v>
      </c>
      <c r="C1366" s="212">
        <v>2</v>
      </c>
      <c r="D1366" s="212">
        <v>1</v>
      </c>
      <c r="E1366" s="213">
        <v>25.8</v>
      </c>
      <c r="F1366" s="212">
        <v>1</v>
      </c>
      <c r="G1366" s="212">
        <v>1</v>
      </c>
      <c r="H1366" s="212">
        <v>0</v>
      </c>
      <c r="I1366" s="212">
        <v>2</v>
      </c>
      <c r="J1366" s="212">
        <v>1</v>
      </c>
      <c r="K1366" s="213">
        <v>25.8</v>
      </c>
      <c r="L1366" s="212">
        <v>0</v>
      </c>
      <c r="M1366" s="212">
        <v>0</v>
      </c>
      <c r="N1366" s="212">
        <v>0</v>
      </c>
      <c r="O1366" s="212">
        <v>0</v>
      </c>
      <c r="P1366" s="212">
        <v>0</v>
      </c>
      <c r="Q1366" s="213">
        <v>0</v>
      </c>
      <c r="R1366" s="210" t="s">
        <v>4453</v>
      </c>
      <c r="S1366" s="210" t="s">
        <v>3410</v>
      </c>
      <c r="T1366"/>
      <c r="U1366"/>
    </row>
    <row r="1367" spans="1:21">
      <c r="A1367" s="210">
        <v>191</v>
      </c>
      <c r="B1367" s="211" t="s">
        <v>3430</v>
      </c>
      <c r="C1367" s="212">
        <v>5</v>
      </c>
      <c r="D1367" s="212">
        <v>1</v>
      </c>
      <c r="E1367" s="213">
        <v>23.8</v>
      </c>
      <c r="F1367" s="212">
        <v>1</v>
      </c>
      <c r="G1367" s="212">
        <v>1</v>
      </c>
      <c r="H1367" s="212">
        <v>0</v>
      </c>
      <c r="I1367" s="212">
        <v>5</v>
      </c>
      <c r="J1367" s="212">
        <v>1</v>
      </c>
      <c r="K1367" s="213">
        <v>23.8</v>
      </c>
      <c r="L1367" s="212">
        <v>0</v>
      </c>
      <c r="M1367" s="212">
        <v>0</v>
      </c>
      <c r="N1367" s="212">
        <v>0</v>
      </c>
      <c r="O1367" s="212">
        <v>0</v>
      </c>
      <c r="P1367" s="212">
        <v>0</v>
      </c>
      <c r="Q1367" s="213">
        <v>0</v>
      </c>
      <c r="R1367" s="210" t="s">
        <v>4453</v>
      </c>
      <c r="S1367" s="210" t="s">
        <v>3431</v>
      </c>
      <c r="T1367"/>
      <c r="U1367"/>
    </row>
    <row r="1368" spans="1:21">
      <c r="A1368" s="210">
        <v>192</v>
      </c>
      <c r="B1368" s="211" t="s">
        <v>3434</v>
      </c>
      <c r="C1368" s="212">
        <v>1</v>
      </c>
      <c r="D1368" s="212">
        <v>1</v>
      </c>
      <c r="E1368" s="213">
        <v>15.5</v>
      </c>
      <c r="F1368" s="212">
        <v>1</v>
      </c>
      <c r="G1368" s="212">
        <v>1</v>
      </c>
      <c r="H1368" s="212">
        <v>0</v>
      </c>
      <c r="I1368" s="212">
        <v>1</v>
      </c>
      <c r="J1368" s="212">
        <v>1</v>
      </c>
      <c r="K1368" s="213">
        <v>15.5</v>
      </c>
      <c r="L1368" s="212">
        <v>0</v>
      </c>
      <c r="M1368" s="212">
        <v>0</v>
      </c>
      <c r="N1368" s="212">
        <v>0</v>
      </c>
      <c r="O1368" s="212">
        <v>0</v>
      </c>
      <c r="P1368" s="212">
        <v>0</v>
      </c>
      <c r="Q1368" s="213">
        <v>0</v>
      </c>
      <c r="R1368" s="210" t="s">
        <v>3056</v>
      </c>
      <c r="S1368" s="210" t="s">
        <v>3056</v>
      </c>
      <c r="T1368"/>
      <c r="U1368"/>
    </row>
    <row r="1369" spans="1:21">
      <c r="A1369" s="200"/>
      <c r="B1369" s="209" t="s">
        <v>2961</v>
      </c>
      <c r="C1369" s="205">
        <f>sum(C1370:C1372)</f>
        <v>18</v>
      </c>
      <c r="D1369" s="205">
        <f>sum(D1370:D1372)</f>
        <v>6</v>
      </c>
      <c r="E1369" s="206">
        <f>sum(E1370:E1372)</f>
        <v>217.7</v>
      </c>
      <c r="F1369" s="205">
        <f>sum(F1370:F1372)</f>
        <v>6</v>
      </c>
      <c r="G1369" s="205">
        <f>sum(G1370:G1372)</f>
        <v>6</v>
      </c>
      <c r="H1369" s="205">
        <f>sum(H1370:H1372)</f>
        <v>0</v>
      </c>
      <c r="I1369" s="205">
        <f>sum(I1370:I1372)</f>
        <v>18</v>
      </c>
      <c r="J1369" s="205">
        <f>sum(J1370:J1372)</f>
        <v>6</v>
      </c>
      <c r="K1369" s="206">
        <f>sum(K1370:K1372)</f>
        <v>217.7</v>
      </c>
      <c r="L1369" s="205">
        <f>sum(L1370:L1372)</f>
        <v>0</v>
      </c>
      <c r="M1369" s="205">
        <f>sum(M1370:M1372)</f>
        <v>0</v>
      </c>
      <c r="N1369" s="205">
        <f>sum(N1370:N1372)</f>
        <v>0</v>
      </c>
      <c r="O1369" s="205">
        <f>sum(O1370:O1372)</f>
        <v>0</v>
      </c>
      <c r="P1369" s="205">
        <f>sum(P1370:P1372)</f>
        <v>0</v>
      </c>
      <c r="Q1369" s="206">
        <f>sum(Q1370:Q1372)</f>
        <v>0</v>
      </c>
      <c r="R1369" s="207" t="s">
        <v>20</v>
      </c>
      <c r="S1369" s="207" t="s">
        <v>20</v>
      </c>
      <c r="T1369"/>
      <c r="U1369"/>
    </row>
    <row r="1370" spans="1:21">
      <c r="A1370" s="210">
        <v>193</v>
      </c>
      <c r="B1370" s="211" t="s">
        <v>4244</v>
      </c>
      <c r="C1370" s="212">
        <v>1</v>
      </c>
      <c r="D1370" s="212">
        <v>1</v>
      </c>
      <c r="E1370" s="213">
        <v>12.1</v>
      </c>
      <c r="F1370" s="212">
        <v>1</v>
      </c>
      <c r="G1370" s="212">
        <v>1</v>
      </c>
      <c r="H1370" s="212">
        <v>0</v>
      </c>
      <c r="I1370" s="212">
        <v>1</v>
      </c>
      <c r="J1370" s="212">
        <v>1</v>
      </c>
      <c r="K1370" s="213">
        <v>12.1</v>
      </c>
      <c r="L1370" s="212">
        <v>0</v>
      </c>
      <c r="M1370" s="212">
        <v>0</v>
      </c>
      <c r="N1370" s="212">
        <v>0</v>
      </c>
      <c r="O1370" s="212">
        <v>0</v>
      </c>
      <c r="P1370" s="212">
        <v>0</v>
      </c>
      <c r="Q1370" s="213">
        <v>0</v>
      </c>
      <c r="R1370" s="210" t="s">
        <v>3055</v>
      </c>
      <c r="S1370" s="210"/>
      <c r="T1370"/>
      <c r="U1370"/>
    </row>
    <row r="1371" spans="1:21">
      <c r="A1371" s="210">
        <v>194</v>
      </c>
      <c r="B1371" s="211" t="s">
        <v>3460</v>
      </c>
      <c r="C1371" s="212">
        <v>15</v>
      </c>
      <c r="D1371" s="212">
        <v>4</v>
      </c>
      <c r="E1371" s="213">
        <v>166</v>
      </c>
      <c r="F1371" s="212">
        <v>4</v>
      </c>
      <c r="G1371" s="212">
        <v>4</v>
      </c>
      <c r="H1371" s="212">
        <v>0</v>
      </c>
      <c r="I1371" s="212">
        <v>15</v>
      </c>
      <c r="J1371" s="212">
        <v>4</v>
      </c>
      <c r="K1371" s="213">
        <v>166</v>
      </c>
      <c r="L1371" s="212">
        <v>0</v>
      </c>
      <c r="M1371" s="212">
        <v>0</v>
      </c>
      <c r="N1371" s="212">
        <v>0</v>
      </c>
      <c r="O1371" s="212">
        <v>0</v>
      </c>
      <c r="P1371" s="212">
        <v>0</v>
      </c>
      <c r="Q1371" s="213">
        <v>0</v>
      </c>
      <c r="R1371" s="210" t="s">
        <v>3868</v>
      </c>
      <c r="S1371" s="210"/>
      <c r="T1371"/>
      <c r="U1371"/>
    </row>
    <row r="1372" spans="1:21">
      <c r="A1372" s="210">
        <v>195</v>
      </c>
      <c r="B1372" s="211" t="s">
        <v>3474</v>
      </c>
      <c r="C1372" s="212">
        <v>2</v>
      </c>
      <c r="D1372" s="212">
        <v>1</v>
      </c>
      <c r="E1372" s="213">
        <v>39.6</v>
      </c>
      <c r="F1372" s="212">
        <v>1</v>
      </c>
      <c r="G1372" s="212">
        <v>1</v>
      </c>
      <c r="H1372" s="212">
        <v>0</v>
      </c>
      <c r="I1372" s="212">
        <v>2</v>
      </c>
      <c r="J1372" s="212">
        <v>1</v>
      </c>
      <c r="K1372" s="213">
        <v>39.6</v>
      </c>
      <c r="L1372" s="212">
        <v>0</v>
      </c>
      <c r="M1372" s="212">
        <v>0</v>
      </c>
      <c r="N1372" s="212">
        <v>0</v>
      </c>
      <c r="O1372" s="212">
        <v>0</v>
      </c>
      <c r="P1372" s="212">
        <v>0</v>
      </c>
      <c r="Q1372" s="213">
        <v>0</v>
      </c>
      <c r="R1372" s="210" t="s">
        <v>3055</v>
      </c>
      <c r="S1372" s="210"/>
      <c r="T1372"/>
      <c r="U1372"/>
    </row>
    <row r="1373" spans="1:21">
      <c r="A1373" s="200"/>
      <c r="B1373" s="209" t="s">
        <v>2963</v>
      </c>
      <c r="C1373" s="205">
        <f>sum(C1374)</f>
        <v>7</v>
      </c>
      <c r="D1373" s="205">
        <f>sum(D1374)</f>
        <v>4</v>
      </c>
      <c r="E1373" s="206">
        <f>sum(E1374)</f>
        <v>239.3</v>
      </c>
      <c r="F1373" s="205">
        <f>sum(F1374)</f>
        <v>4</v>
      </c>
      <c r="G1373" s="205">
        <f>sum(G1374)</f>
        <v>0</v>
      </c>
      <c r="H1373" s="205">
        <f>sum(H1374)</f>
        <v>0</v>
      </c>
      <c r="I1373" s="205">
        <f>sum(I1374)</f>
        <v>7</v>
      </c>
      <c r="J1373" s="205">
        <f>sum(J1374)</f>
        <v>4</v>
      </c>
      <c r="K1373" s="206">
        <f>sum(K1374)</f>
        <v>239.3</v>
      </c>
      <c r="L1373" s="205">
        <f>sum(L1374)</f>
        <v>0</v>
      </c>
      <c r="M1373" s="205">
        <f>sum(M1374)</f>
        <v>0</v>
      </c>
      <c r="N1373" s="205">
        <f>sum(N1374)</f>
        <v>0</v>
      </c>
      <c r="O1373" s="205">
        <f>sum(O1374)</f>
        <v>0</v>
      </c>
      <c r="P1373" s="205">
        <f>sum(P1374)</f>
        <v>0</v>
      </c>
      <c r="Q1373" s="206">
        <f>sum(Q1374)</f>
        <v>0</v>
      </c>
      <c r="R1373" s="207" t="s">
        <v>20</v>
      </c>
      <c r="S1373" s="207" t="s">
        <v>20</v>
      </c>
      <c r="T1373"/>
      <c r="U1373"/>
    </row>
    <row r="1374" spans="1:21">
      <c r="A1374" s="210">
        <v>196</v>
      </c>
      <c r="B1374" s="211" t="s">
        <v>4293</v>
      </c>
      <c r="C1374" s="212">
        <v>7</v>
      </c>
      <c r="D1374" s="212">
        <v>4</v>
      </c>
      <c r="E1374" s="213">
        <v>239.3</v>
      </c>
      <c r="F1374" s="212">
        <v>4</v>
      </c>
      <c r="G1374" s="212">
        <v>0</v>
      </c>
      <c r="H1374" s="212">
        <v>0</v>
      </c>
      <c r="I1374" s="212">
        <v>7</v>
      </c>
      <c r="J1374" s="212">
        <v>4</v>
      </c>
      <c r="K1374" s="213">
        <v>239.3</v>
      </c>
      <c r="L1374" s="212">
        <v>0</v>
      </c>
      <c r="M1374" s="212">
        <v>0</v>
      </c>
      <c r="N1374" s="212">
        <v>0</v>
      </c>
      <c r="O1374" s="212">
        <v>0</v>
      </c>
      <c r="P1374" s="212">
        <v>0</v>
      </c>
      <c r="Q1374" s="213">
        <v>0</v>
      </c>
      <c r="R1374" s="210" t="s">
        <v>3273</v>
      </c>
      <c r="S1374" s="210"/>
      <c r="T1374"/>
      <c r="U1374"/>
    </row>
    <row r="1375" spans="1:21">
      <c r="A1375" s="200"/>
      <c r="B1375" s="209" t="s">
        <v>2964</v>
      </c>
      <c r="C1375" s="205">
        <f>sum(C1376:C1387)</f>
        <v>129</v>
      </c>
      <c r="D1375" s="205">
        <f>sum(D1376:D1387)</f>
        <v>50</v>
      </c>
      <c r="E1375" s="206">
        <f>sum(E1376:E1387)</f>
        <v>2322.8</v>
      </c>
      <c r="F1375" s="205">
        <f>sum(F1376:F1387)</f>
        <v>50</v>
      </c>
      <c r="G1375" s="205">
        <f>sum(G1376:G1387)</f>
        <v>0</v>
      </c>
      <c r="H1375" s="205">
        <f>sum(H1376:H1387)</f>
        <v>0</v>
      </c>
      <c r="I1375" s="205">
        <f>sum(I1376:I1387)</f>
        <v>129</v>
      </c>
      <c r="J1375" s="205">
        <f>sum(J1376:J1387)</f>
        <v>50</v>
      </c>
      <c r="K1375" s="206">
        <f>sum(K1376:K1387)</f>
        <v>2322.8</v>
      </c>
      <c r="L1375" s="205">
        <f>sum(L1376:L1387)</f>
        <v>0</v>
      </c>
      <c r="M1375" s="205">
        <f>sum(M1376:M1387)</f>
        <v>0</v>
      </c>
      <c r="N1375" s="205">
        <f>sum(N1376:N1387)</f>
        <v>0</v>
      </c>
      <c r="O1375" s="205">
        <f>sum(O1376:O1387)</f>
        <v>0</v>
      </c>
      <c r="P1375" s="205">
        <f>sum(P1376:P1387)</f>
        <v>0</v>
      </c>
      <c r="Q1375" s="206">
        <f>sum(Q1376:Q1387)</f>
        <v>0</v>
      </c>
      <c r="R1375" s="207" t="s">
        <v>20</v>
      </c>
      <c r="S1375" s="207" t="s">
        <v>20</v>
      </c>
      <c r="T1375"/>
      <c r="U1375"/>
    </row>
    <row r="1376" spans="1:21">
      <c r="A1376" s="210">
        <v>197</v>
      </c>
      <c r="B1376" s="211" t="s">
        <v>3558</v>
      </c>
      <c r="C1376" s="212">
        <v>15</v>
      </c>
      <c r="D1376" s="212">
        <v>4</v>
      </c>
      <c r="E1376" s="213">
        <v>240.8</v>
      </c>
      <c r="F1376" s="212">
        <v>4</v>
      </c>
      <c r="G1376" s="212">
        <v>0</v>
      </c>
      <c r="H1376" s="212">
        <v>0</v>
      </c>
      <c r="I1376" s="212">
        <v>15</v>
      </c>
      <c r="J1376" s="212">
        <v>4</v>
      </c>
      <c r="K1376" s="213">
        <v>240.8</v>
      </c>
      <c r="L1376" s="212">
        <v>0</v>
      </c>
      <c r="M1376" s="212">
        <v>0</v>
      </c>
      <c r="N1376" s="212">
        <v>0</v>
      </c>
      <c r="O1376" s="212">
        <v>0</v>
      </c>
      <c r="P1376" s="212">
        <v>0</v>
      </c>
      <c r="Q1376" s="213">
        <v>0</v>
      </c>
      <c r="R1376" s="210" t="s">
        <v>3983</v>
      </c>
      <c r="S1376" s="210"/>
      <c r="T1376"/>
      <c r="U1376"/>
    </row>
    <row r="1377" spans="1:21">
      <c r="A1377" s="210">
        <v>198</v>
      </c>
      <c r="B1377" s="211" t="s">
        <v>3560</v>
      </c>
      <c r="C1377" s="212">
        <v>7</v>
      </c>
      <c r="D1377" s="212">
        <v>3</v>
      </c>
      <c r="E1377" s="213">
        <v>199.8</v>
      </c>
      <c r="F1377" s="212">
        <v>3</v>
      </c>
      <c r="G1377" s="212">
        <v>0</v>
      </c>
      <c r="H1377" s="212">
        <v>0</v>
      </c>
      <c r="I1377" s="212">
        <v>7</v>
      </c>
      <c r="J1377" s="212">
        <v>3</v>
      </c>
      <c r="K1377" s="213">
        <v>199.8</v>
      </c>
      <c r="L1377" s="212">
        <v>0</v>
      </c>
      <c r="M1377" s="212">
        <v>0</v>
      </c>
      <c r="N1377" s="212">
        <v>0</v>
      </c>
      <c r="O1377" s="212">
        <v>0</v>
      </c>
      <c r="P1377" s="212">
        <v>0</v>
      </c>
      <c r="Q1377" s="213">
        <v>0</v>
      </c>
      <c r="R1377" s="210" t="s">
        <v>3328</v>
      </c>
      <c r="S1377" s="210"/>
      <c r="T1377"/>
      <c r="U1377"/>
    </row>
    <row r="1378" spans="1:21">
      <c r="A1378" s="210">
        <v>199</v>
      </c>
      <c r="B1378" s="211" t="s">
        <v>4296</v>
      </c>
      <c r="C1378" s="212">
        <v>6</v>
      </c>
      <c r="D1378" s="212">
        <v>4</v>
      </c>
      <c r="E1378" s="213">
        <v>172.7</v>
      </c>
      <c r="F1378" s="212">
        <v>4</v>
      </c>
      <c r="G1378" s="212">
        <v>0</v>
      </c>
      <c r="H1378" s="212">
        <v>0</v>
      </c>
      <c r="I1378" s="212">
        <v>6</v>
      </c>
      <c r="J1378" s="212">
        <v>4</v>
      </c>
      <c r="K1378" s="213">
        <v>172.7</v>
      </c>
      <c r="L1378" s="212">
        <v>0</v>
      </c>
      <c r="M1378" s="212">
        <v>0</v>
      </c>
      <c r="N1378" s="212">
        <v>0</v>
      </c>
      <c r="O1378" s="212">
        <v>0</v>
      </c>
      <c r="P1378" s="212">
        <v>0</v>
      </c>
      <c r="Q1378" s="213">
        <v>0</v>
      </c>
      <c r="R1378" s="210" t="s">
        <v>3488</v>
      </c>
      <c r="S1378" s="210"/>
      <c r="T1378"/>
      <c r="U1378"/>
    </row>
    <row r="1379" spans="1:21">
      <c r="A1379" s="210">
        <v>200</v>
      </c>
      <c r="B1379" s="211" t="s">
        <v>4297</v>
      </c>
      <c r="C1379" s="212">
        <v>13</v>
      </c>
      <c r="D1379" s="212">
        <v>6</v>
      </c>
      <c r="E1379" s="213">
        <v>337.9</v>
      </c>
      <c r="F1379" s="212">
        <v>6</v>
      </c>
      <c r="G1379" s="212">
        <v>0</v>
      </c>
      <c r="H1379" s="212">
        <v>0</v>
      </c>
      <c r="I1379" s="212">
        <v>13</v>
      </c>
      <c r="J1379" s="212">
        <v>6</v>
      </c>
      <c r="K1379" s="213">
        <v>337.9</v>
      </c>
      <c r="L1379" s="212">
        <v>0</v>
      </c>
      <c r="M1379" s="212">
        <v>0</v>
      </c>
      <c r="N1379" s="212">
        <v>0</v>
      </c>
      <c r="O1379" s="212">
        <v>0</v>
      </c>
      <c r="P1379" s="212">
        <v>0</v>
      </c>
      <c r="Q1379" s="213">
        <v>0</v>
      </c>
      <c r="R1379" s="210" t="s">
        <v>3819</v>
      </c>
      <c r="S1379" s="210"/>
      <c r="T1379"/>
      <c r="U1379"/>
    </row>
    <row r="1380" spans="1:21">
      <c r="A1380" s="210">
        <v>201</v>
      </c>
      <c r="B1380" s="211" t="s">
        <v>4298</v>
      </c>
      <c r="C1380" s="212">
        <v>18</v>
      </c>
      <c r="D1380" s="212">
        <v>6</v>
      </c>
      <c r="E1380" s="213">
        <v>282.1</v>
      </c>
      <c r="F1380" s="212">
        <v>6</v>
      </c>
      <c r="G1380" s="212">
        <v>0</v>
      </c>
      <c r="H1380" s="212">
        <v>0</v>
      </c>
      <c r="I1380" s="212">
        <v>18</v>
      </c>
      <c r="J1380" s="212">
        <v>6</v>
      </c>
      <c r="K1380" s="213">
        <v>282.1</v>
      </c>
      <c r="L1380" s="212">
        <v>0</v>
      </c>
      <c r="M1380" s="212">
        <v>0</v>
      </c>
      <c r="N1380" s="212">
        <v>0</v>
      </c>
      <c r="O1380" s="212">
        <v>0</v>
      </c>
      <c r="P1380" s="212">
        <v>0</v>
      </c>
      <c r="Q1380" s="213">
        <v>0</v>
      </c>
      <c r="R1380" s="210" t="s">
        <v>4454</v>
      </c>
      <c r="S1380" s="210"/>
      <c r="T1380"/>
      <c r="U1380"/>
    </row>
    <row r="1381" spans="1:21">
      <c r="A1381" s="210">
        <v>202</v>
      </c>
      <c r="B1381" s="211" t="s">
        <v>4299</v>
      </c>
      <c r="C1381" s="212">
        <v>17</v>
      </c>
      <c r="D1381" s="212">
        <v>6</v>
      </c>
      <c r="E1381" s="213">
        <v>281.1</v>
      </c>
      <c r="F1381" s="212">
        <v>6</v>
      </c>
      <c r="G1381" s="212">
        <v>0</v>
      </c>
      <c r="H1381" s="212">
        <v>0</v>
      </c>
      <c r="I1381" s="212">
        <v>17</v>
      </c>
      <c r="J1381" s="212">
        <v>6</v>
      </c>
      <c r="K1381" s="213">
        <v>281.1</v>
      </c>
      <c r="L1381" s="212">
        <v>0</v>
      </c>
      <c r="M1381" s="212">
        <v>0</v>
      </c>
      <c r="N1381" s="212">
        <v>0</v>
      </c>
      <c r="O1381" s="212">
        <v>0</v>
      </c>
      <c r="P1381" s="212">
        <v>0</v>
      </c>
      <c r="Q1381" s="213">
        <v>0</v>
      </c>
      <c r="R1381" s="210" t="s">
        <v>3211</v>
      </c>
      <c r="S1381" s="210"/>
      <c r="T1381"/>
      <c r="U1381"/>
    </row>
    <row r="1382" spans="1:21">
      <c r="A1382" s="210">
        <v>203</v>
      </c>
      <c r="B1382" s="211" t="s">
        <v>3562</v>
      </c>
      <c r="C1382" s="212">
        <v>17</v>
      </c>
      <c r="D1382" s="212">
        <v>5</v>
      </c>
      <c r="E1382" s="213">
        <v>222.4</v>
      </c>
      <c r="F1382" s="212">
        <v>5</v>
      </c>
      <c r="G1382" s="212">
        <v>0</v>
      </c>
      <c r="H1382" s="212">
        <v>0</v>
      </c>
      <c r="I1382" s="212">
        <v>17</v>
      </c>
      <c r="J1382" s="212">
        <v>5</v>
      </c>
      <c r="K1382" s="213">
        <v>222.4</v>
      </c>
      <c r="L1382" s="212">
        <v>0</v>
      </c>
      <c r="M1382" s="212">
        <v>0</v>
      </c>
      <c r="N1382" s="212">
        <v>0</v>
      </c>
      <c r="O1382" s="212">
        <v>0</v>
      </c>
      <c r="P1382" s="212">
        <v>0</v>
      </c>
      <c r="Q1382" s="213">
        <v>0</v>
      </c>
      <c r="R1382" s="210" t="s">
        <v>3231</v>
      </c>
      <c r="S1382" s="210"/>
      <c r="T1382"/>
      <c r="U1382"/>
    </row>
    <row r="1383" spans="1:21">
      <c r="A1383" s="210">
        <v>204</v>
      </c>
      <c r="B1383" s="211" t="s">
        <v>3563</v>
      </c>
      <c r="C1383" s="212">
        <v>4</v>
      </c>
      <c r="D1383" s="212">
        <v>2</v>
      </c>
      <c r="E1383" s="213">
        <v>78.4</v>
      </c>
      <c r="F1383" s="212">
        <v>2</v>
      </c>
      <c r="G1383" s="212">
        <v>0</v>
      </c>
      <c r="H1383" s="212">
        <v>0</v>
      </c>
      <c r="I1383" s="212">
        <v>4</v>
      </c>
      <c r="J1383" s="212">
        <v>2</v>
      </c>
      <c r="K1383" s="213">
        <v>78.4</v>
      </c>
      <c r="L1383" s="212">
        <v>0</v>
      </c>
      <c r="M1383" s="212">
        <v>0</v>
      </c>
      <c r="N1383" s="212">
        <v>0</v>
      </c>
      <c r="O1383" s="212">
        <v>0</v>
      </c>
      <c r="P1383" s="212">
        <v>0</v>
      </c>
      <c r="Q1383" s="213">
        <v>0</v>
      </c>
      <c r="R1383" s="210" t="s">
        <v>4455</v>
      </c>
      <c r="S1383" s="210"/>
      <c r="T1383"/>
      <c r="U1383"/>
    </row>
    <row r="1384" spans="1:21">
      <c r="A1384" s="210">
        <v>205</v>
      </c>
      <c r="B1384" s="211" t="s">
        <v>3565</v>
      </c>
      <c r="C1384" s="212">
        <v>12</v>
      </c>
      <c r="D1384" s="212">
        <v>5</v>
      </c>
      <c r="E1384" s="213">
        <v>152.8</v>
      </c>
      <c r="F1384" s="212">
        <v>5</v>
      </c>
      <c r="G1384" s="212">
        <v>0</v>
      </c>
      <c r="H1384" s="212">
        <v>0</v>
      </c>
      <c r="I1384" s="212">
        <v>12</v>
      </c>
      <c r="J1384" s="212">
        <v>5</v>
      </c>
      <c r="K1384" s="213">
        <v>152.8</v>
      </c>
      <c r="L1384" s="212">
        <v>0</v>
      </c>
      <c r="M1384" s="212">
        <v>0</v>
      </c>
      <c r="N1384" s="212">
        <v>0</v>
      </c>
      <c r="O1384" s="212">
        <v>0</v>
      </c>
      <c r="P1384" s="212">
        <v>0</v>
      </c>
      <c r="Q1384" s="213">
        <v>0</v>
      </c>
      <c r="R1384" s="210" t="s">
        <v>3488</v>
      </c>
      <c r="S1384" s="210" t="s">
        <v>3326</v>
      </c>
      <c r="T1384"/>
      <c r="U1384"/>
    </row>
    <row r="1385" spans="1:21">
      <c r="A1385" s="210">
        <v>206</v>
      </c>
      <c r="B1385" s="211" t="s">
        <v>3566</v>
      </c>
      <c r="C1385" s="212">
        <v>2</v>
      </c>
      <c r="D1385" s="212">
        <v>1</v>
      </c>
      <c r="E1385" s="213">
        <v>38.1</v>
      </c>
      <c r="F1385" s="212">
        <v>1</v>
      </c>
      <c r="G1385" s="212">
        <v>0</v>
      </c>
      <c r="H1385" s="212">
        <v>0</v>
      </c>
      <c r="I1385" s="212">
        <v>2</v>
      </c>
      <c r="J1385" s="212">
        <v>1</v>
      </c>
      <c r="K1385" s="213">
        <v>38.1</v>
      </c>
      <c r="L1385" s="212">
        <v>0</v>
      </c>
      <c r="M1385" s="212">
        <v>0</v>
      </c>
      <c r="N1385" s="212">
        <v>0</v>
      </c>
      <c r="O1385" s="212">
        <v>0</v>
      </c>
      <c r="P1385" s="212">
        <v>0</v>
      </c>
      <c r="Q1385" s="213">
        <v>0</v>
      </c>
      <c r="R1385" s="210" t="s">
        <v>3328</v>
      </c>
      <c r="S1385" s="210" t="s">
        <v>3326</v>
      </c>
      <c r="T1385"/>
      <c r="U1385"/>
    </row>
    <row r="1386" spans="1:21">
      <c r="A1386" s="210">
        <v>207</v>
      </c>
      <c r="B1386" s="211" t="s">
        <v>4456</v>
      </c>
      <c r="C1386" s="212">
        <v>9</v>
      </c>
      <c r="D1386" s="212">
        <v>4</v>
      </c>
      <c r="E1386" s="213">
        <v>168</v>
      </c>
      <c r="F1386" s="212">
        <v>4</v>
      </c>
      <c r="G1386" s="212">
        <v>0</v>
      </c>
      <c r="H1386" s="212">
        <v>0</v>
      </c>
      <c r="I1386" s="212">
        <v>9</v>
      </c>
      <c r="J1386" s="212">
        <v>4</v>
      </c>
      <c r="K1386" s="213">
        <v>168</v>
      </c>
      <c r="L1386" s="212">
        <v>0</v>
      </c>
      <c r="M1386" s="212">
        <v>0</v>
      </c>
      <c r="N1386" s="212">
        <v>0</v>
      </c>
      <c r="O1386" s="212">
        <v>0</v>
      </c>
      <c r="P1386" s="212">
        <v>0</v>
      </c>
      <c r="Q1386" s="213">
        <v>0</v>
      </c>
      <c r="R1386" s="210" t="s">
        <v>3328</v>
      </c>
      <c r="S1386" s="210"/>
      <c r="T1386"/>
      <c r="U1386"/>
    </row>
    <row r="1387" spans="1:21">
      <c r="A1387" s="210">
        <v>208</v>
      </c>
      <c r="B1387" s="211" t="s">
        <v>3568</v>
      </c>
      <c r="C1387" s="212">
        <v>9</v>
      </c>
      <c r="D1387" s="212">
        <v>4</v>
      </c>
      <c r="E1387" s="213">
        <v>148.7</v>
      </c>
      <c r="F1387" s="212">
        <v>4</v>
      </c>
      <c r="G1387" s="212">
        <v>0</v>
      </c>
      <c r="H1387" s="212">
        <v>0</v>
      </c>
      <c r="I1387" s="212">
        <v>9</v>
      </c>
      <c r="J1387" s="212">
        <v>4</v>
      </c>
      <c r="K1387" s="213">
        <v>148.7</v>
      </c>
      <c r="L1387" s="212">
        <v>0</v>
      </c>
      <c r="M1387" s="212">
        <v>0</v>
      </c>
      <c r="N1387" s="212">
        <v>0</v>
      </c>
      <c r="O1387" s="212">
        <v>0</v>
      </c>
      <c r="P1387" s="212">
        <v>0</v>
      </c>
      <c r="Q1387" s="213">
        <v>0</v>
      </c>
      <c r="R1387" s="210" t="s">
        <v>3634</v>
      </c>
      <c r="S1387" s="210" t="s">
        <v>3108</v>
      </c>
      <c r="T1387"/>
      <c r="U1387"/>
    </row>
    <row r="1388" spans="1:21">
      <c r="A1388" s="200"/>
      <c r="B1388" s="209" t="s">
        <v>2965</v>
      </c>
      <c r="C1388" s="205">
        <f>sum(C1389:C1414)</f>
        <v>151</v>
      </c>
      <c r="D1388" s="205">
        <f>sum(D1389:D1414)</f>
        <v>57</v>
      </c>
      <c r="E1388" s="206">
        <f>sum(E1389:E1414)</f>
        <v>2274.76</v>
      </c>
      <c r="F1388" s="205">
        <f>sum(F1389:F1414)</f>
        <v>55</v>
      </c>
      <c r="G1388" s="205">
        <f>sum(G1389:G1414)</f>
        <v>17</v>
      </c>
      <c r="H1388" s="205">
        <f>sum(H1389:H1414)</f>
        <v>0</v>
      </c>
      <c r="I1388" s="205">
        <f>sum(I1389:I1414)</f>
        <v>145</v>
      </c>
      <c r="J1388" s="205">
        <f>sum(J1389:J1414)</f>
        <v>55</v>
      </c>
      <c r="K1388" s="206">
        <f>sum(K1389:K1414)</f>
        <v>2195.75</v>
      </c>
      <c r="L1388" s="205">
        <f>sum(L1389:L1414)</f>
        <v>2</v>
      </c>
      <c r="M1388" s="205">
        <f>sum(M1389:M1414)</f>
        <v>0</v>
      </c>
      <c r="N1388" s="205">
        <f>sum(N1389:N1414)</f>
        <v>0</v>
      </c>
      <c r="O1388" s="205">
        <f>sum(O1389:O1414)</f>
        <v>6</v>
      </c>
      <c r="P1388" s="205">
        <f>sum(P1389:P1414)</f>
        <v>2</v>
      </c>
      <c r="Q1388" s="206">
        <f>sum(Q1389:Q1414)</f>
        <v>79.01</v>
      </c>
      <c r="R1388" s="207" t="s">
        <v>20</v>
      </c>
      <c r="S1388" s="207" t="s">
        <v>20</v>
      </c>
      <c r="T1388"/>
      <c r="U1388"/>
    </row>
    <row r="1389" spans="1:21">
      <c r="A1389" s="210">
        <v>209</v>
      </c>
      <c r="B1389" s="211" t="s">
        <v>3576</v>
      </c>
      <c r="C1389" s="212">
        <v>7</v>
      </c>
      <c r="D1389" s="212">
        <v>3</v>
      </c>
      <c r="E1389" s="213">
        <v>129.6</v>
      </c>
      <c r="F1389" s="212">
        <v>3</v>
      </c>
      <c r="G1389" s="212">
        <v>2</v>
      </c>
      <c r="H1389" s="212">
        <v>0</v>
      </c>
      <c r="I1389" s="212">
        <v>7</v>
      </c>
      <c r="J1389" s="212">
        <v>3</v>
      </c>
      <c r="K1389" s="213">
        <v>129.6</v>
      </c>
      <c r="L1389" s="212">
        <v>0</v>
      </c>
      <c r="M1389" s="212">
        <v>0</v>
      </c>
      <c r="N1389" s="212">
        <v>0</v>
      </c>
      <c r="O1389" s="212">
        <v>0</v>
      </c>
      <c r="P1389" s="212">
        <v>0</v>
      </c>
      <c r="Q1389" s="213">
        <v>0</v>
      </c>
      <c r="R1389" s="210" t="s">
        <v>4320</v>
      </c>
      <c r="S1389" s="210"/>
      <c r="T1389"/>
      <c r="U1389"/>
    </row>
    <row r="1390" spans="1:21">
      <c r="A1390" s="210">
        <v>210</v>
      </c>
      <c r="B1390" s="211" t="s">
        <v>4457</v>
      </c>
      <c r="C1390" s="212">
        <v>2</v>
      </c>
      <c r="D1390" s="212">
        <v>1</v>
      </c>
      <c r="E1390" s="213">
        <v>39.9</v>
      </c>
      <c r="F1390" s="212">
        <v>1</v>
      </c>
      <c r="G1390" s="212">
        <v>0</v>
      </c>
      <c r="H1390" s="212">
        <v>0</v>
      </c>
      <c r="I1390" s="212">
        <v>2</v>
      </c>
      <c r="J1390" s="212">
        <v>1</v>
      </c>
      <c r="K1390" s="213">
        <v>39.9</v>
      </c>
      <c r="L1390" s="212">
        <v>0</v>
      </c>
      <c r="M1390" s="212">
        <v>0</v>
      </c>
      <c r="N1390" s="212">
        <v>0</v>
      </c>
      <c r="O1390" s="212">
        <v>0</v>
      </c>
      <c r="P1390" s="212">
        <v>0</v>
      </c>
      <c r="Q1390" s="213">
        <v>0</v>
      </c>
      <c r="R1390" s="210" t="s">
        <v>4320</v>
      </c>
      <c r="S1390" s="210"/>
      <c r="T1390"/>
      <c r="U1390"/>
    </row>
    <row r="1391" spans="1:21">
      <c r="A1391" s="210">
        <v>211</v>
      </c>
      <c r="B1391" s="211" t="s">
        <v>4300</v>
      </c>
      <c r="C1391" s="212">
        <v>1</v>
      </c>
      <c r="D1391" s="212">
        <v>1</v>
      </c>
      <c r="E1391" s="213">
        <v>40.8</v>
      </c>
      <c r="F1391" s="212">
        <v>1</v>
      </c>
      <c r="G1391" s="212">
        <v>1</v>
      </c>
      <c r="H1391" s="212">
        <v>0</v>
      </c>
      <c r="I1391" s="212">
        <v>1</v>
      </c>
      <c r="J1391" s="212">
        <v>1</v>
      </c>
      <c r="K1391" s="213">
        <v>40.8</v>
      </c>
      <c r="L1391" s="212">
        <v>0</v>
      </c>
      <c r="M1391" s="212">
        <v>0</v>
      </c>
      <c r="N1391" s="212">
        <v>0</v>
      </c>
      <c r="O1391" s="212">
        <v>0</v>
      </c>
      <c r="P1391" s="212">
        <v>0</v>
      </c>
      <c r="Q1391" s="213">
        <v>0</v>
      </c>
      <c r="R1391" s="210" t="s">
        <v>3665</v>
      </c>
      <c r="S1391" s="210" t="s">
        <v>4301</v>
      </c>
      <c r="T1391"/>
      <c r="U1391"/>
    </row>
    <row r="1392" spans="1:21">
      <c r="A1392" s="210">
        <v>212</v>
      </c>
      <c r="B1392" s="211" t="s">
        <v>4458</v>
      </c>
      <c r="C1392" s="212">
        <v>2</v>
      </c>
      <c r="D1392" s="212">
        <v>1</v>
      </c>
      <c r="E1392" s="213">
        <v>40.3</v>
      </c>
      <c r="F1392" s="212">
        <v>1</v>
      </c>
      <c r="G1392" s="212">
        <v>1</v>
      </c>
      <c r="H1392" s="212">
        <v>0</v>
      </c>
      <c r="I1392" s="212">
        <v>2</v>
      </c>
      <c r="J1392" s="212">
        <v>1</v>
      </c>
      <c r="K1392" s="213">
        <v>40.3</v>
      </c>
      <c r="L1392" s="212">
        <v>0</v>
      </c>
      <c r="M1392" s="212">
        <v>0</v>
      </c>
      <c r="N1392" s="212">
        <v>0</v>
      </c>
      <c r="O1392" s="212">
        <v>0</v>
      </c>
      <c r="P1392" s="212">
        <v>0</v>
      </c>
      <c r="Q1392" s="213">
        <v>0</v>
      </c>
      <c r="R1392" s="210" t="s">
        <v>4346</v>
      </c>
      <c r="S1392" s="210" t="s">
        <v>3998</v>
      </c>
      <c r="T1392"/>
      <c r="U1392"/>
    </row>
    <row r="1393" spans="1:21">
      <c r="A1393" s="210">
        <v>213</v>
      </c>
      <c r="B1393" s="211" t="s">
        <v>4302</v>
      </c>
      <c r="C1393" s="212">
        <v>7</v>
      </c>
      <c r="D1393" s="212">
        <v>2</v>
      </c>
      <c r="E1393" s="213">
        <v>91</v>
      </c>
      <c r="F1393" s="212">
        <v>2</v>
      </c>
      <c r="G1393" s="212">
        <v>0</v>
      </c>
      <c r="H1393" s="212">
        <v>0</v>
      </c>
      <c r="I1393" s="212">
        <v>7</v>
      </c>
      <c r="J1393" s="212">
        <v>2</v>
      </c>
      <c r="K1393" s="213">
        <v>91</v>
      </c>
      <c r="L1393" s="212">
        <v>0</v>
      </c>
      <c r="M1393" s="212">
        <v>0</v>
      </c>
      <c r="N1393" s="212">
        <v>0</v>
      </c>
      <c r="O1393" s="212">
        <v>0</v>
      </c>
      <c r="P1393" s="212">
        <v>0</v>
      </c>
      <c r="Q1393" s="213">
        <v>0</v>
      </c>
      <c r="R1393" s="210" t="s">
        <v>4320</v>
      </c>
      <c r="S1393" s="210"/>
      <c r="T1393"/>
      <c r="U1393"/>
    </row>
    <row r="1394" spans="1:21">
      <c r="A1394" s="210">
        <v>214</v>
      </c>
      <c r="B1394" s="211" t="s">
        <v>3582</v>
      </c>
      <c r="C1394" s="212">
        <v>3</v>
      </c>
      <c r="D1394" s="212">
        <v>1</v>
      </c>
      <c r="E1394" s="213">
        <v>39.3</v>
      </c>
      <c r="F1394" s="212">
        <v>1</v>
      </c>
      <c r="G1394" s="212">
        <v>0</v>
      </c>
      <c r="H1394" s="212">
        <v>0</v>
      </c>
      <c r="I1394" s="212">
        <v>3</v>
      </c>
      <c r="J1394" s="212">
        <v>1</v>
      </c>
      <c r="K1394" s="213">
        <v>39.3</v>
      </c>
      <c r="L1394" s="212">
        <v>0</v>
      </c>
      <c r="M1394" s="212">
        <v>0</v>
      </c>
      <c r="N1394" s="212">
        <v>0</v>
      </c>
      <c r="O1394" s="212">
        <v>0</v>
      </c>
      <c r="P1394" s="212">
        <v>0</v>
      </c>
      <c r="Q1394" s="213">
        <v>0</v>
      </c>
      <c r="R1394" s="210" t="s">
        <v>4320</v>
      </c>
      <c r="S1394" s="210"/>
      <c r="T1394"/>
      <c r="U1394"/>
    </row>
    <row r="1395" spans="1:21">
      <c r="A1395" s="210">
        <v>215</v>
      </c>
      <c r="B1395" s="211" t="s">
        <v>4459</v>
      </c>
      <c r="C1395" s="212">
        <v>4</v>
      </c>
      <c r="D1395" s="212">
        <v>2</v>
      </c>
      <c r="E1395" s="213">
        <v>80.9</v>
      </c>
      <c r="F1395" s="212">
        <v>2</v>
      </c>
      <c r="G1395" s="212">
        <v>0</v>
      </c>
      <c r="H1395" s="212">
        <v>0</v>
      </c>
      <c r="I1395" s="212">
        <v>4</v>
      </c>
      <c r="J1395" s="212">
        <v>2</v>
      </c>
      <c r="K1395" s="213">
        <v>80.9</v>
      </c>
      <c r="L1395" s="212">
        <v>0</v>
      </c>
      <c r="M1395" s="212">
        <v>0</v>
      </c>
      <c r="N1395" s="212">
        <v>0</v>
      </c>
      <c r="O1395" s="212">
        <v>0</v>
      </c>
      <c r="P1395" s="212">
        <v>0</v>
      </c>
      <c r="Q1395" s="213">
        <v>0</v>
      </c>
      <c r="R1395" s="210" t="s">
        <v>4460</v>
      </c>
      <c r="S1395" s="210"/>
      <c r="T1395"/>
      <c r="U1395"/>
    </row>
    <row r="1396" spans="1:21">
      <c r="A1396" s="210">
        <v>216</v>
      </c>
      <c r="B1396" s="211" t="s">
        <v>3583</v>
      </c>
      <c r="C1396" s="212">
        <v>1</v>
      </c>
      <c r="D1396" s="212">
        <v>1</v>
      </c>
      <c r="E1396" s="213">
        <v>30.1</v>
      </c>
      <c r="F1396" s="212">
        <v>1</v>
      </c>
      <c r="G1396" s="212">
        <v>1</v>
      </c>
      <c r="H1396" s="212">
        <v>0</v>
      </c>
      <c r="I1396" s="212">
        <v>1</v>
      </c>
      <c r="J1396" s="212">
        <v>1</v>
      </c>
      <c r="K1396" s="213">
        <v>30.1</v>
      </c>
      <c r="L1396" s="212">
        <v>0</v>
      </c>
      <c r="M1396" s="212">
        <v>0</v>
      </c>
      <c r="N1396" s="212">
        <v>0</v>
      </c>
      <c r="O1396" s="212">
        <v>0</v>
      </c>
      <c r="P1396" s="212">
        <v>0</v>
      </c>
      <c r="Q1396" s="213">
        <v>0</v>
      </c>
      <c r="R1396" s="210" t="s">
        <v>3665</v>
      </c>
      <c r="S1396" s="210" t="s">
        <v>3585</v>
      </c>
      <c r="T1396"/>
      <c r="U1396"/>
    </row>
    <row r="1397" spans="1:21">
      <c r="A1397" s="210">
        <v>217</v>
      </c>
      <c r="B1397" s="211" t="s">
        <v>4461</v>
      </c>
      <c r="C1397" s="212">
        <v>14</v>
      </c>
      <c r="D1397" s="212">
        <v>3</v>
      </c>
      <c r="E1397" s="213">
        <v>129</v>
      </c>
      <c r="F1397" s="212">
        <v>3</v>
      </c>
      <c r="G1397" s="212">
        <v>1</v>
      </c>
      <c r="H1397" s="212">
        <v>0</v>
      </c>
      <c r="I1397" s="212">
        <v>14</v>
      </c>
      <c r="J1397" s="212">
        <v>3</v>
      </c>
      <c r="K1397" s="213">
        <v>129</v>
      </c>
      <c r="L1397" s="212">
        <v>0</v>
      </c>
      <c r="M1397" s="212">
        <v>0</v>
      </c>
      <c r="N1397" s="212">
        <v>0</v>
      </c>
      <c r="O1397" s="212">
        <v>0</v>
      </c>
      <c r="P1397" s="212">
        <v>0</v>
      </c>
      <c r="Q1397" s="213">
        <v>0</v>
      </c>
      <c r="R1397" s="210" t="s">
        <v>4320</v>
      </c>
      <c r="S1397" s="210"/>
      <c r="T1397"/>
      <c r="U1397"/>
    </row>
    <row r="1398" spans="1:21">
      <c r="A1398" s="210">
        <v>218</v>
      </c>
      <c r="B1398" s="211" t="s">
        <v>3586</v>
      </c>
      <c r="C1398" s="212">
        <v>16</v>
      </c>
      <c r="D1398" s="212">
        <v>5</v>
      </c>
      <c r="E1398" s="213">
        <v>194.93</v>
      </c>
      <c r="F1398" s="212">
        <v>5</v>
      </c>
      <c r="G1398" s="212">
        <v>2</v>
      </c>
      <c r="H1398" s="212">
        <v>0</v>
      </c>
      <c r="I1398" s="212">
        <v>16</v>
      </c>
      <c r="J1398" s="212">
        <v>5</v>
      </c>
      <c r="K1398" s="213">
        <v>194.93</v>
      </c>
      <c r="L1398" s="212">
        <v>0</v>
      </c>
      <c r="M1398" s="212">
        <v>0</v>
      </c>
      <c r="N1398" s="212">
        <v>0</v>
      </c>
      <c r="O1398" s="212">
        <v>0</v>
      </c>
      <c r="P1398" s="212">
        <v>0</v>
      </c>
      <c r="Q1398" s="213">
        <v>0</v>
      </c>
      <c r="R1398" s="210" t="s">
        <v>3034</v>
      </c>
      <c r="S1398" s="210"/>
      <c r="T1398"/>
      <c r="U1398"/>
    </row>
    <row r="1399" spans="1:21">
      <c r="A1399" s="210">
        <v>219</v>
      </c>
      <c r="B1399" s="211" t="s">
        <v>3588</v>
      </c>
      <c r="C1399" s="212">
        <v>5</v>
      </c>
      <c r="D1399" s="212">
        <v>3</v>
      </c>
      <c r="E1399" s="213">
        <v>123.3</v>
      </c>
      <c r="F1399" s="212">
        <v>3</v>
      </c>
      <c r="G1399" s="212">
        <v>3</v>
      </c>
      <c r="H1399" s="212">
        <v>0</v>
      </c>
      <c r="I1399" s="212">
        <v>5</v>
      </c>
      <c r="J1399" s="212">
        <v>3</v>
      </c>
      <c r="K1399" s="213">
        <v>123.3</v>
      </c>
      <c r="L1399" s="212">
        <v>0</v>
      </c>
      <c r="M1399" s="212">
        <v>0</v>
      </c>
      <c r="N1399" s="212">
        <v>0</v>
      </c>
      <c r="O1399" s="212">
        <v>0</v>
      </c>
      <c r="P1399" s="212">
        <v>0</v>
      </c>
      <c r="Q1399" s="213">
        <v>0</v>
      </c>
      <c r="R1399" s="210" t="s">
        <v>4101</v>
      </c>
      <c r="S1399" s="210"/>
      <c r="T1399"/>
      <c r="U1399"/>
    </row>
    <row r="1400" spans="1:21">
      <c r="A1400" s="210">
        <v>220</v>
      </c>
      <c r="B1400" s="211" t="s">
        <v>3589</v>
      </c>
      <c r="C1400" s="212">
        <v>13</v>
      </c>
      <c r="D1400" s="212">
        <v>3</v>
      </c>
      <c r="E1400" s="213">
        <v>147.7</v>
      </c>
      <c r="F1400" s="212">
        <v>3</v>
      </c>
      <c r="G1400" s="212">
        <v>1</v>
      </c>
      <c r="H1400" s="212">
        <v>0</v>
      </c>
      <c r="I1400" s="212">
        <v>13</v>
      </c>
      <c r="J1400" s="212">
        <v>3</v>
      </c>
      <c r="K1400" s="213">
        <v>147.7</v>
      </c>
      <c r="L1400" s="212">
        <v>0</v>
      </c>
      <c r="M1400" s="212">
        <v>0</v>
      </c>
      <c r="N1400" s="212">
        <v>0</v>
      </c>
      <c r="O1400" s="212">
        <v>0</v>
      </c>
      <c r="P1400" s="212">
        <v>0</v>
      </c>
      <c r="Q1400" s="213">
        <v>0</v>
      </c>
      <c r="R1400" s="210" t="s">
        <v>4320</v>
      </c>
      <c r="S1400" s="210"/>
      <c r="T1400"/>
      <c r="U1400"/>
    </row>
    <row r="1401" spans="1:21">
      <c r="A1401" s="210">
        <v>221</v>
      </c>
      <c r="B1401" s="211" t="s">
        <v>3591</v>
      </c>
      <c r="C1401" s="212">
        <v>8</v>
      </c>
      <c r="D1401" s="212">
        <v>2</v>
      </c>
      <c r="E1401" s="213">
        <v>97.1</v>
      </c>
      <c r="F1401" s="212">
        <v>2</v>
      </c>
      <c r="G1401" s="212">
        <v>0</v>
      </c>
      <c r="H1401" s="212">
        <v>0</v>
      </c>
      <c r="I1401" s="212">
        <v>8</v>
      </c>
      <c r="J1401" s="212">
        <v>2</v>
      </c>
      <c r="K1401" s="213">
        <v>97.1</v>
      </c>
      <c r="L1401" s="212">
        <v>0</v>
      </c>
      <c r="M1401" s="212">
        <v>0</v>
      </c>
      <c r="N1401" s="212">
        <v>0</v>
      </c>
      <c r="O1401" s="212">
        <v>0</v>
      </c>
      <c r="P1401" s="212">
        <v>0</v>
      </c>
      <c r="Q1401" s="213">
        <v>0</v>
      </c>
      <c r="R1401" s="210" t="s">
        <v>3822</v>
      </c>
      <c r="S1401" s="210"/>
      <c r="T1401"/>
      <c r="U1401"/>
    </row>
    <row r="1402" spans="1:21">
      <c r="A1402" s="210">
        <v>222</v>
      </c>
      <c r="B1402" s="211" t="s">
        <v>3593</v>
      </c>
      <c r="C1402" s="212">
        <v>4</v>
      </c>
      <c r="D1402" s="212">
        <v>2</v>
      </c>
      <c r="E1402" s="213">
        <v>83.4</v>
      </c>
      <c r="F1402" s="212">
        <v>2</v>
      </c>
      <c r="G1402" s="212">
        <v>0</v>
      </c>
      <c r="H1402" s="212">
        <v>0</v>
      </c>
      <c r="I1402" s="212">
        <v>4</v>
      </c>
      <c r="J1402" s="212">
        <v>2</v>
      </c>
      <c r="K1402" s="213">
        <v>83.4</v>
      </c>
      <c r="L1402" s="212">
        <v>0</v>
      </c>
      <c r="M1402" s="212">
        <v>0</v>
      </c>
      <c r="N1402" s="212">
        <v>0</v>
      </c>
      <c r="O1402" s="212">
        <v>0</v>
      </c>
      <c r="P1402" s="212">
        <v>0</v>
      </c>
      <c r="Q1402" s="213">
        <v>0</v>
      </c>
      <c r="R1402" s="210" t="s">
        <v>4320</v>
      </c>
      <c r="S1402" s="210"/>
      <c r="T1402"/>
      <c r="U1402"/>
    </row>
    <row r="1403" spans="1:21">
      <c r="A1403" s="210">
        <v>223</v>
      </c>
      <c r="B1403" s="211" t="s">
        <v>4462</v>
      </c>
      <c r="C1403" s="212">
        <v>4</v>
      </c>
      <c r="D1403" s="212">
        <v>2</v>
      </c>
      <c r="E1403" s="213">
        <v>82.6</v>
      </c>
      <c r="F1403" s="212">
        <v>2</v>
      </c>
      <c r="G1403" s="212">
        <v>1</v>
      </c>
      <c r="H1403" s="212">
        <v>0</v>
      </c>
      <c r="I1403" s="212">
        <v>4</v>
      </c>
      <c r="J1403" s="212">
        <v>2</v>
      </c>
      <c r="K1403" s="213">
        <v>82.6</v>
      </c>
      <c r="L1403" s="212">
        <v>0</v>
      </c>
      <c r="M1403" s="212">
        <v>0</v>
      </c>
      <c r="N1403" s="212">
        <v>0</v>
      </c>
      <c r="O1403" s="212">
        <v>0</v>
      </c>
      <c r="P1403" s="212">
        <v>0</v>
      </c>
      <c r="Q1403" s="213">
        <v>0</v>
      </c>
      <c r="R1403" s="210" t="s">
        <v>4320</v>
      </c>
      <c r="S1403" s="210"/>
      <c r="T1403"/>
      <c r="U1403"/>
    </row>
    <row r="1404" spans="1:21">
      <c r="A1404" s="210">
        <v>224</v>
      </c>
      <c r="B1404" s="211" t="s">
        <v>4463</v>
      </c>
      <c r="C1404" s="212">
        <v>6</v>
      </c>
      <c r="D1404" s="212">
        <v>4</v>
      </c>
      <c r="E1404" s="213">
        <v>114.32</v>
      </c>
      <c r="F1404" s="212">
        <v>4</v>
      </c>
      <c r="G1404" s="212">
        <v>0</v>
      </c>
      <c r="H1404" s="212">
        <v>0</v>
      </c>
      <c r="I1404" s="212">
        <v>6</v>
      </c>
      <c r="J1404" s="212">
        <v>4</v>
      </c>
      <c r="K1404" s="213">
        <v>114.32</v>
      </c>
      <c r="L1404" s="212">
        <v>0</v>
      </c>
      <c r="M1404" s="212">
        <v>0</v>
      </c>
      <c r="N1404" s="212">
        <v>0</v>
      </c>
      <c r="O1404" s="212">
        <v>0</v>
      </c>
      <c r="P1404" s="212">
        <v>0</v>
      </c>
      <c r="Q1404" s="213">
        <v>0</v>
      </c>
      <c r="R1404" s="210" t="s">
        <v>4320</v>
      </c>
      <c r="S1404" s="210"/>
      <c r="T1404"/>
      <c r="U1404"/>
    </row>
    <row r="1405" spans="1:21">
      <c r="A1405" s="210">
        <v>225</v>
      </c>
      <c r="B1405" s="211" t="s">
        <v>3598</v>
      </c>
      <c r="C1405" s="212">
        <v>9</v>
      </c>
      <c r="D1405" s="212">
        <v>3</v>
      </c>
      <c r="E1405" s="213">
        <v>103</v>
      </c>
      <c r="F1405" s="212">
        <v>3</v>
      </c>
      <c r="G1405" s="212">
        <v>0</v>
      </c>
      <c r="H1405" s="212">
        <v>0</v>
      </c>
      <c r="I1405" s="212">
        <v>9</v>
      </c>
      <c r="J1405" s="212">
        <v>3</v>
      </c>
      <c r="K1405" s="213">
        <v>103</v>
      </c>
      <c r="L1405" s="212">
        <v>0</v>
      </c>
      <c r="M1405" s="212">
        <v>0</v>
      </c>
      <c r="N1405" s="212">
        <v>0</v>
      </c>
      <c r="O1405" s="212">
        <v>0</v>
      </c>
      <c r="P1405" s="212">
        <v>0</v>
      </c>
      <c r="Q1405" s="213">
        <v>0</v>
      </c>
      <c r="R1405" s="210" t="s">
        <v>4320</v>
      </c>
      <c r="S1405" s="210"/>
      <c r="T1405"/>
      <c r="U1405"/>
    </row>
    <row r="1406" spans="1:21">
      <c r="A1406" s="210">
        <v>226</v>
      </c>
      <c r="B1406" s="211" t="s">
        <v>4306</v>
      </c>
      <c r="C1406" s="212">
        <v>5</v>
      </c>
      <c r="D1406" s="212">
        <v>2</v>
      </c>
      <c r="E1406" s="213">
        <v>72.8</v>
      </c>
      <c r="F1406" s="212">
        <v>2</v>
      </c>
      <c r="G1406" s="212">
        <v>2</v>
      </c>
      <c r="H1406" s="212">
        <v>0</v>
      </c>
      <c r="I1406" s="212">
        <v>5</v>
      </c>
      <c r="J1406" s="212">
        <v>2</v>
      </c>
      <c r="K1406" s="213">
        <v>72.8</v>
      </c>
      <c r="L1406" s="212">
        <v>0</v>
      </c>
      <c r="M1406" s="212">
        <v>0</v>
      </c>
      <c r="N1406" s="212">
        <v>0</v>
      </c>
      <c r="O1406" s="212">
        <v>0</v>
      </c>
      <c r="P1406" s="212">
        <v>0</v>
      </c>
      <c r="Q1406" s="213">
        <v>0</v>
      </c>
      <c r="R1406" s="210" t="s">
        <v>3665</v>
      </c>
      <c r="S1406" s="210" t="s">
        <v>4185</v>
      </c>
      <c r="T1406"/>
      <c r="U1406"/>
    </row>
    <row r="1407" spans="1:21">
      <c r="A1407" s="210">
        <v>227</v>
      </c>
      <c r="B1407" s="211" t="s">
        <v>4464</v>
      </c>
      <c r="C1407" s="212">
        <v>5</v>
      </c>
      <c r="D1407" s="212">
        <v>2</v>
      </c>
      <c r="E1407" s="213">
        <v>78</v>
      </c>
      <c r="F1407" s="212">
        <v>2</v>
      </c>
      <c r="G1407" s="212">
        <v>0</v>
      </c>
      <c r="H1407" s="212">
        <v>0</v>
      </c>
      <c r="I1407" s="212">
        <v>5</v>
      </c>
      <c r="J1407" s="212">
        <v>2</v>
      </c>
      <c r="K1407" s="213">
        <v>78</v>
      </c>
      <c r="L1407" s="212">
        <v>0</v>
      </c>
      <c r="M1407" s="212">
        <v>0</v>
      </c>
      <c r="N1407" s="212">
        <v>0</v>
      </c>
      <c r="O1407" s="212">
        <v>0</v>
      </c>
      <c r="P1407" s="212">
        <v>0</v>
      </c>
      <c r="Q1407" s="213">
        <v>0</v>
      </c>
      <c r="R1407" s="210" t="s">
        <v>3796</v>
      </c>
      <c r="S1407" s="210"/>
      <c r="T1407"/>
      <c r="U1407"/>
    </row>
    <row r="1408" spans="1:21">
      <c r="A1408" s="210">
        <v>228</v>
      </c>
      <c r="B1408" s="211" t="s">
        <v>4307</v>
      </c>
      <c r="C1408" s="212">
        <v>11</v>
      </c>
      <c r="D1408" s="212">
        <v>4</v>
      </c>
      <c r="E1408" s="213">
        <v>155.7</v>
      </c>
      <c r="F1408" s="212">
        <v>3</v>
      </c>
      <c r="G1408" s="212">
        <v>2</v>
      </c>
      <c r="H1408" s="212">
        <v>0</v>
      </c>
      <c r="I1408" s="212">
        <v>8</v>
      </c>
      <c r="J1408" s="212">
        <v>3</v>
      </c>
      <c r="K1408" s="213">
        <v>113.9</v>
      </c>
      <c r="L1408" s="212">
        <v>1</v>
      </c>
      <c r="M1408" s="212">
        <v>0</v>
      </c>
      <c r="N1408" s="212">
        <v>0</v>
      </c>
      <c r="O1408" s="212">
        <v>3</v>
      </c>
      <c r="P1408" s="212">
        <v>1</v>
      </c>
      <c r="Q1408" s="213">
        <v>41.8</v>
      </c>
      <c r="R1408" s="210"/>
      <c r="S1408" s="210"/>
      <c r="T1408"/>
      <c r="U1408"/>
    </row>
    <row r="1409" spans="1:21">
      <c r="A1409" s="210">
        <v>229</v>
      </c>
      <c r="B1409" s="211" t="s">
        <v>4308</v>
      </c>
      <c r="C1409" s="212">
        <v>2</v>
      </c>
      <c r="D1409" s="212">
        <v>2</v>
      </c>
      <c r="E1409" s="213">
        <v>77.2</v>
      </c>
      <c r="F1409" s="212">
        <v>2</v>
      </c>
      <c r="G1409" s="212">
        <v>0</v>
      </c>
      <c r="H1409" s="212">
        <v>0</v>
      </c>
      <c r="I1409" s="212">
        <v>2</v>
      </c>
      <c r="J1409" s="212">
        <v>2</v>
      </c>
      <c r="K1409" s="213">
        <v>77.2</v>
      </c>
      <c r="L1409" s="212">
        <v>0</v>
      </c>
      <c r="M1409" s="212">
        <v>0</v>
      </c>
      <c r="N1409" s="212">
        <v>0</v>
      </c>
      <c r="O1409" s="212">
        <v>0</v>
      </c>
      <c r="P1409" s="212">
        <v>0</v>
      </c>
      <c r="Q1409" s="213">
        <v>0</v>
      </c>
      <c r="R1409" s="210" t="s">
        <v>4418</v>
      </c>
      <c r="S1409" s="210"/>
      <c r="T1409"/>
      <c r="U1409"/>
    </row>
    <row r="1410" spans="1:21">
      <c r="A1410" s="210">
        <v>230</v>
      </c>
      <c r="B1410" s="211" t="s">
        <v>4465</v>
      </c>
      <c r="C1410" s="212">
        <v>1</v>
      </c>
      <c r="D1410" s="212">
        <v>1</v>
      </c>
      <c r="E1410" s="213">
        <v>39.7</v>
      </c>
      <c r="F1410" s="212">
        <v>1</v>
      </c>
      <c r="G1410" s="212">
        <v>0</v>
      </c>
      <c r="H1410" s="212">
        <v>0</v>
      </c>
      <c r="I1410" s="212">
        <v>1</v>
      </c>
      <c r="J1410" s="212">
        <v>1</v>
      </c>
      <c r="K1410" s="213">
        <v>39.7</v>
      </c>
      <c r="L1410" s="212">
        <v>0</v>
      </c>
      <c r="M1410" s="212">
        <v>0</v>
      </c>
      <c r="N1410" s="212">
        <v>0</v>
      </c>
      <c r="O1410" s="212">
        <v>0</v>
      </c>
      <c r="P1410" s="212">
        <v>0</v>
      </c>
      <c r="Q1410" s="213">
        <v>0</v>
      </c>
      <c r="R1410" s="210" t="s">
        <v>4320</v>
      </c>
      <c r="S1410" s="210"/>
      <c r="T1410"/>
      <c r="U1410"/>
    </row>
    <row r="1411" spans="1:21">
      <c r="A1411" s="210">
        <v>231</v>
      </c>
      <c r="B1411" s="211" t="s">
        <v>4466</v>
      </c>
      <c r="C1411" s="212">
        <v>1</v>
      </c>
      <c r="D1411" s="212">
        <v>1</v>
      </c>
      <c r="E1411" s="213">
        <v>38.1</v>
      </c>
      <c r="F1411" s="212">
        <v>1</v>
      </c>
      <c r="G1411" s="212">
        <v>0</v>
      </c>
      <c r="H1411" s="212">
        <v>0</v>
      </c>
      <c r="I1411" s="212">
        <v>1</v>
      </c>
      <c r="J1411" s="212">
        <v>1</v>
      </c>
      <c r="K1411" s="213">
        <v>38.1</v>
      </c>
      <c r="L1411" s="212">
        <v>0</v>
      </c>
      <c r="M1411" s="212">
        <v>0</v>
      </c>
      <c r="N1411" s="212">
        <v>0</v>
      </c>
      <c r="O1411" s="212">
        <v>0</v>
      </c>
      <c r="P1411" s="212">
        <v>0</v>
      </c>
      <c r="Q1411" s="213">
        <v>0</v>
      </c>
      <c r="R1411" s="210" t="s">
        <v>4320</v>
      </c>
      <c r="S1411" s="210"/>
      <c r="T1411"/>
      <c r="U1411"/>
    </row>
    <row r="1412" spans="1:21">
      <c r="A1412" s="210">
        <v>232</v>
      </c>
      <c r="B1412" s="211" t="s">
        <v>4467</v>
      </c>
      <c r="C1412" s="212">
        <v>5</v>
      </c>
      <c r="D1412" s="212">
        <v>1</v>
      </c>
      <c r="E1412" s="213">
        <v>52</v>
      </c>
      <c r="F1412" s="212">
        <v>1</v>
      </c>
      <c r="G1412" s="212">
        <v>0</v>
      </c>
      <c r="H1412" s="212">
        <v>0</v>
      </c>
      <c r="I1412" s="212">
        <v>5</v>
      </c>
      <c r="J1412" s="212">
        <v>1</v>
      </c>
      <c r="K1412" s="213">
        <v>52</v>
      </c>
      <c r="L1412" s="212">
        <v>0</v>
      </c>
      <c r="M1412" s="212">
        <v>0</v>
      </c>
      <c r="N1412" s="212">
        <v>0</v>
      </c>
      <c r="O1412" s="212">
        <v>0</v>
      </c>
      <c r="P1412" s="212">
        <v>0</v>
      </c>
      <c r="Q1412" s="213">
        <v>0</v>
      </c>
      <c r="R1412" s="210" t="s">
        <v>4320</v>
      </c>
      <c r="S1412" s="210"/>
      <c r="T1412"/>
      <c r="U1412"/>
    </row>
    <row r="1413" spans="1:21">
      <c r="A1413" s="210">
        <v>233</v>
      </c>
      <c r="B1413" s="211" t="s">
        <v>4468</v>
      </c>
      <c r="C1413" s="212">
        <v>3</v>
      </c>
      <c r="D1413" s="212">
        <v>1</v>
      </c>
      <c r="E1413" s="213">
        <v>39.8</v>
      </c>
      <c r="F1413" s="212">
        <v>1</v>
      </c>
      <c r="G1413" s="212">
        <v>0</v>
      </c>
      <c r="H1413" s="212">
        <v>0</v>
      </c>
      <c r="I1413" s="212">
        <v>3</v>
      </c>
      <c r="J1413" s="212">
        <v>1</v>
      </c>
      <c r="K1413" s="213">
        <v>39.8</v>
      </c>
      <c r="L1413" s="212">
        <v>0</v>
      </c>
      <c r="M1413" s="212">
        <v>0</v>
      </c>
      <c r="N1413" s="212">
        <v>0</v>
      </c>
      <c r="O1413" s="212">
        <v>0</v>
      </c>
      <c r="P1413" s="212">
        <v>0</v>
      </c>
      <c r="Q1413" s="213">
        <v>0</v>
      </c>
      <c r="R1413" s="210" t="s">
        <v>4320</v>
      </c>
      <c r="S1413" s="210"/>
      <c r="T1413"/>
      <c r="U1413"/>
    </row>
    <row r="1414" spans="1:21">
      <c r="A1414" s="210">
        <v>234</v>
      </c>
      <c r="B1414" s="211" t="s">
        <v>4469</v>
      </c>
      <c r="C1414" s="212">
        <v>12</v>
      </c>
      <c r="D1414" s="212">
        <v>4</v>
      </c>
      <c r="E1414" s="213">
        <v>154.21</v>
      </c>
      <c r="F1414" s="212">
        <v>3</v>
      </c>
      <c r="G1414" s="212">
        <v>0</v>
      </c>
      <c r="H1414" s="212">
        <v>0</v>
      </c>
      <c r="I1414" s="212">
        <v>9</v>
      </c>
      <c r="J1414" s="212">
        <v>3</v>
      </c>
      <c r="K1414" s="213">
        <v>117</v>
      </c>
      <c r="L1414" s="212">
        <v>1</v>
      </c>
      <c r="M1414" s="212">
        <v>0</v>
      </c>
      <c r="N1414" s="212">
        <v>0</v>
      </c>
      <c r="O1414" s="212">
        <v>3</v>
      </c>
      <c r="P1414" s="212">
        <v>1</v>
      </c>
      <c r="Q1414" s="213">
        <v>37.21</v>
      </c>
      <c r="R1414" s="210"/>
      <c r="S1414" s="210"/>
      <c r="T1414"/>
      <c r="U1414"/>
    </row>
    <row r="1415" spans="1:21">
      <c r="A1415" s="200"/>
      <c r="B1415" s="209" t="s">
        <v>2966</v>
      </c>
      <c r="C1415" s="205">
        <f>sum(C1416:C1423)</f>
        <v>145</v>
      </c>
      <c r="D1415" s="205">
        <f>sum(D1416:D1423)</f>
        <v>42</v>
      </c>
      <c r="E1415" s="206">
        <f>sum(E1416:E1423)</f>
        <v>1034.1</v>
      </c>
      <c r="F1415" s="205">
        <f>sum(F1416:F1423)</f>
        <v>42</v>
      </c>
      <c r="G1415" s="205">
        <f>sum(G1416:G1423)</f>
        <v>0</v>
      </c>
      <c r="H1415" s="205">
        <f>sum(H1416:H1423)</f>
        <v>0</v>
      </c>
      <c r="I1415" s="205">
        <f>sum(I1416:I1423)</f>
        <v>145</v>
      </c>
      <c r="J1415" s="205">
        <f>sum(J1416:J1423)</f>
        <v>42</v>
      </c>
      <c r="K1415" s="206">
        <f>sum(K1416:K1423)</f>
        <v>1034.1</v>
      </c>
      <c r="L1415" s="205">
        <f>sum(L1416:L1423)</f>
        <v>0</v>
      </c>
      <c r="M1415" s="205">
        <f>sum(M1416:M1423)</f>
        <v>0</v>
      </c>
      <c r="N1415" s="205">
        <f>sum(N1416:N1423)</f>
        <v>0</v>
      </c>
      <c r="O1415" s="205">
        <f>sum(O1416:O1423)</f>
        <v>0</v>
      </c>
      <c r="P1415" s="205">
        <f>sum(P1416:P1423)</f>
        <v>0</v>
      </c>
      <c r="Q1415" s="206">
        <f>sum(Q1416:Q1423)</f>
        <v>0</v>
      </c>
      <c r="R1415" s="207" t="s">
        <v>20</v>
      </c>
      <c r="S1415" s="207" t="s">
        <v>20</v>
      </c>
      <c r="T1415"/>
      <c r="U1415"/>
    </row>
    <row r="1416" spans="1:21">
      <c r="A1416" s="210">
        <v>235</v>
      </c>
      <c r="B1416" s="211" t="s">
        <v>3607</v>
      </c>
      <c r="C1416" s="212">
        <v>9</v>
      </c>
      <c r="D1416" s="212">
        <v>3</v>
      </c>
      <c r="E1416" s="213">
        <v>122.3</v>
      </c>
      <c r="F1416" s="212">
        <v>3</v>
      </c>
      <c r="G1416" s="212">
        <v>0</v>
      </c>
      <c r="H1416" s="212">
        <v>0</v>
      </c>
      <c r="I1416" s="212">
        <v>9</v>
      </c>
      <c r="J1416" s="212">
        <v>3</v>
      </c>
      <c r="K1416" s="213">
        <v>122.3</v>
      </c>
      <c r="L1416" s="212">
        <v>0</v>
      </c>
      <c r="M1416" s="212">
        <v>0</v>
      </c>
      <c r="N1416" s="212">
        <v>0</v>
      </c>
      <c r="O1416" s="212">
        <v>0</v>
      </c>
      <c r="P1416" s="212">
        <v>0</v>
      </c>
      <c r="Q1416" s="213">
        <v>0</v>
      </c>
      <c r="R1416" s="210" t="s">
        <v>4012</v>
      </c>
      <c r="S1416" s="210" t="s">
        <v>3609</v>
      </c>
      <c r="T1416"/>
      <c r="U1416"/>
    </row>
    <row r="1417" spans="1:21">
      <c r="A1417" s="210">
        <v>236</v>
      </c>
      <c r="B1417" s="211" t="s">
        <v>4470</v>
      </c>
      <c r="C1417" s="212">
        <v>41</v>
      </c>
      <c r="D1417" s="212">
        <v>12</v>
      </c>
      <c r="E1417" s="213">
        <v>258.3</v>
      </c>
      <c r="F1417" s="212">
        <v>12</v>
      </c>
      <c r="G1417" s="212">
        <v>0</v>
      </c>
      <c r="H1417" s="212">
        <v>0</v>
      </c>
      <c r="I1417" s="212">
        <v>41</v>
      </c>
      <c r="J1417" s="212">
        <v>12</v>
      </c>
      <c r="K1417" s="213">
        <v>258.3</v>
      </c>
      <c r="L1417" s="212">
        <v>0</v>
      </c>
      <c r="M1417" s="212">
        <v>0</v>
      </c>
      <c r="N1417" s="212">
        <v>0</v>
      </c>
      <c r="O1417" s="212">
        <v>0</v>
      </c>
      <c r="P1417" s="212">
        <v>0</v>
      </c>
      <c r="Q1417" s="213">
        <v>0</v>
      </c>
      <c r="R1417" s="210" t="s">
        <v>3424</v>
      </c>
      <c r="S1417" s="210" t="s">
        <v>3103</v>
      </c>
      <c r="T1417"/>
      <c r="U1417"/>
    </row>
    <row r="1418" spans="1:21">
      <c r="A1418" s="210">
        <v>237</v>
      </c>
      <c r="B1418" s="211" t="s">
        <v>3612</v>
      </c>
      <c r="C1418" s="212">
        <v>41</v>
      </c>
      <c r="D1418" s="212">
        <v>11</v>
      </c>
      <c r="E1418" s="213">
        <v>246.1</v>
      </c>
      <c r="F1418" s="212">
        <v>11</v>
      </c>
      <c r="G1418" s="212">
        <v>0</v>
      </c>
      <c r="H1418" s="212">
        <v>0</v>
      </c>
      <c r="I1418" s="212">
        <v>41</v>
      </c>
      <c r="J1418" s="212">
        <v>11</v>
      </c>
      <c r="K1418" s="213">
        <v>246.1</v>
      </c>
      <c r="L1418" s="212">
        <v>0</v>
      </c>
      <c r="M1418" s="212">
        <v>0</v>
      </c>
      <c r="N1418" s="212">
        <v>0</v>
      </c>
      <c r="O1418" s="212">
        <v>0</v>
      </c>
      <c r="P1418" s="212">
        <v>0</v>
      </c>
      <c r="Q1418" s="213">
        <v>0</v>
      </c>
      <c r="R1418" s="210" t="s">
        <v>3950</v>
      </c>
      <c r="S1418" s="210" t="s">
        <v>3103</v>
      </c>
      <c r="T1418"/>
      <c r="U1418"/>
    </row>
    <row r="1419" spans="1:21">
      <c r="A1419" s="210">
        <v>238</v>
      </c>
      <c r="B1419" s="211" t="s">
        <v>3627</v>
      </c>
      <c r="C1419" s="212">
        <v>5</v>
      </c>
      <c r="D1419" s="212">
        <v>2</v>
      </c>
      <c r="E1419" s="213">
        <v>37.1</v>
      </c>
      <c r="F1419" s="212">
        <v>2</v>
      </c>
      <c r="G1419" s="212">
        <v>0</v>
      </c>
      <c r="H1419" s="212">
        <v>0</v>
      </c>
      <c r="I1419" s="212">
        <v>5</v>
      </c>
      <c r="J1419" s="212">
        <v>2</v>
      </c>
      <c r="K1419" s="213">
        <v>37.1</v>
      </c>
      <c r="L1419" s="212">
        <v>0</v>
      </c>
      <c r="M1419" s="212">
        <v>0</v>
      </c>
      <c r="N1419" s="212">
        <v>0</v>
      </c>
      <c r="O1419" s="212">
        <v>0</v>
      </c>
      <c r="P1419" s="212">
        <v>0</v>
      </c>
      <c r="Q1419" s="213">
        <v>0</v>
      </c>
      <c r="R1419" s="210" t="s">
        <v>3838</v>
      </c>
      <c r="S1419" s="210" t="s">
        <v>3628</v>
      </c>
      <c r="T1419"/>
      <c r="U1419"/>
    </row>
    <row r="1420" spans="1:21">
      <c r="A1420" s="210">
        <v>239</v>
      </c>
      <c r="B1420" s="211" t="s">
        <v>3629</v>
      </c>
      <c r="C1420" s="212">
        <v>28</v>
      </c>
      <c r="D1420" s="212">
        <v>9</v>
      </c>
      <c r="E1420" s="213">
        <v>209.3</v>
      </c>
      <c r="F1420" s="212">
        <v>9</v>
      </c>
      <c r="G1420" s="212">
        <v>0</v>
      </c>
      <c r="H1420" s="212">
        <v>0</v>
      </c>
      <c r="I1420" s="212">
        <v>28</v>
      </c>
      <c r="J1420" s="212">
        <v>9</v>
      </c>
      <c r="K1420" s="213">
        <v>209.3</v>
      </c>
      <c r="L1420" s="212">
        <v>0</v>
      </c>
      <c r="M1420" s="212">
        <v>0</v>
      </c>
      <c r="N1420" s="212">
        <v>0</v>
      </c>
      <c r="O1420" s="212">
        <v>0</v>
      </c>
      <c r="P1420" s="212">
        <v>0</v>
      </c>
      <c r="Q1420" s="213">
        <v>0</v>
      </c>
      <c r="R1420" s="210" t="s">
        <v>3802</v>
      </c>
      <c r="S1420" s="210" t="s">
        <v>3368</v>
      </c>
      <c r="T1420"/>
      <c r="U1420"/>
    </row>
    <row r="1421" spans="1:21">
      <c r="A1421" s="210">
        <v>240</v>
      </c>
      <c r="B1421" s="211" t="s">
        <v>3631</v>
      </c>
      <c r="C1421" s="212">
        <v>2</v>
      </c>
      <c r="D1421" s="212">
        <v>1</v>
      </c>
      <c r="E1421" s="213">
        <v>26.6</v>
      </c>
      <c r="F1421" s="212">
        <v>1</v>
      </c>
      <c r="G1421" s="212">
        <v>0</v>
      </c>
      <c r="H1421" s="212">
        <v>0</v>
      </c>
      <c r="I1421" s="212">
        <v>2</v>
      </c>
      <c r="J1421" s="212">
        <v>1</v>
      </c>
      <c r="K1421" s="213">
        <v>26.6</v>
      </c>
      <c r="L1421" s="212">
        <v>0</v>
      </c>
      <c r="M1421" s="212">
        <v>0</v>
      </c>
      <c r="N1421" s="212">
        <v>0</v>
      </c>
      <c r="O1421" s="212">
        <v>0</v>
      </c>
      <c r="P1421" s="212">
        <v>0</v>
      </c>
      <c r="Q1421" s="213">
        <v>0</v>
      </c>
      <c r="R1421" s="210" t="s">
        <v>4471</v>
      </c>
      <c r="S1421" s="210" t="s">
        <v>3169</v>
      </c>
      <c r="T1421"/>
      <c r="U1421"/>
    </row>
    <row r="1422" spans="1:21">
      <c r="A1422" s="210">
        <v>241</v>
      </c>
      <c r="B1422" s="211" t="s">
        <v>4472</v>
      </c>
      <c r="C1422" s="212">
        <v>14</v>
      </c>
      <c r="D1422" s="212">
        <v>2</v>
      </c>
      <c r="E1422" s="213">
        <v>63</v>
      </c>
      <c r="F1422" s="212">
        <v>2</v>
      </c>
      <c r="G1422" s="212">
        <v>0</v>
      </c>
      <c r="H1422" s="212">
        <v>0</v>
      </c>
      <c r="I1422" s="212">
        <v>14</v>
      </c>
      <c r="J1422" s="212">
        <v>2</v>
      </c>
      <c r="K1422" s="213">
        <v>63</v>
      </c>
      <c r="L1422" s="212">
        <v>0</v>
      </c>
      <c r="M1422" s="212">
        <v>0</v>
      </c>
      <c r="N1422" s="212">
        <v>0</v>
      </c>
      <c r="O1422" s="212">
        <v>0</v>
      </c>
      <c r="P1422" s="212">
        <v>0</v>
      </c>
      <c r="Q1422" s="213">
        <v>0</v>
      </c>
      <c r="R1422" s="210" t="s">
        <v>4417</v>
      </c>
      <c r="S1422" s="210" t="s">
        <v>3169</v>
      </c>
      <c r="T1422"/>
      <c r="U1422"/>
    </row>
    <row r="1423" spans="1:21">
      <c r="A1423" s="210">
        <v>242</v>
      </c>
      <c r="B1423" s="211" t="s">
        <v>3632</v>
      </c>
      <c r="C1423" s="212">
        <v>5</v>
      </c>
      <c r="D1423" s="212">
        <v>2</v>
      </c>
      <c r="E1423" s="213">
        <v>71.4</v>
      </c>
      <c r="F1423" s="212">
        <v>2</v>
      </c>
      <c r="G1423" s="212">
        <v>0</v>
      </c>
      <c r="H1423" s="212">
        <v>0</v>
      </c>
      <c r="I1423" s="212">
        <v>5</v>
      </c>
      <c r="J1423" s="212">
        <v>2</v>
      </c>
      <c r="K1423" s="213">
        <v>71.4</v>
      </c>
      <c r="L1423" s="212">
        <v>0</v>
      </c>
      <c r="M1423" s="212">
        <v>0</v>
      </c>
      <c r="N1423" s="212">
        <v>0</v>
      </c>
      <c r="O1423" s="212">
        <v>0</v>
      </c>
      <c r="P1423" s="212">
        <v>0</v>
      </c>
      <c r="Q1423" s="213">
        <v>0</v>
      </c>
      <c r="R1423" s="210" t="s">
        <v>3424</v>
      </c>
      <c r="S1423" s="210" t="s">
        <v>3634</v>
      </c>
      <c r="T1423"/>
      <c r="U1423"/>
    </row>
    <row r="1424" spans="1:21">
      <c r="A1424" s="200"/>
      <c r="B1424" s="209" t="s">
        <v>2969</v>
      </c>
      <c r="C1424" s="205">
        <f>sum(C1425:C1437)</f>
        <v>55</v>
      </c>
      <c r="D1424" s="205">
        <f>sum(D1425:D1437)</f>
        <v>22</v>
      </c>
      <c r="E1424" s="206">
        <f>sum(E1425:E1437)</f>
        <v>841.56</v>
      </c>
      <c r="F1424" s="205">
        <f>sum(F1425:F1437)</f>
        <v>22</v>
      </c>
      <c r="G1424" s="205">
        <f>sum(G1425:G1437)</f>
        <v>9</v>
      </c>
      <c r="H1424" s="205">
        <f>sum(H1425:H1437)</f>
        <v>0</v>
      </c>
      <c r="I1424" s="205">
        <f>sum(I1425:I1437)</f>
        <v>55</v>
      </c>
      <c r="J1424" s="205">
        <f>sum(J1425:J1437)</f>
        <v>22</v>
      </c>
      <c r="K1424" s="206">
        <f>sum(K1425:K1437)</f>
        <v>841.56</v>
      </c>
      <c r="L1424" s="205">
        <f>sum(L1425:L1437)</f>
        <v>0</v>
      </c>
      <c r="M1424" s="205">
        <f>sum(M1425:M1437)</f>
        <v>0</v>
      </c>
      <c r="N1424" s="205">
        <f>sum(N1425:N1437)</f>
        <v>0</v>
      </c>
      <c r="O1424" s="205">
        <f>sum(O1425:O1437)</f>
        <v>0</v>
      </c>
      <c r="P1424" s="205">
        <f>sum(P1425:P1437)</f>
        <v>0</v>
      </c>
      <c r="Q1424" s="206">
        <f>sum(Q1425:Q1437)</f>
        <v>0</v>
      </c>
      <c r="R1424" s="207" t="s">
        <v>20</v>
      </c>
      <c r="S1424" s="207" t="s">
        <v>20</v>
      </c>
      <c r="T1424"/>
      <c r="U1424"/>
    </row>
    <row r="1425" spans="1:21">
      <c r="A1425" s="210">
        <v>243</v>
      </c>
      <c r="B1425" s="211" t="s">
        <v>3666</v>
      </c>
      <c r="C1425" s="212">
        <v>4</v>
      </c>
      <c r="D1425" s="212">
        <v>2</v>
      </c>
      <c r="E1425" s="213">
        <v>75.3</v>
      </c>
      <c r="F1425" s="212">
        <v>2</v>
      </c>
      <c r="G1425" s="212">
        <v>2</v>
      </c>
      <c r="H1425" s="212">
        <v>0</v>
      </c>
      <c r="I1425" s="212">
        <v>4</v>
      </c>
      <c r="J1425" s="212">
        <v>2</v>
      </c>
      <c r="K1425" s="213">
        <v>75.3</v>
      </c>
      <c r="L1425" s="212">
        <v>0</v>
      </c>
      <c r="M1425" s="212">
        <v>0</v>
      </c>
      <c r="N1425" s="212">
        <v>0</v>
      </c>
      <c r="O1425" s="212">
        <v>0</v>
      </c>
      <c r="P1425" s="212">
        <v>0</v>
      </c>
      <c r="Q1425" s="213">
        <v>0</v>
      </c>
      <c r="R1425" s="210" t="s">
        <v>4473</v>
      </c>
      <c r="S1425" s="210"/>
      <c r="T1425"/>
      <c r="U1425"/>
    </row>
    <row r="1426" spans="1:21">
      <c r="A1426" s="210">
        <v>244</v>
      </c>
      <c r="B1426" s="211" t="s">
        <v>3673</v>
      </c>
      <c r="C1426" s="212">
        <v>3</v>
      </c>
      <c r="D1426" s="212">
        <v>1</v>
      </c>
      <c r="E1426" s="213">
        <v>26.5</v>
      </c>
      <c r="F1426" s="212">
        <v>1</v>
      </c>
      <c r="G1426" s="212">
        <v>0</v>
      </c>
      <c r="H1426" s="212">
        <v>0</v>
      </c>
      <c r="I1426" s="212">
        <v>3</v>
      </c>
      <c r="J1426" s="212">
        <v>1</v>
      </c>
      <c r="K1426" s="213">
        <v>26.5</v>
      </c>
      <c r="L1426" s="212">
        <v>0</v>
      </c>
      <c r="M1426" s="212">
        <v>0</v>
      </c>
      <c r="N1426" s="212">
        <v>0</v>
      </c>
      <c r="O1426" s="212">
        <v>0</v>
      </c>
      <c r="P1426" s="212">
        <v>0</v>
      </c>
      <c r="Q1426" s="213">
        <v>0</v>
      </c>
      <c r="R1426" s="210" t="s">
        <v>4474</v>
      </c>
      <c r="S1426" s="210"/>
      <c r="T1426"/>
      <c r="U1426"/>
    </row>
    <row r="1427" spans="1:21">
      <c r="A1427" s="210">
        <v>245</v>
      </c>
      <c r="B1427" s="211" t="s">
        <v>3677</v>
      </c>
      <c r="C1427" s="212">
        <v>12</v>
      </c>
      <c r="D1427" s="212">
        <v>3</v>
      </c>
      <c r="E1427" s="213">
        <v>143.1</v>
      </c>
      <c r="F1427" s="212">
        <v>3</v>
      </c>
      <c r="G1427" s="212">
        <v>0</v>
      </c>
      <c r="H1427" s="212">
        <v>0</v>
      </c>
      <c r="I1427" s="212">
        <v>12</v>
      </c>
      <c r="J1427" s="212">
        <v>3</v>
      </c>
      <c r="K1427" s="213">
        <v>143.1</v>
      </c>
      <c r="L1427" s="212">
        <v>0</v>
      </c>
      <c r="M1427" s="212">
        <v>0</v>
      </c>
      <c r="N1427" s="212">
        <v>0</v>
      </c>
      <c r="O1427" s="212">
        <v>0</v>
      </c>
      <c r="P1427" s="212">
        <v>0</v>
      </c>
      <c r="Q1427" s="213">
        <v>0</v>
      </c>
      <c r="R1427" s="210" t="s">
        <v>3068</v>
      </c>
      <c r="S1427" s="210"/>
      <c r="T1427"/>
      <c r="U1427"/>
    </row>
    <row r="1428" spans="1:21">
      <c r="A1428" s="210">
        <v>246</v>
      </c>
      <c r="B1428" s="211" t="s">
        <v>3679</v>
      </c>
      <c r="C1428" s="212">
        <v>4</v>
      </c>
      <c r="D1428" s="212">
        <v>2</v>
      </c>
      <c r="E1428" s="213">
        <v>94.3</v>
      </c>
      <c r="F1428" s="212">
        <v>2</v>
      </c>
      <c r="G1428" s="212">
        <v>0</v>
      </c>
      <c r="H1428" s="212">
        <v>0</v>
      </c>
      <c r="I1428" s="212">
        <v>4</v>
      </c>
      <c r="J1428" s="212">
        <v>2</v>
      </c>
      <c r="K1428" s="213">
        <v>94.3</v>
      </c>
      <c r="L1428" s="212">
        <v>0</v>
      </c>
      <c r="M1428" s="212">
        <v>0</v>
      </c>
      <c r="N1428" s="212">
        <v>0</v>
      </c>
      <c r="O1428" s="212">
        <v>0</v>
      </c>
      <c r="P1428" s="212">
        <v>0</v>
      </c>
      <c r="Q1428" s="213">
        <v>0</v>
      </c>
      <c r="R1428" s="210" t="s">
        <v>4430</v>
      </c>
      <c r="S1428" s="210"/>
      <c r="T1428"/>
      <c r="U1428"/>
    </row>
    <row r="1429" spans="1:21">
      <c r="A1429" s="210">
        <v>247</v>
      </c>
      <c r="B1429" s="211" t="s">
        <v>4328</v>
      </c>
      <c r="C1429" s="212">
        <v>1</v>
      </c>
      <c r="D1429" s="212">
        <v>1</v>
      </c>
      <c r="E1429" s="213">
        <v>47.2</v>
      </c>
      <c r="F1429" s="212">
        <v>1</v>
      </c>
      <c r="G1429" s="212">
        <v>0</v>
      </c>
      <c r="H1429" s="212">
        <v>0</v>
      </c>
      <c r="I1429" s="212">
        <v>1</v>
      </c>
      <c r="J1429" s="212">
        <v>1</v>
      </c>
      <c r="K1429" s="213">
        <v>47.2</v>
      </c>
      <c r="L1429" s="212">
        <v>0</v>
      </c>
      <c r="M1429" s="212">
        <v>0</v>
      </c>
      <c r="N1429" s="212">
        <v>0</v>
      </c>
      <c r="O1429" s="212">
        <v>0</v>
      </c>
      <c r="P1429" s="212">
        <v>0</v>
      </c>
      <c r="Q1429" s="213">
        <v>0</v>
      </c>
      <c r="R1429" s="210" t="s">
        <v>4430</v>
      </c>
      <c r="S1429" s="210"/>
      <c r="T1429"/>
      <c r="U1429"/>
    </row>
    <row r="1430" spans="1:21">
      <c r="A1430" s="210">
        <v>248</v>
      </c>
      <c r="B1430" s="211" t="s">
        <v>3682</v>
      </c>
      <c r="C1430" s="212">
        <v>2</v>
      </c>
      <c r="D1430" s="212">
        <v>1</v>
      </c>
      <c r="E1430" s="213">
        <v>26.5</v>
      </c>
      <c r="F1430" s="212">
        <v>1</v>
      </c>
      <c r="G1430" s="212">
        <v>1</v>
      </c>
      <c r="H1430" s="212">
        <v>0</v>
      </c>
      <c r="I1430" s="212">
        <v>2</v>
      </c>
      <c r="J1430" s="212">
        <v>1</v>
      </c>
      <c r="K1430" s="213">
        <v>26.5</v>
      </c>
      <c r="L1430" s="212">
        <v>0</v>
      </c>
      <c r="M1430" s="212">
        <v>0</v>
      </c>
      <c r="N1430" s="212">
        <v>0</v>
      </c>
      <c r="O1430" s="212">
        <v>0</v>
      </c>
      <c r="P1430" s="212">
        <v>0</v>
      </c>
      <c r="Q1430" s="213">
        <v>0</v>
      </c>
      <c r="R1430" s="210" t="s">
        <v>3134</v>
      </c>
      <c r="S1430" s="210"/>
      <c r="T1430"/>
      <c r="U1430"/>
    </row>
    <row r="1431" spans="1:21">
      <c r="A1431" s="210">
        <v>249</v>
      </c>
      <c r="B1431" s="211" t="s">
        <v>3684</v>
      </c>
      <c r="C1431" s="212">
        <v>1</v>
      </c>
      <c r="D1431" s="212">
        <v>1</v>
      </c>
      <c r="E1431" s="213">
        <v>35.1</v>
      </c>
      <c r="F1431" s="212">
        <v>1</v>
      </c>
      <c r="G1431" s="212">
        <v>1</v>
      </c>
      <c r="H1431" s="212">
        <v>0</v>
      </c>
      <c r="I1431" s="212">
        <v>1</v>
      </c>
      <c r="J1431" s="212">
        <v>1</v>
      </c>
      <c r="K1431" s="213">
        <v>35.1</v>
      </c>
      <c r="L1431" s="212">
        <v>0</v>
      </c>
      <c r="M1431" s="212">
        <v>0</v>
      </c>
      <c r="N1431" s="212">
        <v>0</v>
      </c>
      <c r="O1431" s="212">
        <v>0</v>
      </c>
      <c r="P1431" s="212">
        <v>0</v>
      </c>
      <c r="Q1431" s="213">
        <v>0</v>
      </c>
      <c r="R1431" s="210" t="s">
        <v>4473</v>
      </c>
      <c r="S1431" s="210"/>
      <c r="T1431"/>
      <c r="U1431"/>
    </row>
    <row r="1432" spans="1:21">
      <c r="A1432" s="210">
        <v>250</v>
      </c>
      <c r="B1432" s="211" t="s">
        <v>3686</v>
      </c>
      <c r="C1432" s="212">
        <v>3</v>
      </c>
      <c r="D1432" s="212">
        <v>2</v>
      </c>
      <c r="E1432" s="213">
        <v>51.8</v>
      </c>
      <c r="F1432" s="212">
        <v>2</v>
      </c>
      <c r="G1432" s="212">
        <v>1</v>
      </c>
      <c r="H1432" s="212">
        <v>0</v>
      </c>
      <c r="I1432" s="212">
        <v>3</v>
      </c>
      <c r="J1432" s="212">
        <v>2</v>
      </c>
      <c r="K1432" s="213">
        <v>51.8</v>
      </c>
      <c r="L1432" s="212">
        <v>0</v>
      </c>
      <c r="M1432" s="212">
        <v>0</v>
      </c>
      <c r="N1432" s="212">
        <v>0</v>
      </c>
      <c r="O1432" s="212">
        <v>0</v>
      </c>
      <c r="P1432" s="212">
        <v>0</v>
      </c>
      <c r="Q1432" s="213">
        <v>0</v>
      </c>
      <c r="R1432" s="210" t="s">
        <v>4475</v>
      </c>
      <c r="S1432" s="210"/>
      <c r="T1432"/>
      <c r="U1432"/>
    </row>
    <row r="1433" spans="1:21">
      <c r="A1433" s="210">
        <v>251</v>
      </c>
      <c r="B1433" s="211" t="s">
        <v>4337</v>
      </c>
      <c r="C1433" s="212">
        <v>6</v>
      </c>
      <c r="D1433" s="212">
        <v>2</v>
      </c>
      <c r="E1433" s="213">
        <v>72.7</v>
      </c>
      <c r="F1433" s="212">
        <v>2</v>
      </c>
      <c r="G1433" s="212">
        <v>1</v>
      </c>
      <c r="H1433" s="212">
        <v>0</v>
      </c>
      <c r="I1433" s="212">
        <v>6</v>
      </c>
      <c r="J1433" s="212">
        <v>2</v>
      </c>
      <c r="K1433" s="213">
        <v>72.7</v>
      </c>
      <c r="L1433" s="212">
        <v>0</v>
      </c>
      <c r="M1433" s="212">
        <v>0</v>
      </c>
      <c r="N1433" s="212">
        <v>0</v>
      </c>
      <c r="O1433" s="212">
        <v>0</v>
      </c>
      <c r="P1433" s="212">
        <v>0</v>
      </c>
      <c r="Q1433" s="213">
        <v>0</v>
      </c>
      <c r="R1433" s="210" t="s">
        <v>4451</v>
      </c>
      <c r="S1433" s="210"/>
      <c r="T1433"/>
      <c r="U1433"/>
    </row>
    <row r="1434" spans="1:21">
      <c r="A1434" s="210">
        <v>252</v>
      </c>
      <c r="B1434" s="211" t="s">
        <v>3694</v>
      </c>
      <c r="C1434" s="212">
        <v>5</v>
      </c>
      <c r="D1434" s="212">
        <v>2</v>
      </c>
      <c r="E1434" s="213">
        <v>92.2</v>
      </c>
      <c r="F1434" s="212">
        <v>2</v>
      </c>
      <c r="G1434" s="212">
        <v>0</v>
      </c>
      <c r="H1434" s="212">
        <v>0</v>
      </c>
      <c r="I1434" s="212">
        <v>5</v>
      </c>
      <c r="J1434" s="212">
        <v>2</v>
      </c>
      <c r="K1434" s="213">
        <v>92.2</v>
      </c>
      <c r="L1434" s="212">
        <v>0</v>
      </c>
      <c r="M1434" s="212">
        <v>0</v>
      </c>
      <c r="N1434" s="212">
        <v>0</v>
      </c>
      <c r="O1434" s="212">
        <v>0</v>
      </c>
      <c r="P1434" s="212">
        <v>0</v>
      </c>
      <c r="Q1434" s="213">
        <v>0</v>
      </c>
      <c r="R1434" s="210" t="s">
        <v>4418</v>
      </c>
      <c r="S1434" s="210"/>
      <c r="T1434"/>
      <c r="U1434"/>
    </row>
    <row r="1435" spans="1:21">
      <c r="A1435" s="210">
        <v>253</v>
      </c>
      <c r="B1435" s="211" t="s">
        <v>3695</v>
      </c>
      <c r="C1435" s="212">
        <v>6</v>
      </c>
      <c r="D1435" s="212">
        <v>2</v>
      </c>
      <c r="E1435" s="213">
        <v>93.2</v>
      </c>
      <c r="F1435" s="212">
        <v>2</v>
      </c>
      <c r="G1435" s="212">
        <v>0</v>
      </c>
      <c r="H1435" s="212">
        <v>0</v>
      </c>
      <c r="I1435" s="212">
        <v>6</v>
      </c>
      <c r="J1435" s="212">
        <v>2</v>
      </c>
      <c r="K1435" s="213">
        <v>93.2</v>
      </c>
      <c r="L1435" s="212">
        <v>0</v>
      </c>
      <c r="M1435" s="212">
        <v>0</v>
      </c>
      <c r="N1435" s="212">
        <v>0</v>
      </c>
      <c r="O1435" s="212">
        <v>0</v>
      </c>
      <c r="P1435" s="212">
        <v>0</v>
      </c>
      <c r="Q1435" s="213">
        <v>0</v>
      </c>
      <c r="R1435" s="210" t="s">
        <v>3068</v>
      </c>
      <c r="S1435" s="210"/>
      <c r="T1435"/>
      <c r="U1435"/>
    </row>
    <row r="1436" spans="1:21">
      <c r="A1436" s="210">
        <v>254</v>
      </c>
      <c r="B1436" s="211" t="s">
        <v>4341</v>
      </c>
      <c r="C1436" s="212">
        <v>2</v>
      </c>
      <c r="D1436" s="212">
        <v>1</v>
      </c>
      <c r="E1436" s="213">
        <v>25.7</v>
      </c>
      <c r="F1436" s="212">
        <v>1</v>
      </c>
      <c r="G1436" s="212">
        <v>1</v>
      </c>
      <c r="H1436" s="212">
        <v>0</v>
      </c>
      <c r="I1436" s="212">
        <v>2</v>
      </c>
      <c r="J1436" s="212">
        <v>1</v>
      </c>
      <c r="K1436" s="213">
        <v>25.7</v>
      </c>
      <c r="L1436" s="212">
        <v>0</v>
      </c>
      <c r="M1436" s="212">
        <v>0</v>
      </c>
      <c r="N1436" s="212">
        <v>0</v>
      </c>
      <c r="O1436" s="212">
        <v>0</v>
      </c>
      <c r="P1436" s="212">
        <v>0</v>
      </c>
      <c r="Q1436" s="213">
        <v>0</v>
      </c>
      <c r="R1436" s="210" t="s">
        <v>4473</v>
      </c>
      <c r="S1436" s="210"/>
      <c r="T1436"/>
      <c r="U1436"/>
    </row>
    <row r="1437" spans="1:21">
      <c r="A1437" s="210">
        <v>255</v>
      </c>
      <c r="B1437" s="211" t="s">
        <v>3697</v>
      </c>
      <c r="C1437" s="212">
        <v>6</v>
      </c>
      <c r="D1437" s="212">
        <v>2</v>
      </c>
      <c r="E1437" s="213">
        <v>57.96</v>
      </c>
      <c r="F1437" s="212">
        <v>2</v>
      </c>
      <c r="G1437" s="212">
        <v>2</v>
      </c>
      <c r="H1437" s="212">
        <v>0</v>
      </c>
      <c r="I1437" s="212">
        <v>6</v>
      </c>
      <c r="J1437" s="212">
        <v>2</v>
      </c>
      <c r="K1437" s="213">
        <v>57.96</v>
      </c>
      <c r="L1437" s="212">
        <v>0</v>
      </c>
      <c r="M1437" s="212">
        <v>0</v>
      </c>
      <c r="N1437" s="212">
        <v>0</v>
      </c>
      <c r="O1437" s="212">
        <v>0</v>
      </c>
      <c r="P1437" s="212">
        <v>0</v>
      </c>
      <c r="Q1437" s="213">
        <v>0</v>
      </c>
      <c r="R1437" s="210" t="s">
        <v>4476</v>
      </c>
      <c r="S1437" s="210"/>
      <c r="T1437"/>
      <c r="U1437"/>
    </row>
    <row r="1438" spans="1:21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/>
      <c r="U1438"/>
    </row>
    <row r="1439" spans="1:21" customHeight="1" ht="18.75">
      <c r="A1439" s="214" t="s">
        <v>38</v>
      </c>
      <c r="B1439" s="214"/>
      <c r="C1439" s="214"/>
      <c r="D1439" s="214"/>
      <c r="E1439" s="214"/>
      <c r="F1439" s="214"/>
      <c r="G1439" s="214"/>
      <c r="H1439" s="214"/>
      <c r="I1439" s="214"/>
      <c r="J1439" s="215"/>
      <c r="K1439" s="215"/>
      <c r="L1439" s="215"/>
      <c r="M1439" s="215"/>
      <c r="N1439" s="215"/>
      <c r="O1439" s="215"/>
      <c r="P1439" s="188"/>
      <c r="Q1439" s="188"/>
      <c r="R1439" s="216"/>
      <c r="S1439" s="216"/>
      <c r="T1439"/>
      <c r="U1439"/>
    </row>
    <row r="1440" spans="1:21" customHeight="1" ht="18.75">
      <c r="A1440" s="214"/>
      <c r="B1440" s="214"/>
      <c r="C1440" s="214"/>
      <c r="D1440" s="214"/>
      <c r="E1440" s="214"/>
      <c r="F1440" s="214"/>
      <c r="G1440" s="214"/>
      <c r="H1440" s="214"/>
      <c r="I1440" s="214"/>
      <c r="J1440" s="217"/>
      <c r="K1440" s="217"/>
      <c r="L1440" s="217"/>
      <c r="M1440" s="217"/>
      <c r="N1440" s="217"/>
      <c r="O1440" s="217"/>
      <c r="P1440" s="218"/>
      <c r="Q1440" s="219" t="s">
        <v>39</v>
      </c>
      <c r="R1440" s="219"/>
      <c r="S1440" s="219"/>
      <c r="T1440"/>
      <c r="U1440"/>
    </row>
    <row r="1441" spans="1:21" customHeight="1" ht="15.75">
      <c r="A1441" s="187"/>
      <c r="B1441" s="187"/>
      <c r="C1441" s="187"/>
      <c r="D1441" s="187"/>
      <c r="E1441" s="187"/>
      <c r="F1441" s="187"/>
      <c r="G1441" s="187"/>
      <c r="H1441" s="187"/>
      <c r="I1441" s="187"/>
      <c r="J1441" s="187"/>
      <c r="K1441" s="187"/>
      <c r="L1441" s="187"/>
      <c r="M1441" s="187"/>
      <c r="N1441" s="187"/>
      <c r="O1441" s="220" t="s">
        <v>40</v>
      </c>
      <c r="P1441" s="220"/>
      <c r="Q1441" s="221" t="s">
        <v>2820</v>
      </c>
      <c r="R1441" s="221"/>
      <c r="S1441" s="221"/>
      <c r="T1441"/>
      <c r="U1441"/>
    </row>
    <row r="1442" spans="1:21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/>
      <c r="U14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:S1"/>
    <mergeCell ref="A2:S2"/>
    <mergeCell ref="A4:C4"/>
    <mergeCell ref="D4:F4"/>
    <mergeCell ref="P4:Q4"/>
    <mergeCell ref="A5:C5"/>
    <mergeCell ref="D5:F5"/>
    <mergeCell ref="P5:Q5"/>
    <mergeCell ref="A7:A11"/>
    <mergeCell ref="B7:B11"/>
    <mergeCell ref="C7:E7"/>
    <mergeCell ref="F7:K7"/>
    <mergeCell ref="L7:Q7"/>
    <mergeCell ref="R7:R11"/>
    <mergeCell ref="S7:S11"/>
    <mergeCell ref="C8:C10"/>
    <mergeCell ref="D8:D10"/>
    <mergeCell ref="E8:E10"/>
    <mergeCell ref="F8:F10"/>
    <mergeCell ref="G8:H8"/>
    <mergeCell ref="I8:I10"/>
    <mergeCell ref="J8:J10"/>
    <mergeCell ref="K8:K10"/>
    <mergeCell ref="L8:L10"/>
    <mergeCell ref="M8:N8"/>
    <mergeCell ref="O8:O10"/>
    <mergeCell ref="P8:P10"/>
    <mergeCell ref="Q8:Q10"/>
    <mergeCell ref="G9:G10"/>
    <mergeCell ref="M9:M10"/>
    <mergeCell ref="A15:S15"/>
    <mergeCell ref="A461:S461"/>
    <mergeCell ref="A1171:S1171"/>
    <mergeCell ref="A1439:I1440"/>
    <mergeCell ref="Q1440:S1440"/>
    <mergeCell ref="O1441:P1441"/>
    <mergeCell ref="Q1441:S1441"/>
  </mergeCells>
  <printOptions gridLines="false" gridLinesSet="true" horizontalCentered="true"/>
  <pageMargins left="0.51180555555556" right="0.51180555555556" top="0.55138888888889" bottom="0.55138888888889" header="0.51181102362205" footer="0.51181102362205"/>
  <pageSetup paperSize="9" orientation="landscape" scale="36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U2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54.7109375" customWidth="true" style="0"/>
    <col min="3" max="3" width="20" customWidth="true" style="0"/>
    <col min="4" max="4" width="19.85546875" customWidth="true" style="0"/>
    <col min="5" max="5" width="19.85546875" customWidth="true" style="0"/>
    <col min="6" max="6" width="15.5703125" customWidth="true" style="0"/>
    <col min="7" max="7" width="28.5703125" customWidth="true" style="0"/>
    <col min="8" max="8" width="28.5703125" customWidth="true" style="0"/>
    <col min="9" max="9" width="15.5703125" customWidth="true" style="0"/>
    <col min="10" max="10" width="15.5703125" customWidth="true" style="0"/>
    <col min="11" max="11" width="15.5703125" customWidth="true" style="0"/>
    <col min="12" max="12" width="15.5703125" customWidth="true" style="0"/>
    <col min="13" max="13" width="28.5703125" customWidth="true" style="0"/>
    <col min="14" max="14" width="28.5703125" customWidth="true" style="0"/>
    <col min="15" max="15" width="15.5703125" customWidth="true" style="0"/>
    <col min="16" max="16" width="15.5703125" customWidth="true" style="0"/>
    <col min="17" max="17" width="15.5703125" customWidth="true" style="0"/>
    <col min="18" max="18" width="15" customWidth="true" style="0"/>
    <col min="19" max="19" width="15" customWidth="true" style="0"/>
  </cols>
  <sheetData>
    <row r="1" spans="1:21" customHeight="1" ht="79.5">
      <c r="A1" s="225"/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65" t="s">
        <v>4477</v>
      </c>
      <c r="R1" s="65"/>
      <c r="S1" s="65"/>
      <c r="T1"/>
      <c r="U1"/>
    </row>
    <row r="2" spans="1:21" customHeight="1" ht="53.25">
      <c r="A2" s="33" t="s">
        <v>4478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/>
      <c r="U2"/>
    </row>
    <row r="3" spans="1:21" customHeight="1" ht="24">
      <c r="A3" s="226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222"/>
      <c r="T3"/>
      <c r="U3"/>
    </row>
    <row r="4" spans="1:21" customHeight="1" ht="27">
      <c r="A4" s="239" t="s">
        <v>2</v>
      </c>
      <c r="B4" s="239"/>
      <c r="C4" s="239"/>
      <c r="D4" s="245" t="s">
        <v>3</v>
      </c>
      <c r="E4" s="245"/>
      <c r="F4" s="227"/>
      <c r="G4" s="227"/>
      <c r="H4" s="227"/>
      <c r="I4" s="228"/>
      <c r="J4" s="228"/>
      <c r="K4" s="228"/>
      <c r="L4" s="228"/>
      <c r="M4" s="228"/>
      <c r="N4" s="228"/>
      <c r="O4" s="228"/>
      <c r="P4" s="32"/>
      <c r="Q4" s="32"/>
      <c r="R4" s="34"/>
      <c r="S4" s="34"/>
      <c r="T4"/>
      <c r="U4"/>
    </row>
    <row r="5" spans="1:21" customHeight="1" ht="30">
      <c r="A5" s="239" t="s">
        <v>4</v>
      </c>
      <c r="B5" s="239"/>
      <c r="C5" s="239"/>
      <c r="D5" s="240">
        <v>46023</v>
      </c>
      <c r="E5" s="240"/>
      <c r="F5" s="227"/>
      <c r="G5" s="227"/>
      <c r="H5" s="227"/>
      <c r="I5" s="228"/>
      <c r="J5" s="228"/>
      <c r="K5" s="228"/>
      <c r="L5" s="228"/>
      <c r="M5" s="228"/>
      <c r="N5" s="228"/>
      <c r="O5" s="228"/>
      <c r="P5" s="239"/>
      <c r="Q5" s="239"/>
      <c r="R5" s="34"/>
      <c r="S5" s="34"/>
      <c r="T5"/>
      <c r="U5"/>
    </row>
    <row r="6" spans="1:21" customHeight="1" ht="15">
      <c r="A6" s="229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/>
      <c r="U6"/>
    </row>
    <row r="7" spans="1:21" customHeight="1" ht="33.75">
      <c r="A7" s="29" t="s">
        <v>6</v>
      </c>
      <c r="B7" s="29" t="s">
        <v>2976</v>
      </c>
      <c r="C7" s="29" t="s">
        <v>2977</v>
      </c>
      <c r="D7" s="29"/>
      <c r="E7" s="29"/>
      <c r="F7" s="29" t="s">
        <v>2931</v>
      </c>
      <c r="G7" s="29"/>
      <c r="H7" s="29"/>
      <c r="I7" s="29"/>
      <c r="J7" s="29"/>
      <c r="K7" s="29"/>
      <c r="L7" s="29" t="s">
        <v>2932</v>
      </c>
      <c r="M7" s="29"/>
      <c r="N7" s="29"/>
      <c r="O7" s="29"/>
      <c r="P7" s="29"/>
      <c r="Q7" s="29"/>
      <c r="R7" s="30" t="s">
        <v>2978</v>
      </c>
      <c r="S7" s="244" t="s">
        <v>2979</v>
      </c>
      <c r="T7"/>
      <c r="U7"/>
    </row>
    <row r="8" spans="1:21" customHeight="1" ht="18.75">
      <c r="A8" s="29"/>
      <c r="B8" s="29"/>
      <c r="C8" s="30" t="s">
        <v>2936</v>
      </c>
      <c r="D8" s="30" t="s">
        <v>2937</v>
      </c>
      <c r="E8" s="30" t="s">
        <v>2938</v>
      </c>
      <c r="F8" s="29" t="s">
        <v>2980</v>
      </c>
      <c r="G8" s="29"/>
      <c r="H8" s="29"/>
      <c r="I8" s="30" t="s">
        <v>2936</v>
      </c>
      <c r="J8" s="30" t="s">
        <v>2937</v>
      </c>
      <c r="K8" s="30" t="s">
        <v>2938</v>
      </c>
      <c r="L8" s="29" t="s">
        <v>2980</v>
      </c>
      <c r="M8" s="29"/>
      <c r="N8" s="29"/>
      <c r="O8" s="244" t="s">
        <v>2936</v>
      </c>
      <c r="P8" s="244" t="s">
        <v>2937</v>
      </c>
      <c r="Q8" s="30" t="s">
        <v>2938</v>
      </c>
      <c r="R8" s="30"/>
      <c r="S8" s="63"/>
      <c r="T8"/>
      <c r="U8"/>
    </row>
    <row r="9" spans="1:21" customHeight="1" ht="18.75">
      <c r="A9" s="122"/>
      <c r="B9" s="122"/>
      <c r="C9" s="30"/>
      <c r="D9" s="30"/>
      <c r="E9" s="30"/>
      <c r="F9" s="30" t="s">
        <v>108</v>
      </c>
      <c r="G9" s="29" t="s">
        <v>2168</v>
      </c>
      <c r="H9" s="29"/>
      <c r="I9" s="30"/>
      <c r="J9" s="30"/>
      <c r="K9" s="30"/>
      <c r="L9" s="30" t="s">
        <v>108</v>
      </c>
      <c r="M9" s="29" t="s">
        <v>2168</v>
      </c>
      <c r="N9" s="29"/>
      <c r="O9" s="63"/>
      <c r="P9" s="63"/>
      <c r="Q9" s="30"/>
      <c r="R9" s="30"/>
      <c r="S9" s="63"/>
      <c r="T9"/>
      <c r="U9"/>
    </row>
    <row r="10" spans="1:21" customHeight="1" ht="18.75">
      <c r="A10" s="122"/>
      <c r="B10" s="122"/>
      <c r="C10" s="30"/>
      <c r="D10" s="30"/>
      <c r="E10" s="30"/>
      <c r="F10" s="30"/>
      <c r="G10" s="29" t="s">
        <v>2981</v>
      </c>
      <c r="H10" s="29" t="s">
        <v>2168</v>
      </c>
      <c r="I10" s="30"/>
      <c r="J10" s="30"/>
      <c r="K10" s="30"/>
      <c r="L10" s="30"/>
      <c r="M10" s="29" t="s">
        <v>2981</v>
      </c>
      <c r="N10" s="29" t="s">
        <v>2168</v>
      </c>
      <c r="O10" s="63"/>
      <c r="P10" s="63"/>
      <c r="Q10" s="30"/>
      <c r="R10" s="30"/>
      <c r="S10" s="63"/>
      <c r="T10"/>
      <c r="U10"/>
    </row>
    <row r="11" spans="1:21" customHeight="1" ht="122.25">
      <c r="A11" s="122"/>
      <c r="B11" s="122"/>
      <c r="C11" s="30"/>
      <c r="D11" s="30"/>
      <c r="E11" s="30"/>
      <c r="F11" s="30"/>
      <c r="G11" s="29"/>
      <c r="H11" s="29" t="s">
        <v>2982</v>
      </c>
      <c r="I11" s="30"/>
      <c r="J11" s="30"/>
      <c r="K11" s="30"/>
      <c r="L11" s="30"/>
      <c r="M11" s="29"/>
      <c r="N11" s="29" t="s">
        <v>2982</v>
      </c>
      <c r="O11" s="64"/>
      <c r="P11" s="64"/>
      <c r="Q11" s="30"/>
      <c r="R11" s="30"/>
      <c r="S11" s="63"/>
      <c r="T11"/>
      <c r="U11"/>
    </row>
    <row r="12" spans="1:21" customHeight="1" ht="22.5">
      <c r="A12" s="122"/>
      <c r="B12" s="122"/>
      <c r="C12" s="29" t="s">
        <v>2949</v>
      </c>
      <c r="D12" s="29" t="s">
        <v>16</v>
      </c>
      <c r="E12" s="29" t="s">
        <v>2950</v>
      </c>
      <c r="F12" s="29" t="s">
        <v>16</v>
      </c>
      <c r="G12" s="29" t="s">
        <v>16</v>
      </c>
      <c r="H12" s="29" t="s">
        <v>16</v>
      </c>
      <c r="I12" s="29" t="s">
        <v>2949</v>
      </c>
      <c r="J12" s="29" t="s">
        <v>16</v>
      </c>
      <c r="K12" s="29" t="s">
        <v>2950</v>
      </c>
      <c r="L12" s="29" t="s">
        <v>16</v>
      </c>
      <c r="M12" s="29" t="s">
        <v>16</v>
      </c>
      <c r="N12" s="29" t="s">
        <v>16</v>
      </c>
      <c r="O12" s="29" t="s">
        <v>2949</v>
      </c>
      <c r="P12" s="29" t="s">
        <v>16</v>
      </c>
      <c r="Q12" s="29" t="s">
        <v>2950</v>
      </c>
      <c r="R12" s="30"/>
      <c r="S12" s="64"/>
      <c r="T12"/>
      <c r="U12"/>
    </row>
    <row r="13" spans="1:21" customHeight="1" ht="23.25">
      <c r="A13" s="120">
        <v>1</v>
      </c>
      <c r="B13" s="120">
        <v>2</v>
      </c>
      <c r="C13" s="120">
        <v>3</v>
      </c>
      <c r="D13" s="120">
        <v>4</v>
      </c>
      <c r="E13" s="120">
        <v>5</v>
      </c>
      <c r="F13" s="120">
        <v>6</v>
      </c>
      <c r="G13" s="120">
        <v>7</v>
      </c>
      <c r="H13" s="120">
        <v>8</v>
      </c>
      <c r="I13" s="120">
        <v>9</v>
      </c>
      <c r="J13" s="120">
        <v>10</v>
      </c>
      <c r="K13" s="120">
        <v>11</v>
      </c>
      <c r="L13" s="120">
        <v>12</v>
      </c>
      <c r="M13" s="120">
        <v>13</v>
      </c>
      <c r="N13" s="120">
        <v>14</v>
      </c>
      <c r="O13" s="120">
        <v>15</v>
      </c>
      <c r="P13" s="120">
        <v>16</v>
      </c>
      <c r="Q13" s="120">
        <v>17</v>
      </c>
      <c r="R13" s="120">
        <v>18</v>
      </c>
      <c r="S13" s="120">
        <v>19</v>
      </c>
      <c r="T13"/>
      <c r="U13"/>
    </row>
    <row r="14" spans="1:21">
      <c r="A14" s="230"/>
      <c r="B14" s="36" t="s">
        <v>56</v>
      </c>
      <c r="C14" s="134">
        <f>sum(C16,C100,C203,C208,C212,C216,C221,C235,C241)</f>
        <v>915</v>
      </c>
      <c r="D14" s="134">
        <f>sum(D16,D100,D203,D208,D212,D216,D221,D235,D241)</f>
        <v>348</v>
      </c>
      <c r="E14" s="135">
        <f>sum(E16,E100,E203,E208,E212,E216,E221,E235,E241)</f>
        <v>12409.74</v>
      </c>
      <c r="F14" s="134">
        <f>sum(F16,F100,F203,F208,F212,F216,F221,F235,F241)</f>
        <v>351</v>
      </c>
      <c r="G14" s="134">
        <f>sum(G16,G100,G203,G208,G212,G216,G221,G235,G241)</f>
        <v>104</v>
      </c>
      <c r="H14" s="134">
        <f>sum(H16,H100,H203,H208,H212,H216,H221,H235,H241)</f>
        <v>0</v>
      </c>
      <c r="I14" s="134">
        <f>sum(I16,I100,I203,I208,I212,I216,I221,I235,I241)</f>
        <v>915</v>
      </c>
      <c r="J14" s="134">
        <f>sum(J16,J100,J203,J208,J212,J216,J221,J235,J241)</f>
        <v>348</v>
      </c>
      <c r="K14" s="135">
        <f>sum(K16,K100,K203,K208,K212,K216,K221,K235,K241)</f>
        <v>12409.74</v>
      </c>
      <c r="L14" s="134">
        <f>sum(L16,L100,L203,L208,L212,L216,L221,L235,L241)</f>
        <v>0</v>
      </c>
      <c r="M14" s="134">
        <f>sum(M16,M100,M203,M208,M212,M216,M221,M235,M241)</f>
        <v>0</v>
      </c>
      <c r="N14" s="134">
        <f>sum(N16,N100,N203,N208,N212,N216,N221,N235,N241)</f>
        <v>0</v>
      </c>
      <c r="O14" s="134">
        <f>sum(O16,O100,O203,O208,O212,O216,O221,O235,O241)</f>
        <v>0</v>
      </c>
      <c r="P14" s="134">
        <f>sum(P16,P100,P203,P208,P212,P216,P221,P235,P241)</f>
        <v>0</v>
      </c>
      <c r="Q14" s="135">
        <f>sum(Q16,Q100,Q203,Q208,Q212,Q216,Q221,Q235,Q241)</f>
        <v>0</v>
      </c>
      <c r="R14" s="37" t="s">
        <v>20</v>
      </c>
      <c r="S14" s="37" t="s">
        <v>20</v>
      </c>
      <c r="T14"/>
      <c r="U14"/>
    </row>
    <row r="15" spans="1:21">
      <c r="A15" s="241" t="s">
        <v>4479</v>
      </c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3"/>
      <c r="T15"/>
      <c r="U15"/>
    </row>
    <row r="16" spans="1:21">
      <c r="A16" s="230"/>
      <c r="B16" s="36" t="s">
        <v>4480</v>
      </c>
      <c r="C16" s="134">
        <f>sum(C17,C81,C85,C89,C94,C96)</f>
        <v>420</v>
      </c>
      <c r="D16" s="134">
        <f>sum(D17,D81,D85,D89,D94,D96)</f>
        <v>137</v>
      </c>
      <c r="E16" s="135">
        <f>sum(E17,E81,E85,E89,E94,E96)</f>
        <v>4696</v>
      </c>
      <c r="F16" s="134">
        <f>sum(F17,F81,F85,F89,F94,F96)</f>
        <v>139</v>
      </c>
      <c r="G16" s="134">
        <f>sum(G17,G81,G85,G89,G94,G96)</f>
        <v>12</v>
      </c>
      <c r="H16" s="134">
        <f>sum(H17,H81,H85,H89,H94,H96)</f>
        <v>0</v>
      </c>
      <c r="I16" s="134">
        <f>sum(I17,I81,I85,I89,I94,I96)</f>
        <v>420</v>
      </c>
      <c r="J16" s="134">
        <f>sum(J17,J81,J85,J89,J94,J96)</f>
        <v>137</v>
      </c>
      <c r="K16" s="135">
        <f>sum(K17,K81,K85,K89,K94,K96)</f>
        <v>4696</v>
      </c>
      <c r="L16" s="134">
        <f>sum(L17,L81,L85,L89,L94,L96)</f>
        <v>0</v>
      </c>
      <c r="M16" s="134">
        <f>sum(M17,M81,M85,M89,M94,M96)</f>
        <v>0</v>
      </c>
      <c r="N16" s="134">
        <f>sum(N17,N81,N85,N89,N94,N96)</f>
        <v>0</v>
      </c>
      <c r="O16" s="134">
        <f>sum(O17,O81,O85,O89,O94,O96)</f>
        <v>0</v>
      </c>
      <c r="P16" s="134">
        <f>sum(P17,P81,P85,P89,P94,P96)</f>
        <v>0</v>
      </c>
      <c r="Q16" s="135">
        <f>sum(Q17,Q81,Q85,Q89,Q94,Q96)</f>
        <v>0</v>
      </c>
      <c r="R16" s="37" t="s">
        <v>20</v>
      </c>
      <c r="S16" s="37" t="s">
        <v>20</v>
      </c>
      <c r="T16"/>
      <c r="U16"/>
    </row>
    <row r="17" spans="1:21">
      <c r="A17" s="29"/>
      <c r="B17" s="231" t="s">
        <v>2954</v>
      </c>
      <c r="C17" s="134">
        <f>sum(C18:C80)</f>
        <v>378</v>
      </c>
      <c r="D17" s="134">
        <f>sum(D18:D80)</f>
        <v>119</v>
      </c>
      <c r="E17" s="135">
        <f>sum(E18:E80)</f>
        <v>3902.8</v>
      </c>
      <c r="F17" s="134">
        <f>sum(F18:F80)</f>
        <v>121</v>
      </c>
      <c r="G17" s="134">
        <f>sum(G18:G80)</f>
        <v>6</v>
      </c>
      <c r="H17" s="134">
        <f>sum(H18:H80)</f>
        <v>0</v>
      </c>
      <c r="I17" s="134">
        <f>sum(I18:I80)</f>
        <v>378</v>
      </c>
      <c r="J17" s="134">
        <f>sum(J18:J80)</f>
        <v>119</v>
      </c>
      <c r="K17" s="135">
        <f>sum(K18:K80)</f>
        <v>3902.8</v>
      </c>
      <c r="L17" s="134">
        <f>sum(L18:L80)</f>
        <v>0</v>
      </c>
      <c r="M17" s="134">
        <f>sum(M18:M80)</f>
        <v>0</v>
      </c>
      <c r="N17" s="134">
        <f>sum(N18:N80)</f>
        <v>0</v>
      </c>
      <c r="O17" s="134">
        <f>sum(O18:O80)</f>
        <v>0</v>
      </c>
      <c r="P17" s="134">
        <f>sum(P18:P80)</f>
        <v>0</v>
      </c>
      <c r="Q17" s="135">
        <f>sum(Q18:Q80)</f>
        <v>0</v>
      </c>
      <c r="R17" s="37" t="s">
        <v>20</v>
      </c>
      <c r="S17" s="37" t="s">
        <v>20</v>
      </c>
      <c r="T17"/>
      <c r="U17"/>
    </row>
    <row r="18" spans="1:21">
      <c r="A18" s="232">
        <v>1</v>
      </c>
      <c r="B18" s="129" t="s">
        <v>4481</v>
      </c>
      <c r="C18" s="137">
        <f>IFERROR(I18+O18,0)</f>
        <v>2</v>
      </c>
      <c r="D18" s="137">
        <f>IFERROR(J18+P18,0)</f>
        <v>1</v>
      </c>
      <c r="E18" s="136">
        <f>IFERROR(K18+Q18,0)</f>
        <v>57.2</v>
      </c>
      <c r="F18" s="137">
        <v>1</v>
      </c>
      <c r="G18" s="137">
        <v>0</v>
      </c>
      <c r="H18" s="137">
        <v>0</v>
      </c>
      <c r="I18" s="137">
        <v>2</v>
      </c>
      <c r="J18" s="137">
        <v>1</v>
      </c>
      <c r="K18" s="136">
        <v>57.2</v>
      </c>
      <c r="L18" s="137">
        <v>0</v>
      </c>
      <c r="M18" s="137">
        <v>0</v>
      </c>
      <c r="N18" s="137">
        <v>0</v>
      </c>
      <c r="O18" s="137">
        <v>0</v>
      </c>
      <c r="P18" s="137">
        <v>0</v>
      </c>
      <c r="Q18" s="136">
        <v>0</v>
      </c>
      <c r="R18" s="139">
        <v>43790</v>
      </c>
      <c r="S18" s="139">
        <v>44354</v>
      </c>
      <c r="T18"/>
      <c r="U18"/>
    </row>
    <row r="19" spans="1:21">
      <c r="A19" s="232">
        <v>2</v>
      </c>
      <c r="B19" s="129" t="s">
        <v>3042</v>
      </c>
      <c r="C19" s="137">
        <f>IFERROR(I19+O19,0)</f>
        <v>2</v>
      </c>
      <c r="D19" s="137">
        <f>IFERROR(J19+P19,0)</f>
        <v>1</v>
      </c>
      <c r="E19" s="136">
        <f>IFERROR(K19+Q19,0)</f>
        <v>60</v>
      </c>
      <c r="F19" s="137">
        <v>1</v>
      </c>
      <c r="G19" s="137">
        <v>0</v>
      </c>
      <c r="H19" s="137">
        <v>0</v>
      </c>
      <c r="I19" s="137">
        <v>2</v>
      </c>
      <c r="J19" s="137">
        <v>1</v>
      </c>
      <c r="K19" s="136">
        <v>60</v>
      </c>
      <c r="L19" s="137">
        <v>0</v>
      </c>
      <c r="M19" s="137">
        <v>0</v>
      </c>
      <c r="N19" s="137">
        <v>0</v>
      </c>
      <c r="O19" s="137">
        <v>0</v>
      </c>
      <c r="P19" s="137">
        <v>0</v>
      </c>
      <c r="Q19" s="136">
        <v>0</v>
      </c>
      <c r="R19" s="139">
        <v>44246</v>
      </c>
      <c r="S19" s="139">
        <v>45622</v>
      </c>
      <c r="T19"/>
      <c r="U19"/>
    </row>
    <row r="20" spans="1:21">
      <c r="A20" s="232">
        <v>3</v>
      </c>
      <c r="B20" s="129" t="s">
        <v>3050</v>
      </c>
      <c r="C20" s="137">
        <f>IFERROR(I20+O20,0)</f>
        <v>2</v>
      </c>
      <c r="D20" s="137">
        <f>IFERROR(J20+P20,0)</f>
        <v>1</v>
      </c>
      <c r="E20" s="136">
        <f>IFERROR(K20+Q20,0)</f>
        <v>35.1</v>
      </c>
      <c r="F20" s="137">
        <v>1</v>
      </c>
      <c r="G20" s="137">
        <v>0</v>
      </c>
      <c r="H20" s="137">
        <v>0</v>
      </c>
      <c r="I20" s="137">
        <v>2</v>
      </c>
      <c r="J20" s="137">
        <v>1</v>
      </c>
      <c r="K20" s="136">
        <v>35.1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6">
        <v>0</v>
      </c>
      <c r="R20" s="139">
        <v>43969</v>
      </c>
      <c r="S20" s="139">
        <v>45869</v>
      </c>
      <c r="T20"/>
      <c r="U20"/>
    </row>
    <row r="21" spans="1:21">
      <c r="A21" s="232">
        <v>4</v>
      </c>
      <c r="B21" s="129" t="s">
        <v>3807</v>
      </c>
      <c r="C21" s="137">
        <f>IFERROR(I21+O21,0)</f>
        <v>3</v>
      </c>
      <c r="D21" s="137">
        <f>IFERROR(J21+P21,0)</f>
        <v>1</v>
      </c>
      <c r="E21" s="136">
        <f>IFERROR(K21+Q21,0)</f>
        <v>48.3</v>
      </c>
      <c r="F21" s="137">
        <v>1</v>
      </c>
      <c r="G21" s="137">
        <v>1</v>
      </c>
      <c r="H21" s="137">
        <v>0</v>
      </c>
      <c r="I21" s="137">
        <v>3</v>
      </c>
      <c r="J21" s="137">
        <v>1</v>
      </c>
      <c r="K21" s="136">
        <v>48.3</v>
      </c>
      <c r="L21" s="137">
        <v>0</v>
      </c>
      <c r="M21" s="137">
        <v>0</v>
      </c>
      <c r="N21" s="137">
        <v>0</v>
      </c>
      <c r="O21" s="137">
        <v>0</v>
      </c>
      <c r="P21" s="137">
        <v>0</v>
      </c>
      <c r="Q21" s="136">
        <v>0</v>
      </c>
      <c r="R21" s="139">
        <v>44083</v>
      </c>
      <c r="S21" s="139">
        <v>45204</v>
      </c>
      <c r="T21"/>
      <c r="U21"/>
    </row>
    <row r="22" spans="1:21">
      <c r="A22" s="232">
        <v>5</v>
      </c>
      <c r="B22" s="129" t="s">
        <v>4482</v>
      </c>
      <c r="C22" s="137">
        <f>IFERROR(I22+O22,0)</f>
        <v>2</v>
      </c>
      <c r="D22" s="137">
        <f>IFERROR(J22+P22,0)</f>
        <v>1</v>
      </c>
      <c r="E22" s="136">
        <f>IFERROR(K22+Q22,0)</f>
        <v>59.5</v>
      </c>
      <c r="F22" s="137">
        <v>1</v>
      </c>
      <c r="G22" s="137">
        <v>0</v>
      </c>
      <c r="H22" s="137">
        <v>0</v>
      </c>
      <c r="I22" s="137">
        <v>2</v>
      </c>
      <c r="J22" s="137">
        <v>1</v>
      </c>
      <c r="K22" s="136">
        <v>59.5</v>
      </c>
      <c r="L22" s="137">
        <v>0</v>
      </c>
      <c r="M22" s="137">
        <v>0</v>
      </c>
      <c r="N22" s="137">
        <v>0</v>
      </c>
      <c r="O22" s="137">
        <v>0</v>
      </c>
      <c r="P22" s="137">
        <v>0</v>
      </c>
      <c r="Q22" s="136">
        <v>0</v>
      </c>
      <c r="R22" s="139">
        <v>43790</v>
      </c>
      <c r="S22" s="139">
        <v>44957</v>
      </c>
      <c r="T22"/>
      <c r="U22"/>
    </row>
    <row r="23" spans="1:21">
      <c r="A23" s="232">
        <v>6</v>
      </c>
      <c r="B23" s="129" t="s">
        <v>4483</v>
      </c>
      <c r="C23" s="137">
        <f>IFERROR(I23+O23,0)</f>
        <v>28</v>
      </c>
      <c r="D23" s="137">
        <f>IFERROR(J23+P23,0)</f>
        <v>5</v>
      </c>
      <c r="E23" s="136">
        <f>IFERROR(K23+Q23,0)</f>
        <v>230.8</v>
      </c>
      <c r="F23" s="137">
        <v>5</v>
      </c>
      <c r="G23" s="137">
        <v>0</v>
      </c>
      <c r="H23" s="137">
        <v>0</v>
      </c>
      <c r="I23" s="137">
        <v>28</v>
      </c>
      <c r="J23" s="137">
        <v>5</v>
      </c>
      <c r="K23" s="136">
        <v>230.8</v>
      </c>
      <c r="L23" s="137">
        <v>0</v>
      </c>
      <c r="M23" s="137">
        <v>0</v>
      </c>
      <c r="N23" s="137">
        <v>0</v>
      </c>
      <c r="O23" s="137">
        <v>0</v>
      </c>
      <c r="P23" s="137">
        <v>0</v>
      </c>
      <c r="Q23" s="136">
        <v>0</v>
      </c>
      <c r="R23" s="139">
        <v>44022</v>
      </c>
      <c r="S23" s="139">
        <v>45363</v>
      </c>
      <c r="T23"/>
      <c r="U23"/>
    </row>
    <row r="24" spans="1:21">
      <c r="A24" s="232">
        <v>7</v>
      </c>
      <c r="B24" s="129" t="s">
        <v>4484</v>
      </c>
      <c r="C24" s="137">
        <f>IFERROR(I24+O24,0)</f>
        <v>8</v>
      </c>
      <c r="D24" s="137">
        <f>IFERROR(J24+P24,0)</f>
        <v>2</v>
      </c>
      <c r="E24" s="136">
        <f>IFERROR(K24+Q24,0)</f>
        <v>55.2</v>
      </c>
      <c r="F24" s="137">
        <v>2</v>
      </c>
      <c r="G24" s="137">
        <v>0</v>
      </c>
      <c r="H24" s="137">
        <v>0</v>
      </c>
      <c r="I24" s="137">
        <v>8</v>
      </c>
      <c r="J24" s="137">
        <v>2</v>
      </c>
      <c r="K24" s="136">
        <v>55.2</v>
      </c>
      <c r="L24" s="137">
        <v>0</v>
      </c>
      <c r="M24" s="137">
        <v>0</v>
      </c>
      <c r="N24" s="137">
        <v>0</v>
      </c>
      <c r="O24" s="137">
        <v>0</v>
      </c>
      <c r="P24" s="137">
        <v>0</v>
      </c>
      <c r="Q24" s="136">
        <v>0</v>
      </c>
      <c r="R24" s="139">
        <v>44134</v>
      </c>
      <c r="S24" s="139">
        <v>45208</v>
      </c>
      <c r="T24"/>
      <c r="U24"/>
    </row>
    <row r="25" spans="1:21">
      <c r="A25" s="232">
        <v>8</v>
      </c>
      <c r="B25" s="129" t="s">
        <v>4485</v>
      </c>
      <c r="C25" s="137">
        <f>IFERROR(I25+O25,0)</f>
        <v>2</v>
      </c>
      <c r="D25" s="137">
        <f>IFERROR(J25+P25,0)</f>
        <v>2</v>
      </c>
      <c r="E25" s="136">
        <f>IFERROR(K25+Q25,0)</f>
        <v>64.2</v>
      </c>
      <c r="F25" s="137">
        <v>2</v>
      </c>
      <c r="G25" s="137">
        <v>0</v>
      </c>
      <c r="H25" s="137">
        <v>0</v>
      </c>
      <c r="I25" s="137">
        <v>2</v>
      </c>
      <c r="J25" s="137">
        <v>2</v>
      </c>
      <c r="K25" s="136">
        <v>64.2</v>
      </c>
      <c r="L25" s="137">
        <v>0</v>
      </c>
      <c r="M25" s="137">
        <v>0</v>
      </c>
      <c r="N25" s="137">
        <v>0</v>
      </c>
      <c r="O25" s="137">
        <v>0</v>
      </c>
      <c r="P25" s="137">
        <v>0</v>
      </c>
      <c r="Q25" s="136">
        <v>0</v>
      </c>
      <c r="R25" s="139">
        <v>44229</v>
      </c>
      <c r="S25" s="139">
        <v>44384</v>
      </c>
      <c r="T25"/>
      <c r="U25"/>
    </row>
    <row r="26" spans="1:21">
      <c r="A26" s="232">
        <v>9</v>
      </c>
      <c r="B26" s="129" t="s">
        <v>4486</v>
      </c>
      <c r="C26" s="137">
        <f>IFERROR(I26+O26,0)</f>
        <v>11</v>
      </c>
      <c r="D26" s="137">
        <f>IFERROR(J26+P26,0)</f>
        <v>2</v>
      </c>
      <c r="E26" s="136">
        <f>IFERROR(K26+Q26,0)</f>
        <v>70.6</v>
      </c>
      <c r="F26" s="137">
        <v>2</v>
      </c>
      <c r="G26" s="137">
        <v>0</v>
      </c>
      <c r="H26" s="137">
        <v>0</v>
      </c>
      <c r="I26" s="137">
        <v>11</v>
      </c>
      <c r="J26" s="137">
        <v>2</v>
      </c>
      <c r="K26" s="136">
        <v>70.6</v>
      </c>
      <c r="L26" s="137">
        <v>0</v>
      </c>
      <c r="M26" s="137">
        <v>0</v>
      </c>
      <c r="N26" s="137">
        <v>0</v>
      </c>
      <c r="O26" s="137">
        <v>0</v>
      </c>
      <c r="P26" s="137">
        <v>0</v>
      </c>
      <c r="Q26" s="136">
        <v>0</v>
      </c>
      <c r="R26" s="139">
        <v>43871</v>
      </c>
      <c r="S26" s="139">
        <v>43871</v>
      </c>
      <c r="T26"/>
      <c r="U26"/>
    </row>
    <row r="27" spans="1:21">
      <c r="A27" s="232">
        <v>10</v>
      </c>
      <c r="B27" s="129" t="s">
        <v>3845</v>
      </c>
      <c r="C27" s="137">
        <f>IFERROR(I27+O27,0)</f>
        <v>4</v>
      </c>
      <c r="D27" s="137">
        <f>IFERROR(J27+P27,0)</f>
        <v>1</v>
      </c>
      <c r="E27" s="136">
        <f>IFERROR(K27+Q27,0)</f>
        <v>49.4</v>
      </c>
      <c r="F27" s="137">
        <v>1</v>
      </c>
      <c r="G27" s="137">
        <v>0</v>
      </c>
      <c r="H27" s="137">
        <v>0</v>
      </c>
      <c r="I27" s="137">
        <v>4</v>
      </c>
      <c r="J27" s="137">
        <v>1</v>
      </c>
      <c r="K27" s="136">
        <v>49.4</v>
      </c>
      <c r="L27" s="137">
        <v>0</v>
      </c>
      <c r="M27" s="137">
        <v>0</v>
      </c>
      <c r="N27" s="137">
        <v>0</v>
      </c>
      <c r="O27" s="137">
        <v>0</v>
      </c>
      <c r="P27" s="137">
        <v>0</v>
      </c>
      <c r="Q27" s="136">
        <v>0</v>
      </c>
      <c r="R27" s="139">
        <v>44131</v>
      </c>
      <c r="S27" s="139"/>
      <c r="T27"/>
      <c r="U27"/>
    </row>
    <row r="28" spans="1:21">
      <c r="A28" s="232">
        <v>11</v>
      </c>
      <c r="B28" s="129" t="s">
        <v>3081</v>
      </c>
      <c r="C28" s="137">
        <f>IFERROR(I28+O28,0)</f>
        <v>5</v>
      </c>
      <c r="D28" s="137">
        <f>IFERROR(J28+P28,0)</f>
        <v>3</v>
      </c>
      <c r="E28" s="136">
        <f>IFERROR(K28+Q28,0)</f>
        <v>73.4</v>
      </c>
      <c r="F28" s="137">
        <v>3</v>
      </c>
      <c r="G28" s="137">
        <v>2</v>
      </c>
      <c r="H28" s="137">
        <v>0</v>
      </c>
      <c r="I28" s="137">
        <v>5</v>
      </c>
      <c r="J28" s="137">
        <v>3</v>
      </c>
      <c r="K28" s="136">
        <v>73.4</v>
      </c>
      <c r="L28" s="137">
        <v>0</v>
      </c>
      <c r="M28" s="137">
        <v>0</v>
      </c>
      <c r="N28" s="137">
        <v>0</v>
      </c>
      <c r="O28" s="137">
        <v>0</v>
      </c>
      <c r="P28" s="137">
        <v>0</v>
      </c>
      <c r="Q28" s="136">
        <v>0</v>
      </c>
      <c r="R28" s="139">
        <v>44137</v>
      </c>
      <c r="S28" s="139">
        <v>45471</v>
      </c>
      <c r="T28"/>
      <c r="U28"/>
    </row>
    <row r="29" spans="1:21">
      <c r="A29" s="232">
        <v>12</v>
      </c>
      <c r="B29" s="129" t="s">
        <v>4487</v>
      </c>
      <c r="C29" s="137">
        <f>IFERROR(I29+O29,0)</f>
        <v>15</v>
      </c>
      <c r="D29" s="137">
        <f>IFERROR(J29+P29,0)</f>
        <v>1</v>
      </c>
      <c r="E29" s="136">
        <f>IFERROR(K29+Q29,0)</f>
        <v>54.8</v>
      </c>
      <c r="F29" s="137">
        <v>1</v>
      </c>
      <c r="G29" s="137">
        <v>0</v>
      </c>
      <c r="H29" s="137">
        <v>0</v>
      </c>
      <c r="I29" s="137">
        <v>15</v>
      </c>
      <c r="J29" s="137">
        <v>1</v>
      </c>
      <c r="K29" s="136">
        <v>54.8</v>
      </c>
      <c r="L29" s="137">
        <v>0</v>
      </c>
      <c r="M29" s="137">
        <v>0</v>
      </c>
      <c r="N29" s="137">
        <v>0</v>
      </c>
      <c r="O29" s="137">
        <v>0</v>
      </c>
      <c r="P29" s="137">
        <v>0</v>
      </c>
      <c r="Q29" s="136">
        <v>0</v>
      </c>
      <c r="R29" s="139">
        <v>43993</v>
      </c>
      <c r="S29" s="139">
        <v>45208</v>
      </c>
      <c r="T29"/>
      <c r="U29"/>
    </row>
    <row r="30" spans="1:21">
      <c r="A30" s="232">
        <v>13</v>
      </c>
      <c r="B30" s="129" t="s">
        <v>3889</v>
      </c>
      <c r="C30" s="137">
        <f>IFERROR(I30+O30,0)</f>
        <v>1</v>
      </c>
      <c r="D30" s="137">
        <f>IFERROR(J30+P30,0)</f>
        <v>1</v>
      </c>
      <c r="E30" s="136">
        <f>IFERROR(K30+Q30,0)</f>
        <v>36.7</v>
      </c>
      <c r="F30" s="137">
        <v>1</v>
      </c>
      <c r="G30" s="137">
        <v>1</v>
      </c>
      <c r="H30" s="137">
        <v>0</v>
      </c>
      <c r="I30" s="137">
        <v>1</v>
      </c>
      <c r="J30" s="137">
        <v>1</v>
      </c>
      <c r="K30" s="136">
        <v>36.7</v>
      </c>
      <c r="L30" s="137">
        <v>0</v>
      </c>
      <c r="M30" s="137">
        <v>0</v>
      </c>
      <c r="N30" s="137">
        <v>0</v>
      </c>
      <c r="O30" s="137">
        <v>0</v>
      </c>
      <c r="P30" s="137">
        <v>0</v>
      </c>
      <c r="Q30" s="136">
        <v>0</v>
      </c>
      <c r="R30" s="139">
        <v>44441</v>
      </c>
      <c r="S30" s="139">
        <v>45977</v>
      </c>
      <c r="T30"/>
      <c r="U30"/>
    </row>
    <row r="31" spans="1:21">
      <c r="A31" s="232">
        <v>14</v>
      </c>
      <c r="B31" s="129" t="s">
        <v>4488</v>
      </c>
      <c r="C31" s="137">
        <f>IFERROR(I31+O31,0)</f>
        <v>1</v>
      </c>
      <c r="D31" s="137">
        <f>IFERROR(J31+P31,0)</f>
        <v>1</v>
      </c>
      <c r="E31" s="136">
        <f>IFERROR(K31+Q31,0)</f>
        <v>18.9</v>
      </c>
      <c r="F31" s="137">
        <v>1</v>
      </c>
      <c r="G31" s="137">
        <v>0</v>
      </c>
      <c r="H31" s="137">
        <v>0</v>
      </c>
      <c r="I31" s="137">
        <v>1</v>
      </c>
      <c r="J31" s="137">
        <v>1</v>
      </c>
      <c r="K31" s="136">
        <v>18.9</v>
      </c>
      <c r="L31" s="137">
        <v>0</v>
      </c>
      <c r="M31" s="137">
        <v>0</v>
      </c>
      <c r="N31" s="137">
        <v>0</v>
      </c>
      <c r="O31" s="137">
        <v>0</v>
      </c>
      <c r="P31" s="137">
        <v>0</v>
      </c>
      <c r="Q31" s="136">
        <v>0</v>
      </c>
      <c r="R31" s="139">
        <v>43990</v>
      </c>
      <c r="S31" s="139">
        <v>44196</v>
      </c>
      <c r="T31"/>
      <c r="U31"/>
    </row>
    <row r="32" spans="1:21">
      <c r="A32" s="232">
        <v>15</v>
      </c>
      <c r="B32" s="129" t="s">
        <v>4489</v>
      </c>
      <c r="C32" s="137">
        <f>IFERROR(I32+O32,0)</f>
        <v>1</v>
      </c>
      <c r="D32" s="137">
        <f>IFERROR(J32+P32,0)</f>
        <v>1</v>
      </c>
      <c r="E32" s="136">
        <f>IFERROR(K32+Q32,0)</f>
        <v>26.7</v>
      </c>
      <c r="F32" s="137">
        <v>1</v>
      </c>
      <c r="G32" s="137">
        <v>0</v>
      </c>
      <c r="H32" s="137">
        <v>0</v>
      </c>
      <c r="I32" s="137">
        <v>1</v>
      </c>
      <c r="J32" s="137">
        <v>1</v>
      </c>
      <c r="K32" s="136">
        <v>26.7</v>
      </c>
      <c r="L32" s="137">
        <v>0</v>
      </c>
      <c r="M32" s="137">
        <v>0</v>
      </c>
      <c r="N32" s="137">
        <v>0</v>
      </c>
      <c r="O32" s="137">
        <v>0</v>
      </c>
      <c r="P32" s="137">
        <v>0</v>
      </c>
      <c r="Q32" s="136">
        <v>0</v>
      </c>
      <c r="R32" s="139">
        <v>43680</v>
      </c>
      <c r="S32" s="139">
        <v>45063</v>
      </c>
      <c r="T32"/>
      <c r="U32"/>
    </row>
    <row r="33" spans="1:21">
      <c r="A33" s="232">
        <v>16</v>
      </c>
      <c r="B33" s="129" t="s">
        <v>4490</v>
      </c>
      <c r="C33" s="137">
        <f>IFERROR(I33+O33,0)</f>
        <v>2</v>
      </c>
      <c r="D33" s="137">
        <f>IFERROR(J33+P33,0)</f>
        <v>1</v>
      </c>
      <c r="E33" s="136">
        <f>IFERROR(K33+Q33,0)</f>
        <v>50.7</v>
      </c>
      <c r="F33" s="137">
        <v>1</v>
      </c>
      <c r="G33" s="137">
        <v>0</v>
      </c>
      <c r="H33" s="137">
        <v>0</v>
      </c>
      <c r="I33" s="137">
        <v>2</v>
      </c>
      <c r="J33" s="137">
        <v>1</v>
      </c>
      <c r="K33" s="136">
        <v>50.7</v>
      </c>
      <c r="L33" s="137">
        <v>0</v>
      </c>
      <c r="M33" s="137">
        <v>0</v>
      </c>
      <c r="N33" s="137">
        <v>0</v>
      </c>
      <c r="O33" s="137">
        <v>0</v>
      </c>
      <c r="P33" s="137">
        <v>0</v>
      </c>
      <c r="Q33" s="136">
        <v>0</v>
      </c>
      <c r="R33" s="139">
        <v>43707</v>
      </c>
      <c r="S33" s="139">
        <v>43707</v>
      </c>
      <c r="T33"/>
      <c r="U33"/>
    </row>
    <row r="34" spans="1:21">
      <c r="A34" s="232">
        <v>17</v>
      </c>
      <c r="B34" s="129" t="s">
        <v>4491</v>
      </c>
      <c r="C34" s="137">
        <f>IFERROR(I34+O34,0)</f>
        <v>21</v>
      </c>
      <c r="D34" s="137">
        <f>IFERROR(J34+P34,0)</f>
        <v>4</v>
      </c>
      <c r="E34" s="136">
        <f>IFERROR(K34+Q34,0)</f>
        <v>141</v>
      </c>
      <c r="F34" s="137">
        <v>4</v>
      </c>
      <c r="G34" s="137">
        <v>0</v>
      </c>
      <c r="H34" s="137">
        <v>0</v>
      </c>
      <c r="I34" s="137">
        <v>21</v>
      </c>
      <c r="J34" s="137">
        <v>4</v>
      </c>
      <c r="K34" s="136">
        <v>141</v>
      </c>
      <c r="L34" s="137">
        <v>0</v>
      </c>
      <c r="M34" s="137">
        <v>0</v>
      </c>
      <c r="N34" s="137">
        <v>0</v>
      </c>
      <c r="O34" s="137">
        <v>0</v>
      </c>
      <c r="P34" s="137">
        <v>0</v>
      </c>
      <c r="Q34" s="136">
        <v>0</v>
      </c>
      <c r="R34" s="139">
        <v>44798</v>
      </c>
      <c r="S34" s="139">
        <v>44798</v>
      </c>
      <c r="T34"/>
      <c r="U34"/>
    </row>
    <row r="35" spans="1:21">
      <c r="A35" s="232">
        <v>18</v>
      </c>
      <c r="B35" s="129" t="s">
        <v>4492</v>
      </c>
      <c r="C35" s="137">
        <f>IFERROR(I35+O35,0)</f>
        <v>6</v>
      </c>
      <c r="D35" s="137">
        <f>IFERROR(J35+P35,0)</f>
        <v>2</v>
      </c>
      <c r="E35" s="136">
        <f>IFERROR(K35+Q35,0)</f>
        <v>90.6</v>
      </c>
      <c r="F35" s="137">
        <v>2</v>
      </c>
      <c r="G35" s="137">
        <v>0</v>
      </c>
      <c r="H35" s="137">
        <v>0</v>
      </c>
      <c r="I35" s="137">
        <v>6</v>
      </c>
      <c r="J35" s="137">
        <v>2</v>
      </c>
      <c r="K35" s="136">
        <v>90.6</v>
      </c>
      <c r="L35" s="137">
        <v>0</v>
      </c>
      <c r="M35" s="137">
        <v>0</v>
      </c>
      <c r="N35" s="137">
        <v>0</v>
      </c>
      <c r="O35" s="137">
        <v>0</v>
      </c>
      <c r="P35" s="137">
        <v>0</v>
      </c>
      <c r="Q35" s="136">
        <v>0</v>
      </c>
      <c r="R35" s="139">
        <v>43760</v>
      </c>
      <c r="S35" s="139">
        <v>43821</v>
      </c>
      <c r="T35"/>
      <c r="U35"/>
    </row>
    <row r="36" spans="1:21">
      <c r="A36" s="232">
        <v>19</v>
      </c>
      <c r="B36" s="129" t="s">
        <v>4493</v>
      </c>
      <c r="C36" s="137">
        <f>IFERROR(I36+O36,0)</f>
        <v>4</v>
      </c>
      <c r="D36" s="137">
        <f>IFERROR(J36+P36,0)</f>
        <v>1</v>
      </c>
      <c r="E36" s="136">
        <f>IFERROR(K36+Q36,0)</f>
        <v>8.7</v>
      </c>
      <c r="F36" s="137">
        <v>1</v>
      </c>
      <c r="G36" s="137">
        <v>0</v>
      </c>
      <c r="H36" s="137">
        <v>0</v>
      </c>
      <c r="I36" s="137">
        <v>4</v>
      </c>
      <c r="J36" s="137">
        <v>1</v>
      </c>
      <c r="K36" s="136">
        <v>8.7</v>
      </c>
      <c r="L36" s="137">
        <v>0</v>
      </c>
      <c r="M36" s="137">
        <v>0</v>
      </c>
      <c r="N36" s="137">
        <v>0</v>
      </c>
      <c r="O36" s="137">
        <v>0</v>
      </c>
      <c r="P36" s="137">
        <v>0</v>
      </c>
      <c r="Q36" s="136">
        <v>0</v>
      </c>
      <c r="R36" s="139">
        <v>44540</v>
      </c>
      <c r="S36" s="139">
        <v>44540</v>
      </c>
      <c r="T36"/>
      <c r="U36"/>
    </row>
    <row r="37" spans="1:21">
      <c r="A37" s="232">
        <v>20</v>
      </c>
      <c r="B37" s="129" t="s">
        <v>4494</v>
      </c>
      <c r="C37" s="137">
        <f>IFERROR(I37+O37,0)</f>
        <v>9</v>
      </c>
      <c r="D37" s="137">
        <f>IFERROR(J37+P37,0)</f>
        <v>1</v>
      </c>
      <c r="E37" s="136">
        <f>IFERROR(K37+Q37,0)</f>
        <v>51.6</v>
      </c>
      <c r="F37" s="137">
        <v>1</v>
      </c>
      <c r="G37" s="137">
        <v>0</v>
      </c>
      <c r="H37" s="137">
        <v>0</v>
      </c>
      <c r="I37" s="137">
        <v>9</v>
      </c>
      <c r="J37" s="137">
        <v>1</v>
      </c>
      <c r="K37" s="136">
        <v>51.6</v>
      </c>
      <c r="L37" s="137">
        <v>0</v>
      </c>
      <c r="M37" s="137">
        <v>0</v>
      </c>
      <c r="N37" s="137">
        <v>0</v>
      </c>
      <c r="O37" s="137">
        <v>0</v>
      </c>
      <c r="P37" s="137">
        <v>0</v>
      </c>
      <c r="Q37" s="136">
        <v>0</v>
      </c>
      <c r="R37" s="139">
        <v>44193</v>
      </c>
      <c r="S37" s="139">
        <v>44988</v>
      </c>
      <c r="T37"/>
      <c r="U37"/>
    </row>
    <row r="38" spans="1:21">
      <c r="A38" s="232">
        <v>21</v>
      </c>
      <c r="B38" s="129" t="s">
        <v>4495</v>
      </c>
      <c r="C38" s="137">
        <f>IFERROR(I38+O38,0)</f>
        <v>2</v>
      </c>
      <c r="D38" s="137">
        <f>IFERROR(J38+P38,0)</f>
        <v>1</v>
      </c>
      <c r="E38" s="136">
        <f>IFERROR(K38+Q38,0)</f>
        <v>24.3</v>
      </c>
      <c r="F38" s="137">
        <v>1</v>
      </c>
      <c r="G38" s="137">
        <v>0</v>
      </c>
      <c r="H38" s="137">
        <v>0</v>
      </c>
      <c r="I38" s="137">
        <v>2</v>
      </c>
      <c r="J38" s="137">
        <v>1</v>
      </c>
      <c r="K38" s="136">
        <v>24.3</v>
      </c>
      <c r="L38" s="137">
        <v>0</v>
      </c>
      <c r="M38" s="137">
        <v>0</v>
      </c>
      <c r="N38" s="137">
        <v>0</v>
      </c>
      <c r="O38" s="137">
        <v>0</v>
      </c>
      <c r="P38" s="137">
        <v>0</v>
      </c>
      <c r="Q38" s="136">
        <v>0</v>
      </c>
      <c r="R38" s="139">
        <v>43475</v>
      </c>
      <c r="S38" s="139">
        <v>44008</v>
      </c>
      <c r="T38"/>
      <c r="U38"/>
    </row>
    <row r="39" spans="1:21">
      <c r="A39" s="232">
        <v>22</v>
      </c>
      <c r="B39" s="129" t="s">
        <v>4496</v>
      </c>
      <c r="C39" s="137">
        <f>IFERROR(I39+O39,0)</f>
        <v>7</v>
      </c>
      <c r="D39" s="137">
        <f>IFERROR(J39+P39,0)</f>
        <v>4</v>
      </c>
      <c r="E39" s="136">
        <f>IFERROR(K39+Q39,0)</f>
        <v>88.2</v>
      </c>
      <c r="F39" s="137">
        <v>4</v>
      </c>
      <c r="G39" s="137">
        <v>0</v>
      </c>
      <c r="H39" s="137">
        <v>0</v>
      </c>
      <c r="I39" s="137">
        <v>7</v>
      </c>
      <c r="J39" s="137">
        <v>4</v>
      </c>
      <c r="K39" s="136">
        <v>88.2</v>
      </c>
      <c r="L39" s="137">
        <v>0</v>
      </c>
      <c r="M39" s="137">
        <v>0</v>
      </c>
      <c r="N39" s="137">
        <v>0</v>
      </c>
      <c r="O39" s="137">
        <v>0</v>
      </c>
      <c r="P39" s="137">
        <v>0</v>
      </c>
      <c r="Q39" s="136">
        <v>0</v>
      </c>
      <c r="R39" s="139">
        <v>44666</v>
      </c>
      <c r="S39" s="139">
        <v>44839</v>
      </c>
      <c r="T39"/>
      <c r="U39"/>
    </row>
    <row r="40" spans="1:21">
      <c r="A40" s="232">
        <v>23</v>
      </c>
      <c r="B40" s="129" t="s">
        <v>4497</v>
      </c>
      <c r="C40" s="137">
        <f>IFERROR(I40+O40,0)</f>
        <v>3</v>
      </c>
      <c r="D40" s="137">
        <f>IFERROR(J40+P40,0)</f>
        <v>2</v>
      </c>
      <c r="E40" s="136">
        <f>IFERROR(K40+Q40,0)</f>
        <v>32.8</v>
      </c>
      <c r="F40" s="137">
        <v>2</v>
      </c>
      <c r="G40" s="137">
        <v>0</v>
      </c>
      <c r="H40" s="137">
        <v>0</v>
      </c>
      <c r="I40" s="137">
        <v>3</v>
      </c>
      <c r="J40" s="137">
        <v>2</v>
      </c>
      <c r="K40" s="136">
        <v>32.8</v>
      </c>
      <c r="L40" s="137">
        <v>0</v>
      </c>
      <c r="M40" s="137">
        <v>0</v>
      </c>
      <c r="N40" s="137">
        <v>0</v>
      </c>
      <c r="O40" s="137">
        <v>0</v>
      </c>
      <c r="P40" s="137">
        <v>0</v>
      </c>
      <c r="Q40" s="136">
        <v>0</v>
      </c>
      <c r="R40" s="139">
        <v>43678</v>
      </c>
      <c r="S40" s="139">
        <v>43709</v>
      </c>
      <c r="T40"/>
      <c r="U40"/>
    </row>
    <row r="41" spans="1:21">
      <c r="A41" s="232">
        <v>24</v>
      </c>
      <c r="B41" s="129" t="s">
        <v>3891</v>
      </c>
      <c r="C41" s="137">
        <f>IFERROR(I41+O41,0)</f>
        <v>5</v>
      </c>
      <c r="D41" s="137">
        <f>IFERROR(J41+P41,0)</f>
        <v>2</v>
      </c>
      <c r="E41" s="136">
        <f>IFERROR(K41+Q41,0)</f>
        <v>38.3</v>
      </c>
      <c r="F41" s="137">
        <v>2</v>
      </c>
      <c r="G41" s="137">
        <v>1</v>
      </c>
      <c r="H41" s="137">
        <v>0</v>
      </c>
      <c r="I41" s="137">
        <v>5</v>
      </c>
      <c r="J41" s="137">
        <v>2</v>
      </c>
      <c r="K41" s="136">
        <v>38.3</v>
      </c>
      <c r="L41" s="137">
        <v>0</v>
      </c>
      <c r="M41" s="137">
        <v>0</v>
      </c>
      <c r="N41" s="137">
        <v>0</v>
      </c>
      <c r="O41" s="137">
        <v>0</v>
      </c>
      <c r="P41" s="137">
        <v>0</v>
      </c>
      <c r="Q41" s="136">
        <v>0</v>
      </c>
      <c r="R41" s="139">
        <v>43678</v>
      </c>
      <c r="S41" s="139">
        <v>45611</v>
      </c>
      <c r="T41"/>
      <c r="U41"/>
    </row>
    <row r="42" spans="1:21">
      <c r="A42" s="232">
        <v>25</v>
      </c>
      <c r="B42" s="129" t="s">
        <v>3917</v>
      </c>
      <c r="C42" s="137">
        <f>IFERROR(I42+O42,0)</f>
        <v>4</v>
      </c>
      <c r="D42" s="137">
        <f>IFERROR(J42+P42,0)</f>
        <v>1</v>
      </c>
      <c r="E42" s="136">
        <f>IFERROR(K42+Q42,0)</f>
        <v>49.4</v>
      </c>
      <c r="F42" s="137">
        <v>1</v>
      </c>
      <c r="G42" s="137">
        <v>0</v>
      </c>
      <c r="H42" s="137">
        <v>0</v>
      </c>
      <c r="I42" s="137">
        <v>4</v>
      </c>
      <c r="J42" s="137">
        <v>1</v>
      </c>
      <c r="K42" s="136">
        <v>49.4</v>
      </c>
      <c r="L42" s="137">
        <v>0</v>
      </c>
      <c r="M42" s="137">
        <v>0</v>
      </c>
      <c r="N42" s="137">
        <v>0</v>
      </c>
      <c r="O42" s="137">
        <v>0</v>
      </c>
      <c r="P42" s="137">
        <v>0</v>
      </c>
      <c r="Q42" s="136">
        <v>0</v>
      </c>
      <c r="R42" s="139">
        <v>43644</v>
      </c>
      <c r="S42" s="139">
        <v>45747</v>
      </c>
      <c r="T42"/>
      <c r="U42"/>
    </row>
    <row r="43" spans="1:21">
      <c r="A43" s="232">
        <v>26</v>
      </c>
      <c r="B43" s="129" t="s">
        <v>4498</v>
      </c>
      <c r="C43" s="137">
        <f>IFERROR(I43+O43,0)</f>
        <v>5</v>
      </c>
      <c r="D43" s="137">
        <f>IFERROR(J43+P43,0)</f>
        <v>2</v>
      </c>
      <c r="E43" s="136">
        <f>IFERROR(K43+Q43,0)</f>
        <v>63.7</v>
      </c>
      <c r="F43" s="137">
        <v>2</v>
      </c>
      <c r="G43" s="137">
        <v>0</v>
      </c>
      <c r="H43" s="137">
        <v>0</v>
      </c>
      <c r="I43" s="137">
        <v>5</v>
      </c>
      <c r="J43" s="137">
        <v>2</v>
      </c>
      <c r="K43" s="136">
        <v>63.7</v>
      </c>
      <c r="L43" s="137">
        <v>0</v>
      </c>
      <c r="M43" s="137">
        <v>0</v>
      </c>
      <c r="N43" s="137">
        <v>0</v>
      </c>
      <c r="O43" s="137">
        <v>0</v>
      </c>
      <c r="P43" s="137">
        <v>0</v>
      </c>
      <c r="Q43" s="136">
        <v>0</v>
      </c>
      <c r="R43" s="139">
        <v>44088</v>
      </c>
      <c r="S43" s="139">
        <v>44840</v>
      </c>
      <c r="T43"/>
      <c r="U43"/>
    </row>
    <row r="44" spans="1:21">
      <c r="A44" s="232">
        <v>27</v>
      </c>
      <c r="B44" s="129" t="s">
        <v>4499</v>
      </c>
      <c r="C44" s="137">
        <f>IFERROR(I44+O44,0)</f>
        <v>18</v>
      </c>
      <c r="D44" s="137">
        <f>IFERROR(J44+P44,0)</f>
        <v>3</v>
      </c>
      <c r="E44" s="136">
        <f>IFERROR(K44+Q44,0)</f>
        <v>166.6</v>
      </c>
      <c r="F44" s="137">
        <v>3</v>
      </c>
      <c r="G44" s="137">
        <v>0</v>
      </c>
      <c r="H44" s="137">
        <v>0</v>
      </c>
      <c r="I44" s="137">
        <v>18</v>
      </c>
      <c r="J44" s="137">
        <v>3</v>
      </c>
      <c r="K44" s="136">
        <v>166.6</v>
      </c>
      <c r="L44" s="137">
        <v>0</v>
      </c>
      <c r="M44" s="137">
        <v>0</v>
      </c>
      <c r="N44" s="137">
        <v>0</v>
      </c>
      <c r="O44" s="137">
        <v>0</v>
      </c>
      <c r="P44" s="137">
        <v>0</v>
      </c>
      <c r="Q44" s="136">
        <v>0</v>
      </c>
      <c r="R44" s="139">
        <v>43774</v>
      </c>
      <c r="S44" s="139">
        <v>44356</v>
      </c>
      <c r="T44"/>
      <c r="U44"/>
    </row>
    <row r="45" spans="1:21">
      <c r="A45" s="232">
        <v>28</v>
      </c>
      <c r="B45" s="129" t="s">
        <v>4500</v>
      </c>
      <c r="C45" s="137">
        <f>IFERROR(I45+O45,0)</f>
        <v>6</v>
      </c>
      <c r="D45" s="137">
        <f>IFERROR(J45+P45,0)</f>
        <v>2</v>
      </c>
      <c r="E45" s="136">
        <f>IFERROR(K45+Q45,0)</f>
        <v>83.3</v>
      </c>
      <c r="F45" s="137">
        <v>2</v>
      </c>
      <c r="G45" s="137">
        <v>0</v>
      </c>
      <c r="H45" s="137">
        <v>0</v>
      </c>
      <c r="I45" s="137">
        <v>6</v>
      </c>
      <c r="J45" s="137">
        <v>2</v>
      </c>
      <c r="K45" s="136">
        <v>83.3</v>
      </c>
      <c r="L45" s="137">
        <v>0</v>
      </c>
      <c r="M45" s="137">
        <v>0</v>
      </c>
      <c r="N45" s="137">
        <v>0</v>
      </c>
      <c r="O45" s="137">
        <v>0</v>
      </c>
      <c r="P45" s="137">
        <v>0</v>
      </c>
      <c r="Q45" s="136">
        <v>0</v>
      </c>
      <c r="R45" s="139">
        <v>43843</v>
      </c>
      <c r="S45" s="139">
        <v>44019</v>
      </c>
      <c r="T45"/>
      <c r="U45"/>
    </row>
    <row r="46" spans="1:21">
      <c r="A46" s="232">
        <v>29</v>
      </c>
      <c r="B46" s="129" t="s">
        <v>4501</v>
      </c>
      <c r="C46" s="137">
        <f>IFERROR(I46+O46,0)</f>
        <v>11</v>
      </c>
      <c r="D46" s="137">
        <f>IFERROR(J46+P46,0)</f>
        <v>2</v>
      </c>
      <c r="E46" s="136">
        <f>IFERROR(K46+Q46,0)</f>
        <v>50.2</v>
      </c>
      <c r="F46" s="137">
        <v>2</v>
      </c>
      <c r="G46" s="137">
        <v>0</v>
      </c>
      <c r="H46" s="137">
        <v>0</v>
      </c>
      <c r="I46" s="137">
        <v>11</v>
      </c>
      <c r="J46" s="137">
        <v>2</v>
      </c>
      <c r="K46" s="136">
        <v>50.2</v>
      </c>
      <c r="L46" s="137">
        <v>0</v>
      </c>
      <c r="M46" s="137">
        <v>0</v>
      </c>
      <c r="N46" s="137">
        <v>0</v>
      </c>
      <c r="O46" s="137">
        <v>0</v>
      </c>
      <c r="P46" s="137">
        <v>0</v>
      </c>
      <c r="Q46" s="136">
        <v>0</v>
      </c>
      <c r="R46" s="139">
        <v>44530</v>
      </c>
      <c r="S46" s="139">
        <v>44971</v>
      </c>
      <c r="T46"/>
      <c r="U46"/>
    </row>
    <row r="47" spans="1:21">
      <c r="A47" s="232">
        <v>30</v>
      </c>
      <c r="B47" s="129" t="s">
        <v>4502</v>
      </c>
      <c r="C47" s="137">
        <f>IFERROR(I47+O47,0)</f>
        <v>9</v>
      </c>
      <c r="D47" s="137">
        <f>IFERROR(J47+P47,0)</f>
        <v>3</v>
      </c>
      <c r="E47" s="136">
        <f>IFERROR(K47+Q47,0)</f>
        <v>99.9</v>
      </c>
      <c r="F47" s="137">
        <v>3</v>
      </c>
      <c r="G47" s="137">
        <v>0</v>
      </c>
      <c r="H47" s="137">
        <v>0</v>
      </c>
      <c r="I47" s="137">
        <v>9</v>
      </c>
      <c r="J47" s="137">
        <v>3</v>
      </c>
      <c r="K47" s="136">
        <v>99.9</v>
      </c>
      <c r="L47" s="137">
        <v>0</v>
      </c>
      <c r="M47" s="137">
        <v>0</v>
      </c>
      <c r="N47" s="137">
        <v>0</v>
      </c>
      <c r="O47" s="137">
        <v>0</v>
      </c>
      <c r="P47" s="137">
        <v>0</v>
      </c>
      <c r="Q47" s="136">
        <v>0</v>
      </c>
      <c r="R47" s="139">
        <v>44624</v>
      </c>
      <c r="S47" s="139">
        <v>44624</v>
      </c>
      <c r="T47"/>
      <c r="U47"/>
    </row>
    <row r="48" spans="1:21">
      <c r="A48" s="232">
        <v>31</v>
      </c>
      <c r="B48" s="129" t="s">
        <v>4503</v>
      </c>
      <c r="C48" s="137">
        <f>IFERROR(I48+O48,0)</f>
        <v>20</v>
      </c>
      <c r="D48" s="137">
        <f>IFERROR(J48+P48,0)</f>
        <v>2</v>
      </c>
      <c r="E48" s="136">
        <f>IFERROR(K48+Q48,0)</f>
        <v>89.4</v>
      </c>
      <c r="F48" s="137">
        <v>2</v>
      </c>
      <c r="G48" s="137">
        <v>0</v>
      </c>
      <c r="H48" s="137">
        <v>0</v>
      </c>
      <c r="I48" s="137">
        <v>20</v>
      </c>
      <c r="J48" s="137">
        <v>2</v>
      </c>
      <c r="K48" s="136">
        <v>89.4</v>
      </c>
      <c r="L48" s="137">
        <v>0</v>
      </c>
      <c r="M48" s="137">
        <v>0</v>
      </c>
      <c r="N48" s="137">
        <v>0</v>
      </c>
      <c r="O48" s="137">
        <v>0</v>
      </c>
      <c r="P48" s="137">
        <v>0</v>
      </c>
      <c r="Q48" s="136">
        <v>0</v>
      </c>
      <c r="R48" s="139">
        <v>43732</v>
      </c>
      <c r="S48" s="139">
        <v>44301</v>
      </c>
      <c r="T48"/>
      <c r="U48"/>
    </row>
    <row r="49" spans="1:21">
      <c r="A49" s="232">
        <v>32</v>
      </c>
      <c r="B49" s="129" t="s">
        <v>4504</v>
      </c>
      <c r="C49" s="137">
        <f>IFERROR(I49+O49,0)</f>
        <v>4</v>
      </c>
      <c r="D49" s="137">
        <f>IFERROR(J49+P49,0)</f>
        <v>1</v>
      </c>
      <c r="E49" s="136">
        <f>IFERROR(K49+Q49,0)</f>
        <v>58.5</v>
      </c>
      <c r="F49" s="137">
        <v>1</v>
      </c>
      <c r="G49" s="137">
        <v>0</v>
      </c>
      <c r="H49" s="137">
        <v>0</v>
      </c>
      <c r="I49" s="137">
        <v>4</v>
      </c>
      <c r="J49" s="137">
        <v>1</v>
      </c>
      <c r="K49" s="136">
        <v>58.5</v>
      </c>
      <c r="L49" s="137">
        <v>0</v>
      </c>
      <c r="M49" s="137">
        <v>0</v>
      </c>
      <c r="N49" s="137">
        <v>0</v>
      </c>
      <c r="O49" s="137">
        <v>0</v>
      </c>
      <c r="P49" s="137">
        <v>0</v>
      </c>
      <c r="Q49" s="136">
        <v>0</v>
      </c>
      <c r="R49" s="139">
        <v>43790</v>
      </c>
      <c r="S49" s="139">
        <v>44300</v>
      </c>
      <c r="T49"/>
      <c r="U49"/>
    </row>
    <row r="50" spans="1:21">
      <c r="A50" s="232">
        <v>33</v>
      </c>
      <c r="B50" s="129" t="s">
        <v>4505</v>
      </c>
      <c r="C50" s="137">
        <f>IFERROR(I50+O50,0)</f>
        <v>1</v>
      </c>
      <c r="D50" s="137">
        <f>IFERROR(J50+P50,0)</f>
        <v>1</v>
      </c>
      <c r="E50" s="136">
        <f>IFERROR(K50+Q50,0)</f>
        <v>25.5</v>
      </c>
      <c r="F50" s="137">
        <v>1</v>
      </c>
      <c r="G50" s="137">
        <v>0</v>
      </c>
      <c r="H50" s="137">
        <v>0</v>
      </c>
      <c r="I50" s="137">
        <v>1</v>
      </c>
      <c r="J50" s="137">
        <v>1</v>
      </c>
      <c r="K50" s="136">
        <v>25.5</v>
      </c>
      <c r="L50" s="137">
        <v>0</v>
      </c>
      <c r="M50" s="137">
        <v>0</v>
      </c>
      <c r="N50" s="137">
        <v>0</v>
      </c>
      <c r="O50" s="137">
        <v>0</v>
      </c>
      <c r="P50" s="137">
        <v>0</v>
      </c>
      <c r="Q50" s="136">
        <v>0</v>
      </c>
      <c r="R50" s="139">
        <v>43719</v>
      </c>
      <c r="S50" s="139">
        <v>43763</v>
      </c>
      <c r="T50"/>
      <c r="U50"/>
    </row>
    <row r="51" spans="1:21">
      <c r="A51" s="232">
        <v>34</v>
      </c>
      <c r="B51" s="129" t="s">
        <v>4506</v>
      </c>
      <c r="C51" s="137">
        <f>IFERROR(I51+O51,0)</f>
        <v>18</v>
      </c>
      <c r="D51" s="137">
        <f>IFERROR(J51+P51,0)</f>
        <v>5</v>
      </c>
      <c r="E51" s="136">
        <f>IFERROR(K51+Q51,0)</f>
        <v>100.6</v>
      </c>
      <c r="F51" s="137">
        <v>5</v>
      </c>
      <c r="G51" s="137">
        <v>0</v>
      </c>
      <c r="H51" s="137">
        <v>0</v>
      </c>
      <c r="I51" s="137">
        <v>18</v>
      </c>
      <c r="J51" s="137">
        <v>5</v>
      </c>
      <c r="K51" s="136">
        <v>100.6</v>
      </c>
      <c r="L51" s="137">
        <v>0</v>
      </c>
      <c r="M51" s="137">
        <v>0</v>
      </c>
      <c r="N51" s="137">
        <v>0</v>
      </c>
      <c r="O51" s="137">
        <v>0</v>
      </c>
      <c r="P51" s="137">
        <v>0</v>
      </c>
      <c r="Q51" s="136">
        <v>0</v>
      </c>
      <c r="R51" s="139">
        <v>44641</v>
      </c>
      <c r="S51" s="139">
        <v>44641</v>
      </c>
      <c r="T51"/>
      <c r="U51"/>
    </row>
    <row r="52" spans="1:21">
      <c r="A52" s="232">
        <v>35</v>
      </c>
      <c r="B52" s="129" t="s">
        <v>4507</v>
      </c>
      <c r="C52" s="137">
        <f>IFERROR(I52+O52,0)</f>
        <v>3</v>
      </c>
      <c r="D52" s="137">
        <f>IFERROR(J52+P52,0)</f>
        <v>2</v>
      </c>
      <c r="E52" s="136">
        <f>IFERROR(K52+Q52,0)</f>
        <v>36.7</v>
      </c>
      <c r="F52" s="137">
        <v>2</v>
      </c>
      <c r="G52" s="137">
        <v>0</v>
      </c>
      <c r="H52" s="137">
        <v>0</v>
      </c>
      <c r="I52" s="137">
        <v>3</v>
      </c>
      <c r="J52" s="137">
        <v>2</v>
      </c>
      <c r="K52" s="136">
        <v>36.7</v>
      </c>
      <c r="L52" s="137">
        <v>0</v>
      </c>
      <c r="M52" s="137">
        <v>0</v>
      </c>
      <c r="N52" s="137">
        <v>0</v>
      </c>
      <c r="O52" s="137">
        <v>0</v>
      </c>
      <c r="P52" s="137">
        <v>0</v>
      </c>
      <c r="Q52" s="136">
        <v>0</v>
      </c>
      <c r="R52" s="139">
        <v>45106</v>
      </c>
      <c r="S52" s="139">
        <v>45168</v>
      </c>
      <c r="T52"/>
      <c r="U52"/>
    </row>
    <row r="53" spans="1:21">
      <c r="A53" s="232">
        <v>36</v>
      </c>
      <c r="B53" s="129" t="s">
        <v>3937</v>
      </c>
      <c r="C53" s="137">
        <f>IFERROR(I53+O53,0)</f>
        <v>4</v>
      </c>
      <c r="D53" s="137">
        <f>IFERROR(J53+P53,0)</f>
        <v>4</v>
      </c>
      <c r="E53" s="136">
        <f>IFERROR(K53+Q53,0)</f>
        <v>69.5</v>
      </c>
      <c r="F53" s="137">
        <v>4</v>
      </c>
      <c r="G53" s="137">
        <v>0</v>
      </c>
      <c r="H53" s="137">
        <v>0</v>
      </c>
      <c r="I53" s="137">
        <v>4</v>
      </c>
      <c r="J53" s="137">
        <v>4</v>
      </c>
      <c r="K53" s="136">
        <v>69.5</v>
      </c>
      <c r="L53" s="137">
        <v>0</v>
      </c>
      <c r="M53" s="137">
        <v>0</v>
      </c>
      <c r="N53" s="137">
        <v>0</v>
      </c>
      <c r="O53" s="137">
        <v>0</v>
      </c>
      <c r="P53" s="137">
        <v>0</v>
      </c>
      <c r="Q53" s="136">
        <v>0</v>
      </c>
      <c r="R53" s="139">
        <v>45702</v>
      </c>
      <c r="S53" s="139">
        <v>45702</v>
      </c>
      <c r="T53"/>
      <c r="U53"/>
    </row>
    <row r="54" spans="1:21">
      <c r="A54" s="232">
        <v>37</v>
      </c>
      <c r="B54" s="129" t="s">
        <v>3940</v>
      </c>
      <c r="C54" s="137">
        <f>IFERROR(I54+O54,0)</f>
        <v>7</v>
      </c>
      <c r="D54" s="137">
        <f>IFERROR(J54+P54,0)</f>
        <v>6</v>
      </c>
      <c r="E54" s="136">
        <f>IFERROR(K54+Q54,0)</f>
        <v>195.9</v>
      </c>
      <c r="F54" s="137">
        <v>6</v>
      </c>
      <c r="G54" s="137">
        <v>0</v>
      </c>
      <c r="H54" s="137">
        <v>0</v>
      </c>
      <c r="I54" s="137">
        <v>7</v>
      </c>
      <c r="J54" s="137">
        <v>6</v>
      </c>
      <c r="K54" s="136">
        <v>195.9</v>
      </c>
      <c r="L54" s="137">
        <v>0</v>
      </c>
      <c r="M54" s="137">
        <v>0</v>
      </c>
      <c r="N54" s="137">
        <v>0</v>
      </c>
      <c r="O54" s="137">
        <v>0</v>
      </c>
      <c r="P54" s="137">
        <v>0</v>
      </c>
      <c r="Q54" s="136">
        <v>0</v>
      </c>
      <c r="R54" s="139">
        <v>45591</v>
      </c>
      <c r="S54" s="139">
        <v>45591</v>
      </c>
      <c r="T54"/>
      <c r="U54"/>
    </row>
    <row r="55" spans="1:21">
      <c r="A55" s="232">
        <v>38</v>
      </c>
      <c r="B55" s="129" t="s">
        <v>4508</v>
      </c>
      <c r="C55" s="137">
        <f>IFERROR(I55+O55,0)</f>
        <v>2</v>
      </c>
      <c r="D55" s="137">
        <f>IFERROR(J55+P55,0)</f>
        <v>1</v>
      </c>
      <c r="E55" s="136">
        <f>IFERROR(K55+Q55,0)</f>
        <v>25.7</v>
      </c>
      <c r="F55" s="137">
        <v>1</v>
      </c>
      <c r="G55" s="137">
        <v>0</v>
      </c>
      <c r="H55" s="137">
        <v>0</v>
      </c>
      <c r="I55" s="137">
        <v>2</v>
      </c>
      <c r="J55" s="137">
        <v>1</v>
      </c>
      <c r="K55" s="136">
        <v>25.7</v>
      </c>
      <c r="L55" s="137">
        <v>0</v>
      </c>
      <c r="M55" s="137">
        <v>0</v>
      </c>
      <c r="N55" s="137">
        <v>0</v>
      </c>
      <c r="O55" s="137">
        <v>0</v>
      </c>
      <c r="P55" s="137">
        <v>0</v>
      </c>
      <c r="Q55" s="136">
        <v>0</v>
      </c>
      <c r="R55" s="139">
        <v>43656</v>
      </c>
      <c r="S55" s="139">
        <v>45630</v>
      </c>
      <c r="T55"/>
      <c r="U55"/>
    </row>
    <row r="56" spans="1:21">
      <c r="A56" s="232">
        <v>39</v>
      </c>
      <c r="B56" s="129" t="s">
        <v>4509</v>
      </c>
      <c r="C56" s="137">
        <f>IFERROR(I56+O56,0)</f>
        <v>5</v>
      </c>
      <c r="D56" s="137">
        <f>IFERROR(J56+P56,0)</f>
        <v>1</v>
      </c>
      <c r="E56" s="136">
        <f>IFERROR(K56+Q56,0)</f>
        <v>30.1</v>
      </c>
      <c r="F56" s="137">
        <v>1</v>
      </c>
      <c r="G56" s="137">
        <v>0</v>
      </c>
      <c r="H56" s="137">
        <v>0</v>
      </c>
      <c r="I56" s="137">
        <v>5</v>
      </c>
      <c r="J56" s="137">
        <v>1</v>
      </c>
      <c r="K56" s="136">
        <v>30.1</v>
      </c>
      <c r="L56" s="137">
        <v>0</v>
      </c>
      <c r="M56" s="137">
        <v>0</v>
      </c>
      <c r="N56" s="137">
        <v>0</v>
      </c>
      <c r="O56" s="137">
        <v>0</v>
      </c>
      <c r="P56" s="137">
        <v>0</v>
      </c>
      <c r="Q56" s="136">
        <v>0</v>
      </c>
      <c r="R56" s="139">
        <v>44494</v>
      </c>
      <c r="S56" s="139">
        <v>45473</v>
      </c>
      <c r="T56"/>
      <c r="U56"/>
    </row>
    <row r="57" spans="1:21">
      <c r="A57" s="232">
        <v>40</v>
      </c>
      <c r="B57" s="129" t="s">
        <v>4510</v>
      </c>
      <c r="C57" s="137">
        <f>IFERROR(I57+O57,0)</f>
        <v>2</v>
      </c>
      <c r="D57" s="137">
        <f>IFERROR(J57+P57,0)</f>
        <v>1</v>
      </c>
      <c r="E57" s="136">
        <f>IFERROR(K57+Q57,0)</f>
        <v>33.9</v>
      </c>
      <c r="F57" s="137">
        <v>1</v>
      </c>
      <c r="G57" s="137">
        <v>0</v>
      </c>
      <c r="H57" s="137">
        <v>0</v>
      </c>
      <c r="I57" s="137">
        <v>2</v>
      </c>
      <c r="J57" s="137">
        <v>1</v>
      </c>
      <c r="K57" s="136">
        <v>33.9</v>
      </c>
      <c r="L57" s="137">
        <v>0</v>
      </c>
      <c r="M57" s="137">
        <v>0</v>
      </c>
      <c r="N57" s="137">
        <v>0</v>
      </c>
      <c r="O57" s="137">
        <v>0</v>
      </c>
      <c r="P57" s="137">
        <v>0</v>
      </c>
      <c r="Q57" s="136">
        <v>0</v>
      </c>
      <c r="R57" s="139">
        <v>43985</v>
      </c>
      <c r="S57" s="139"/>
      <c r="T57"/>
      <c r="U57"/>
    </row>
    <row r="58" spans="1:21">
      <c r="A58" s="232">
        <v>41</v>
      </c>
      <c r="B58" s="129" t="s">
        <v>4511</v>
      </c>
      <c r="C58" s="137">
        <f>IFERROR(I58+O58,0)</f>
        <v>2</v>
      </c>
      <c r="D58" s="137">
        <f>IFERROR(J58+P58,0)</f>
        <v>1</v>
      </c>
      <c r="E58" s="136">
        <f>IFERROR(K58+Q58,0)</f>
        <v>26.5</v>
      </c>
      <c r="F58" s="137">
        <v>1</v>
      </c>
      <c r="G58" s="137">
        <v>0</v>
      </c>
      <c r="H58" s="137">
        <v>0</v>
      </c>
      <c r="I58" s="137">
        <v>2</v>
      </c>
      <c r="J58" s="137">
        <v>1</v>
      </c>
      <c r="K58" s="136">
        <v>26.5</v>
      </c>
      <c r="L58" s="137">
        <v>0</v>
      </c>
      <c r="M58" s="137">
        <v>0</v>
      </c>
      <c r="N58" s="137">
        <v>0</v>
      </c>
      <c r="O58" s="137">
        <v>0</v>
      </c>
      <c r="P58" s="137">
        <v>0</v>
      </c>
      <c r="Q58" s="136">
        <v>0</v>
      </c>
      <c r="R58" s="139">
        <v>43608</v>
      </c>
      <c r="S58" s="139">
        <v>44698</v>
      </c>
      <c r="T58"/>
      <c r="U58"/>
    </row>
    <row r="59" spans="1:21">
      <c r="A59" s="232">
        <v>42</v>
      </c>
      <c r="B59" s="129" t="s">
        <v>3170</v>
      </c>
      <c r="C59" s="137">
        <f>IFERROR(I59+O59,0)</f>
        <v>1</v>
      </c>
      <c r="D59" s="137">
        <f>IFERROR(J59+P59,0)</f>
        <v>1</v>
      </c>
      <c r="E59" s="136">
        <f>IFERROR(K59+Q59,0)</f>
        <v>9.8</v>
      </c>
      <c r="F59" s="137">
        <v>1</v>
      </c>
      <c r="G59" s="137">
        <v>0</v>
      </c>
      <c r="H59" s="137">
        <v>0</v>
      </c>
      <c r="I59" s="137">
        <v>1</v>
      </c>
      <c r="J59" s="137">
        <v>1</v>
      </c>
      <c r="K59" s="136">
        <v>9.8</v>
      </c>
      <c r="L59" s="137">
        <v>0</v>
      </c>
      <c r="M59" s="137">
        <v>0</v>
      </c>
      <c r="N59" s="137">
        <v>0</v>
      </c>
      <c r="O59" s="137">
        <v>0</v>
      </c>
      <c r="P59" s="137">
        <v>0</v>
      </c>
      <c r="Q59" s="136">
        <v>0</v>
      </c>
      <c r="R59" s="139">
        <v>43800</v>
      </c>
      <c r="S59" s="139">
        <v>45245</v>
      </c>
      <c r="T59"/>
      <c r="U59"/>
    </row>
    <row r="60" spans="1:21">
      <c r="A60" s="232">
        <v>43</v>
      </c>
      <c r="B60" s="129" t="s">
        <v>4011</v>
      </c>
      <c r="C60" s="137">
        <f>IFERROR(I60+O60,0)</f>
        <v>6</v>
      </c>
      <c r="D60" s="137">
        <f>IFERROR(J60+P60,0)</f>
        <v>1</v>
      </c>
      <c r="E60" s="136">
        <f>IFERROR(K60+Q60,0)</f>
        <v>17.1</v>
      </c>
      <c r="F60" s="137">
        <v>2</v>
      </c>
      <c r="G60" s="137">
        <v>0</v>
      </c>
      <c r="H60" s="137">
        <v>0</v>
      </c>
      <c r="I60" s="137">
        <v>6</v>
      </c>
      <c r="J60" s="137">
        <v>1</v>
      </c>
      <c r="K60" s="136">
        <v>17.1</v>
      </c>
      <c r="L60" s="137">
        <v>0</v>
      </c>
      <c r="M60" s="137">
        <v>0</v>
      </c>
      <c r="N60" s="137">
        <v>0</v>
      </c>
      <c r="O60" s="137">
        <v>0</v>
      </c>
      <c r="P60" s="137">
        <v>0</v>
      </c>
      <c r="Q60" s="136">
        <v>0</v>
      </c>
      <c r="R60" s="139">
        <v>43990</v>
      </c>
      <c r="S60" s="139"/>
      <c r="T60"/>
      <c r="U60"/>
    </row>
    <row r="61" spans="1:21">
      <c r="A61" s="232">
        <v>44</v>
      </c>
      <c r="B61" s="129" t="s">
        <v>4512</v>
      </c>
      <c r="C61" s="137">
        <f>IFERROR(I61+O61,0)</f>
        <v>4</v>
      </c>
      <c r="D61" s="137">
        <f>IFERROR(J61+P61,0)</f>
        <v>1</v>
      </c>
      <c r="E61" s="136">
        <f>IFERROR(K61+Q61,0)</f>
        <v>56.2</v>
      </c>
      <c r="F61" s="137">
        <v>1</v>
      </c>
      <c r="G61" s="137">
        <v>0</v>
      </c>
      <c r="H61" s="137">
        <v>0</v>
      </c>
      <c r="I61" s="137">
        <v>4</v>
      </c>
      <c r="J61" s="137">
        <v>1</v>
      </c>
      <c r="K61" s="136">
        <v>56.2</v>
      </c>
      <c r="L61" s="137">
        <v>0</v>
      </c>
      <c r="M61" s="137">
        <v>0</v>
      </c>
      <c r="N61" s="137">
        <v>0</v>
      </c>
      <c r="O61" s="137">
        <v>0</v>
      </c>
      <c r="P61" s="137">
        <v>0</v>
      </c>
      <c r="Q61" s="136">
        <v>0</v>
      </c>
      <c r="R61" s="139">
        <v>43598</v>
      </c>
      <c r="S61" s="139">
        <v>44725</v>
      </c>
      <c r="T61"/>
      <c r="U61"/>
    </row>
    <row r="62" spans="1:21">
      <c r="A62" s="232">
        <v>45</v>
      </c>
      <c r="B62" s="129" t="s">
        <v>4513</v>
      </c>
      <c r="C62" s="137">
        <f>IFERROR(I62+O62,0)</f>
        <v>6</v>
      </c>
      <c r="D62" s="137">
        <f>IFERROR(J62+P62,0)</f>
        <v>2</v>
      </c>
      <c r="E62" s="136">
        <f>IFERROR(K62+Q62,0)</f>
        <v>84.7</v>
      </c>
      <c r="F62" s="137">
        <v>2</v>
      </c>
      <c r="G62" s="137">
        <v>0</v>
      </c>
      <c r="H62" s="137">
        <v>0</v>
      </c>
      <c r="I62" s="137">
        <v>6</v>
      </c>
      <c r="J62" s="137">
        <v>2</v>
      </c>
      <c r="K62" s="136">
        <v>84.7</v>
      </c>
      <c r="L62" s="137">
        <v>0</v>
      </c>
      <c r="M62" s="137">
        <v>0</v>
      </c>
      <c r="N62" s="137">
        <v>0</v>
      </c>
      <c r="O62" s="137">
        <v>0</v>
      </c>
      <c r="P62" s="137">
        <v>0</v>
      </c>
      <c r="Q62" s="136">
        <v>0</v>
      </c>
      <c r="R62" s="139">
        <v>43567</v>
      </c>
      <c r="S62" s="139"/>
      <c r="T62"/>
      <c r="U62"/>
    </row>
    <row r="63" spans="1:21">
      <c r="A63" s="232">
        <v>46</v>
      </c>
      <c r="B63" s="129" t="s">
        <v>4514</v>
      </c>
      <c r="C63" s="137">
        <f>IFERROR(I63+O63,0)</f>
        <v>1</v>
      </c>
      <c r="D63" s="137">
        <f>IFERROR(J63+P63,0)</f>
        <v>1</v>
      </c>
      <c r="E63" s="136">
        <f>IFERROR(K63+Q63,0)</f>
        <v>22.1</v>
      </c>
      <c r="F63" s="137">
        <v>1</v>
      </c>
      <c r="G63" s="137">
        <v>0</v>
      </c>
      <c r="H63" s="137">
        <v>0</v>
      </c>
      <c r="I63" s="137">
        <v>1</v>
      </c>
      <c r="J63" s="137">
        <v>1</v>
      </c>
      <c r="K63" s="136">
        <v>22.1</v>
      </c>
      <c r="L63" s="137">
        <v>0</v>
      </c>
      <c r="M63" s="137">
        <v>0</v>
      </c>
      <c r="N63" s="137">
        <v>0</v>
      </c>
      <c r="O63" s="137">
        <v>0</v>
      </c>
      <c r="P63" s="137">
        <v>0</v>
      </c>
      <c r="Q63" s="136">
        <v>0</v>
      </c>
      <c r="R63" s="139">
        <v>43489</v>
      </c>
      <c r="S63" s="139">
        <v>43756</v>
      </c>
      <c r="T63"/>
      <c r="U63"/>
    </row>
    <row r="64" spans="1:21">
      <c r="A64" s="232">
        <v>47</v>
      </c>
      <c r="B64" s="129" t="s">
        <v>4515</v>
      </c>
      <c r="C64" s="137">
        <f>IFERROR(I64+O64,0)</f>
        <v>10</v>
      </c>
      <c r="D64" s="137">
        <f>IFERROR(J64+P64,0)</f>
        <v>2</v>
      </c>
      <c r="E64" s="136">
        <f>IFERROR(K64+Q64,0)</f>
        <v>56</v>
      </c>
      <c r="F64" s="137">
        <v>2</v>
      </c>
      <c r="G64" s="137">
        <v>0</v>
      </c>
      <c r="H64" s="137">
        <v>0</v>
      </c>
      <c r="I64" s="137">
        <v>10</v>
      </c>
      <c r="J64" s="137">
        <v>2</v>
      </c>
      <c r="K64" s="136">
        <v>56</v>
      </c>
      <c r="L64" s="137">
        <v>0</v>
      </c>
      <c r="M64" s="137">
        <v>0</v>
      </c>
      <c r="N64" s="137">
        <v>0</v>
      </c>
      <c r="O64" s="137">
        <v>0</v>
      </c>
      <c r="P64" s="137">
        <v>0</v>
      </c>
      <c r="Q64" s="136">
        <v>0</v>
      </c>
      <c r="R64" s="139">
        <v>43762</v>
      </c>
      <c r="S64" s="139">
        <v>43762</v>
      </c>
      <c r="T64"/>
      <c r="U64"/>
    </row>
    <row r="65" spans="1:21">
      <c r="A65" s="232">
        <v>48</v>
      </c>
      <c r="B65" s="129" t="s">
        <v>4516</v>
      </c>
      <c r="C65" s="137">
        <f>IFERROR(I65+O65,0)</f>
        <v>3</v>
      </c>
      <c r="D65" s="137">
        <f>IFERROR(J65+P65,0)</f>
        <v>1</v>
      </c>
      <c r="E65" s="136">
        <f>IFERROR(K65+Q65,0)</f>
        <v>28.1</v>
      </c>
      <c r="F65" s="137">
        <v>1</v>
      </c>
      <c r="G65" s="137">
        <v>0</v>
      </c>
      <c r="H65" s="137">
        <v>0</v>
      </c>
      <c r="I65" s="137">
        <v>3</v>
      </c>
      <c r="J65" s="137">
        <v>1</v>
      </c>
      <c r="K65" s="136">
        <v>28.1</v>
      </c>
      <c r="L65" s="137">
        <v>0</v>
      </c>
      <c r="M65" s="137">
        <v>0</v>
      </c>
      <c r="N65" s="137">
        <v>0</v>
      </c>
      <c r="O65" s="137">
        <v>0</v>
      </c>
      <c r="P65" s="137">
        <v>0</v>
      </c>
      <c r="Q65" s="136">
        <v>0</v>
      </c>
      <c r="R65" s="139">
        <v>44158</v>
      </c>
      <c r="S65" s="139">
        <v>45582</v>
      </c>
      <c r="T65"/>
      <c r="U65"/>
    </row>
    <row r="66" spans="1:21">
      <c r="A66" s="232">
        <v>49</v>
      </c>
      <c r="B66" s="129" t="s">
        <v>4517</v>
      </c>
      <c r="C66" s="137">
        <f>IFERROR(I66+O66,0)</f>
        <v>1</v>
      </c>
      <c r="D66" s="137">
        <f>IFERROR(J66+P66,0)</f>
        <v>1</v>
      </c>
      <c r="E66" s="136">
        <f>IFERROR(K66+Q66,0)</f>
        <v>16.4</v>
      </c>
      <c r="F66" s="137">
        <v>1</v>
      </c>
      <c r="G66" s="137">
        <v>0</v>
      </c>
      <c r="H66" s="137">
        <v>0</v>
      </c>
      <c r="I66" s="137">
        <v>1</v>
      </c>
      <c r="J66" s="137">
        <v>1</v>
      </c>
      <c r="K66" s="136">
        <v>16.4</v>
      </c>
      <c r="L66" s="137">
        <v>0</v>
      </c>
      <c r="M66" s="137">
        <v>0</v>
      </c>
      <c r="N66" s="137">
        <v>0</v>
      </c>
      <c r="O66" s="137">
        <v>0</v>
      </c>
      <c r="P66" s="137">
        <v>0</v>
      </c>
      <c r="Q66" s="136">
        <v>0</v>
      </c>
      <c r="R66" s="139">
        <v>44176</v>
      </c>
      <c r="S66" s="139">
        <v>44945</v>
      </c>
      <c r="T66"/>
      <c r="U66"/>
    </row>
    <row r="67" spans="1:21">
      <c r="A67" s="232">
        <v>50</v>
      </c>
      <c r="B67" s="129" t="s">
        <v>4518</v>
      </c>
      <c r="C67" s="137">
        <f>IFERROR(I67+O67,0)</f>
        <v>3</v>
      </c>
      <c r="D67" s="137">
        <f>IFERROR(J67+P67,0)</f>
        <v>1</v>
      </c>
      <c r="E67" s="136">
        <f>IFERROR(K67+Q67,0)</f>
        <v>19.4</v>
      </c>
      <c r="F67" s="137">
        <v>1</v>
      </c>
      <c r="G67" s="137">
        <v>0</v>
      </c>
      <c r="H67" s="137">
        <v>0</v>
      </c>
      <c r="I67" s="137">
        <v>3</v>
      </c>
      <c r="J67" s="137">
        <v>1</v>
      </c>
      <c r="K67" s="136">
        <v>19.4</v>
      </c>
      <c r="L67" s="137">
        <v>0</v>
      </c>
      <c r="M67" s="137">
        <v>0</v>
      </c>
      <c r="N67" s="137">
        <v>0</v>
      </c>
      <c r="O67" s="137">
        <v>0</v>
      </c>
      <c r="P67" s="137">
        <v>0</v>
      </c>
      <c r="Q67" s="136">
        <v>0</v>
      </c>
      <c r="R67" s="139">
        <v>43809</v>
      </c>
      <c r="S67" s="139">
        <v>45148</v>
      </c>
      <c r="T67"/>
      <c r="U67"/>
    </row>
    <row r="68" spans="1:21">
      <c r="A68" s="232">
        <v>51</v>
      </c>
      <c r="B68" s="129" t="s">
        <v>4519</v>
      </c>
      <c r="C68" s="137">
        <f>IFERROR(I68+O68,0)</f>
        <v>7</v>
      </c>
      <c r="D68" s="137">
        <f>IFERROR(J68+P68,0)</f>
        <v>1</v>
      </c>
      <c r="E68" s="136">
        <f>IFERROR(K68+Q68,0)</f>
        <v>22.1</v>
      </c>
      <c r="F68" s="137">
        <v>1</v>
      </c>
      <c r="G68" s="137">
        <v>0</v>
      </c>
      <c r="H68" s="137">
        <v>0</v>
      </c>
      <c r="I68" s="137">
        <v>7</v>
      </c>
      <c r="J68" s="137">
        <v>1</v>
      </c>
      <c r="K68" s="136">
        <v>22.1</v>
      </c>
      <c r="L68" s="137">
        <v>0</v>
      </c>
      <c r="M68" s="137">
        <v>0</v>
      </c>
      <c r="N68" s="137">
        <v>0</v>
      </c>
      <c r="O68" s="137">
        <v>0</v>
      </c>
      <c r="P68" s="137">
        <v>0</v>
      </c>
      <c r="Q68" s="136">
        <v>0</v>
      </c>
      <c r="R68" s="139">
        <v>44109</v>
      </c>
      <c r="S68" s="139">
        <v>45148</v>
      </c>
      <c r="T68"/>
      <c r="U68"/>
    </row>
    <row r="69" spans="1:21">
      <c r="A69" s="232">
        <v>52</v>
      </c>
      <c r="B69" s="129" t="s">
        <v>4016</v>
      </c>
      <c r="C69" s="137">
        <f>IFERROR(I69+O69,0)</f>
        <v>6</v>
      </c>
      <c r="D69" s="137">
        <f>IFERROR(J69+P69,0)</f>
        <v>4</v>
      </c>
      <c r="E69" s="136">
        <f>IFERROR(K69+Q69,0)</f>
        <v>131.7</v>
      </c>
      <c r="F69" s="137">
        <v>4</v>
      </c>
      <c r="G69" s="137">
        <v>0</v>
      </c>
      <c r="H69" s="137">
        <v>0</v>
      </c>
      <c r="I69" s="137">
        <v>6</v>
      </c>
      <c r="J69" s="137">
        <v>4</v>
      </c>
      <c r="K69" s="136">
        <v>131.7</v>
      </c>
      <c r="L69" s="137">
        <v>0</v>
      </c>
      <c r="M69" s="137">
        <v>0</v>
      </c>
      <c r="N69" s="137">
        <v>0</v>
      </c>
      <c r="O69" s="137">
        <v>0</v>
      </c>
      <c r="P69" s="137">
        <v>0</v>
      </c>
      <c r="Q69" s="136">
        <v>0</v>
      </c>
      <c r="R69" s="139">
        <v>45588</v>
      </c>
      <c r="S69" s="139">
        <v>45588</v>
      </c>
      <c r="T69"/>
      <c r="U69"/>
    </row>
    <row r="70" spans="1:21">
      <c r="A70" s="232">
        <v>53</v>
      </c>
      <c r="B70" s="129" t="s">
        <v>4025</v>
      </c>
      <c r="C70" s="137">
        <f>IFERROR(I70+O70,0)</f>
        <v>10</v>
      </c>
      <c r="D70" s="137">
        <f>IFERROR(J70+P70,0)</f>
        <v>9</v>
      </c>
      <c r="E70" s="136">
        <f>IFERROR(K70+Q70,0)</f>
        <v>174.3</v>
      </c>
      <c r="F70" s="137">
        <v>9</v>
      </c>
      <c r="G70" s="137">
        <v>0</v>
      </c>
      <c r="H70" s="137">
        <v>0</v>
      </c>
      <c r="I70" s="137">
        <v>10</v>
      </c>
      <c r="J70" s="137">
        <v>9</v>
      </c>
      <c r="K70" s="136">
        <v>174.3</v>
      </c>
      <c r="L70" s="137">
        <v>0</v>
      </c>
      <c r="M70" s="137">
        <v>0</v>
      </c>
      <c r="N70" s="137">
        <v>0</v>
      </c>
      <c r="O70" s="137">
        <v>0</v>
      </c>
      <c r="P70" s="137">
        <v>0</v>
      </c>
      <c r="Q70" s="136">
        <v>0</v>
      </c>
      <c r="R70" s="139">
        <v>45702</v>
      </c>
      <c r="S70" s="139">
        <v>45952</v>
      </c>
      <c r="T70"/>
      <c r="U70"/>
    </row>
    <row r="71" spans="1:21">
      <c r="A71" s="232">
        <v>54</v>
      </c>
      <c r="B71" s="129" t="s">
        <v>4520</v>
      </c>
      <c r="C71" s="137">
        <f>IFERROR(I71+O71,0)</f>
        <v>2</v>
      </c>
      <c r="D71" s="137">
        <f>IFERROR(J71+P71,0)</f>
        <v>1</v>
      </c>
      <c r="E71" s="136">
        <f>IFERROR(K71+Q71,0)</f>
        <v>23.6</v>
      </c>
      <c r="F71" s="137">
        <v>1</v>
      </c>
      <c r="G71" s="137">
        <v>0</v>
      </c>
      <c r="H71" s="137">
        <v>0</v>
      </c>
      <c r="I71" s="137">
        <v>2</v>
      </c>
      <c r="J71" s="137">
        <v>1</v>
      </c>
      <c r="K71" s="136">
        <v>23.6</v>
      </c>
      <c r="L71" s="137">
        <v>0</v>
      </c>
      <c r="M71" s="137">
        <v>0</v>
      </c>
      <c r="N71" s="137">
        <v>0</v>
      </c>
      <c r="O71" s="137">
        <v>0</v>
      </c>
      <c r="P71" s="137">
        <v>0</v>
      </c>
      <c r="Q71" s="136">
        <v>0</v>
      </c>
      <c r="R71" s="139">
        <v>44109</v>
      </c>
      <c r="S71" s="139">
        <v>45183</v>
      </c>
      <c r="T71"/>
      <c r="U71"/>
    </row>
    <row r="72" spans="1:21">
      <c r="A72" s="232">
        <v>55</v>
      </c>
      <c r="B72" s="129" t="s">
        <v>4521</v>
      </c>
      <c r="C72" s="137">
        <f>IFERROR(I72+O72,0)</f>
        <v>5</v>
      </c>
      <c r="D72" s="137">
        <f>IFERROR(J72+P72,0)</f>
        <v>1</v>
      </c>
      <c r="E72" s="136">
        <f>IFERROR(K72+Q72,0)</f>
        <v>22.8</v>
      </c>
      <c r="F72" s="137">
        <v>1</v>
      </c>
      <c r="G72" s="137">
        <v>0</v>
      </c>
      <c r="H72" s="137">
        <v>0</v>
      </c>
      <c r="I72" s="137">
        <v>5</v>
      </c>
      <c r="J72" s="137">
        <v>1</v>
      </c>
      <c r="K72" s="136">
        <v>22.8</v>
      </c>
      <c r="L72" s="137">
        <v>0</v>
      </c>
      <c r="M72" s="137">
        <v>0</v>
      </c>
      <c r="N72" s="137">
        <v>0</v>
      </c>
      <c r="O72" s="137">
        <v>0</v>
      </c>
      <c r="P72" s="137">
        <v>0</v>
      </c>
      <c r="Q72" s="136">
        <v>0</v>
      </c>
      <c r="R72" s="139">
        <v>44104</v>
      </c>
      <c r="S72" s="139">
        <v>44957</v>
      </c>
      <c r="T72"/>
      <c r="U72"/>
    </row>
    <row r="73" spans="1:21">
      <c r="A73" s="232">
        <v>56</v>
      </c>
      <c r="B73" s="129" t="s">
        <v>4522</v>
      </c>
      <c r="C73" s="137">
        <f>IFERROR(I73+O73,0)</f>
        <v>1</v>
      </c>
      <c r="D73" s="137">
        <f>IFERROR(J73+P73,0)</f>
        <v>1</v>
      </c>
      <c r="E73" s="136">
        <f>IFERROR(K73+Q73,0)</f>
        <v>38.1</v>
      </c>
      <c r="F73" s="137">
        <v>1</v>
      </c>
      <c r="G73" s="137">
        <v>0</v>
      </c>
      <c r="H73" s="137">
        <v>0</v>
      </c>
      <c r="I73" s="137">
        <v>1</v>
      </c>
      <c r="J73" s="137">
        <v>1</v>
      </c>
      <c r="K73" s="136">
        <v>38.1</v>
      </c>
      <c r="L73" s="137">
        <v>0</v>
      </c>
      <c r="M73" s="137">
        <v>0</v>
      </c>
      <c r="N73" s="137">
        <v>0</v>
      </c>
      <c r="O73" s="137">
        <v>0</v>
      </c>
      <c r="P73" s="137">
        <v>0</v>
      </c>
      <c r="Q73" s="136">
        <v>0</v>
      </c>
      <c r="R73" s="139">
        <v>43811</v>
      </c>
      <c r="S73" s="139">
        <v>45007</v>
      </c>
      <c r="T73"/>
      <c r="U73"/>
    </row>
    <row r="74" spans="1:21">
      <c r="A74" s="232">
        <v>57</v>
      </c>
      <c r="B74" s="129" t="s">
        <v>4060</v>
      </c>
      <c r="C74" s="137">
        <f>IFERROR(I74+O74,0)</f>
        <v>7</v>
      </c>
      <c r="D74" s="137">
        <f>IFERROR(J74+P74,0)</f>
        <v>1</v>
      </c>
      <c r="E74" s="136">
        <f>IFERROR(K74+Q74,0)</f>
        <v>39.1</v>
      </c>
      <c r="F74" s="137">
        <v>2</v>
      </c>
      <c r="G74" s="137">
        <v>0</v>
      </c>
      <c r="H74" s="137">
        <v>0</v>
      </c>
      <c r="I74" s="137">
        <v>7</v>
      </c>
      <c r="J74" s="137">
        <v>1</v>
      </c>
      <c r="K74" s="136">
        <v>39.1</v>
      </c>
      <c r="L74" s="137">
        <v>0</v>
      </c>
      <c r="M74" s="137">
        <v>0</v>
      </c>
      <c r="N74" s="137">
        <v>0</v>
      </c>
      <c r="O74" s="137">
        <v>0</v>
      </c>
      <c r="P74" s="137">
        <v>0</v>
      </c>
      <c r="Q74" s="136">
        <v>0</v>
      </c>
      <c r="R74" s="139">
        <v>44791</v>
      </c>
      <c r="S74" s="139">
        <v>45519</v>
      </c>
      <c r="T74"/>
      <c r="U74"/>
    </row>
    <row r="75" spans="1:21">
      <c r="A75" s="232">
        <v>58</v>
      </c>
      <c r="B75" s="129" t="s">
        <v>3205</v>
      </c>
      <c r="C75" s="137">
        <f>IFERROR(I75+O75,0)</f>
        <v>1</v>
      </c>
      <c r="D75" s="137">
        <f>IFERROR(J75+P75,0)</f>
        <v>1</v>
      </c>
      <c r="E75" s="136">
        <f>IFERROR(K75+Q75,0)</f>
        <v>58.2</v>
      </c>
      <c r="F75" s="137">
        <v>1</v>
      </c>
      <c r="G75" s="137">
        <v>1</v>
      </c>
      <c r="H75" s="137">
        <v>0</v>
      </c>
      <c r="I75" s="137">
        <v>1</v>
      </c>
      <c r="J75" s="137">
        <v>1</v>
      </c>
      <c r="K75" s="136">
        <v>58.2</v>
      </c>
      <c r="L75" s="137">
        <v>0</v>
      </c>
      <c r="M75" s="137">
        <v>0</v>
      </c>
      <c r="N75" s="137">
        <v>0</v>
      </c>
      <c r="O75" s="137">
        <v>0</v>
      </c>
      <c r="P75" s="137">
        <v>0</v>
      </c>
      <c r="Q75" s="136">
        <v>0</v>
      </c>
      <c r="R75" s="139">
        <v>43972</v>
      </c>
      <c r="S75" s="139"/>
      <c r="T75"/>
      <c r="U75"/>
    </row>
    <row r="76" spans="1:21">
      <c r="A76" s="232">
        <v>59</v>
      </c>
      <c r="B76" s="129" t="s">
        <v>4523</v>
      </c>
      <c r="C76" s="137">
        <f>IFERROR(I76+O76,0)</f>
        <v>5</v>
      </c>
      <c r="D76" s="137">
        <f>IFERROR(J76+P76,0)</f>
        <v>2</v>
      </c>
      <c r="E76" s="136">
        <f>IFERROR(K76+Q76,0)</f>
        <v>120.6</v>
      </c>
      <c r="F76" s="137">
        <v>2</v>
      </c>
      <c r="G76" s="137">
        <v>0</v>
      </c>
      <c r="H76" s="137">
        <v>0</v>
      </c>
      <c r="I76" s="137">
        <v>5</v>
      </c>
      <c r="J76" s="137">
        <v>2</v>
      </c>
      <c r="K76" s="136">
        <v>120.6</v>
      </c>
      <c r="L76" s="137">
        <v>0</v>
      </c>
      <c r="M76" s="137">
        <v>0</v>
      </c>
      <c r="N76" s="137">
        <v>0</v>
      </c>
      <c r="O76" s="137">
        <v>0</v>
      </c>
      <c r="P76" s="137">
        <v>0</v>
      </c>
      <c r="Q76" s="136">
        <v>0</v>
      </c>
      <c r="R76" s="139">
        <v>43633</v>
      </c>
      <c r="S76" s="139">
        <v>44169</v>
      </c>
      <c r="T76"/>
      <c r="U76"/>
    </row>
    <row r="77" spans="1:21">
      <c r="A77" s="232">
        <v>60</v>
      </c>
      <c r="B77" s="129" t="s">
        <v>4524</v>
      </c>
      <c r="C77" s="137">
        <f>IFERROR(I77+O77,0)</f>
        <v>15</v>
      </c>
      <c r="D77" s="137">
        <f>IFERROR(J77+P77,0)</f>
        <v>2</v>
      </c>
      <c r="E77" s="136">
        <f>IFERROR(K77+Q77,0)</f>
        <v>71.6</v>
      </c>
      <c r="F77" s="137">
        <v>2</v>
      </c>
      <c r="G77" s="137">
        <v>0</v>
      </c>
      <c r="H77" s="137">
        <v>0</v>
      </c>
      <c r="I77" s="137">
        <v>15</v>
      </c>
      <c r="J77" s="137">
        <v>2</v>
      </c>
      <c r="K77" s="136">
        <v>71.6</v>
      </c>
      <c r="L77" s="137">
        <v>0</v>
      </c>
      <c r="M77" s="137">
        <v>0</v>
      </c>
      <c r="N77" s="137">
        <v>0</v>
      </c>
      <c r="O77" s="137">
        <v>0</v>
      </c>
      <c r="P77" s="137">
        <v>0</v>
      </c>
      <c r="Q77" s="136">
        <v>0</v>
      </c>
      <c r="R77" s="139">
        <v>43865</v>
      </c>
      <c r="S77" s="139">
        <v>44560</v>
      </c>
      <c r="T77"/>
      <c r="U77"/>
    </row>
    <row r="78" spans="1:21">
      <c r="A78" s="232">
        <v>61</v>
      </c>
      <c r="B78" s="129" t="s">
        <v>4525</v>
      </c>
      <c r="C78" s="137">
        <f>IFERROR(I78+O78,0)</f>
        <v>6</v>
      </c>
      <c r="D78" s="137">
        <f>IFERROR(J78+P78,0)</f>
        <v>2</v>
      </c>
      <c r="E78" s="136">
        <f>IFERROR(K78+Q78,0)</f>
        <v>106.5</v>
      </c>
      <c r="F78" s="137">
        <v>2</v>
      </c>
      <c r="G78" s="137">
        <v>0</v>
      </c>
      <c r="H78" s="137">
        <v>0</v>
      </c>
      <c r="I78" s="137">
        <v>6</v>
      </c>
      <c r="J78" s="137">
        <v>2</v>
      </c>
      <c r="K78" s="136">
        <v>106.5</v>
      </c>
      <c r="L78" s="137">
        <v>0</v>
      </c>
      <c r="M78" s="137">
        <v>0</v>
      </c>
      <c r="N78" s="137">
        <v>0</v>
      </c>
      <c r="O78" s="137">
        <v>0</v>
      </c>
      <c r="P78" s="137">
        <v>0</v>
      </c>
      <c r="Q78" s="136">
        <v>0</v>
      </c>
      <c r="R78" s="139">
        <v>44273</v>
      </c>
      <c r="S78" s="139">
        <v>45208</v>
      </c>
      <c r="T78"/>
      <c r="U78"/>
    </row>
    <row r="79" spans="1:21">
      <c r="A79" s="232">
        <v>62</v>
      </c>
      <c r="B79" s="129" t="s">
        <v>4526</v>
      </c>
      <c r="C79" s="137">
        <f>IFERROR(I79+O79,0)</f>
        <v>5</v>
      </c>
      <c r="D79" s="137">
        <f>IFERROR(J79+P79,0)</f>
        <v>2</v>
      </c>
      <c r="E79" s="136">
        <f>IFERROR(K79+Q79,0)</f>
        <v>89</v>
      </c>
      <c r="F79" s="137">
        <v>2</v>
      </c>
      <c r="G79" s="137">
        <v>0</v>
      </c>
      <c r="H79" s="137">
        <v>0</v>
      </c>
      <c r="I79" s="137">
        <v>5</v>
      </c>
      <c r="J79" s="137">
        <v>2</v>
      </c>
      <c r="K79" s="136">
        <v>89</v>
      </c>
      <c r="L79" s="137">
        <v>0</v>
      </c>
      <c r="M79" s="137">
        <v>0</v>
      </c>
      <c r="N79" s="137">
        <v>0</v>
      </c>
      <c r="O79" s="137">
        <v>0</v>
      </c>
      <c r="P79" s="137">
        <v>0</v>
      </c>
      <c r="Q79" s="136">
        <v>0</v>
      </c>
      <c r="R79" s="139">
        <v>43608</v>
      </c>
      <c r="S79" s="139">
        <v>44699</v>
      </c>
      <c r="T79"/>
      <c r="U79"/>
    </row>
    <row r="80" spans="1:21">
      <c r="A80" s="232">
        <v>63</v>
      </c>
      <c r="B80" s="129" t="s">
        <v>4527</v>
      </c>
      <c r="C80" s="137">
        <f>IFERROR(I80+O80,0)</f>
        <v>6</v>
      </c>
      <c r="D80" s="137">
        <f>IFERROR(J80+P80,0)</f>
        <v>1</v>
      </c>
      <c r="E80" s="136">
        <f>IFERROR(K80+Q80,0)</f>
        <v>23</v>
      </c>
      <c r="F80" s="137">
        <v>1</v>
      </c>
      <c r="G80" s="137">
        <v>0</v>
      </c>
      <c r="H80" s="137">
        <v>0</v>
      </c>
      <c r="I80" s="137">
        <v>6</v>
      </c>
      <c r="J80" s="137">
        <v>1</v>
      </c>
      <c r="K80" s="136">
        <v>23</v>
      </c>
      <c r="L80" s="137">
        <v>0</v>
      </c>
      <c r="M80" s="137">
        <v>0</v>
      </c>
      <c r="N80" s="137">
        <v>0</v>
      </c>
      <c r="O80" s="137">
        <v>0</v>
      </c>
      <c r="P80" s="137">
        <v>0</v>
      </c>
      <c r="Q80" s="136">
        <v>0</v>
      </c>
      <c r="R80" s="139">
        <v>43794</v>
      </c>
      <c r="S80" s="139">
        <v>44880</v>
      </c>
      <c r="T80"/>
      <c r="U80"/>
    </row>
    <row r="81" spans="1:21">
      <c r="A81" s="29"/>
      <c r="B81" s="231" t="s">
        <v>4528</v>
      </c>
      <c r="C81" s="134">
        <f>sum(C82:C84)</f>
        <v>7</v>
      </c>
      <c r="D81" s="134">
        <f>sum(D82:D84)</f>
        <v>4</v>
      </c>
      <c r="E81" s="135">
        <f>sum(E82:E84)</f>
        <v>208.9</v>
      </c>
      <c r="F81" s="134">
        <f>sum(F82:F84)</f>
        <v>4</v>
      </c>
      <c r="G81" s="134">
        <f>sum(G82:G84)</f>
        <v>1</v>
      </c>
      <c r="H81" s="134">
        <f>sum(H82:H84)</f>
        <v>0</v>
      </c>
      <c r="I81" s="134">
        <f>sum(I82:I84)</f>
        <v>7</v>
      </c>
      <c r="J81" s="134">
        <f>sum(J82:J84)</f>
        <v>4</v>
      </c>
      <c r="K81" s="135">
        <f>sum(K82:K84)</f>
        <v>208.9</v>
      </c>
      <c r="L81" s="134">
        <f>sum(L82:L84)</f>
        <v>0</v>
      </c>
      <c r="M81" s="134">
        <f>sum(M82:M84)</f>
        <v>0</v>
      </c>
      <c r="N81" s="134">
        <f>sum(N82:N84)</f>
        <v>0</v>
      </c>
      <c r="O81" s="134">
        <f>sum(O82:O84)</f>
        <v>0</v>
      </c>
      <c r="P81" s="134">
        <f>sum(P82:P84)</f>
        <v>0</v>
      </c>
      <c r="Q81" s="135">
        <f>sum(Q82:Q84)</f>
        <v>0</v>
      </c>
      <c r="R81" s="37" t="s">
        <v>20</v>
      </c>
      <c r="S81" s="37" t="s">
        <v>20</v>
      </c>
      <c r="T81"/>
      <c r="U81"/>
    </row>
    <row r="82" spans="1:21">
      <c r="A82" s="232">
        <v>64</v>
      </c>
      <c r="B82" s="129" t="s">
        <v>4529</v>
      </c>
      <c r="C82" s="137">
        <f>IFERROR(I82+O82,0)</f>
        <v>3</v>
      </c>
      <c r="D82" s="137">
        <f>IFERROR(J82+P82,0)</f>
        <v>2</v>
      </c>
      <c r="E82" s="136">
        <f>IFERROR(K82+Q82,0)</f>
        <v>115.2</v>
      </c>
      <c r="F82" s="137">
        <v>2</v>
      </c>
      <c r="G82" s="137">
        <v>0</v>
      </c>
      <c r="H82" s="137">
        <v>0</v>
      </c>
      <c r="I82" s="137">
        <v>3</v>
      </c>
      <c r="J82" s="137">
        <v>2</v>
      </c>
      <c r="K82" s="136">
        <v>115.2</v>
      </c>
      <c r="L82" s="137">
        <v>0</v>
      </c>
      <c r="M82" s="137">
        <v>0</v>
      </c>
      <c r="N82" s="137">
        <v>0</v>
      </c>
      <c r="O82" s="137">
        <v>0</v>
      </c>
      <c r="P82" s="137">
        <v>0</v>
      </c>
      <c r="Q82" s="136">
        <v>0</v>
      </c>
      <c r="R82" s="139">
        <v>44196</v>
      </c>
      <c r="S82" s="139">
        <v>44196</v>
      </c>
      <c r="T82"/>
      <c r="U82"/>
    </row>
    <row r="83" spans="1:21">
      <c r="A83" s="232">
        <v>65</v>
      </c>
      <c r="B83" s="129" t="s">
        <v>4530</v>
      </c>
      <c r="C83" s="137">
        <f>IFERROR(I83+O83,0)</f>
        <v>1</v>
      </c>
      <c r="D83" s="137">
        <f>IFERROR(J83+P83,0)</f>
        <v>1</v>
      </c>
      <c r="E83" s="136">
        <f>IFERROR(K83+Q83,0)</f>
        <v>29.4</v>
      </c>
      <c r="F83" s="137">
        <v>1</v>
      </c>
      <c r="G83" s="137">
        <v>1</v>
      </c>
      <c r="H83" s="137">
        <v>0</v>
      </c>
      <c r="I83" s="137">
        <v>1</v>
      </c>
      <c r="J83" s="137">
        <v>1</v>
      </c>
      <c r="K83" s="136">
        <v>29.4</v>
      </c>
      <c r="L83" s="137">
        <v>0</v>
      </c>
      <c r="M83" s="137">
        <v>0</v>
      </c>
      <c r="N83" s="137">
        <v>0</v>
      </c>
      <c r="O83" s="137">
        <v>0</v>
      </c>
      <c r="P83" s="137">
        <v>0</v>
      </c>
      <c r="Q83" s="136">
        <v>0</v>
      </c>
      <c r="R83" s="139">
        <v>44166</v>
      </c>
      <c r="S83" s="139">
        <v>44182</v>
      </c>
      <c r="T83"/>
      <c r="U83"/>
    </row>
    <row r="84" spans="1:21">
      <c r="A84" s="232">
        <v>66</v>
      </c>
      <c r="B84" s="129" t="s">
        <v>4531</v>
      </c>
      <c r="C84" s="137">
        <f>IFERROR(I84+O84,0)</f>
        <v>3</v>
      </c>
      <c r="D84" s="137">
        <f>IFERROR(J84+P84,0)</f>
        <v>1</v>
      </c>
      <c r="E84" s="136">
        <f>IFERROR(K84+Q84,0)</f>
        <v>64.3</v>
      </c>
      <c r="F84" s="137">
        <v>1</v>
      </c>
      <c r="G84" s="137">
        <v>0</v>
      </c>
      <c r="H84" s="137">
        <v>0</v>
      </c>
      <c r="I84" s="137">
        <v>3</v>
      </c>
      <c r="J84" s="137">
        <v>1</v>
      </c>
      <c r="K84" s="136">
        <v>64.3</v>
      </c>
      <c r="L84" s="137">
        <v>0</v>
      </c>
      <c r="M84" s="137">
        <v>0</v>
      </c>
      <c r="N84" s="137">
        <v>0</v>
      </c>
      <c r="O84" s="137">
        <v>0</v>
      </c>
      <c r="P84" s="137">
        <v>0</v>
      </c>
      <c r="Q84" s="136">
        <v>0</v>
      </c>
      <c r="R84" s="139">
        <v>43830</v>
      </c>
      <c r="S84" s="139">
        <v>43830</v>
      </c>
      <c r="T84"/>
      <c r="U84"/>
    </row>
    <row r="85" spans="1:21">
      <c r="A85" s="29"/>
      <c r="B85" s="231" t="s">
        <v>2961</v>
      </c>
      <c r="C85" s="134">
        <f>sum(C86:C88)</f>
        <v>7</v>
      </c>
      <c r="D85" s="134">
        <f>sum(D86:D88)</f>
        <v>4</v>
      </c>
      <c r="E85" s="135">
        <f>sum(E86:E88)</f>
        <v>186.1</v>
      </c>
      <c r="F85" s="134">
        <f>sum(F86:F88)</f>
        <v>4</v>
      </c>
      <c r="G85" s="134">
        <f>sum(G86:G88)</f>
        <v>0</v>
      </c>
      <c r="H85" s="134">
        <f>sum(H86:H88)</f>
        <v>0</v>
      </c>
      <c r="I85" s="134">
        <f>sum(I86:I88)</f>
        <v>7</v>
      </c>
      <c r="J85" s="134">
        <f>sum(J86:J88)</f>
        <v>4</v>
      </c>
      <c r="K85" s="135">
        <f>sum(K86:K88)</f>
        <v>186.1</v>
      </c>
      <c r="L85" s="134">
        <f>sum(L86:L88)</f>
        <v>0</v>
      </c>
      <c r="M85" s="134">
        <f>sum(M86:M88)</f>
        <v>0</v>
      </c>
      <c r="N85" s="134">
        <f>sum(N86:N88)</f>
        <v>0</v>
      </c>
      <c r="O85" s="134">
        <f>sum(O86:O88)</f>
        <v>0</v>
      </c>
      <c r="P85" s="134">
        <f>sum(P86:P88)</f>
        <v>0</v>
      </c>
      <c r="Q85" s="135">
        <f>sum(Q86:Q88)</f>
        <v>0</v>
      </c>
      <c r="R85" s="37" t="s">
        <v>20</v>
      </c>
      <c r="S85" s="37" t="s">
        <v>20</v>
      </c>
      <c r="T85"/>
      <c r="U85"/>
    </row>
    <row r="86" spans="1:21">
      <c r="A86" s="232">
        <v>67</v>
      </c>
      <c r="B86" s="129" t="s">
        <v>3489</v>
      </c>
      <c r="C86" s="137">
        <f>IFERROR(I86+O86,0)</f>
        <v>4</v>
      </c>
      <c r="D86" s="137">
        <f>IFERROR(J86+P86,0)</f>
        <v>1</v>
      </c>
      <c r="E86" s="136">
        <f>IFERROR(K86+Q86,0)</f>
        <v>20</v>
      </c>
      <c r="F86" s="137">
        <v>1</v>
      </c>
      <c r="G86" s="137">
        <v>0</v>
      </c>
      <c r="H86" s="137">
        <v>0</v>
      </c>
      <c r="I86" s="137">
        <v>4</v>
      </c>
      <c r="J86" s="137">
        <v>1</v>
      </c>
      <c r="K86" s="136">
        <v>20</v>
      </c>
      <c r="L86" s="137">
        <v>0</v>
      </c>
      <c r="M86" s="137">
        <v>0</v>
      </c>
      <c r="N86" s="137">
        <v>0</v>
      </c>
      <c r="O86" s="137">
        <v>0</v>
      </c>
      <c r="P86" s="137">
        <v>0</v>
      </c>
      <c r="Q86" s="136">
        <v>0</v>
      </c>
      <c r="R86" s="139">
        <v>44503</v>
      </c>
      <c r="S86" s="139">
        <v>45840</v>
      </c>
      <c r="T86"/>
      <c r="U86"/>
    </row>
    <row r="87" spans="1:21">
      <c r="A87" s="232">
        <v>68</v>
      </c>
      <c r="B87" s="129" t="s">
        <v>4532</v>
      </c>
      <c r="C87" s="137">
        <f>IFERROR(I87+O87,0)</f>
        <v>2</v>
      </c>
      <c r="D87" s="137">
        <f>IFERROR(J87+P87,0)</f>
        <v>2</v>
      </c>
      <c r="E87" s="136">
        <f>IFERROR(K87+Q87,0)</f>
        <v>134.5</v>
      </c>
      <c r="F87" s="137">
        <v>2</v>
      </c>
      <c r="G87" s="137">
        <v>0</v>
      </c>
      <c r="H87" s="137">
        <v>0</v>
      </c>
      <c r="I87" s="137">
        <v>2</v>
      </c>
      <c r="J87" s="137">
        <v>2</v>
      </c>
      <c r="K87" s="136">
        <v>134.5</v>
      </c>
      <c r="L87" s="137">
        <v>0</v>
      </c>
      <c r="M87" s="137">
        <v>0</v>
      </c>
      <c r="N87" s="137">
        <v>0</v>
      </c>
      <c r="O87" s="137">
        <v>0</v>
      </c>
      <c r="P87" s="137">
        <v>0</v>
      </c>
      <c r="Q87" s="136">
        <v>0</v>
      </c>
      <c r="R87" s="139">
        <v>44995</v>
      </c>
      <c r="S87" s="139">
        <v>45771</v>
      </c>
      <c r="T87"/>
      <c r="U87"/>
    </row>
    <row r="88" spans="1:21">
      <c r="A88" s="232">
        <v>69</v>
      </c>
      <c r="B88" s="129" t="s">
        <v>4285</v>
      </c>
      <c r="C88" s="137">
        <f>IFERROR(I88+O88,0)</f>
        <v>1</v>
      </c>
      <c r="D88" s="137">
        <f>IFERROR(J88+P88,0)</f>
        <v>1</v>
      </c>
      <c r="E88" s="136">
        <f>IFERROR(K88+Q88,0)</f>
        <v>31.6</v>
      </c>
      <c r="F88" s="137">
        <v>1</v>
      </c>
      <c r="G88" s="137">
        <v>0</v>
      </c>
      <c r="H88" s="137">
        <v>0</v>
      </c>
      <c r="I88" s="137">
        <v>1</v>
      </c>
      <c r="J88" s="137">
        <v>1</v>
      </c>
      <c r="K88" s="136">
        <v>31.6</v>
      </c>
      <c r="L88" s="137">
        <v>0</v>
      </c>
      <c r="M88" s="137">
        <v>0</v>
      </c>
      <c r="N88" s="137">
        <v>0</v>
      </c>
      <c r="O88" s="137">
        <v>0</v>
      </c>
      <c r="P88" s="137">
        <v>0</v>
      </c>
      <c r="Q88" s="136">
        <v>0</v>
      </c>
      <c r="R88" s="139">
        <v>44501</v>
      </c>
      <c r="S88" s="139">
        <v>45716</v>
      </c>
      <c r="T88"/>
      <c r="U88"/>
    </row>
    <row r="89" spans="1:21">
      <c r="A89" s="29"/>
      <c r="B89" s="231" t="s">
        <v>2962</v>
      </c>
      <c r="C89" s="134">
        <f>sum(C90:C93)</f>
        <v>12</v>
      </c>
      <c r="D89" s="134">
        <f>sum(D90:D93)</f>
        <v>7</v>
      </c>
      <c r="E89" s="135">
        <f>sum(E90:E93)</f>
        <v>289</v>
      </c>
      <c r="F89" s="134">
        <f>sum(F90:F93)</f>
        <v>7</v>
      </c>
      <c r="G89" s="134">
        <f>sum(G90:G93)</f>
        <v>5</v>
      </c>
      <c r="H89" s="134">
        <f>sum(H90:H93)</f>
        <v>0</v>
      </c>
      <c r="I89" s="134">
        <f>sum(I90:I93)</f>
        <v>12</v>
      </c>
      <c r="J89" s="134">
        <f>sum(J90:J93)</f>
        <v>7</v>
      </c>
      <c r="K89" s="135">
        <f>sum(K90:K93)</f>
        <v>289</v>
      </c>
      <c r="L89" s="134">
        <f>sum(L90:L93)</f>
        <v>0</v>
      </c>
      <c r="M89" s="134">
        <f>sum(M90:M93)</f>
        <v>0</v>
      </c>
      <c r="N89" s="134">
        <f>sum(N90:N93)</f>
        <v>0</v>
      </c>
      <c r="O89" s="134">
        <f>sum(O90:O93)</f>
        <v>0</v>
      </c>
      <c r="P89" s="134">
        <f>sum(P90:P93)</f>
        <v>0</v>
      </c>
      <c r="Q89" s="135">
        <f>sum(Q90:Q93)</f>
        <v>0</v>
      </c>
      <c r="R89" s="37" t="s">
        <v>20</v>
      </c>
      <c r="S89" s="37" t="s">
        <v>20</v>
      </c>
      <c r="T89"/>
      <c r="U89"/>
    </row>
    <row r="90" spans="1:21">
      <c r="A90" s="232">
        <v>70</v>
      </c>
      <c r="B90" s="129" t="s">
        <v>3508</v>
      </c>
      <c r="C90" s="137">
        <f>IFERROR(I90+O90,0)</f>
        <v>2</v>
      </c>
      <c r="D90" s="137">
        <f>IFERROR(J90+P90,0)</f>
        <v>1</v>
      </c>
      <c r="E90" s="136">
        <f>IFERROR(K90+Q90,0)</f>
        <v>40.2</v>
      </c>
      <c r="F90" s="137">
        <v>1</v>
      </c>
      <c r="G90" s="137">
        <v>0</v>
      </c>
      <c r="H90" s="137">
        <v>0</v>
      </c>
      <c r="I90" s="137">
        <v>2</v>
      </c>
      <c r="J90" s="137">
        <v>1</v>
      </c>
      <c r="K90" s="136">
        <v>40.2</v>
      </c>
      <c r="L90" s="137">
        <v>0</v>
      </c>
      <c r="M90" s="137">
        <v>0</v>
      </c>
      <c r="N90" s="137">
        <v>0</v>
      </c>
      <c r="O90" s="137">
        <v>0</v>
      </c>
      <c r="P90" s="137">
        <v>0</v>
      </c>
      <c r="Q90" s="136">
        <v>0</v>
      </c>
      <c r="R90" s="139">
        <v>44186</v>
      </c>
      <c r="S90" s="139">
        <v>45288</v>
      </c>
      <c r="T90"/>
      <c r="U90"/>
    </row>
    <row r="91" spans="1:21">
      <c r="A91" s="232">
        <v>71</v>
      </c>
      <c r="B91" s="129" t="s">
        <v>3515</v>
      </c>
      <c r="C91" s="137">
        <f>IFERROR(I91+O91,0)</f>
        <v>4</v>
      </c>
      <c r="D91" s="137">
        <f>IFERROR(J91+P91,0)</f>
        <v>1</v>
      </c>
      <c r="E91" s="136">
        <f>IFERROR(K91+Q91,0)</f>
        <v>46.4</v>
      </c>
      <c r="F91" s="137">
        <v>1</v>
      </c>
      <c r="G91" s="137">
        <v>1</v>
      </c>
      <c r="H91" s="137">
        <v>0</v>
      </c>
      <c r="I91" s="137">
        <v>4</v>
      </c>
      <c r="J91" s="137">
        <v>1</v>
      </c>
      <c r="K91" s="136">
        <v>46.4</v>
      </c>
      <c r="L91" s="137">
        <v>0</v>
      </c>
      <c r="M91" s="137">
        <v>0</v>
      </c>
      <c r="N91" s="137">
        <v>0</v>
      </c>
      <c r="O91" s="137">
        <v>0</v>
      </c>
      <c r="P91" s="137">
        <v>0</v>
      </c>
      <c r="Q91" s="136">
        <v>0</v>
      </c>
      <c r="R91" s="139">
        <v>43501</v>
      </c>
      <c r="S91" s="139">
        <v>45014</v>
      </c>
      <c r="T91"/>
      <c r="U91"/>
    </row>
    <row r="92" spans="1:21">
      <c r="A92" s="232">
        <v>72</v>
      </c>
      <c r="B92" s="129" t="s">
        <v>4533</v>
      </c>
      <c r="C92" s="137">
        <f>IFERROR(I92+O92,0)</f>
        <v>3</v>
      </c>
      <c r="D92" s="137">
        <f>IFERROR(J92+P92,0)</f>
        <v>3</v>
      </c>
      <c r="E92" s="136">
        <f>IFERROR(K92+Q92,0)</f>
        <v>121.4</v>
      </c>
      <c r="F92" s="137">
        <v>3</v>
      </c>
      <c r="G92" s="137">
        <v>3</v>
      </c>
      <c r="H92" s="137">
        <v>0</v>
      </c>
      <c r="I92" s="137">
        <v>3</v>
      </c>
      <c r="J92" s="137">
        <v>3</v>
      </c>
      <c r="K92" s="136">
        <v>121.4</v>
      </c>
      <c r="L92" s="137">
        <v>0</v>
      </c>
      <c r="M92" s="137">
        <v>0</v>
      </c>
      <c r="N92" s="137">
        <v>0</v>
      </c>
      <c r="O92" s="137">
        <v>0</v>
      </c>
      <c r="P92" s="137">
        <v>0</v>
      </c>
      <c r="Q92" s="136">
        <v>0</v>
      </c>
      <c r="R92" s="139">
        <v>43501</v>
      </c>
      <c r="S92" s="139">
        <v>43966</v>
      </c>
      <c r="T92"/>
      <c r="U92"/>
    </row>
    <row r="93" spans="1:21">
      <c r="A93" s="232">
        <v>73</v>
      </c>
      <c r="B93" s="129" t="s">
        <v>3521</v>
      </c>
      <c r="C93" s="137">
        <f>IFERROR(I93+O93,0)</f>
        <v>3</v>
      </c>
      <c r="D93" s="137">
        <f>IFERROR(J93+P93,0)</f>
        <v>2</v>
      </c>
      <c r="E93" s="136">
        <f>IFERROR(K93+Q93,0)</f>
        <v>81</v>
      </c>
      <c r="F93" s="137">
        <v>2</v>
      </c>
      <c r="G93" s="137">
        <v>1</v>
      </c>
      <c r="H93" s="137">
        <v>0</v>
      </c>
      <c r="I93" s="137">
        <v>3</v>
      </c>
      <c r="J93" s="137">
        <v>2</v>
      </c>
      <c r="K93" s="136">
        <v>81</v>
      </c>
      <c r="L93" s="137">
        <v>0</v>
      </c>
      <c r="M93" s="137">
        <v>0</v>
      </c>
      <c r="N93" s="137">
        <v>0</v>
      </c>
      <c r="O93" s="137">
        <v>0</v>
      </c>
      <c r="P93" s="137">
        <v>0</v>
      </c>
      <c r="Q93" s="136">
        <v>0</v>
      </c>
      <c r="R93" s="139">
        <v>44195</v>
      </c>
      <c r="S93" s="139">
        <v>44887</v>
      </c>
      <c r="T93"/>
      <c r="U93"/>
    </row>
    <row r="94" spans="1:21">
      <c r="A94" s="29"/>
      <c r="B94" s="231" t="s">
        <v>2966</v>
      </c>
      <c r="C94" s="134">
        <f>sum(C95)</f>
        <v>10</v>
      </c>
      <c r="D94" s="134">
        <f>sum(D95)</f>
        <v>1</v>
      </c>
      <c r="E94" s="135">
        <f>sum(E95)</f>
        <v>29.6</v>
      </c>
      <c r="F94" s="134">
        <f>sum(F95)</f>
        <v>1</v>
      </c>
      <c r="G94" s="134">
        <f>sum(G95)</f>
        <v>0</v>
      </c>
      <c r="H94" s="134">
        <f>sum(H95)</f>
        <v>0</v>
      </c>
      <c r="I94" s="134">
        <f>sum(I95)</f>
        <v>10</v>
      </c>
      <c r="J94" s="134">
        <f>sum(J95)</f>
        <v>1</v>
      </c>
      <c r="K94" s="135">
        <f>sum(K95)</f>
        <v>29.6</v>
      </c>
      <c r="L94" s="134">
        <f>sum(L95)</f>
        <v>0</v>
      </c>
      <c r="M94" s="134">
        <f>sum(M95)</f>
        <v>0</v>
      </c>
      <c r="N94" s="134">
        <f>sum(N95)</f>
        <v>0</v>
      </c>
      <c r="O94" s="134">
        <f>sum(O95)</f>
        <v>0</v>
      </c>
      <c r="P94" s="134">
        <f>sum(P95)</f>
        <v>0</v>
      </c>
      <c r="Q94" s="135">
        <f>sum(Q95)</f>
        <v>0</v>
      </c>
      <c r="R94" s="37" t="s">
        <v>20</v>
      </c>
      <c r="S94" s="37" t="s">
        <v>20</v>
      </c>
      <c r="T94"/>
      <c r="U94"/>
    </row>
    <row r="95" spans="1:21">
      <c r="A95" s="232">
        <v>74</v>
      </c>
      <c r="B95" s="129" t="s">
        <v>4534</v>
      </c>
      <c r="C95" s="137">
        <f>IFERROR(I95+O95,0)</f>
        <v>10</v>
      </c>
      <c r="D95" s="137">
        <f>IFERROR(J95+P95,0)</f>
        <v>1</v>
      </c>
      <c r="E95" s="136">
        <f>IFERROR(K95+Q95,0)</f>
        <v>29.6</v>
      </c>
      <c r="F95" s="137">
        <v>1</v>
      </c>
      <c r="G95" s="137">
        <v>0</v>
      </c>
      <c r="H95" s="137">
        <v>0</v>
      </c>
      <c r="I95" s="137">
        <v>10</v>
      </c>
      <c r="J95" s="137">
        <v>1</v>
      </c>
      <c r="K95" s="136">
        <v>29.6</v>
      </c>
      <c r="L95" s="137">
        <v>0</v>
      </c>
      <c r="M95" s="137">
        <v>0</v>
      </c>
      <c r="N95" s="137">
        <v>0</v>
      </c>
      <c r="O95" s="137">
        <v>0</v>
      </c>
      <c r="P95" s="137">
        <v>0</v>
      </c>
      <c r="Q95" s="136">
        <v>0</v>
      </c>
      <c r="R95" s="139">
        <v>43600</v>
      </c>
      <c r="S95" s="139">
        <v>45092</v>
      </c>
      <c r="T95"/>
      <c r="U95"/>
    </row>
    <row r="96" spans="1:21">
      <c r="A96" s="29"/>
      <c r="B96" s="231" t="s">
        <v>2971</v>
      </c>
      <c r="C96" s="134">
        <f>sum(C97:C98)</f>
        <v>6</v>
      </c>
      <c r="D96" s="134">
        <f>sum(D97:D98)</f>
        <v>2</v>
      </c>
      <c r="E96" s="135">
        <f>sum(E97:E98)</f>
        <v>79.6</v>
      </c>
      <c r="F96" s="134">
        <f>sum(F97:F98)</f>
        <v>2</v>
      </c>
      <c r="G96" s="134">
        <f>sum(G97:G98)</f>
        <v>0</v>
      </c>
      <c r="H96" s="134">
        <f>sum(H97:H98)</f>
        <v>0</v>
      </c>
      <c r="I96" s="134">
        <f>sum(I97:I98)</f>
        <v>6</v>
      </c>
      <c r="J96" s="134">
        <f>sum(J97:J98)</f>
        <v>2</v>
      </c>
      <c r="K96" s="135">
        <f>sum(K97:K98)</f>
        <v>79.6</v>
      </c>
      <c r="L96" s="134">
        <f>sum(L97:L98)</f>
        <v>0</v>
      </c>
      <c r="M96" s="134">
        <f>sum(M97:M98)</f>
        <v>0</v>
      </c>
      <c r="N96" s="134">
        <f>sum(N97:N98)</f>
        <v>0</v>
      </c>
      <c r="O96" s="134">
        <f>sum(O97:O98)</f>
        <v>0</v>
      </c>
      <c r="P96" s="134">
        <f>sum(P97:P98)</f>
        <v>0</v>
      </c>
      <c r="Q96" s="135">
        <f>sum(Q97:Q98)</f>
        <v>0</v>
      </c>
      <c r="R96" s="37" t="s">
        <v>20</v>
      </c>
      <c r="S96" s="37" t="s">
        <v>20</v>
      </c>
      <c r="T96"/>
      <c r="U96"/>
    </row>
    <row r="97" spans="1:21">
      <c r="A97" s="232">
        <v>75</v>
      </c>
      <c r="B97" s="129" t="s">
        <v>4378</v>
      </c>
      <c r="C97" s="137">
        <f>IFERROR(I97+O97,0)</f>
        <v>2</v>
      </c>
      <c r="D97" s="137">
        <f>IFERROR(J97+P97,0)</f>
        <v>1</v>
      </c>
      <c r="E97" s="136">
        <f>IFERROR(K97+Q97,0)</f>
        <v>46.2</v>
      </c>
      <c r="F97" s="137">
        <v>1</v>
      </c>
      <c r="G97" s="137">
        <v>0</v>
      </c>
      <c r="H97" s="137">
        <v>0</v>
      </c>
      <c r="I97" s="137">
        <v>2</v>
      </c>
      <c r="J97" s="137">
        <v>1</v>
      </c>
      <c r="K97" s="136">
        <v>46.2</v>
      </c>
      <c r="L97" s="137">
        <v>0</v>
      </c>
      <c r="M97" s="137">
        <v>0</v>
      </c>
      <c r="N97" s="137">
        <v>0</v>
      </c>
      <c r="O97" s="137">
        <v>0</v>
      </c>
      <c r="P97" s="137">
        <v>0</v>
      </c>
      <c r="Q97" s="136">
        <v>0</v>
      </c>
      <c r="R97" s="139">
        <v>43941</v>
      </c>
      <c r="S97" s="139"/>
      <c r="T97"/>
      <c r="U97"/>
    </row>
    <row r="98" spans="1:21">
      <c r="A98" s="232">
        <v>76</v>
      </c>
      <c r="B98" s="129" t="s">
        <v>3761</v>
      </c>
      <c r="C98" s="137">
        <f>IFERROR(I98+O98,0)</f>
        <v>4</v>
      </c>
      <c r="D98" s="137">
        <f>IFERROR(J98+P98,0)</f>
        <v>1</v>
      </c>
      <c r="E98" s="136">
        <f>IFERROR(K98+Q98,0)</f>
        <v>33.4</v>
      </c>
      <c r="F98" s="137">
        <v>1</v>
      </c>
      <c r="G98" s="137">
        <v>0</v>
      </c>
      <c r="H98" s="137">
        <v>0</v>
      </c>
      <c r="I98" s="137">
        <v>4</v>
      </c>
      <c r="J98" s="137">
        <v>1</v>
      </c>
      <c r="K98" s="136">
        <v>33.4</v>
      </c>
      <c r="L98" s="137">
        <v>0</v>
      </c>
      <c r="M98" s="137">
        <v>0</v>
      </c>
      <c r="N98" s="137">
        <v>0</v>
      </c>
      <c r="O98" s="137">
        <v>0</v>
      </c>
      <c r="P98" s="137">
        <v>0</v>
      </c>
      <c r="Q98" s="136">
        <v>0</v>
      </c>
      <c r="R98" s="139">
        <v>43657</v>
      </c>
      <c r="S98" s="139"/>
      <c r="T98"/>
      <c r="U98"/>
    </row>
    <row r="99" spans="1:21">
      <c r="A99" s="241" t="s">
        <v>4535</v>
      </c>
      <c r="B99" s="242"/>
      <c r="C99" s="242"/>
      <c r="D99" s="242"/>
      <c r="E99" s="242"/>
      <c r="F99" s="242"/>
      <c r="G99" s="24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3"/>
      <c r="T99"/>
      <c r="U99"/>
    </row>
    <row r="100" spans="1:21">
      <c r="A100" s="230"/>
      <c r="B100" s="36" t="s">
        <v>4480</v>
      </c>
      <c r="C100" s="134">
        <f>sum(C101,C103,C190,C192,C200)</f>
        <v>408</v>
      </c>
      <c r="D100" s="134">
        <f>sum(D101,D103,D190,D192,D200)</f>
        <v>168</v>
      </c>
      <c r="E100" s="135">
        <f>sum(E101,E103,E190,E192,E200)</f>
        <v>6112.6</v>
      </c>
      <c r="F100" s="134">
        <f>sum(F101,F103,F190,F192,F200)</f>
        <v>169</v>
      </c>
      <c r="G100" s="134">
        <f>sum(G101,G103,G190,G192,G200)</f>
        <v>84</v>
      </c>
      <c r="H100" s="134">
        <f>sum(H101,H103,H190,H192,H200)</f>
        <v>0</v>
      </c>
      <c r="I100" s="134">
        <f>sum(I101,I103,I190,I192,I200)</f>
        <v>408</v>
      </c>
      <c r="J100" s="134">
        <f>sum(J101,J103,J190,J192,J200)</f>
        <v>168</v>
      </c>
      <c r="K100" s="135">
        <f>sum(K101,K103,K190,K192,K200)</f>
        <v>6112.6</v>
      </c>
      <c r="L100" s="134">
        <f>sum(L101,L103,L190,L192,L200)</f>
        <v>0</v>
      </c>
      <c r="M100" s="134">
        <f>sum(M101,M103,M190,M192,M200)</f>
        <v>0</v>
      </c>
      <c r="N100" s="134">
        <f>sum(N101,N103,N190,N192,N200)</f>
        <v>0</v>
      </c>
      <c r="O100" s="134">
        <f>sum(O101,O103,O190,O192,O200)</f>
        <v>0</v>
      </c>
      <c r="P100" s="134">
        <f>sum(P101,P103,P190,P192,P200)</f>
        <v>0</v>
      </c>
      <c r="Q100" s="135">
        <f>sum(Q101,Q103,Q190,Q192,Q200)</f>
        <v>0</v>
      </c>
      <c r="R100" s="37" t="s">
        <v>20</v>
      </c>
      <c r="S100" s="37" t="s">
        <v>20</v>
      </c>
      <c r="T100"/>
      <c r="U100"/>
    </row>
    <row r="101" spans="1:21">
      <c r="A101" s="29"/>
      <c r="B101" s="231" t="s">
        <v>4536</v>
      </c>
      <c r="C101" s="134">
        <f>sum(C102)</f>
        <v>5</v>
      </c>
      <c r="D101" s="134">
        <f>sum(D102)</f>
        <v>2</v>
      </c>
      <c r="E101" s="135">
        <f>sum(E102)</f>
        <v>58.7</v>
      </c>
      <c r="F101" s="134">
        <f>sum(F102)</f>
        <v>2</v>
      </c>
      <c r="G101" s="134">
        <f>sum(G102)</f>
        <v>2</v>
      </c>
      <c r="H101" s="134">
        <f>sum(H102)</f>
        <v>0</v>
      </c>
      <c r="I101" s="134">
        <f>sum(I102)</f>
        <v>5</v>
      </c>
      <c r="J101" s="134">
        <f>sum(J102)</f>
        <v>2</v>
      </c>
      <c r="K101" s="135">
        <f>sum(K102)</f>
        <v>58.7</v>
      </c>
      <c r="L101" s="134">
        <f>sum(L102)</f>
        <v>0</v>
      </c>
      <c r="M101" s="134">
        <f>sum(M102)</f>
        <v>0</v>
      </c>
      <c r="N101" s="134">
        <f>sum(N102)</f>
        <v>0</v>
      </c>
      <c r="O101" s="134">
        <f>sum(O102)</f>
        <v>0</v>
      </c>
      <c r="P101" s="134">
        <f>sum(P102)</f>
        <v>0</v>
      </c>
      <c r="Q101" s="135">
        <f>sum(Q102)</f>
        <v>0</v>
      </c>
      <c r="R101" s="37" t="s">
        <v>20</v>
      </c>
      <c r="S101" s="37" t="s">
        <v>20</v>
      </c>
      <c r="T101"/>
      <c r="U101"/>
    </row>
    <row r="102" spans="1:21">
      <c r="A102" s="232">
        <v>1</v>
      </c>
      <c r="B102" s="129" t="s">
        <v>4537</v>
      </c>
      <c r="C102" s="137">
        <f>IFERROR(I102+O102,0)</f>
        <v>5</v>
      </c>
      <c r="D102" s="137">
        <f>IFERROR(J102+P102,0)</f>
        <v>2</v>
      </c>
      <c r="E102" s="136">
        <f>IFERROR(K102+Q102,0)</f>
        <v>58.7</v>
      </c>
      <c r="F102" s="137">
        <v>2</v>
      </c>
      <c r="G102" s="137">
        <v>2</v>
      </c>
      <c r="H102" s="137">
        <v>0</v>
      </c>
      <c r="I102" s="137">
        <v>5</v>
      </c>
      <c r="J102" s="137">
        <v>2</v>
      </c>
      <c r="K102" s="136">
        <v>58.7</v>
      </c>
      <c r="L102" s="137">
        <v>0</v>
      </c>
      <c r="M102" s="137">
        <v>0</v>
      </c>
      <c r="N102" s="137">
        <v>0</v>
      </c>
      <c r="O102" s="137">
        <v>0</v>
      </c>
      <c r="P102" s="137">
        <v>0</v>
      </c>
      <c r="Q102" s="136">
        <v>0</v>
      </c>
      <c r="R102" s="139">
        <v>43991</v>
      </c>
      <c r="S102" s="139">
        <v>44914</v>
      </c>
      <c r="T102"/>
      <c r="U102"/>
    </row>
    <row r="103" spans="1:21">
      <c r="A103" s="29"/>
      <c r="B103" s="231" t="s">
        <v>2954</v>
      </c>
      <c r="C103" s="134">
        <f>sum(C104:C189)</f>
        <v>371</v>
      </c>
      <c r="D103" s="134">
        <f>sum(D104:D189)</f>
        <v>151</v>
      </c>
      <c r="E103" s="135">
        <f>sum(E104:E189)</f>
        <v>5502.1</v>
      </c>
      <c r="F103" s="134">
        <f>sum(F104:F189)</f>
        <v>152</v>
      </c>
      <c r="G103" s="134">
        <f>sum(G104:G189)</f>
        <v>68</v>
      </c>
      <c r="H103" s="134">
        <f>sum(H104:H189)</f>
        <v>0</v>
      </c>
      <c r="I103" s="134">
        <f>sum(I104:I189)</f>
        <v>371</v>
      </c>
      <c r="J103" s="134">
        <f>sum(J104:J189)</f>
        <v>151</v>
      </c>
      <c r="K103" s="135">
        <f>sum(K104:K189)</f>
        <v>5502.1</v>
      </c>
      <c r="L103" s="134">
        <f>sum(L104:L189)</f>
        <v>0</v>
      </c>
      <c r="M103" s="134">
        <f>sum(M104:M189)</f>
        <v>0</v>
      </c>
      <c r="N103" s="134">
        <f>sum(N104:N189)</f>
        <v>0</v>
      </c>
      <c r="O103" s="134">
        <f>sum(O104:O189)</f>
        <v>0</v>
      </c>
      <c r="P103" s="134">
        <f>sum(P104:P189)</f>
        <v>0</v>
      </c>
      <c r="Q103" s="135">
        <f>sum(Q104:Q189)</f>
        <v>0</v>
      </c>
      <c r="R103" s="37" t="s">
        <v>20</v>
      </c>
      <c r="S103" s="37" t="s">
        <v>20</v>
      </c>
      <c r="T103"/>
      <c r="U103"/>
    </row>
    <row r="104" spans="1:21">
      <c r="A104" s="232">
        <v>2</v>
      </c>
      <c r="B104" s="129" t="s">
        <v>4538</v>
      </c>
      <c r="C104" s="137">
        <f>IFERROR(I104+O104,0)</f>
        <v>9</v>
      </c>
      <c r="D104" s="137">
        <f>IFERROR(J104+P104,0)</f>
        <v>2</v>
      </c>
      <c r="E104" s="136">
        <f>IFERROR(K104+Q104,0)</f>
        <v>38.9</v>
      </c>
      <c r="F104" s="137">
        <v>2</v>
      </c>
      <c r="G104" s="137">
        <v>0</v>
      </c>
      <c r="H104" s="137">
        <v>0</v>
      </c>
      <c r="I104" s="137">
        <v>9</v>
      </c>
      <c r="J104" s="137">
        <v>2</v>
      </c>
      <c r="K104" s="136">
        <v>38.9</v>
      </c>
      <c r="L104" s="137">
        <v>0</v>
      </c>
      <c r="M104" s="137">
        <v>0</v>
      </c>
      <c r="N104" s="137">
        <v>0</v>
      </c>
      <c r="O104" s="137">
        <v>0</v>
      </c>
      <c r="P104" s="137">
        <v>0</v>
      </c>
      <c r="Q104" s="136">
        <v>0</v>
      </c>
      <c r="R104" s="139">
        <v>43760</v>
      </c>
      <c r="S104" s="139">
        <v>45474</v>
      </c>
      <c r="T104"/>
      <c r="U104"/>
    </row>
    <row r="105" spans="1:21">
      <c r="A105" s="232">
        <v>3</v>
      </c>
      <c r="B105" s="129" t="s">
        <v>4539</v>
      </c>
      <c r="C105" s="137">
        <f>IFERROR(I105+O105,0)</f>
        <v>9</v>
      </c>
      <c r="D105" s="137">
        <f>IFERROR(J105+P105,0)</f>
        <v>3</v>
      </c>
      <c r="E105" s="136">
        <f>IFERROR(K105+Q105,0)</f>
        <v>125.5</v>
      </c>
      <c r="F105" s="137">
        <v>3</v>
      </c>
      <c r="G105" s="137">
        <v>0</v>
      </c>
      <c r="H105" s="137">
        <v>0</v>
      </c>
      <c r="I105" s="137">
        <v>9</v>
      </c>
      <c r="J105" s="137">
        <v>3</v>
      </c>
      <c r="K105" s="136">
        <v>125.5</v>
      </c>
      <c r="L105" s="137">
        <v>0</v>
      </c>
      <c r="M105" s="137">
        <v>0</v>
      </c>
      <c r="N105" s="137">
        <v>0</v>
      </c>
      <c r="O105" s="137">
        <v>0</v>
      </c>
      <c r="P105" s="137">
        <v>0</v>
      </c>
      <c r="Q105" s="136">
        <v>0</v>
      </c>
      <c r="R105" s="139">
        <v>43750</v>
      </c>
      <c r="S105" s="139">
        <v>43750</v>
      </c>
      <c r="T105"/>
      <c r="U105"/>
    </row>
    <row r="106" spans="1:21">
      <c r="A106" s="232">
        <v>4</v>
      </c>
      <c r="B106" s="129" t="s">
        <v>3040</v>
      </c>
      <c r="C106" s="137">
        <f>IFERROR(I106+O106,0)</f>
        <v>6</v>
      </c>
      <c r="D106" s="137">
        <f>IFERROR(J106+P106,0)</f>
        <v>1</v>
      </c>
      <c r="E106" s="136">
        <f>IFERROR(K106+Q106,0)</f>
        <v>47.5</v>
      </c>
      <c r="F106" s="137">
        <v>1</v>
      </c>
      <c r="G106" s="137">
        <v>0</v>
      </c>
      <c r="H106" s="137">
        <v>0</v>
      </c>
      <c r="I106" s="137">
        <v>6</v>
      </c>
      <c r="J106" s="137">
        <v>1</v>
      </c>
      <c r="K106" s="136">
        <v>47.5</v>
      </c>
      <c r="L106" s="137">
        <v>0</v>
      </c>
      <c r="M106" s="137">
        <v>0</v>
      </c>
      <c r="N106" s="137">
        <v>0</v>
      </c>
      <c r="O106" s="137">
        <v>0</v>
      </c>
      <c r="P106" s="137">
        <v>0</v>
      </c>
      <c r="Q106" s="136">
        <v>0</v>
      </c>
      <c r="R106" s="139">
        <v>43707</v>
      </c>
      <c r="S106" s="139"/>
      <c r="T106"/>
      <c r="U106"/>
    </row>
    <row r="107" spans="1:21">
      <c r="A107" s="232">
        <v>5</v>
      </c>
      <c r="B107" s="129" t="s">
        <v>3042</v>
      </c>
      <c r="C107" s="137">
        <f>IFERROR(I107+O107,0)</f>
        <v>5</v>
      </c>
      <c r="D107" s="137">
        <f>IFERROR(J107+P107,0)</f>
        <v>4</v>
      </c>
      <c r="E107" s="136">
        <f>IFERROR(K107+Q107,0)</f>
        <v>155.4</v>
      </c>
      <c r="F107" s="137">
        <v>4</v>
      </c>
      <c r="G107" s="137">
        <v>0</v>
      </c>
      <c r="H107" s="137">
        <v>0</v>
      </c>
      <c r="I107" s="137">
        <v>5</v>
      </c>
      <c r="J107" s="137">
        <v>4</v>
      </c>
      <c r="K107" s="136">
        <v>155.4</v>
      </c>
      <c r="L107" s="137">
        <v>0</v>
      </c>
      <c r="M107" s="137">
        <v>0</v>
      </c>
      <c r="N107" s="137">
        <v>0</v>
      </c>
      <c r="O107" s="137">
        <v>0</v>
      </c>
      <c r="P107" s="137">
        <v>0</v>
      </c>
      <c r="Q107" s="136">
        <v>0</v>
      </c>
      <c r="R107" s="139">
        <v>44802</v>
      </c>
      <c r="S107" s="139">
        <v>45622</v>
      </c>
      <c r="T107"/>
      <c r="U107"/>
    </row>
    <row r="108" spans="1:21">
      <c r="A108" s="232">
        <v>6</v>
      </c>
      <c r="B108" s="129" t="s">
        <v>3045</v>
      </c>
      <c r="C108" s="137">
        <f>IFERROR(I108+O108,0)</f>
        <v>2</v>
      </c>
      <c r="D108" s="137">
        <f>IFERROR(J108+P108,0)</f>
        <v>1</v>
      </c>
      <c r="E108" s="136">
        <f>IFERROR(K108+Q108,0)</f>
        <v>28</v>
      </c>
      <c r="F108" s="137">
        <v>1</v>
      </c>
      <c r="G108" s="137">
        <v>0</v>
      </c>
      <c r="H108" s="137">
        <v>0</v>
      </c>
      <c r="I108" s="137">
        <v>2</v>
      </c>
      <c r="J108" s="137">
        <v>1</v>
      </c>
      <c r="K108" s="136">
        <v>28</v>
      </c>
      <c r="L108" s="137">
        <v>0</v>
      </c>
      <c r="M108" s="137">
        <v>0</v>
      </c>
      <c r="N108" s="137">
        <v>0</v>
      </c>
      <c r="O108" s="137">
        <v>0</v>
      </c>
      <c r="P108" s="137">
        <v>0</v>
      </c>
      <c r="Q108" s="136">
        <v>0</v>
      </c>
      <c r="R108" s="139">
        <v>43580</v>
      </c>
      <c r="S108" s="139"/>
      <c r="T108"/>
      <c r="U108"/>
    </row>
    <row r="109" spans="1:21">
      <c r="A109" s="232">
        <v>7</v>
      </c>
      <c r="B109" s="129" t="s">
        <v>3795</v>
      </c>
      <c r="C109" s="137">
        <f>IFERROR(I109+O109,0)</f>
        <v>1</v>
      </c>
      <c r="D109" s="137">
        <f>IFERROR(J109+P109,0)</f>
        <v>1</v>
      </c>
      <c r="E109" s="136">
        <f>IFERROR(K109+Q109,0)</f>
        <v>22.3</v>
      </c>
      <c r="F109" s="137">
        <v>1</v>
      </c>
      <c r="G109" s="137">
        <v>1</v>
      </c>
      <c r="H109" s="137">
        <v>0</v>
      </c>
      <c r="I109" s="137">
        <v>1</v>
      </c>
      <c r="J109" s="137">
        <v>1</v>
      </c>
      <c r="K109" s="136">
        <v>22.3</v>
      </c>
      <c r="L109" s="137">
        <v>0</v>
      </c>
      <c r="M109" s="137">
        <v>0</v>
      </c>
      <c r="N109" s="137">
        <v>0</v>
      </c>
      <c r="O109" s="137">
        <v>0</v>
      </c>
      <c r="P109" s="137">
        <v>0</v>
      </c>
      <c r="Q109" s="136">
        <v>0</v>
      </c>
      <c r="R109" s="139">
        <v>43776</v>
      </c>
      <c r="S109" s="139">
        <v>45866</v>
      </c>
      <c r="T109"/>
      <c r="U109"/>
    </row>
    <row r="110" spans="1:21">
      <c r="A110" s="232">
        <v>8</v>
      </c>
      <c r="B110" s="129" t="s">
        <v>3799</v>
      </c>
      <c r="C110" s="137">
        <f>IFERROR(I110+O110,0)</f>
        <v>3</v>
      </c>
      <c r="D110" s="137">
        <f>IFERROR(J110+P110,0)</f>
        <v>1</v>
      </c>
      <c r="E110" s="136">
        <f>IFERROR(K110+Q110,0)</f>
        <v>28</v>
      </c>
      <c r="F110" s="137">
        <v>1</v>
      </c>
      <c r="G110" s="137">
        <v>0</v>
      </c>
      <c r="H110" s="137">
        <v>0</v>
      </c>
      <c r="I110" s="137">
        <v>3</v>
      </c>
      <c r="J110" s="137">
        <v>1</v>
      </c>
      <c r="K110" s="136">
        <v>28</v>
      </c>
      <c r="L110" s="137">
        <v>0</v>
      </c>
      <c r="M110" s="137">
        <v>0</v>
      </c>
      <c r="N110" s="137">
        <v>0</v>
      </c>
      <c r="O110" s="137">
        <v>0</v>
      </c>
      <c r="P110" s="137">
        <v>0</v>
      </c>
      <c r="Q110" s="136">
        <v>0</v>
      </c>
      <c r="R110" s="139">
        <v>43616</v>
      </c>
      <c r="S110" s="139">
        <v>45588</v>
      </c>
      <c r="T110"/>
      <c r="U110"/>
    </row>
    <row r="111" spans="1:21">
      <c r="A111" s="232">
        <v>9</v>
      </c>
      <c r="B111" s="129" t="s">
        <v>3052</v>
      </c>
      <c r="C111" s="137">
        <f>IFERROR(I111+O111,0)</f>
        <v>1</v>
      </c>
      <c r="D111" s="137">
        <f>IFERROR(J111+P111,0)</f>
        <v>1</v>
      </c>
      <c r="E111" s="136">
        <f>IFERROR(K111+Q111,0)</f>
        <v>29</v>
      </c>
      <c r="F111" s="137">
        <v>1</v>
      </c>
      <c r="G111" s="137">
        <v>1</v>
      </c>
      <c r="H111" s="137">
        <v>0</v>
      </c>
      <c r="I111" s="137">
        <v>1</v>
      </c>
      <c r="J111" s="137">
        <v>1</v>
      </c>
      <c r="K111" s="136">
        <v>29</v>
      </c>
      <c r="L111" s="137">
        <v>0</v>
      </c>
      <c r="M111" s="137">
        <v>0</v>
      </c>
      <c r="N111" s="137">
        <v>0</v>
      </c>
      <c r="O111" s="137">
        <v>0</v>
      </c>
      <c r="P111" s="137">
        <v>0</v>
      </c>
      <c r="Q111" s="136">
        <v>0</v>
      </c>
      <c r="R111" s="139">
        <v>44328</v>
      </c>
      <c r="S111" s="139">
        <v>45897</v>
      </c>
      <c r="T111"/>
      <c r="U111"/>
    </row>
    <row r="112" spans="1:21">
      <c r="A112" s="232">
        <v>10</v>
      </c>
      <c r="B112" s="129" t="s">
        <v>4540</v>
      </c>
      <c r="C112" s="137">
        <f>IFERROR(I112+O112,0)</f>
        <v>2</v>
      </c>
      <c r="D112" s="137">
        <f>IFERROR(J112+P112,0)</f>
        <v>1</v>
      </c>
      <c r="E112" s="136">
        <f>IFERROR(K112+Q112,0)</f>
        <v>19.7</v>
      </c>
      <c r="F112" s="137">
        <v>1</v>
      </c>
      <c r="G112" s="137">
        <v>1</v>
      </c>
      <c r="H112" s="137">
        <v>0</v>
      </c>
      <c r="I112" s="137">
        <v>2</v>
      </c>
      <c r="J112" s="137">
        <v>1</v>
      </c>
      <c r="K112" s="136">
        <v>19.7</v>
      </c>
      <c r="L112" s="137">
        <v>0</v>
      </c>
      <c r="M112" s="137">
        <v>0</v>
      </c>
      <c r="N112" s="137">
        <v>0</v>
      </c>
      <c r="O112" s="137">
        <v>0</v>
      </c>
      <c r="P112" s="137">
        <v>0</v>
      </c>
      <c r="Q112" s="136">
        <v>0</v>
      </c>
      <c r="R112" s="139">
        <v>43910</v>
      </c>
      <c r="S112" s="139">
        <v>44271</v>
      </c>
      <c r="T112"/>
      <c r="U112"/>
    </row>
    <row r="113" spans="1:21">
      <c r="A113" s="232">
        <v>11</v>
      </c>
      <c r="B113" s="129" t="s">
        <v>4541</v>
      </c>
      <c r="C113" s="137">
        <f>IFERROR(I113+O113,0)</f>
        <v>6</v>
      </c>
      <c r="D113" s="137">
        <f>IFERROR(J113+P113,0)</f>
        <v>2</v>
      </c>
      <c r="E113" s="136">
        <f>IFERROR(K113+Q113,0)</f>
        <v>67.1</v>
      </c>
      <c r="F113" s="137">
        <v>2</v>
      </c>
      <c r="G113" s="137">
        <v>0</v>
      </c>
      <c r="H113" s="137">
        <v>0</v>
      </c>
      <c r="I113" s="137">
        <v>6</v>
      </c>
      <c r="J113" s="137">
        <v>2</v>
      </c>
      <c r="K113" s="136">
        <v>67.1</v>
      </c>
      <c r="L113" s="137">
        <v>0</v>
      </c>
      <c r="M113" s="137">
        <v>0</v>
      </c>
      <c r="N113" s="137">
        <v>0</v>
      </c>
      <c r="O113" s="137">
        <v>0</v>
      </c>
      <c r="P113" s="137">
        <v>0</v>
      </c>
      <c r="Q113" s="136">
        <v>0</v>
      </c>
      <c r="R113" s="139">
        <v>43518</v>
      </c>
      <c r="S113" s="139">
        <v>44190</v>
      </c>
      <c r="T113"/>
      <c r="U113"/>
    </row>
    <row r="114" spans="1:21">
      <c r="A114" s="232">
        <v>12</v>
      </c>
      <c r="B114" s="129" t="s">
        <v>4542</v>
      </c>
      <c r="C114" s="137">
        <f>IFERROR(I114+O114,0)</f>
        <v>14</v>
      </c>
      <c r="D114" s="137">
        <f>IFERROR(J114+P114,0)</f>
        <v>9</v>
      </c>
      <c r="E114" s="136">
        <f>IFERROR(K114+Q114,0)</f>
        <v>284.9</v>
      </c>
      <c r="F114" s="137">
        <v>9</v>
      </c>
      <c r="G114" s="137">
        <v>9</v>
      </c>
      <c r="H114" s="137">
        <v>0</v>
      </c>
      <c r="I114" s="137">
        <v>14</v>
      </c>
      <c r="J114" s="137">
        <v>9</v>
      </c>
      <c r="K114" s="136">
        <v>284.9</v>
      </c>
      <c r="L114" s="137">
        <v>0</v>
      </c>
      <c r="M114" s="137">
        <v>0</v>
      </c>
      <c r="N114" s="137">
        <v>0</v>
      </c>
      <c r="O114" s="137">
        <v>0</v>
      </c>
      <c r="P114" s="137">
        <v>0</v>
      </c>
      <c r="Q114" s="136">
        <v>0</v>
      </c>
      <c r="R114" s="139">
        <v>43943</v>
      </c>
      <c r="S114" s="139">
        <v>45264</v>
      </c>
      <c r="T114"/>
      <c r="U114"/>
    </row>
    <row r="115" spans="1:21">
      <c r="A115" s="232">
        <v>13</v>
      </c>
      <c r="B115" s="129" t="s">
        <v>3831</v>
      </c>
      <c r="C115" s="137">
        <f>IFERROR(I115+O115,0)</f>
        <v>1</v>
      </c>
      <c r="D115" s="137">
        <f>IFERROR(J115+P115,0)</f>
        <v>1</v>
      </c>
      <c r="E115" s="136">
        <f>IFERROR(K115+Q115,0)</f>
        <v>91.1</v>
      </c>
      <c r="F115" s="137">
        <v>1</v>
      </c>
      <c r="G115" s="137">
        <v>1</v>
      </c>
      <c r="H115" s="137">
        <v>0</v>
      </c>
      <c r="I115" s="137">
        <v>1</v>
      </c>
      <c r="J115" s="137">
        <v>1</v>
      </c>
      <c r="K115" s="136">
        <v>91.1</v>
      </c>
      <c r="L115" s="137">
        <v>0</v>
      </c>
      <c r="M115" s="137">
        <v>0</v>
      </c>
      <c r="N115" s="137">
        <v>0</v>
      </c>
      <c r="O115" s="137">
        <v>0</v>
      </c>
      <c r="P115" s="137">
        <v>0</v>
      </c>
      <c r="Q115" s="136">
        <v>0</v>
      </c>
      <c r="R115" s="139">
        <v>43907</v>
      </c>
      <c r="S115" s="139"/>
      <c r="T115"/>
      <c r="U115"/>
    </row>
    <row r="116" spans="1:21">
      <c r="A116" s="232">
        <v>14</v>
      </c>
      <c r="B116" s="129" t="s">
        <v>3833</v>
      </c>
      <c r="C116" s="137">
        <f>IFERROR(I116+O116,0)</f>
        <v>19</v>
      </c>
      <c r="D116" s="137">
        <f>IFERROR(J116+P116,0)</f>
        <v>9</v>
      </c>
      <c r="E116" s="136">
        <f>IFERROR(K116+Q116,0)</f>
        <v>216.1</v>
      </c>
      <c r="F116" s="137">
        <v>9</v>
      </c>
      <c r="G116" s="137">
        <v>5</v>
      </c>
      <c r="H116" s="137">
        <v>0</v>
      </c>
      <c r="I116" s="137">
        <v>19</v>
      </c>
      <c r="J116" s="137">
        <v>9</v>
      </c>
      <c r="K116" s="136">
        <v>216.1</v>
      </c>
      <c r="L116" s="137">
        <v>0</v>
      </c>
      <c r="M116" s="137">
        <v>0</v>
      </c>
      <c r="N116" s="137">
        <v>0</v>
      </c>
      <c r="O116" s="137">
        <v>0</v>
      </c>
      <c r="P116" s="137">
        <v>0</v>
      </c>
      <c r="Q116" s="136">
        <v>0</v>
      </c>
      <c r="R116" s="139">
        <v>44025</v>
      </c>
      <c r="S116" s="139"/>
      <c r="T116"/>
      <c r="U116"/>
    </row>
    <row r="117" spans="1:21">
      <c r="A117" s="232">
        <v>15</v>
      </c>
      <c r="B117" s="129" t="s">
        <v>4486</v>
      </c>
      <c r="C117" s="137">
        <f>IFERROR(I117+O117,0)</f>
        <v>4</v>
      </c>
      <c r="D117" s="137">
        <f>IFERROR(J117+P117,0)</f>
        <v>1</v>
      </c>
      <c r="E117" s="136">
        <f>IFERROR(K117+Q117,0)</f>
        <v>17.7</v>
      </c>
      <c r="F117" s="137">
        <v>1</v>
      </c>
      <c r="G117" s="137">
        <v>0</v>
      </c>
      <c r="H117" s="137">
        <v>0</v>
      </c>
      <c r="I117" s="137">
        <v>4</v>
      </c>
      <c r="J117" s="137">
        <v>1</v>
      </c>
      <c r="K117" s="136">
        <v>17.7</v>
      </c>
      <c r="L117" s="137">
        <v>0</v>
      </c>
      <c r="M117" s="137">
        <v>0</v>
      </c>
      <c r="N117" s="137">
        <v>0</v>
      </c>
      <c r="O117" s="137">
        <v>0</v>
      </c>
      <c r="P117" s="137">
        <v>0</v>
      </c>
      <c r="Q117" s="136">
        <v>0</v>
      </c>
      <c r="R117" s="139">
        <v>43699</v>
      </c>
      <c r="S117" s="139">
        <v>43871</v>
      </c>
      <c r="T117"/>
      <c r="U117"/>
    </row>
    <row r="118" spans="1:21">
      <c r="A118" s="232">
        <v>16</v>
      </c>
      <c r="B118" s="129" t="s">
        <v>3841</v>
      </c>
      <c r="C118" s="137">
        <f>IFERROR(I118+O118,0)</f>
        <v>1</v>
      </c>
      <c r="D118" s="137">
        <f>IFERROR(J118+P118,0)</f>
        <v>1</v>
      </c>
      <c r="E118" s="136">
        <f>IFERROR(K118+Q118,0)</f>
        <v>38.1</v>
      </c>
      <c r="F118" s="137">
        <v>1</v>
      </c>
      <c r="G118" s="137">
        <v>1</v>
      </c>
      <c r="H118" s="137">
        <v>0</v>
      </c>
      <c r="I118" s="137">
        <v>1</v>
      </c>
      <c r="J118" s="137">
        <v>1</v>
      </c>
      <c r="K118" s="136">
        <v>38.1</v>
      </c>
      <c r="L118" s="137">
        <v>0</v>
      </c>
      <c r="M118" s="137">
        <v>0</v>
      </c>
      <c r="N118" s="137">
        <v>0</v>
      </c>
      <c r="O118" s="137">
        <v>0</v>
      </c>
      <c r="P118" s="137">
        <v>0</v>
      </c>
      <c r="Q118" s="136">
        <v>0</v>
      </c>
      <c r="R118" s="139">
        <v>43972</v>
      </c>
      <c r="S118" s="139">
        <v>45936</v>
      </c>
      <c r="T118"/>
      <c r="U118"/>
    </row>
    <row r="119" spans="1:21">
      <c r="A119" s="232">
        <v>17</v>
      </c>
      <c r="B119" s="129" t="s">
        <v>3081</v>
      </c>
      <c r="C119" s="137">
        <f>IFERROR(I119+O119,0)</f>
        <v>4</v>
      </c>
      <c r="D119" s="137">
        <f>IFERROR(J119+P119,0)</f>
        <v>2</v>
      </c>
      <c r="E119" s="136">
        <f>IFERROR(K119+Q119,0)</f>
        <v>95.4</v>
      </c>
      <c r="F119" s="137">
        <v>2</v>
      </c>
      <c r="G119" s="137">
        <v>0</v>
      </c>
      <c r="H119" s="137">
        <v>0</v>
      </c>
      <c r="I119" s="137">
        <v>4</v>
      </c>
      <c r="J119" s="137">
        <v>2</v>
      </c>
      <c r="K119" s="136">
        <v>95.4</v>
      </c>
      <c r="L119" s="137">
        <v>0</v>
      </c>
      <c r="M119" s="137">
        <v>0</v>
      </c>
      <c r="N119" s="137">
        <v>0</v>
      </c>
      <c r="O119" s="137">
        <v>0</v>
      </c>
      <c r="P119" s="137">
        <v>0</v>
      </c>
      <c r="Q119" s="136">
        <v>0</v>
      </c>
      <c r="R119" s="139">
        <v>43644</v>
      </c>
      <c r="S119" s="139">
        <v>45471</v>
      </c>
      <c r="T119"/>
      <c r="U119"/>
    </row>
    <row r="120" spans="1:21">
      <c r="A120" s="232">
        <v>18</v>
      </c>
      <c r="B120" s="129" t="s">
        <v>3861</v>
      </c>
      <c r="C120" s="137">
        <f>IFERROR(I120+O120,0)</f>
        <v>4</v>
      </c>
      <c r="D120" s="137">
        <f>IFERROR(J120+P120,0)</f>
        <v>1</v>
      </c>
      <c r="E120" s="136">
        <f>IFERROR(K120+Q120,0)</f>
        <v>30.6</v>
      </c>
      <c r="F120" s="137">
        <v>1</v>
      </c>
      <c r="G120" s="137">
        <v>0</v>
      </c>
      <c r="H120" s="137">
        <v>0</v>
      </c>
      <c r="I120" s="137">
        <v>4</v>
      </c>
      <c r="J120" s="137">
        <v>1</v>
      </c>
      <c r="K120" s="136">
        <v>30.6</v>
      </c>
      <c r="L120" s="137">
        <v>0</v>
      </c>
      <c r="M120" s="137">
        <v>0</v>
      </c>
      <c r="N120" s="137">
        <v>0</v>
      </c>
      <c r="O120" s="137">
        <v>0</v>
      </c>
      <c r="P120" s="137">
        <v>0</v>
      </c>
      <c r="Q120" s="136">
        <v>0</v>
      </c>
      <c r="R120" s="139">
        <v>43510</v>
      </c>
      <c r="S120" s="139">
        <v>45897</v>
      </c>
      <c r="T120"/>
      <c r="U120"/>
    </row>
    <row r="121" spans="1:21">
      <c r="A121" s="232">
        <v>19</v>
      </c>
      <c r="B121" s="129" t="s">
        <v>3878</v>
      </c>
      <c r="C121" s="137">
        <f>IFERROR(I121+O121,0)</f>
        <v>2</v>
      </c>
      <c r="D121" s="137">
        <f>IFERROR(J121+P121,0)</f>
        <v>1</v>
      </c>
      <c r="E121" s="136">
        <f>IFERROR(K121+Q121,0)</f>
        <v>40</v>
      </c>
      <c r="F121" s="137">
        <v>1</v>
      </c>
      <c r="G121" s="137">
        <v>1</v>
      </c>
      <c r="H121" s="137">
        <v>0</v>
      </c>
      <c r="I121" s="137">
        <v>2</v>
      </c>
      <c r="J121" s="137">
        <v>1</v>
      </c>
      <c r="K121" s="136">
        <v>40</v>
      </c>
      <c r="L121" s="137">
        <v>0</v>
      </c>
      <c r="M121" s="137">
        <v>0</v>
      </c>
      <c r="N121" s="137">
        <v>0</v>
      </c>
      <c r="O121" s="137">
        <v>0</v>
      </c>
      <c r="P121" s="137">
        <v>0</v>
      </c>
      <c r="Q121" s="136">
        <v>0</v>
      </c>
      <c r="R121" s="139">
        <v>43930</v>
      </c>
      <c r="S121" s="139">
        <v>45534</v>
      </c>
      <c r="T121"/>
      <c r="U121"/>
    </row>
    <row r="122" spans="1:21">
      <c r="A122" s="232">
        <v>20</v>
      </c>
      <c r="B122" s="129" t="s">
        <v>4543</v>
      </c>
      <c r="C122" s="137">
        <f>IFERROR(I122+O122,0)</f>
        <v>2</v>
      </c>
      <c r="D122" s="137">
        <f>IFERROR(J122+P122,0)</f>
        <v>1</v>
      </c>
      <c r="E122" s="136">
        <f>IFERROR(K122+Q122,0)</f>
        <v>64.7</v>
      </c>
      <c r="F122" s="137">
        <v>1</v>
      </c>
      <c r="G122" s="137">
        <v>0</v>
      </c>
      <c r="H122" s="137">
        <v>0</v>
      </c>
      <c r="I122" s="137">
        <v>2</v>
      </c>
      <c r="J122" s="137">
        <v>1</v>
      </c>
      <c r="K122" s="136">
        <v>64.7</v>
      </c>
      <c r="L122" s="137">
        <v>0</v>
      </c>
      <c r="M122" s="137">
        <v>0</v>
      </c>
      <c r="N122" s="137">
        <v>0</v>
      </c>
      <c r="O122" s="137">
        <v>0</v>
      </c>
      <c r="P122" s="137">
        <v>0</v>
      </c>
      <c r="Q122" s="136">
        <v>0</v>
      </c>
      <c r="R122" s="139">
        <v>43769</v>
      </c>
      <c r="S122" s="139">
        <v>45111</v>
      </c>
      <c r="T122"/>
      <c r="U122"/>
    </row>
    <row r="123" spans="1:21">
      <c r="A123" s="232">
        <v>21</v>
      </c>
      <c r="B123" s="129" t="s">
        <v>4487</v>
      </c>
      <c r="C123" s="137">
        <f>IFERROR(I123+O123,0)</f>
        <v>4</v>
      </c>
      <c r="D123" s="137">
        <f>IFERROR(J123+P123,0)</f>
        <v>1</v>
      </c>
      <c r="E123" s="136">
        <f>IFERROR(K123+Q123,0)</f>
        <v>54.3</v>
      </c>
      <c r="F123" s="137">
        <v>1</v>
      </c>
      <c r="G123" s="137">
        <v>0</v>
      </c>
      <c r="H123" s="137">
        <v>0</v>
      </c>
      <c r="I123" s="137">
        <v>4</v>
      </c>
      <c r="J123" s="137">
        <v>1</v>
      </c>
      <c r="K123" s="136">
        <v>54.3</v>
      </c>
      <c r="L123" s="137">
        <v>0</v>
      </c>
      <c r="M123" s="137">
        <v>0</v>
      </c>
      <c r="N123" s="137">
        <v>0</v>
      </c>
      <c r="O123" s="137">
        <v>0</v>
      </c>
      <c r="P123" s="137">
        <v>0</v>
      </c>
      <c r="Q123" s="136">
        <v>0</v>
      </c>
      <c r="R123" s="139">
        <v>43985</v>
      </c>
      <c r="S123" s="139">
        <v>45208</v>
      </c>
      <c r="T123"/>
      <c r="U123"/>
    </row>
    <row r="124" spans="1:21">
      <c r="A124" s="232">
        <v>22</v>
      </c>
      <c r="B124" s="129" t="s">
        <v>3090</v>
      </c>
      <c r="C124" s="137">
        <f>IFERROR(I124+O124,0)</f>
        <v>1</v>
      </c>
      <c r="D124" s="137">
        <f>IFERROR(J124+P124,0)</f>
        <v>1</v>
      </c>
      <c r="E124" s="136">
        <f>IFERROR(K124+Q124,0)</f>
        <v>20.7</v>
      </c>
      <c r="F124" s="137">
        <v>1</v>
      </c>
      <c r="G124" s="137">
        <v>1</v>
      </c>
      <c r="H124" s="137">
        <v>0</v>
      </c>
      <c r="I124" s="137">
        <v>1</v>
      </c>
      <c r="J124" s="137">
        <v>1</v>
      </c>
      <c r="K124" s="136">
        <v>20.7</v>
      </c>
      <c r="L124" s="137">
        <v>0</v>
      </c>
      <c r="M124" s="137">
        <v>0</v>
      </c>
      <c r="N124" s="137">
        <v>0</v>
      </c>
      <c r="O124" s="137">
        <v>0</v>
      </c>
      <c r="P124" s="137">
        <v>0</v>
      </c>
      <c r="Q124" s="136">
        <v>0</v>
      </c>
      <c r="R124" s="139">
        <v>43615</v>
      </c>
      <c r="S124" s="139">
        <v>45869</v>
      </c>
      <c r="T124"/>
      <c r="U124"/>
    </row>
    <row r="125" spans="1:21">
      <c r="A125" s="232">
        <v>23</v>
      </c>
      <c r="B125" s="129" t="s">
        <v>4489</v>
      </c>
      <c r="C125" s="137">
        <f>IFERROR(I125+O125,0)</f>
        <v>4</v>
      </c>
      <c r="D125" s="137">
        <f>IFERROR(J125+P125,0)</f>
        <v>2</v>
      </c>
      <c r="E125" s="136">
        <f>IFERROR(K125+Q125,0)</f>
        <v>76</v>
      </c>
      <c r="F125" s="137">
        <v>2</v>
      </c>
      <c r="G125" s="137">
        <v>0</v>
      </c>
      <c r="H125" s="137">
        <v>0</v>
      </c>
      <c r="I125" s="137">
        <v>4</v>
      </c>
      <c r="J125" s="137">
        <v>2</v>
      </c>
      <c r="K125" s="136">
        <v>76</v>
      </c>
      <c r="L125" s="137">
        <v>0</v>
      </c>
      <c r="M125" s="137">
        <v>0</v>
      </c>
      <c r="N125" s="137">
        <v>0</v>
      </c>
      <c r="O125" s="137">
        <v>0</v>
      </c>
      <c r="P125" s="137">
        <v>0</v>
      </c>
      <c r="Q125" s="136">
        <v>0</v>
      </c>
      <c r="R125" s="139">
        <v>43703</v>
      </c>
      <c r="S125" s="139">
        <v>45063</v>
      </c>
      <c r="T125"/>
      <c r="U125"/>
    </row>
    <row r="126" spans="1:21">
      <c r="A126" s="232">
        <v>24</v>
      </c>
      <c r="B126" s="129" t="s">
        <v>3895</v>
      </c>
      <c r="C126" s="137">
        <f>IFERROR(I126+O126,0)</f>
        <v>2</v>
      </c>
      <c r="D126" s="137">
        <f>IFERROR(J126+P126,0)</f>
        <v>1</v>
      </c>
      <c r="E126" s="136">
        <f>IFERROR(K126+Q126,0)</f>
        <v>53.9</v>
      </c>
      <c r="F126" s="137">
        <v>1</v>
      </c>
      <c r="G126" s="137">
        <v>1</v>
      </c>
      <c r="H126" s="137">
        <v>0</v>
      </c>
      <c r="I126" s="137">
        <v>2</v>
      </c>
      <c r="J126" s="137">
        <v>1</v>
      </c>
      <c r="K126" s="136">
        <v>53.9</v>
      </c>
      <c r="L126" s="137">
        <v>0</v>
      </c>
      <c r="M126" s="137">
        <v>0</v>
      </c>
      <c r="N126" s="137">
        <v>0</v>
      </c>
      <c r="O126" s="137">
        <v>0</v>
      </c>
      <c r="P126" s="137">
        <v>0</v>
      </c>
      <c r="Q126" s="136">
        <v>0</v>
      </c>
      <c r="R126" s="139">
        <v>43731</v>
      </c>
      <c r="S126" s="139">
        <v>45670</v>
      </c>
      <c r="T126"/>
      <c r="U126"/>
    </row>
    <row r="127" spans="1:21">
      <c r="A127" s="232">
        <v>25</v>
      </c>
      <c r="B127" s="129" t="s">
        <v>3899</v>
      </c>
      <c r="C127" s="137">
        <f>IFERROR(I127+O127,0)</f>
        <v>4</v>
      </c>
      <c r="D127" s="137">
        <f>IFERROR(J127+P127,0)</f>
        <v>1</v>
      </c>
      <c r="E127" s="136">
        <f>IFERROR(K127+Q127,0)</f>
        <v>59.7</v>
      </c>
      <c r="F127" s="137">
        <v>1</v>
      </c>
      <c r="G127" s="137">
        <v>0</v>
      </c>
      <c r="H127" s="137">
        <v>0</v>
      </c>
      <c r="I127" s="137">
        <v>4</v>
      </c>
      <c r="J127" s="137">
        <v>1</v>
      </c>
      <c r="K127" s="136">
        <v>59.7</v>
      </c>
      <c r="L127" s="137">
        <v>0</v>
      </c>
      <c r="M127" s="137">
        <v>0</v>
      </c>
      <c r="N127" s="137">
        <v>0</v>
      </c>
      <c r="O127" s="137">
        <v>0</v>
      </c>
      <c r="P127" s="137">
        <v>0</v>
      </c>
      <c r="Q127" s="136">
        <v>0</v>
      </c>
      <c r="R127" s="139">
        <v>43927</v>
      </c>
      <c r="S127" s="139">
        <v>45624</v>
      </c>
      <c r="T127"/>
      <c r="U127"/>
    </row>
    <row r="128" spans="1:21">
      <c r="A128" s="232">
        <v>26</v>
      </c>
      <c r="B128" s="129" t="s">
        <v>3097</v>
      </c>
      <c r="C128" s="137">
        <f>IFERROR(I128+O128,0)</f>
        <v>4</v>
      </c>
      <c r="D128" s="137">
        <f>IFERROR(J128+P128,0)</f>
        <v>1</v>
      </c>
      <c r="E128" s="136">
        <f>IFERROR(K128+Q128,0)</f>
        <v>62</v>
      </c>
      <c r="F128" s="137">
        <v>1</v>
      </c>
      <c r="G128" s="137">
        <v>1</v>
      </c>
      <c r="H128" s="137">
        <v>0</v>
      </c>
      <c r="I128" s="137">
        <v>4</v>
      </c>
      <c r="J128" s="137">
        <v>1</v>
      </c>
      <c r="K128" s="136">
        <v>62</v>
      </c>
      <c r="L128" s="137">
        <v>0</v>
      </c>
      <c r="M128" s="137">
        <v>0</v>
      </c>
      <c r="N128" s="137">
        <v>0</v>
      </c>
      <c r="O128" s="137">
        <v>0</v>
      </c>
      <c r="P128" s="137">
        <v>0</v>
      </c>
      <c r="Q128" s="136">
        <v>0</v>
      </c>
      <c r="R128" s="139">
        <v>43600</v>
      </c>
      <c r="S128" s="139"/>
      <c r="T128"/>
      <c r="U128"/>
    </row>
    <row r="129" spans="1:21">
      <c r="A129" s="232">
        <v>27</v>
      </c>
      <c r="B129" s="129" t="s">
        <v>4544</v>
      </c>
      <c r="C129" s="137">
        <f>IFERROR(I129+O129,0)</f>
        <v>4</v>
      </c>
      <c r="D129" s="137">
        <f>IFERROR(J129+P129,0)</f>
        <v>1</v>
      </c>
      <c r="E129" s="136">
        <f>IFERROR(K129+Q129,0)</f>
        <v>38.8</v>
      </c>
      <c r="F129" s="137">
        <v>1</v>
      </c>
      <c r="G129" s="137">
        <v>0</v>
      </c>
      <c r="H129" s="137">
        <v>0</v>
      </c>
      <c r="I129" s="137">
        <v>4</v>
      </c>
      <c r="J129" s="137">
        <v>1</v>
      </c>
      <c r="K129" s="136">
        <v>38.8</v>
      </c>
      <c r="L129" s="137">
        <v>0</v>
      </c>
      <c r="M129" s="137">
        <v>0</v>
      </c>
      <c r="N129" s="137">
        <v>0</v>
      </c>
      <c r="O129" s="137">
        <v>0</v>
      </c>
      <c r="P129" s="137">
        <v>0</v>
      </c>
      <c r="Q129" s="136">
        <v>0</v>
      </c>
      <c r="R129" s="139">
        <v>43599</v>
      </c>
      <c r="S129" s="139">
        <v>44370</v>
      </c>
      <c r="T129"/>
      <c r="U129"/>
    </row>
    <row r="130" spans="1:21">
      <c r="A130" s="232">
        <v>28</v>
      </c>
      <c r="B130" s="129" t="s">
        <v>4545</v>
      </c>
      <c r="C130" s="137">
        <f>IFERROR(I130+O130,0)</f>
        <v>1</v>
      </c>
      <c r="D130" s="137">
        <f>IFERROR(J130+P130,0)</f>
        <v>1</v>
      </c>
      <c r="E130" s="136">
        <f>IFERROR(K130+Q130,0)</f>
        <v>38.9</v>
      </c>
      <c r="F130" s="137">
        <v>1</v>
      </c>
      <c r="G130" s="137">
        <v>1</v>
      </c>
      <c r="H130" s="137">
        <v>0</v>
      </c>
      <c r="I130" s="137">
        <v>1</v>
      </c>
      <c r="J130" s="137">
        <v>1</v>
      </c>
      <c r="K130" s="136">
        <v>38.9</v>
      </c>
      <c r="L130" s="137">
        <v>0</v>
      </c>
      <c r="M130" s="137">
        <v>0</v>
      </c>
      <c r="N130" s="137">
        <v>0</v>
      </c>
      <c r="O130" s="137">
        <v>0</v>
      </c>
      <c r="P130" s="137">
        <v>0</v>
      </c>
      <c r="Q130" s="136">
        <v>0</v>
      </c>
      <c r="R130" s="139">
        <v>43682</v>
      </c>
      <c r="S130" s="139">
        <v>44370</v>
      </c>
      <c r="T130"/>
      <c r="U130"/>
    </row>
    <row r="131" spans="1:21">
      <c r="A131" s="232">
        <v>29</v>
      </c>
      <c r="B131" s="129" t="s">
        <v>4546</v>
      </c>
      <c r="C131" s="137">
        <f>IFERROR(I131+O131,0)</f>
        <v>3</v>
      </c>
      <c r="D131" s="137">
        <f>IFERROR(J131+P131,0)</f>
        <v>1</v>
      </c>
      <c r="E131" s="136">
        <f>IFERROR(K131+Q131,0)</f>
        <v>40.4</v>
      </c>
      <c r="F131" s="137">
        <v>1</v>
      </c>
      <c r="G131" s="137">
        <v>0</v>
      </c>
      <c r="H131" s="137">
        <v>0</v>
      </c>
      <c r="I131" s="137">
        <v>3</v>
      </c>
      <c r="J131" s="137">
        <v>1</v>
      </c>
      <c r="K131" s="136">
        <v>40.4</v>
      </c>
      <c r="L131" s="137">
        <v>0</v>
      </c>
      <c r="M131" s="137">
        <v>0</v>
      </c>
      <c r="N131" s="137">
        <v>0</v>
      </c>
      <c r="O131" s="137">
        <v>0</v>
      </c>
      <c r="P131" s="137">
        <v>0</v>
      </c>
      <c r="Q131" s="136">
        <v>0</v>
      </c>
      <c r="R131" s="139">
        <v>43713</v>
      </c>
      <c r="S131" s="139">
        <v>44370</v>
      </c>
      <c r="T131"/>
      <c r="U131"/>
    </row>
    <row r="132" spans="1:21">
      <c r="A132" s="232">
        <v>30</v>
      </c>
      <c r="B132" s="129" t="s">
        <v>3900</v>
      </c>
      <c r="C132" s="137">
        <f>IFERROR(I132+O132,0)</f>
        <v>1</v>
      </c>
      <c r="D132" s="137">
        <f>IFERROR(J132+P132,0)</f>
        <v>1</v>
      </c>
      <c r="E132" s="136">
        <f>IFERROR(K132+Q132,0)</f>
        <v>28.1</v>
      </c>
      <c r="F132" s="137">
        <v>1</v>
      </c>
      <c r="G132" s="137">
        <v>0</v>
      </c>
      <c r="H132" s="137">
        <v>0</v>
      </c>
      <c r="I132" s="137">
        <v>1</v>
      </c>
      <c r="J132" s="137">
        <v>1</v>
      </c>
      <c r="K132" s="136">
        <v>28.1</v>
      </c>
      <c r="L132" s="137">
        <v>0</v>
      </c>
      <c r="M132" s="137">
        <v>0</v>
      </c>
      <c r="N132" s="137">
        <v>0</v>
      </c>
      <c r="O132" s="137">
        <v>0</v>
      </c>
      <c r="P132" s="137">
        <v>0</v>
      </c>
      <c r="Q132" s="136">
        <v>0</v>
      </c>
      <c r="R132" s="139">
        <v>43567</v>
      </c>
      <c r="S132" s="139">
        <v>45936</v>
      </c>
      <c r="T132"/>
      <c r="U132"/>
    </row>
    <row r="133" spans="1:21">
      <c r="A133" s="232">
        <v>31</v>
      </c>
      <c r="B133" s="129" t="s">
        <v>3104</v>
      </c>
      <c r="C133" s="137">
        <f>IFERROR(I133+O133,0)</f>
        <v>3</v>
      </c>
      <c r="D133" s="137">
        <f>IFERROR(J133+P133,0)</f>
        <v>1</v>
      </c>
      <c r="E133" s="136">
        <f>IFERROR(K133+Q133,0)</f>
        <v>20.5</v>
      </c>
      <c r="F133" s="137">
        <v>1</v>
      </c>
      <c r="G133" s="137">
        <v>1</v>
      </c>
      <c r="H133" s="137">
        <v>0</v>
      </c>
      <c r="I133" s="137">
        <v>3</v>
      </c>
      <c r="J133" s="137">
        <v>1</v>
      </c>
      <c r="K133" s="136">
        <v>20.5</v>
      </c>
      <c r="L133" s="137">
        <v>0</v>
      </c>
      <c r="M133" s="137">
        <v>0</v>
      </c>
      <c r="N133" s="137">
        <v>0</v>
      </c>
      <c r="O133" s="137">
        <v>0</v>
      </c>
      <c r="P133" s="137">
        <v>0</v>
      </c>
      <c r="Q133" s="136">
        <v>0</v>
      </c>
      <c r="R133" s="139">
        <v>43943</v>
      </c>
      <c r="S133" s="139"/>
      <c r="T133"/>
      <c r="U133"/>
    </row>
    <row r="134" spans="1:21">
      <c r="A134" s="232">
        <v>32</v>
      </c>
      <c r="B134" s="129" t="s">
        <v>4547</v>
      </c>
      <c r="C134" s="137">
        <f>IFERROR(I134+O134,0)</f>
        <v>5</v>
      </c>
      <c r="D134" s="137">
        <f>IFERROR(J134+P134,0)</f>
        <v>2</v>
      </c>
      <c r="E134" s="136">
        <f>IFERROR(K134+Q134,0)</f>
        <v>95.7</v>
      </c>
      <c r="F134" s="137">
        <v>2</v>
      </c>
      <c r="G134" s="137">
        <v>2</v>
      </c>
      <c r="H134" s="137">
        <v>0</v>
      </c>
      <c r="I134" s="137">
        <v>5</v>
      </c>
      <c r="J134" s="137">
        <v>2</v>
      </c>
      <c r="K134" s="136">
        <v>95.7</v>
      </c>
      <c r="L134" s="137">
        <v>0</v>
      </c>
      <c r="M134" s="137">
        <v>0</v>
      </c>
      <c r="N134" s="137">
        <v>0</v>
      </c>
      <c r="O134" s="137">
        <v>0</v>
      </c>
      <c r="P134" s="137">
        <v>0</v>
      </c>
      <c r="Q134" s="136">
        <v>0</v>
      </c>
      <c r="R134" s="139">
        <v>43644</v>
      </c>
      <c r="S134" s="139">
        <v>45362</v>
      </c>
      <c r="T134"/>
      <c r="U134"/>
    </row>
    <row r="135" spans="1:21">
      <c r="A135" s="232">
        <v>33</v>
      </c>
      <c r="B135" s="129" t="s">
        <v>3123</v>
      </c>
      <c r="C135" s="137">
        <f>IFERROR(I135+O135,0)</f>
        <v>1</v>
      </c>
      <c r="D135" s="137">
        <f>IFERROR(J135+P135,0)</f>
        <v>1</v>
      </c>
      <c r="E135" s="136">
        <f>IFERROR(K135+Q135,0)</f>
        <v>58.2</v>
      </c>
      <c r="F135" s="137">
        <v>1</v>
      </c>
      <c r="G135" s="137">
        <v>1</v>
      </c>
      <c r="H135" s="137">
        <v>0</v>
      </c>
      <c r="I135" s="137">
        <v>1</v>
      </c>
      <c r="J135" s="137">
        <v>1</v>
      </c>
      <c r="K135" s="136">
        <v>58.2</v>
      </c>
      <c r="L135" s="137">
        <v>0</v>
      </c>
      <c r="M135" s="137">
        <v>0</v>
      </c>
      <c r="N135" s="137">
        <v>0</v>
      </c>
      <c r="O135" s="137">
        <v>0</v>
      </c>
      <c r="P135" s="137">
        <v>0</v>
      </c>
      <c r="Q135" s="136">
        <v>0</v>
      </c>
      <c r="R135" s="139">
        <v>43676</v>
      </c>
      <c r="S135" s="139">
        <v>45793</v>
      </c>
      <c r="T135"/>
      <c r="U135"/>
    </row>
    <row r="136" spans="1:21">
      <c r="A136" s="232">
        <v>34</v>
      </c>
      <c r="B136" s="129" t="s">
        <v>4498</v>
      </c>
      <c r="C136" s="137">
        <f>IFERROR(I136+O136,0)</f>
        <v>6</v>
      </c>
      <c r="D136" s="137">
        <f>IFERROR(J136+P136,0)</f>
        <v>1</v>
      </c>
      <c r="E136" s="136">
        <f>IFERROR(K136+Q136,0)</f>
        <v>21.3</v>
      </c>
      <c r="F136" s="137">
        <v>1</v>
      </c>
      <c r="G136" s="137">
        <v>0</v>
      </c>
      <c r="H136" s="137">
        <v>0</v>
      </c>
      <c r="I136" s="137">
        <v>6</v>
      </c>
      <c r="J136" s="137">
        <v>1</v>
      </c>
      <c r="K136" s="136">
        <v>21.3</v>
      </c>
      <c r="L136" s="137">
        <v>0</v>
      </c>
      <c r="M136" s="137">
        <v>0</v>
      </c>
      <c r="N136" s="137">
        <v>0</v>
      </c>
      <c r="O136" s="137">
        <v>0</v>
      </c>
      <c r="P136" s="137">
        <v>0</v>
      </c>
      <c r="Q136" s="136">
        <v>0</v>
      </c>
      <c r="R136" s="139">
        <v>44655</v>
      </c>
      <c r="S136" s="139">
        <v>44840</v>
      </c>
      <c r="T136"/>
      <c r="U136"/>
    </row>
    <row r="137" spans="1:21">
      <c r="A137" s="232">
        <v>35</v>
      </c>
      <c r="B137" s="129" t="s">
        <v>4502</v>
      </c>
      <c r="C137" s="137">
        <f>IFERROR(I137+O137,0)</f>
        <v>2</v>
      </c>
      <c r="D137" s="137">
        <f>IFERROR(J137+P137,0)</f>
        <v>1</v>
      </c>
      <c r="E137" s="136">
        <f>IFERROR(K137+Q137,0)</f>
        <v>23.6</v>
      </c>
      <c r="F137" s="137">
        <v>1</v>
      </c>
      <c r="G137" s="137">
        <v>0</v>
      </c>
      <c r="H137" s="137">
        <v>0</v>
      </c>
      <c r="I137" s="137">
        <v>2</v>
      </c>
      <c r="J137" s="137">
        <v>1</v>
      </c>
      <c r="K137" s="136">
        <v>23.6</v>
      </c>
      <c r="L137" s="137">
        <v>0</v>
      </c>
      <c r="M137" s="137">
        <v>0</v>
      </c>
      <c r="N137" s="137">
        <v>0</v>
      </c>
      <c r="O137" s="137">
        <v>0</v>
      </c>
      <c r="P137" s="137">
        <v>0</v>
      </c>
      <c r="Q137" s="136">
        <v>0</v>
      </c>
      <c r="R137" s="139">
        <v>43636</v>
      </c>
      <c r="S137" s="139">
        <v>44624</v>
      </c>
      <c r="T137"/>
      <c r="U137"/>
    </row>
    <row r="138" spans="1:21">
      <c r="A138" s="232">
        <v>36</v>
      </c>
      <c r="B138" s="129" t="s">
        <v>4506</v>
      </c>
      <c r="C138" s="137">
        <f>IFERROR(I138+O138,0)</f>
        <v>3</v>
      </c>
      <c r="D138" s="137">
        <f>IFERROR(J138+P138,0)</f>
        <v>1</v>
      </c>
      <c r="E138" s="136">
        <f>IFERROR(K138+Q138,0)</f>
        <v>24.1</v>
      </c>
      <c r="F138" s="137">
        <v>1</v>
      </c>
      <c r="G138" s="137">
        <v>0</v>
      </c>
      <c r="H138" s="137">
        <v>0</v>
      </c>
      <c r="I138" s="137">
        <v>3</v>
      </c>
      <c r="J138" s="137">
        <v>1</v>
      </c>
      <c r="K138" s="136">
        <v>24.1</v>
      </c>
      <c r="L138" s="137">
        <v>0</v>
      </c>
      <c r="M138" s="137">
        <v>0</v>
      </c>
      <c r="N138" s="137">
        <v>0</v>
      </c>
      <c r="O138" s="137">
        <v>0</v>
      </c>
      <c r="P138" s="137">
        <v>0</v>
      </c>
      <c r="Q138" s="136">
        <v>0</v>
      </c>
      <c r="R138" s="139">
        <v>43790</v>
      </c>
      <c r="S138" s="139">
        <v>44641</v>
      </c>
      <c r="T138"/>
      <c r="U138"/>
    </row>
    <row r="139" spans="1:21">
      <c r="A139" s="232">
        <v>37</v>
      </c>
      <c r="B139" s="129" t="s">
        <v>3128</v>
      </c>
      <c r="C139" s="137">
        <f>IFERROR(I139+O139,0)</f>
        <v>2</v>
      </c>
      <c r="D139" s="137">
        <f>IFERROR(J139+P139,0)</f>
        <v>1</v>
      </c>
      <c r="E139" s="136">
        <f>IFERROR(K139+Q139,0)</f>
        <v>75.1</v>
      </c>
      <c r="F139" s="137">
        <v>1</v>
      </c>
      <c r="G139" s="137">
        <v>1</v>
      </c>
      <c r="H139" s="137">
        <v>0</v>
      </c>
      <c r="I139" s="137">
        <v>2</v>
      </c>
      <c r="J139" s="137">
        <v>1</v>
      </c>
      <c r="K139" s="136">
        <v>75.1</v>
      </c>
      <c r="L139" s="137">
        <v>0</v>
      </c>
      <c r="M139" s="137">
        <v>0</v>
      </c>
      <c r="N139" s="137">
        <v>0</v>
      </c>
      <c r="O139" s="137">
        <v>0</v>
      </c>
      <c r="P139" s="137">
        <v>0</v>
      </c>
      <c r="Q139" s="136">
        <v>0</v>
      </c>
      <c r="R139" s="139">
        <v>43907</v>
      </c>
      <c r="S139" s="139"/>
      <c r="T139"/>
      <c r="U139"/>
    </row>
    <row r="140" spans="1:21">
      <c r="A140" s="232">
        <v>38</v>
      </c>
      <c r="B140" s="129" t="s">
        <v>3927</v>
      </c>
      <c r="C140" s="137">
        <f>IFERROR(I140+O140,0)</f>
        <v>9</v>
      </c>
      <c r="D140" s="137">
        <f>IFERROR(J140+P140,0)</f>
        <v>3</v>
      </c>
      <c r="E140" s="136">
        <f>IFERROR(K140+Q140,0)</f>
        <v>110.1</v>
      </c>
      <c r="F140" s="137">
        <v>3</v>
      </c>
      <c r="G140" s="137">
        <v>3</v>
      </c>
      <c r="H140" s="137">
        <v>0</v>
      </c>
      <c r="I140" s="137">
        <v>9</v>
      </c>
      <c r="J140" s="137">
        <v>3</v>
      </c>
      <c r="K140" s="136">
        <v>110.1</v>
      </c>
      <c r="L140" s="137">
        <v>0</v>
      </c>
      <c r="M140" s="137">
        <v>0</v>
      </c>
      <c r="N140" s="137">
        <v>0</v>
      </c>
      <c r="O140" s="137">
        <v>0</v>
      </c>
      <c r="P140" s="137">
        <v>0</v>
      </c>
      <c r="Q140" s="136">
        <v>0</v>
      </c>
      <c r="R140" s="139">
        <v>43657</v>
      </c>
      <c r="S140" s="139">
        <v>45667</v>
      </c>
      <c r="T140"/>
      <c r="U140"/>
    </row>
    <row r="141" spans="1:21">
      <c r="A141" s="232">
        <v>39</v>
      </c>
      <c r="B141" s="129" t="s">
        <v>4548</v>
      </c>
      <c r="C141" s="137">
        <f>IFERROR(I141+O141,0)</f>
        <v>3</v>
      </c>
      <c r="D141" s="137">
        <f>IFERROR(J141+P141,0)</f>
        <v>1</v>
      </c>
      <c r="E141" s="136">
        <f>IFERROR(K141+Q141,0)</f>
        <v>43.9</v>
      </c>
      <c r="F141" s="137">
        <v>1</v>
      </c>
      <c r="G141" s="137">
        <v>1</v>
      </c>
      <c r="H141" s="137">
        <v>0</v>
      </c>
      <c r="I141" s="137">
        <v>3</v>
      </c>
      <c r="J141" s="137">
        <v>1</v>
      </c>
      <c r="K141" s="136">
        <v>43.9</v>
      </c>
      <c r="L141" s="137">
        <v>0</v>
      </c>
      <c r="M141" s="137">
        <v>0</v>
      </c>
      <c r="N141" s="137">
        <v>0</v>
      </c>
      <c r="O141" s="137">
        <v>0</v>
      </c>
      <c r="P141" s="137">
        <v>0</v>
      </c>
      <c r="Q141" s="136">
        <v>0</v>
      </c>
      <c r="R141" s="139">
        <v>43522</v>
      </c>
      <c r="S141" s="139">
        <v>45475</v>
      </c>
      <c r="T141"/>
      <c r="U141"/>
    </row>
    <row r="142" spans="1:21">
      <c r="A142" s="232">
        <v>40</v>
      </c>
      <c r="B142" s="129" t="s">
        <v>4549</v>
      </c>
      <c r="C142" s="137">
        <f>IFERROR(I142+O142,0)</f>
        <v>2</v>
      </c>
      <c r="D142" s="137">
        <f>IFERROR(J142+P142,0)</f>
        <v>1</v>
      </c>
      <c r="E142" s="136">
        <f>IFERROR(K142+Q142,0)</f>
        <v>43.7</v>
      </c>
      <c r="F142" s="137">
        <v>1</v>
      </c>
      <c r="G142" s="137">
        <v>0</v>
      </c>
      <c r="H142" s="137">
        <v>0</v>
      </c>
      <c r="I142" s="137">
        <v>2</v>
      </c>
      <c r="J142" s="137">
        <v>1</v>
      </c>
      <c r="K142" s="136">
        <v>43.7</v>
      </c>
      <c r="L142" s="137">
        <v>0</v>
      </c>
      <c r="M142" s="137">
        <v>0</v>
      </c>
      <c r="N142" s="137">
        <v>0</v>
      </c>
      <c r="O142" s="137">
        <v>0</v>
      </c>
      <c r="P142" s="137">
        <v>0</v>
      </c>
      <c r="Q142" s="136">
        <v>0</v>
      </c>
      <c r="R142" s="139">
        <v>43550</v>
      </c>
      <c r="S142" s="139">
        <v>44957</v>
      </c>
      <c r="T142"/>
      <c r="U142"/>
    </row>
    <row r="143" spans="1:21">
      <c r="A143" s="232">
        <v>41</v>
      </c>
      <c r="B143" s="129" t="s">
        <v>4550</v>
      </c>
      <c r="C143" s="137">
        <f>IFERROR(I143+O143,0)</f>
        <v>4</v>
      </c>
      <c r="D143" s="137">
        <f>IFERROR(J143+P143,0)</f>
        <v>1</v>
      </c>
      <c r="E143" s="136">
        <f>IFERROR(K143+Q143,0)</f>
        <v>21.7</v>
      </c>
      <c r="F143" s="137">
        <v>1</v>
      </c>
      <c r="G143" s="137">
        <v>0</v>
      </c>
      <c r="H143" s="137">
        <v>0</v>
      </c>
      <c r="I143" s="137">
        <v>4</v>
      </c>
      <c r="J143" s="137">
        <v>1</v>
      </c>
      <c r="K143" s="136">
        <v>21.7</v>
      </c>
      <c r="L143" s="137">
        <v>0</v>
      </c>
      <c r="M143" s="137">
        <v>0</v>
      </c>
      <c r="N143" s="137">
        <v>0</v>
      </c>
      <c r="O143" s="137">
        <v>0</v>
      </c>
      <c r="P143" s="137">
        <v>0</v>
      </c>
      <c r="Q143" s="136">
        <v>0</v>
      </c>
      <c r="R143" s="139">
        <v>44131</v>
      </c>
      <c r="S143" s="139"/>
      <c r="T143"/>
      <c r="U143"/>
    </row>
    <row r="144" spans="1:21">
      <c r="A144" s="232">
        <v>42</v>
      </c>
      <c r="B144" s="129" t="s">
        <v>3936</v>
      </c>
      <c r="C144" s="137">
        <f>IFERROR(I144+O144,0)</f>
        <v>4</v>
      </c>
      <c r="D144" s="137">
        <f>IFERROR(J144+P144,0)</f>
        <v>1</v>
      </c>
      <c r="E144" s="136">
        <f>IFERROR(K144+Q144,0)</f>
        <v>49.9</v>
      </c>
      <c r="F144" s="137">
        <v>1</v>
      </c>
      <c r="G144" s="137">
        <v>0</v>
      </c>
      <c r="H144" s="137">
        <v>0</v>
      </c>
      <c r="I144" s="137">
        <v>4</v>
      </c>
      <c r="J144" s="137">
        <v>1</v>
      </c>
      <c r="K144" s="136">
        <v>49.9</v>
      </c>
      <c r="L144" s="137">
        <v>0</v>
      </c>
      <c r="M144" s="137">
        <v>0</v>
      </c>
      <c r="N144" s="137">
        <v>0</v>
      </c>
      <c r="O144" s="137">
        <v>0</v>
      </c>
      <c r="P144" s="137">
        <v>0</v>
      </c>
      <c r="Q144" s="136">
        <v>0</v>
      </c>
      <c r="R144" s="139">
        <v>43809</v>
      </c>
      <c r="S144" s="139">
        <v>45726</v>
      </c>
      <c r="T144"/>
      <c r="U144"/>
    </row>
    <row r="145" spans="1:21">
      <c r="A145" s="232">
        <v>43</v>
      </c>
      <c r="B145" s="129" t="s">
        <v>4551</v>
      </c>
      <c r="C145" s="137">
        <f>IFERROR(I145+O145,0)</f>
        <v>4</v>
      </c>
      <c r="D145" s="137">
        <f>IFERROR(J145+P145,0)</f>
        <v>3</v>
      </c>
      <c r="E145" s="136">
        <f>IFERROR(K145+Q145,0)</f>
        <v>177.8</v>
      </c>
      <c r="F145" s="137">
        <v>3</v>
      </c>
      <c r="G145" s="137">
        <v>3</v>
      </c>
      <c r="H145" s="137">
        <v>0</v>
      </c>
      <c r="I145" s="137">
        <v>4</v>
      </c>
      <c r="J145" s="137">
        <v>3</v>
      </c>
      <c r="K145" s="136">
        <v>177.8</v>
      </c>
      <c r="L145" s="137">
        <v>0</v>
      </c>
      <c r="M145" s="137">
        <v>0</v>
      </c>
      <c r="N145" s="137">
        <v>0</v>
      </c>
      <c r="O145" s="137">
        <v>0</v>
      </c>
      <c r="P145" s="137">
        <v>0</v>
      </c>
      <c r="Q145" s="136">
        <v>0</v>
      </c>
      <c r="R145" s="139">
        <v>44074</v>
      </c>
      <c r="S145" s="139">
        <v>45260</v>
      </c>
      <c r="T145"/>
      <c r="U145"/>
    </row>
    <row r="146" spans="1:21">
      <c r="A146" s="232">
        <v>44</v>
      </c>
      <c r="B146" s="129" t="s">
        <v>3140</v>
      </c>
      <c r="C146" s="137">
        <f>IFERROR(I146+O146,0)</f>
        <v>2</v>
      </c>
      <c r="D146" s="137">
        <f>IFERROR(J146+P146,0)</f>
        <v>1</v>
      </c>
      <c r="E146" s="136">
        <f>IFERROR(K146+Q146,0)</f>
        <v>61.4</v>
      </c>
      <c r="F146" s="137">
        <v>1</v>
      </c>
      <c r="G146" s="137">
        <v>1</v>
      </c>
      <c r="H146" s="137">
        <v>0</v>
      </c>
      <c r="I146" s="137">
        <v>2</v>
      </c>
      <c r="J146" s="137">
        <v>1</v>
      </c>
      <c r="K146" s="136">
        <v>61.4</v>
      </c>
      <c r="L146" s="137">
        <v>0</v>
      </c>
      <c r="M146" s="137">
        <v>0</v>
      </c>
      <c r="N146" s="137">
        <v>0</v>
      </c>
      <c r="O146" s="137">
        <v>0</v>
      </c>
      <c r="P146" s="137">
        <v>0</v>
      </c>
      <c r="Q146" s="136">
        <v>0</v>
      </c>
      <c r="R146" s="139">
        <v>43914</v>
      </c>
      <c r="S146" s="139">
        <v>45957</v>
      </c>
      <c r="T146"/>
      <c r="U146"/>
    </row>
    <row r="147" spans="1:21">
      <c r="A147" s="232">
        <v>45</v>
      </c>
      <c r="B147" s="129" t="s">
        <v>4552</v>
      </c>
      <c r="C147" s="137">
        <f>IFERROR(I147+O147,0)</f>
        <v>11</v>
      </c>
      <c r="D147" s="137">
        <f>IFERROR(J147+P147,0)</f>
        <v>7</v>
      </c>
      <c r="E147" s="136">
        <f>IFERROR(K147+Q147,0)</f>
        <v>327.8</v>
      </c>
      <c r="F147" s="137">
        <v>7</v>
      </c>
      <c r="G147" s="137">
        <v>7</v>
      </c>
      <c r="H147" s="137">
        <v>0</v>
      </c>
      <c r="I147" s="137">
        <v>11</v>
      </c>
      <c r="J147" s="137">
        <v>7</v>
      </c>
      <c r="K147" s="136">
        <v>327.8</v>
      </c>
      <c r="L147" s="137">
        <v>0</v>
      </c>
      <c r="M147" s="137">
        <v>0</v>
      </c>
      <c r="N147" s="137">
        <v>0</v>
      </c>
      <c r="O147" s="137">
        <v>0</v>
      </c>
      <c r="P147" s="137">
        <v>0</v>
      </c>
      <c r="Q147" s="136">
        <v>0</v>
      </c>
      <c r="R147" s="139">
        <v>44043</v>
      </c>
      <c r="S147" s="139">
        <v>44985</v>
      </c>
      <c r="T147"/>
      <c r="U147"/>
    </row>
    <row r="148" spans="1:21">
      <c r="A148" s="232">
        <v>46</v>
      </c>
      <c r="B148" s="129" t="s">
        <v>4553</v>
      </c>
      <c r="C148" s="137">
        <f>IFERROR(I148+O148,0)</f>
        <v>2</v>
      </c>
      <c r="D148" s="137">
        <f>IFERROR(J148+P148,0)</f>
        <v>1</v>
      </c>
      <c r="E148" s="136">
        <f>IFERROR(K148+Q148,0)</f>
        <v>24</v>
      </c>
      <c r="F148" s="137">
        <v>1</v>
      </c>
      <c r="G148" s="137">
        <v>0</v>
      </c>
      <c r="H148" s="137">
        <v>0</v>
      </c>
      <c r="I148" s="137">
        <v>2</v>
      </c>
      <c r="J148" s="137">
        <v>1</v>
      </c>
      <c r="K148" s="136">
        <v>24</v>
      </c>
      <c r="L148" s="137">
        <v>0</v>
      </c>
      <c r="M148" s="137">
        <v>0</v>
      </c>
      <c r="N148" s="137">
        <v>0</v>
      </c>
      <c r="O148" s="137">
        <v>0</v>
      </c>
      <c r="P148" s="137">
        <v>0</v>
      </c>
      <c r="Q148" s="136">
        <v>0</v>
      </c>
      <c r="R148" s="139">
        <v>43938</v>
      </c>
      <c r="S148" s="139">
        <v>45670</v>
      </c>
      <c r="T148"/>
      <c r="U148"/>
    </row>
    <row r="149" spans="1:21">
      <c r="A149" s="232">
        <v>47</v>
      </c>
      <c r="B149" s="129" t="s">
        <v>3149</v>
      </c>
      <c r="C149" s="137">
        <f>IFERROR(I149+O149,0)</f>
        <v>1</v>
      </c>
      <c r="D149" s="137">
        <f>IFERROR(J149+P149,0)</f>
        <v>1</v>
      </c>
      <c r="E149" s="136">
        <f>IFERROR(K149+Q149,0)</f>
        <v>21.6</v>
      </c>
      <c r="F149" s="137">
        <v>1</v>
      </c>
      <c r="G149" s="137">
        <v>1</v>
      </c>
      <c r="H149" s="137">
        <v>0</v>
      </c>
      <c r="I149" s="137">
        <v>1</v>
      </c>
      <c r="J149" s="137">
        <v>1</v>
      </c>
      <c r="K149" s="136">
        <v>21.6</v>
      </c>
      <c r="L149" s="137">
        <v>0</v>
      </c>
      <c r="M149" s="137">
        <v>0</v>
      </c>
      <c r="N149" s="137">
        <v>0</v>
      </c>
      <c r="O149" s="137">
        <v>0</v>
      </c>
      <c r="P149" s="137">
        <v>0</v>
      </c>
      <c r="Q149" s="136">
        <v>0</v>
      </c>
      <c r="R149" s="139">
        <v>43789</v>
      </c>
      <c r="S149" s="139"/>
      <c r="T149"/>
      <c r="U149"/>
    </row>
    <row r="150" spans="1:21">
      <c r="A150" s="232">
        <v>48</v>
      </c>
      <c r="B150" s="129" t="s">
        <v>4554</v>
      </c>
      <c r="C150" s="137">
        <f>IFERROR(I150+O150,0)</f>
        <v>1</v>
      </c>
      <c r="D150" s="137">
        <f>IFERROR(J150+P150,0)</f>
        <v>1</v>
      </c>
      <c r="E150" s="136">
        <f>IFERROR(K150+Q150,0)</f>
        <v>40.9</v>
      </c>
      <c r="F150" s="137">
        <v>1</v>
      </c>
      <c r="G150" s="137">
        <v>0</v>
      </c>
      <c r="H150" s="137">
        <v>0</v>
      </c>
      <c r="I150" s="137">
        <v>1</v>
      </c>
      <c r="J150" s="137">
        <v>1</v>
      </c>
      <c r="K150" s="136">
        <v>40.9</v>
      </c>
      <c r="L150" s="137">
        <v>0</v>
      </c>
      <c r="M150" s="137">
        <v>0</v>
      </c>
      <c r="N150" s="137">
        <v>0</v>
      </c>
      <c r="O150" s="137">
        <v>0</v>
      </c>
      <c r="P150" s="137">
        <v>0</v>
      </c>
      <c r="Q150" s="136">
        <v>0</v>
      </c>
      <c r="R150" s="139">
        <v>43608</v>
      </c>
      <c r="S150" s="139">
        <v>44460</v>
      </c>
      <c r="T150"/>
      <c r="U150"/>
    </row>
    <row r="151" spans="1:21">
      <c r="A151" s="232">
        <v>49</v>
      </c>
      <c r="B151" s="129" t="s">
        <v>3160</v>
      </c>
      <c r="C151" s="137">
        <f>IFERROR(I151+O151,0)</f>
        <v>6</v>
      </c>
      <c r="D151" s="137">
        <f>IFERROR(J151+P151,0)</f>
        <v>1</v>
      </c>
      <c r="E151" s="136">
        <f>IFERROR(K151+Q151,0)</f>
        <v>58.8</v>
      </c>
      <c r="F151" s="137">
        <v>1</v>
      </c>
      <c r="G151" s="137">
        <v>0</v>
      </c>
      <c r="H151" s="137">
        <v>0</v>
      </c>
      <c r="I151" s="137">
        <v>6</v>
      </c>
      <c r="J151" s="137">
        <v>1</v>
      </c>
      <c r="K151" s="136">
        <v>58.8</v>
      </c>
      <c r="L151" s="137">
        <v>0</v>
      </c>
      <c r="M151" s="137">
        <v>0</v>
      </c>
      <c r="N151" s="137">
        <v>0</v>
      </c>
      <c r="O151" s="137">
        <v>0</v>
      </c>
      <c r="P151" s="137">
        <v>0</v>
      </c>
      <c r="Q151" s="136">
        <v>0</v>
      </c>
      <c r="R151" s="139">
        <v>43641</v>
      </c>
      <c r="S151" s="139">
        <v>45852</v>
      </c>
      <c r="T151"/>
      <c r="U151"/>
    </row>
    <row r="152" spans="1:21">
      <c r="A152" s="232">
        <v>50</v>
      </c>
      <c r="B152" s="129" t="s">
        <v>3162</v>
      </c>
      <c r="C152" s="137">
        <f>IFERROR(I152+O152,0)</f>
        <v>1</v>
      </c>
      <c r="D152" s="137">
        <f>IFERROR(J152+P152,0)</f>
        <v>1</v>
      </c>
      <c r="E152" s="136">
        <f>IFERROR(K152+Q152,0)</f>
        <v>17.2</v>
      </c>
      <c r="F152" s="137">
        <v>1</v>
      </c>
      <c r="G152" s="137">
        <v>1</v>
      </c>
      <c r="H152" s="137">
        <v>0</v>
      </c>
      <c r="I152" s="137">
        <v>1</v>
      </c>
      <c r="J152" s="137">
        <v>1</v>
      </c>
      <c r="K152" s="136">
        <v>17.2</v>
      </c>
      <c r="L152" s="137">
        <v>0</v>
      </c>
      <c r="M152" s="137">
        <v>0</v>
      </c>
      <c r="N152" s="137">
        <v>0</v>
      </c>
      <c r="O152" s="137">
        <v>0</v>
      </c>
      <c r="P152" s="137">
        <v>0</v>
      </c>
      <c r="Q152" s="136">
        <v>0</v>
      </c>
      <c r="R152" s="139">
        <v>43907</v>
      </c>
      <c r="S152" s="139">
        <v>45999</v>
      </c>
      <c r="T152"/>
      <c r="U152"/>
    </row>
    <row r="153" spans="1:21">
      <c r="A153" s="232">
        <v>51</v>
      </c>
      <c r="B153" s="129" t="s">
        <v>3166</v>
      </c>
      <c r="C153" s="137">
        <f>IFERROR(I153+O153,0)</f>
        <v>6</v>
      </c>
      <c r="D153" s="137">
        <f>IFERROR(J153+P153,0)</f>
        <v>1</v>
      </c>
      <c r="E153" s="136">
        <f>IFERROR(K153+Q153,0)</f>
        <v>87</v>
      </c>
      <c r="F153" s="137">
        <v>1</v>
      </c>
      <c r="G153" s="137">
        <v>0</v>
      </c>
      <c r="H153" s="137">
        <v>0</v>
      </c>
      <c r="I153" s="137">
        <v>6</v>
      </c>
      <c r="J153" s="137">
        <v>1</v>
      </c>
      <c r="K153" s="136">
        <v>87</v>
      </c>
      <c r="L153" s="137">
        <v>0</v>
      </c>
      <c r="M153" s="137">
        <v>0</v>
      </c>
      <c r="N153" s="137">
        <v>0</v>
      </c>
      <c r="O153" s="137">
        <v>0</v>
      </c>
      <c r="P153" s="137">
        <v>0</v>
      </c>
      <c r="Q153" s="136">
        <v>0</v>
      </c>
      <c r="R153" s="139">
        <v>43559</v>
      </c>
      <c r="S153" s="139">
        <v>46006</v>
      </c>
      <c r="T153"/>
      <c r="U153"/>
    </row>
    <row r="154" spans="1:21">
      <c r="A154" s="232">
        <v>52</v>
      </c>
      <c r="B154" s="129" t="s">
        <v>3167</v>
      </c>
      <c r="C154" s="137">
        <f>IFERROR(I154+O154,0)</f>
        <v>1</v>
      </c>
      <c r="D154" s="137">
        <f>IFERROR(J154+P154,0)</f>
        <v>1</v>
      </c>
      <c r="E154" s="136">
        <f>IFERROR(K154+Q154,0)</f>
        <v>19.6</v>
      </c>
      <c r="F154" s="137">
        <v>1</v>
      </c>
      <c r="G154" s="137">
        <v>0</v>
      </c>
      <c r="H154" s="137">
        <v>0</v>
      </c>
      <c r="I154" s="137">
        <v>1</v>
      </c>
      <c r="J154" s="137">
        <v>1</v>
      </c>
      <c r="K154" s="136">
        <v>19.6</v>
      </c>
      <c r="L154" s="137">
        <v>0</v>
      </c>
      <c r="M154" s="137">
        <v>0</v>
      </c>
      <c r="N154" s="137">
        <v>0</v>
      </c>
      <c r="O154" s="137">
        <v>0</v>
      </c>
      <c r="P154" s="137">
        <v>0</v>
      </c>
      <c r="Q154" s="136">
        <v>0</v>
      </c>
      <c r="R154" s="139">
        <v>43539</v>
      </c>
      <c r="S154" s="139">
        <v>45902</v>
      </c>
      <c r="T154"/>
      <c r="U154"/>
    </row>
    <row r="155" spans="1:21">
      <c r="A155" s="232">
        <v>53</v>
      </c>
      <c r="B155" s="129" t="s">
        <v>3170</v>
      </c>
      <c r="C155" s="137">
        <f>IFERROR(I155+O155,0)</f>
        <v>20</v>
      </c>
      <c r="D155" s="137">
        <f>IFERROR(J155+P155,0)</f>
        <v>13</v>
      </c>
      <c r="E155" s="136">
        <f>IFERROR(K155+Q155,0)</f>
        <v>202.7</v>
      </c>
      <c r="F155" s="137">
        <v>14</v>
      </c>
      <c r="G155" s="137">
        <v>5</v>
      </c>
      <c r="H155" s="137">
        <v>0</v>
      </c>
      <c r="I155" s="137">
        <v>20</v>
      </c>
      <c r="J155" s="137">
        <v>13</v>
      </c>
      <c r="K155" s="136">
        <v>202.7</v>
      </c>
      <c r="L155" s="137">
        <v>0</v>
      </c>
      <c r="M155" s="137">
        <v>0</v>
      </c>
      <c r="N155" s="137">
        <v>0</v>
      </c>
      <c r="O155" s="137">
        <v>0</v>
      </c>
      <c r="P155" s="137">
        <v>0</v>
      </c>
      <c r="Q155" s="136">
        <v>0</v>
      </c>
      <c r="R155" s="139">
        <v>44146</v>
      </c>
      <c r="S155" s="139">
        <v>45245</v>
      </c>
      <c r="T155"/>
      <c r="U155"/>
    </row>
    <row r="156" spans="1:21">
      <c r="A156" s="232">
        <v>54</v>
      </c>
      <c r="B156" s="129" t="s">
        <v>3995</v>
      </c>
      <c r="C156" s="137">
        <f>IFERROR(I156+O156,0)</f>
        <v>1</v>
      </c>
      <c r="D156" s="137">
        <f>IFERROR(J156+P156,0)</f>
        <v>1</v>
      </c>
      <c r="E156" s="136">
        <f>IFERROR(K156+Q156,0)</f>
        <v>47.5</v>
      </c>
      <c r="F156" s="137">
        <v>1</v>
      </c>
      <c r="G156" s="137">
        <v>0</v>
      </c>
      <c r="H156" s="137">
        <v>0</v>
      </c>
      <c r="I156" s="137">
        <v>1</v>
      </c>
      <c r="J156" s="137">
        <v>1</v>
      </c>
      <c r="K156" s="136">
        <v>47.5</v>
      </c>
      <c r="L156" s="137">
        <v>0</v>
      </c>
      <c r="M156" s="137">
        <v>0</v>
      </c>
      <c r="N156" s="137">
        <v>0</v>
      </c>
      <c r="O156" s="137">
        <v>0</v>
      </c>
      <c r="P156" s="137">
        <v>0</v>
      </c>
      <c r="Q156" s="136">
        <v>0</v>
      </c>
      <c r="R156" s="139">
        <v>43567</v>
      </c>
      <c r="S156" s="139">
        <v>45807</v>
      </c>
      <c r="T156"/>
      <c r="U156"/>
    </row>
    <row r="157" spans="1:21">
      <c r="A157" s="232">
        <v>55</v>
      </c>
      <c r="B157" s="129" t="s">
        <v>4555</v>
      </c>
      <c r="C157" s="137">
        <f>IFERROR(I157+O157,0)</f>
        <v>13</v>
      </c>
      <c r="D157" s="137">
        <f>IFERROR(J157+P157,0)</f>
        <v>2</v>
      </c>
      <c r="E157" s="136">
        <f>IFERROR(K157+Q157,0)</f>
        <v>84</v>
      </c>
      <c r="F157" s="137">
        <v>2</v>
      </c>
      <c r="G157" s="137">
        <v>2</v>
      </c>
      <c r="H157" s="137">
        <v>0</v>
      </c>
      <c r="I157" s="137">
        <v>13</v>
      </c>
      <c r="J157" s="137">
        <v>2</v>
      </c>
      <c r="K157" s="136">
        <v>84</v>
      </c>
      <c r="L157" s="137">
        <v>0</v>
      </c>
      <c r="M157" s="137">
        <v>0</v>
      </c>
      <c r="N157" s="137">
        <v>0</v>
      </c>
      <c r="O157" s="137">
        <v>0</v>
      </c>
      <c r="P157" s="137">
        <v>0</v>
      </c>
      <c r="Q157" s="136">
        <v>0</v>
      </c>
      <c r="R157" s="139">
        <v>44462</v>
      </c>
      <c r="S157" s="139">
        <v>44616</v>
      </c>
      <c r="T157"/>
      <c r="U157"/>
    </row>
    <row r="158" spans="1:21">
      <c r="A158" s="232">
        <v>56</v>
      </c>
      <c r="B158" s="129" t="s">
        <v>4000</v>
      </c>
      <c r="C158" s="137">
        <f>IFERROR(I158+O158,0)</f>
        <v>4</v>
      </c>
      <c r="D158" s="137">
        <f>IFERROR(J158+P158,0)</f>
        <v>1</v>
      </c>
      <c r="E158" s="136">
        <f>IFERROR(K158+Q158,0)</f>
        <v>46.9</v>
      </c>
      <c r="F158" s="137">
        <v>1</v>
      </c>
      <c r="G158" s="137">
        <v>0</v>
      </c>
      <c r="H158" s="137">
        <v>0</v>
      </c>
      <c r="I158" s="137">
        <v>4</v>
      </c>
      <c r="J158" s="137">
        <v>1</v>
      </c>
      <c r="K158" s="136">
        <v>46.9</v>
      </c>
      <c r="L158" s="137">
        <v>0</v>
      </c>
      <c r="M158" s="137">
        <v>0</v>
      </c>
      <c r="N158" s="137">
        <v>0</v>
      </c>
      <c r="O158" s="137">
        <v>0</v>
      </c>
      <c r="P158" s="137">
        <v>0</v>
      </c>
      <c r="Q158" s="136">
        <v>0</v>
      </c>
      <c r="R158" s="139">
        <v>43785</v>
      </c>
      <c r="S158" s="139"/>
      <c r="T158"/>
      <c r="U158"/>
    </row>
    <row r="159" spans="1:21">
      <c r="A159" s="232">
        <v>57</v>
      </c>
      <c r="B159" s="129" t="s">
        <v>3177</v>
      </c>
      <c r="C159" s="137">
        <f>IFERROR(I159+O159,0)</f>
        <v>8</v>
      </c>
      <c r="D159" s="137">
        <f>IFERROR(J159+P159,0)</f>
        <v>3</v>
      </c>
      <c r="E159" s="136">
        <f>IFERROR(K159+Q159,0)</f>
        <v>83.3</v>
      </c>
      <c r="F159" s="137">
        <v>3</v>
      </c>
      <c r="G159" s="137">
        <v>1</v>
      </c>
      <c r="H159" s="137">
        <v>0</v>
      </c>
      <c r="I159" s="137">
        <v>8</v>
      </c>
      <c r="J159" s="137">
        <v>3</v>
      </c>
      <c r="K159" s="136">
        <v>83.3</v>
      </c>
      <c r="L159" s="137">
        <v>0</v>
      </c>
      <c r="M159" s="137">
        <v>0</v>
      </c>
      <c r="N159" s="137">
        <v>0</v>
      </c>
      <c r="O159" s="137">
        <v>0</v>
      </c>
      <c r="P159" s="137">
        <v>0</v>
      </c>
      <c r="Q159" s="136">
        <v>0</v>
      </c>
      <c r="R159" s="139">
        <v>43972</v>
      </c>
      <c r="S159" s="139">
        <v>45741</v>
      </c>
      <c r="T159"/>
      <c r="U159"/>
    </row>
    <row r="160" spans="1:21">
      <c r="A160" s="232">
        <v>58</v>
      </c>
      <c r="B160" s="129" t="s">
        <v>4006</v>
      </c>
      <c r="C160" s="137">
        <f>IFERROR(I160+O160,0)</f>
        <v>4</v>
      </c>
      <c r="D160" s="137">
        <f>IFERROR(J160+P160,0)</f>
        <v>1</v>
      </c>
      <c r="E160" s="136">
        <f>IFERROR(K160+Q160,0)</f>
        <v>36.8</v>
      </c>
      <c r="F160" s="137">
        <v>1</v>
      </c>
      <c r="G160" s="137">
        <v>0</v>
      </c>
      <c r="H160" s="137">
        <v>0</v>
      </c>
      <c r="I160" s="137">
        <v>4</v>
      </c>
      <c r="J160" s="137">
        <v>1</v>
      </c>
      <c r="K160" s="136">
        <v>36.8</v>
      </c>
      <c r="L160" s="137">
        <v>0</v>
      </c>
      <c r="M160" s="137">
        <v>0</v>
      </c>
      <c r="N160" s="137">
        <v>0</v>
      </c>
      <c r="O160" s="137">
        <v>0</v>
      </c>
      <c r="P160" s="137">
        <v>0</v>
      </c>
      <c r="Q160" s="136">
        <v>0</v>
      </c>
      <c r="R160" s="139">
        <v>43762</v>
      </c>
      <c r="S160" s="139">
        <v>45740</v>
      </c>
      <c r="T160"/>
      <c r="U160"/>
    </row>
    <row r="161" spans="1:21">
      <c r="A161" s="232">
        <v>59</v>
      </c>
      <c r="B161" s="129" t="s">
        <v>4556</v>
      </c>
      <c r="C161" s="137">
        <f>IFERROR(I161+O161,0)</f>
        <v>2</v>
      </c>
      <c r="D161" s="137">
        <f>IFERROR(J161+P161,0)</f>
        <v>1</v>
      </c>
      <c r="E161" s="136">
        <f>IFERROR(K161+Q161,0)</f>
        <v>60</v>
      </c>
      <c r="F161" s="137">
        <v>1</v>
      </c>
      <c r="G161" s="137">
        <v>0</v>
      </c>
      <c r="H161" s="137">
        <v>0</v>
      </c>
      <c r="I161" s="137">
        <v>2</v>
      </c>
      <c r="J161" s="137">
        <v>1</v>
      </c>
      <c r="K161" s="136">
        <v>60</v>
      </c>
      <c r="L161" s="137">
        <v>0</v>
      </c>
      <c r="M161" s="137">
        <v>0</v>
      </c>
      <c r="N161" s="137">
        <v>0</v>
      </c>
      <c r="O161" s="137">
        <v>0</v>
      </c>
      <c r="P161" s="137">
        <v>0</v>
      </c>
      <c r="Q161" s="136">
        <v>0</v>
      </c>
      <c r="R161" s="139">
        <v>43510</v>
      </c>
      <c r="S161" s="139">
        <v>44986</v>
      </c>
      <c r="T161"/>
      <c r="U161"/>
    </row>
    <row r="162" spans="1:21">
      <c r="A162" s="232">
        <v>60</v>
      </c>
      <c r="B162" s="129" t="s">
        <v>4018</v>
      </c>
      <c r="C162" s="137">
        <f>IFERROR(I162+O162,0)</f>
        <v>2</v>
      </c>
      <c r="D162" s="137">
        <f>IFERROR(J162+P162,0)</f>
        <v>2</v>
      </c>
      <c r="E162" s="136">
        <f>IFERROR(K162+Q162,0)</f>
        <v>67</v>
      </c>
      <c r="F162" s="137">
        <v>2</v>
      </c>
      <c r="G162" s="137">
        <v>2</v>
      </c>
      <c r="H162" s="137">
        <v>0</v>
      </c>
      <c r="I162" s="137">
        <v>2</v>
      </c>
      <c r="J162" s="137">
        <v>2</v>
      </c>
      <c r="K162" s="136">
        <v>67</v>
      </c>
      <c r="L162" s="137">
        <v>0</v>
      </c>
      <c r="M162" s="137">
        <v>0</v>
      </c>
      <c r="N162" s="137">
        <v>0</v>
      </c>
      <c r="O162" s="137">
        <v>0</v>
      </c>
      <c r="P162" s="137">
        <v>0</v>
      </c>
      <c r="Q162" s="136">
        <v>0</v>
      </c>
      <c r="R162" s="139">
        <v>43915</v>
      </c>
      <c r="S162" s="139">
        <v>45869</v>
      </c>
      <c r="T162"/>
      <c r="U162"/>
    </row>
    <row r="163" spans="1:21">
      <c r="A163" s="232">
        <v>61</v>
      </c>
      <c r="B163" s="129" t="s">
        <v>4020</v>
      </c>
      <c r="C163" s="137">
        <f>IFERROR(I163+O163,0)</f>
        <v>1</v>
      </c>
      <c r="D163" s="137">
        <f>IFERROR(J163+P163,0)</f>
        <v>1</v>
      </c>
      <c r="E163" s="136">
        <f>IFERROR(K163+Q163,0)</f>
        <v>26.2</v>
      </c>
      <c r="F163" s="137">
        <v>1</v>
      </c>
      <c r="G163" s="137">
        <v>1</v>
      </c>
      <c r="H163" s="137">
        <v>0</v>
      </c>
      <c r="I163" s="137">
        <v>1</v>
      </c>
      <c r="J163" s="137">
        <v>1</v>
      </c>
      <c r="K163" s="136">
        <v>26.2</v>
      </c>
      <c r="L163" s="137">
        <v>0</v>
      </c>
      <c r="M163" s="137">
        <v>0</v>
      </c>
      <c r="N163" s="137">
        <v>0</v>
      </c>
      <c r="O163" s="137">
        <v>0</v>
      </c>
      <c r="P163" s="137">
        <v>0</v>
      </c>
      <c r="Q163" s="136">
        <v>0</v>
      </c>
      <c r="R163" s="139">
        <v>44025</v>
      </c>
      <c r="S163" s="139">
        <v>45869</v>
      </c>
      <c r="T163"/>
      <c r="U163"/>
    </row>
    <row r="164" spans="1:21">
      <c r="A164" s="232">
        <v>62</v>
      </c>
      <c r="B164" s="129" t="s">
        <v>4031</v>
      </c>
      <c r="C164" s="137">
        <f>IFERROR(I164+O164,0)</f>
        <v>3</v>
      </c>
      <c r="D164" s="137">
        <f>IFERROR(J164+P164,0)</f>
        <v>1</v>
      </c>
      <c r="E164" s="136">
        <f>IFERROR(K164+Q164,0)</f>
        <v>40.3</v>
      </c>
      <c r="F164" s="137">
        <v>1</v>
      </c>
      <c r="G164" s="137">
        <v>0</v>
      </c>
      <c r="H164" s="137">
        <v>0</v>
      </c>
      <c r="I164" s="137">
        <v>3</v>
      </c>
      <c r="J164" s="137">
        <v>1</v>
      </c>
      <c r="K164" s="136">
        <v>40.3</v>
      </c>
      <c r="L164" s="137">
        <v>0</v>
      </c>
      <c r="M164" s="137">
        <v>0</v>
      </c>
      <c r="N164" s="137">
        <v>0</v>
      </c>
      <c r="O164" s="137">
        <v>0</v>
      </c>
      <c r="P164" s="137">
        <v>0</v>
      </c>
      <c r="Q164" s="136">
        <v>0</v>
      </c>
      <c r="R164" s="139">
        <v>43616</v>
      </c>
      <c r="S164" s="139"/>
      <c r="T164"/>
      <c r="U164"/>
    </row>
    <row r="165" spans="1:21">
      <c r="A165" s="232">
        <v>63</v>
      </c>
      <c r="B165" s="129" t="s">
        <v>4557</v>
      </c>
      <c r="C165" s="137">
        <f>IFERROR(I165+O165,0)</f>
        <v>5</v>
      </c>
      <c r="D165" s="137">
        <f>IFERROR(J165+P165,0)</f>
        <v>1</v>
      </c>
      <c r="E165" s="136">
        <f>IFERROR(K165+Q165,0)</f>
        <v>38</v>
      </c>
      <c r="F165" s="137">
        <v>1</v>
      </c>
      <c r="G165" s="137">
        <v>0</v>
      </c>
      <c r="H165" s="137">
        <v>0</v>
      </c>
      <c r="I165" s="137">
        <v>5</v>
      </c>
      <c r="J165" s="137">
        <v>1</v>
      </c>
      <c r="K165" s="136">
        <v>38</v>
      </c>
      <c r="L165" s="137">
        <v>0</v>
      </c>
      <c r="M165" s="137">
        <v>0</v>
      </c>
      <c r="N165" s="137">
        <v>0</v>
      </c>
      <c r="O165" s="137">
        <v>0</v>
      </c>
      <c r="P165" s="137">
        <v>0</v>
      </c>
      <c r="Q165" s="136">
        <v>0</v>
      </c>
      <c r="R165" s="139">
        <v>43703</v>
      </c>
      <c r="S165" s="139">
        <v>43712</v>
      </c>
      <c r="T165"/>
      <c r="U165"/>
    </row>
    <row r="166" spans="1:21">
      <c r="A166" s="232">
        <v>64</v>
      </c>
      <c r="B166" s="129" t="s">
        <v>4558</v>
      </c>
      <c r="C166" s="137">
        <f>IFERROR(I166+O166,0)</f>
        <v>8</v>
      </c>
      <c r="D166" s="137">
        <f>IFERROR(J166+P166,0)</f>
        <v>2</v>
      </c>
      <c r="E166" s="136">
        <f>IFERROR(K166+Q166,0)</f>
        <v>87.7</v>
      </c>
      <c r="F166" s="137">
        <v>2</v>
      </c>
      <c r="G166" s="137">
        <v>0</v>
      </c>
      <c r="H166" s="137">
        <v>0</v>
      </c>
      <c r="I166" s="137">
        <v>8</v>
      </c>
      <c r="J166" s="137">
        <v>2</v>
      </c>
      <c r="K166" s="136">
        <v>87.7</v>
      </c>
      <c r="L166" s="137">
        <v>0</v>
      </c>
      <c r="M166" s="137">
        <v>0</v>
      </c>
      <c r="N166" s="137">
        <v>0</v>
      </c>
      <c r="O166" s="137">
        <v>0</v>
      </c>
      <c r="P166" s="137">
        <v>0</v>
      </c>
      <c r="Q166" s="136">
        <v>0</v>
      </c>
      <c r="R166" s="139">
        <v>43819</v>
      </c>
      <c r="S166" s="139">
        <v>44075</v>
      </c>
      <c r="T166"/>
      <c r="U166"/>
    </row>
    <row r="167" spans="1:21">
      <c r="A167" s="232">
        <v>65</v>
      </c>
      <c r="B167" s="129" t="s">
        <v>4559</v>
      </c>
      <c r="C167" s="137">
        <f>IFERROR(I167+O167,0)</f>
        <v>3</v>
      </c>
      <c r="D167" s="137">
        <f>IFERROR(J167+P167,0)</f>
        <v>2</v>
      </c>
      <c r="E167" s="136">
        <f>IFERROR(K167+Q167,0)</f>
        <v>99.4</v>
      </c>
      <c r="F167" s="137">
        <v>2</v>
      </c>
      <c r="G167" s="137">
        <v>0</v>
      </c>
      <c r="H167" s="137">
        <v>0</v>
      </c>
      <c r="I167" s="137">
        <v>3</v>
      </c>
      <c r="J167" s="137">
        <v>2</v>
      </c>
      <c r="K167" s="136">
        <v>99.4</v>
      </c>
      <c r="L167" s="137">
        <v>0</v>
      </c>
      <c r="M167" s="137">
        <v>0</v>
      </c>
      <c r="N167" s="137">
        <v>0</v>
      </c>
      <c r="O167" s="137">
        <v>0</v>
      </c>
      <c r="P167" s="137">
        <v>0</v>
      </c>
      <c r="Q167" s="136">
        <v>0</v>
      </c>
      <c r="R167" s="139">
        <v>44252</v>
      </c>
      <c r="S167" s="139">
        <v>44256</v>
      </c>
      <c r="T167"/>
      <c r="U167"/>
    </row>
    <row r="168" spans="1:21">
      <c r="A168" s="232">
        <v>66</v>
      </c>
      <c r="B168" s="129" t="s">
        <v>4046</v>
      </c>
      <c r="C168" s="137">
        <f>IFERROR(I168+O168,0)</f>
        <v>3</v>
      </c>
      <c r="D168" s="137">
        <f>IFERROR(J168+P168,0)</f>
        <v>1</v>
      </c>
      <c r="E168" s="136">
        <f>IFERROR(K168+Q168,0)</f>
        <v>60.9</v>
      </c>
      <c r="F168" s="137">
        <v>1</v>
      </c>
      <c r="G168" s="137">
        <v>1</v>
      </c>
      <c r="H168" s="137">
        <v>0</v>
      </c>
      <c r="I168" s="137">
        <v>3</v>
      </c>
      <c r="J168" s="137">
        <v>1</v>
      </c>
      <c r="K168" s="136">
        <v>60.9</v>
      </c>
      <c r="L168" s="137">
        <v>0</v>
      </c>
      <c r="M168" s="137">
        <v>0</v>
      </c>
      <c r="N168" s="137">
        <v>0</v>
      </c>
      <c r="O168" s="137">
        <v>0</v>
      </c>
      <c r="P168" s="137">
        <v>0</v>
      </c>
      <c r="Q168" s="136">
        <v>0</v>
      </c>
      <c r="R168" s="139">
        <v>43983</v>
      </c>
      <c r="S168" s="139">
        <v>45792</v>
      </c>
      <c r="T168"/>
      <c r="U168"/>
    </row>
    <row r="169" spans="1:21">
      <c r="A169" s="232">
        <v>67</v>
      </c>
      <c r="B169" s="129" t="s">
        <v>4057</v>
      </c>
      <c r="C169" s="137">
        <f>IFERROR(I169+O169,0)</f>
        <v>5</v>
      </c>
      <c r="D169" s="137">
        <f>IFERROR(J169+P169,0)</f>
        <v>2</v>
      </c>
      <c r="E169" s="136">
        <f>IFERROR(K169+Q169,0)</f>
        <v>82.9</v>
      </c>
      <c r="F169" s="137">
        <v>2</v>
      </c>
      <c r="G169" s="137">
        <v>0</v>
      </c>
      <c r="H169" s="137">
        <v>0</v>
      </c>
      <c r="I169" s="137">
        <v>5</v>
      </c>
      <c r="J169" s="137">
        <v>2</v>
      </c>
      <c r="K169" s="136">
        <v>82.9</v>
      </c>
      <c r="L169" s="137">
        <v>0</v>
      </c>
      <c r="M169" s="137">
        <v>0</v>
      </c>
      <c r="N169" s="137">
        <v>0</v>
      </c>
      <c r="O169" s="137">
        <v>0</v>
      </c>
      <c r="P169" s="137">
        <v>0</v>
      </c>
      <c r="Q169" s="136">
        <v>0</v>
      </c>
      <c r="R169" s="139">
        <v>43644</v>
      </c>
      <c r="S169" s="139">
        <v>45803</v>
      </c>
      <c r="T169"/>
      <c r="U169"/>
    </row>
    <row r="170" spans="1:21">
      <c r="A170" s="232">
        <v>68</v>
      </c>
      <c r="B170" s="129" t="s">
        <v>4060</v>
      </c>
      <c r="C170" s="137">
        <f>IFERROR(I170+O170,0)</f>
        <v>2</v>
      </c>
      <c r="D170" s="137">
        <f>IFERROR(J170+P170,0)</f>
        <v>1</v>
      </c>
      <c r="E170" s="136">
        <f>IFERROR(K170+Q170,0)</f>
        <v>38.9</v>
      </c>
      <c r="F170" s="137">
        <v>1</v>
      </c>
      <c r="G170" s="137">
        <v>0</v>
      </c>
      <c r="H170" s="137">
        <v>0</v>
      </c>
      <c r="I170" s="137">
        <v>2</v>
      </c>
      <c r="J170" s="137">
        <v>1</v>
      </c>
      <c r="K170" s="136">
        <v>38.9</v>
      </c>
      <c r="L170" s="137">
        <v>0</v>
      </c>
      <c r="M170" s="137">
        <v>0</v>
      </c>
      <c r="N170" s="137">
        <v>0</v>
      </c>
      <c r="O170" s="137">
        <v>0</v>
      </c>
      <c r="P170" s="137">
        <v>0</v>
      </c>
      <c r="Q170" s="136">
        <v>0</v>
      </c>
      <c r="R170" s="139">
        <v>43531</v>
      </c>
      <c r="S170" s="139">
        <v>45519</v>
      </c>
      <c r="T170"/>
      <c r="U170"/>
    </row>
    <row r="171" spans="1:21">
      <c r="A171" s="232">
        <v>69</v>
      </c>
      <c r="B171" s="129" t="s">
        <v>4062</v>
      </c>
      <c r="C171" s="137">
        <f>IFERROR(I171+O171,0)</f>
        <v>1</v>
      </c>
      <c r="D171" s="137">
        <f>IFERROR(J171+P171,0)</f>
        <v>1</v>
      </c>
      <c r="E171" s="136">
        <f>IFERROR(K171+Q171,0)</f>
        <v>45.1</v>
      </c>
      <c r="F171" s="137">
        <v>1</v>
      </c>
      <c r="G171" s="137">
        <v>1</v>
      </c>
      <c r="H171" s="137">
        <v>0</v>
      </c>
      <c r="I171" s="137">
        <v>1</v>
      </c>
      <c r="J171" s="137">
        <v>1</v>
      </c>
      <c r="K171" s="136">
        <v>45.1</v>
      </c>
      <c r="L171" s="137">
        <v>0</v>
      </c>
      <c r="M171" s="137">
        <v>0</v>
      </c>
      <c r="N171" s="137">
        <v>0</v>
      </c>
      <c r="O171" s="137">
        <v>0</v>
      </c>
      <c r="P171" s="137">
        <v>0</v>
      </c>
      <c r="Q171" s="136">
        <v>0</v>
      </c>
      <c r="R171" s="139">
        <v>43930</v>
      </c>
      <c r="S171" s="139">
        <v>45846</v>
      </c>
      <c r="T171"/>
      <c r="U171"/>
    </row>
    <row r="172" spans="1:21">
      <c r="A172" s="232">
        <v>70</v>
      </c>
      <c r="B172" s="129" t="s">
        <v>3201</v>
      </c>
      <c r="C172" s="137">
        <f>IFERROR(I172+O172,0)</f>
        <v>12</v>
      </c>
      <c r="D172" s="137">
        <f>IFERROR(J172+P172,0)</f>
        <v>1</v>
      </c>
      <c r="E172" s="136">
        <f>IFERROR(K172+Q172,0)</f>
        <v>49.6</v>
      </c>
      <c r="F172" s="137">
        <v>1</v>
      </c>
      <c r="G172" s="137">
        <v>0</v>
      </c>
      <c r="H172" s="137">
        <v>0</v>
      </c>
      <c r="I172" s="137">
        <v>12</v>
      </c>
      <c r="J172" s="137">
        <v>1</v>
      </c>
      <c r="K172" s="136">
        <v>49.6</v>
      </c>
      <c r="L172" s="137">
        <v>0</v>
      </c>
      <c r="M172" s="137">
        <v>0</v>
      </c>
      <c r="N172" s="137">
        <v>0</v>
      </c>
      <c r="O172" s="137">
        <v>0</v>
      </c>
      <c r="P172" s="137">
        <v>0</v>
      </c>
      <c r="Q172" s="136">
        <v>0</v>
      </c>
      <c r="R172" s="139">
        <v>43850</v>
      </c>
      <c r="S172" s="139">
        <v>45887</v>
      </c>
      <c r="T172"/>
      <c r="U172"/>
    </row>
    <row r="173" spans="1:21">
      <c r="A173" s="232">
        <v>71</v>
      </c>
      <c r="B173" s="129" t="s">
        <v>4560</v>
      </c>
      <c r="C173" s="137">
        <f>IFERROR(I173+O173,0)</f>
        <v>1</v>
      </c>
      <c r="D173" s="137">
        <f>IFERROR(J173+P173,0)</f>
        <v>1</v>
      </c>
      <c r="E173" s="136">
        <f>IFERROR(K173+Q173,0)</f>
        <v>30.2</v>
      </c>
      <c r="F173" s="137">
        <v>1</v>
      </c>
      <c r="G173" s="137">
        <v>0</v>
      </c>
      <c r="H173" s="137">
        <v>0</v>
      </c>
      <c r="I173" s="137">
        <v>1</v>
      </c>
      <c r="J173" s="137">
        <v>1</v>
      </c>
      <c r="K173" s="136">
        <v>30.2</v>
      </c>
      <c r="L173" s="137">
        <v>0</v>
      </c>
      <c r="M173" s="137">
        <v>0</v>
      </c>
      <c r="N173" s="137">
        <v>0</v>
      </c>
      <c r="O173" s="137">
        <v>0</v>
      </c>
      <c r="P173" s="137">
        <v>0</v>
      </c>
      <c r="Q173" s="136">
        <v>0</v>
      </c>
      <c r="R173" s="139">
        <v>43671</v>
      </c>
      <c r="S173" s="139">
        <v>45086</v>
      </c>
      <c r="T173"/>
      <c r="U173"/>
    </row>
    <row r="174" spans="1:21">
      <c r="A174" s="232">
        <v>72</v>
      </c>
      <c r="B174" s="129" t="s">
        <v>3205</v>
      </c>
      <c r="C174" s="137">
        <f>IFERROR(I174+O174,0)</f>
        <v>4</v>
      </c>
      <c r="D174" s="137">
        <f>IFERROR(J174+P174,0)</f>
        <v>1</v>
      </c>
      <c r="E174" s="136">
        <f>IFERROR(K174+Q174,0)</f>
        <v>71.1</v>
      </c>
      <c r="F174" s="137">
        <v>1</v>
      </c>
      <c r="G174" s="137">
        <v>1</v>
      </c>
      <c r="H174" s="137">
        <v>0</v>
      </c>
      <c r="I174" s="137">
        <v>4</v>
      </c>
      <c r="J174" s="137">
        <v>1</v>
      </c>
      <c r="K174" s="136">
        <v>71.1</v>
      </c>
      <c r="L174" s="137">
        <v>0</v>
      </c>
      <c r="M174" s="137">
        <v>0</v>
      </c>
      <c r="N174" s="137">
        <v>0</v>
      </c>
      <c r="O174" s="137">
        <v>0</v>
      </c>
      <c r="P174" s="137">
        <v>0</v>
      </c>
      <c r="Q174" s="136">
        <v>0</v>
      </c>
      <c r="R174" s="139">
        <v>43875</v>
      </c>
      <c r="S174" s="139"/>
      <c r="T174"/>
      <c r="U174"/>
    </row>
    <row r="175" spans="1:21">
      <c r="A175" s="232">
        <v>73</v>
      </c>
      <c r="B175" s="129" t="s">
        <v>4070</v>
      </c>
      <c r="C175" s="137">
        <f>IFERROR(I175+O175,0)</f>
        <v>1</v>
      </c>
      <c r="D175" s="137">
        <f>IFERROR(J175+P175,0)</f>
        <v>1</v>
      </c>
      <c r="E175" s="136">
        <f>IFERROR(K175+Q175,0)</f>
        <v>58.6</v>
      </c>
      <c r="F175" s="137">
        <v>1</v>
      </c>
      <c r="G175" s="137">
        <v>1</v>
      </c>
      <c r="H175" s="137">
        <v>0</v>
      </c>
      <c r="I175" s="137">
        <v>1</v>
      </c>
      <c r="J175" s="137">
        <v>1</v>
      </c>
      <c r="K175" s="136">
        <v>58.6</v>
      </c>
      <c r="L175" s="137">
        <v>0</v>
      </c>
      <c r="M175" s="137">
        <v>0</v>
      </c>
      <c r="N175" s="137">
        <v>0</v>
      </c>
      <c r="O175" s="137">
        <v>0</v>
      </c>
      <c r="P175" s="137">
        <v>0</v>
      </c>
      <c r="Q175" s="136">
        <v>0</v>
      </c>
      <c r="R175" s="139">
        <v>43698</v>
      </c>
      <c r="S175" s="139">
        <v>45804</v>
      </c>
      <c r="T175"/>
      <c r="U175"/>
    </row>
    <row r="176" spans="1:21">
      <c r="A176" s="232">
        <v>74</v>
      </c>
      <c r="B176" s="129" t="s">
        <v>4561</v>
      </c>
      <c r="C176" s="137">
        <f>IFERROR(I176+O176,0)</f>
        <v>1</v>
      </c>
      <c r="D176" s="137">
        <f>IFERROR(J176+P176,0)</f>
        <v>1</v>
      </c>
      <c r="E176" s="136">
        <f>IFERROR(K176+Q176,0)</f>
        <v>34.5</v>
      </c>
      <c r="F176" s="137">
        <v>1</v>
      </c>
      <c r="G176" s="137">
        <v>0</v>
      </c>
      <c r="H176" s="137">
        <v>0</v>
      </c>
      <c r="I176" s="137">
        <v>1</v>
      </c>
      <c r="J176" s="137">
        <v>1</v>
      </c>
      <c r="K176" s="136">
        <v>34.5</v>
      </c>
      <c r="L176" s="137">
        <v>0</v>
      </c>
      <c r="M176" s="137">
        <v>0</v>
      </c>
      <c r="N176" s="137">
        <v>0</v>
      </c>
      <c r="O176" s="137">
        <v>0</v>
      </c>
      <c r="P176" s="137">
        <v>0</v>
      </c>
      <c r="Q176" s="136">
        <v>0</v>
      </c>
      <c r="R176" s="139">
        <v>44033</v>
      </c>
      <c r="S176" s="139">
        <v>44698</v>
      </c>
      <c r="T176"/>
      <c r="U176"/>
    </row>
    <row r="177" spans="1:21">
      <c r="A177" s="232">
        <v>75</v>
      </c>
      <c r="B177" s="129" t="s">
        <v>4072</v>
      </c>
      <c r="C177" s="137">
        <f>IFERROR(I177+O177,0)</f>
        <v>14</v>
      </c>
      <c r="D177" s="137">
        <f>IFERROR(J177+P177,0)</f>
        <v>3</v>
      </c>
      <c r="E177" s="136">
        <f>IFERROR(K177+Q177,0)</f>
        <v>119</v>
      </c>
      <c r="F177" s="137">
        <v>3</v>
      </c>
      <c r="G177" s="137">
        <v>1</v>
      </c>
      <c r="H177" s="137">
        <v>0</v>
      </c>
      <c r="I177" s="137">
        <v>14</v>
      </c>
      <c r="J177" s="137">
        <v>3</v>
      </c>
      <c r="K177" s="136">
        <v>119</v>
      </c>
      <c r="L177" s="137">
        <v>0</v>
      </c>
      <c r="M177" s="137">
        <v>0</v>
      </c>
      <c r="N177" s="137">
        <v>0</v>
      </c>
      <c r="O177" s="137">
        <v>0</v>
      </c>
      <c r="P177" s="137">
        <v>0</v>
      </c>
      <c r="Q177" s="136">
        <v>0</v>
      </c>
      <c r="R177" s="139">
        <v>43636</v>
      </c>
      <c r="S177" s="139">
        <v>45279</v>
      </c>
      <c r="T177"/>
      <c r="U177"/>
    </row>
    <row r="178" spans="1:21">
      <c r="A178" s="232">
        <v>76</v>
      </c>
      <c r="B178" s="129" t="s">
        <v>4073</v>
      </c>
      <c r="C178" s="137">
        <f>IFERROR(I178+O178,0)</f>
        <v>2</v>
      </c>
      <c r="D178" s="137">
        <f>IFERROR(J178+P178,0)</f>
        <v>2</v>
      </c>
      <c r="E178" s="136">
        <f>IFERROR(K178+Q178,0)</f>
        <v>102.3</v>
      </c>
      <c r="F178" s="137">
        <v>2</v>
      </c>
      <c r="G178" s="137">
        <v>0</v>
      </c>
      <c r="H178" s="137">
        <v>0</v>
      </c>
      <c r="I178" s="137">
        <v>2</v>
      </c>
      <c r="J178" s="137">
        <v>2</v>
      </c>
      <c r="K178" s="136">
        <v>102.3</v>
      </c>
      <c r="L178" s="137">
        <v>0</v>
      </c>
      <c r="M178" s="137">
        <v>0</v>
      </c>
      <c r="N178" s="137">
        <v>0</v>
      </c>
      <c r="O178" s="137">
        <v>0</v>
      </c>
      <c r="P178" s="137">
        <v>0</v>
      </c>
      <c r="Q178" s="136">
        <v>0</v>
      </c>
      <c r="R178" s="139">
        <v>43476</v>
      </c>
      <c r="S178" s="139">
        <v>44985</v>
      </c>
      <c r="T178"/>
      <c r="U178"/>
    </row>
    <row r="179" spans="1:21">
      <c r="A179" s="232">
        <v>77</v>
      </c>
      <c r="B179" s="129" t="s">
        <v>4562</v>
      </c>
      <c r="C179" s="137">
        <f>IFERROR(I179+O179,0)</f>
        <v>1</v>
      </c>
      <c r="D179" s="137">
        <f>IFERROR(J179+P179,0)</f>
        <v>1</v>
      </c>
      <c r="E179" s="136">
        <f>IFERROR(K179+Q179,0)</f>
        <v>51.8</v>
      </c>
      <c r="F179" s="137">
        <v>1</v>
      </c>
      <c r="G179" s="137">
        <v>0</v>
      </c>
      <c r="H179" s="137">
        <v>0</v>
      </c>
      <c r="I179" s="137">
        <v>1</v>
      </c>
      <c r="J179" s="137">
        <v>1</v>
      </c>
      <c r="K179" s="136">
        <v>51.8</v>
      </c>
      <c r="L179" s="137">
        <v>0</v>
      </c>
      <c r="M179" s="137">
        <v>0</v>
      </c>
      <c r="N179" s="137">
        <v>0</v>
      </c>
      <c r="O179" s="137">
        <v>0</v>
      </c>
      <c r="P179" s="137">
        <v>0</v>
      </c>
      <c r="Q179" s="136">
        <v>0</v>
      </c>
      <c r="R179" s="139">
        <v>43959</v>
      </c>
      <c r="S179" s="139">
        <v>45467</v>
      </c>
      <c r="T179"/>
      <c r="U179"/>
    </row>
    <row r="180" spans="1:21">
      <c r="A180" s="232">
        <v>78</v>
      </c>
      <c r="B180" s="129" t="s">
        <v>4563</v>
      </c>
      <c r="C180" s="137">
        <f>IFERROR(I180+O180,0)</f>
        <v>2</v>
      </c>
      <c r="D180" s="137">
        <f>IFERROR(J180+P180,0)</f>
        <v>1</v>
      </c>
      <c r="E180" s="136">
        <f>IFERROR(K180+Q180,0)</f>
        <v>50.7</v>
      </c>
      <c r="F180" s="137">
        <v>1</v>
      </c>
      <c r="G180" s="137">
        <v>0</v>
      </c>
      <c r="H180" s="137">
        <v>0</v>
      </c>
      <c r="I180" s="137">
        <v>2</v>
      </c>
      <c r="J180" s="137">
        <v>1</v>
      </c>
      <c r="K180" s="136">
        <v>50.7</v>
      </c>
      <c r="L180" s="137">
        <v>0</v>
      </c>
      <c r="M180" s="137">
        <v>0</v>
      </c>
      <c r="N180" s="137">
        <v>0</v>
      </c>
      <c r="O180" s="137">
        <v>0</v>
      </c>
      <c r="P180" s="137">
        <v>0</v>
      </c>
      <c r="Q180" s="136">
        <v>0</v>
      </c>
      <c r="R180" s="139">
        <v>43636</v>
      </c>
      <c r="S180" s="139">
        <v>45408</v>
      </c>
      <c r="T180"/>
      <c r="U180"/>
    </row>
    <row r="181" spans="1:21">
      <c r="A181" s="232">
        <v>79</v>
      </c>
      <c r="B181" s="129" t="s">
        <v>4564</v>
      </c>
      <c r="C181" s="137">
        <f>IFERROR(I181+O181,0)</f>
        <v>4</v>
      </c>
      <c r="D181" s="137">
        <f>IFERROR(J181+P181,0)</f>
        <v>1</v>
      </c>
      <c r="E181" s="136">
        <f>IFERROR(K181+Q181,0)</f>
        <v>50.9</v>
      </c>
      <c r="F181" s="137">
        <v>1</v>
      </c>
      <c r="G181" s="137">
        <v>0</v>
      </c>
      <c r="H181" s="137">
        <v>0</v>
      </c>
      <c r="I181" s="137">
        <v>4</v>
      </c>
      <c r="J181" s="137">
        <v>1</v>
      </c>
      <c r="K181" s="136">
        <v>50.9</v>
      </c>
      <c r="L181" s="137">
        <v>0</v>
      </c>
      <c r="M181" s="137">
        <v>0</v>
      </c>
      <c r="N181" s="137">
        <v>0</v>
      </c>
      <c r="O181" s="137">
        <v>0</v>
      </c>
      <c r="P181" s="137">
        <v>0</v>
      </c>
      <c r="Q181" s="136">
        <v>0</v>
      </c>
      <c r="R181" s="139">
        <v>43633</v>
      </c>
      <c r="S181" s="139">
        <v>45408</v>
      </c>
      <c r="T181"/>
      <c r="U181"/>
    </row>
    <row r="182" spans="1:21">
      <c r="A182" s="232">
        <v>80</v>
      </c>
      <c r="B182" s="129" t="s">
        <v>4565</v>
      </c>
      <c r="C182" s="137">
        <f>IFERROR(I182+O182,0)</f>
        <v>13</v>
      </c>
      <c r="D182" s="137">
        <f>IFERROR(J182+P182,0)</f>
        <v>4</v>
      </c>
      <c r="E182" s="136">
        <f>IFERROR(K182+Q182,0)</f>
        <v>133.3</v>
      </c>
      <c r="F182" s="137">
        <v>4</v>
      </c>
      <c r="G182" s="137">
        <v>1</v>
      </c>
      <c r="H182" s="137">
        <v>0</v>
      </c>
      <c r="I182" s="137">
        <v>13</v>
      </c>
      <c r="J182" s="137">
        <v>4</v>
      </c>
      <c r="K182" s="136">
        <v>133.3</v>
      </c>
      <c r="L182" s="137">
        <v>0</v>
      </c>
      <c r="M182" s="137">
        <v>0</v>
      </c>
      <c r="N182" s="137">
        <v>0</v>
      </c>
      <c r="O182" s="137">
        <v>0</v>
      </c>
      <c r="P182" s="137">
        <v>0</v>
      </c>
      <c r="Q182" s="136">
        <v>0</v>
      </c>
      <c r="R182" s="139">
        <v>43983</v>
      </c>
      <c r="S182" s="139">
        <v>44147</v>
      </c>
      <c r="T182"/>
      <c r="U182"/>
    </row>
    <row r="183" spans="1:21">
      <c r="A183" s="232">
        <v>81</v>
      </c>
      <c r="B183" s="129" t="s">
        <v>4566</v>
      </c>
      <c r="C183" s="137">
        <f>IFERROR(I183+O183,0)</f>
        <v>1</v>
      </c>
      <c r="D183" s="137">
        <f>IFERROR(J183+P183,0)</f>
        <v>1</v>
      </c>
      <c r="E183" s="136">
        <f>IFERROR(K183+Q183,0)</f>
        <v>25.3</v>
      </c>
      <c r="F183" s="137">
        <v>1</v>
      </c>
      <c r="G183" s="137">
        <v>1</v>
      </c>
      <c r="H183" s="137">
        <v>0</v>
      </c>
      <c r="I183" s="137">
        <v>1</v>
      </c>
      <c r="J183" s="137">
        <v>1</v>
      </c>
      <c r="K183" s="136">
        <v>25.3</v>
      </c>
      <c r="L183" s="137">
        <v>0</v>
      </c>
      <c r="M183" s="137">
        <v>0</v>
      </c>
      <c r="N183" s="137">
        <v>0</v>
      </c>
      <c r="O183" s="137">
        <v>0</v>
      </c>
      <c r="P183" s="137">
        <v>0</v>
      </c>
      <c r="Q183" s="136">
        <v>0</v>
      </c>
      <c r="R183" s="139">
        <v>43557</v>
      </c>
      <c r="S183" s="139">
        <v>45212</v>
      </c>
      <c r="T183"/>
      <c r="U183"/>
    </row>
    <row r="184" spans="1:21">
      <c r="A184" s="232">
        <v>82</v>
      </c>
      <c r="B184" s="129" t="s">
        <v>4567</v>
      </c>
      <c r="C184" s="137">
        <f>IFERROR(I184+O184,0)</f>
        <v>1</v>
      </c>
      <c r="D184" s="137">
        <f>IFERROR(J184+P184,0)</f>
        <v>1</v>
      </c>
      <c r="E184" s="136">
        <f>IFERROR(K184+Q184,0)</f>
        <v>24.7</v>
      </c>
      <c r="F184" s="137">
        <v>1</v>
      </c>
      <c r="G184" s="137">
        <v>1</v>
      </c>
      <c r="H184" s="137">
        <v>0</v>
      </c>
      <c r="I184" s="137">
        <v>1</v>
      </c>
      <c r="J184" s="137">
        <v>1</v>
      </c>
      <c r="K184" s="136">
        <v>24.7</v>
      </c>
      <c r="L184" s="137">
        <v>0</v>
      </c>
      <c r="M184" s="137">
        <v>0</v>
      </c>
      <c r="N184" s="137">
        <v>0</v>
      </c>
      <c r="O184" s="137">
        <v>0</v>
      </c>
      <c r="P184" s="137">
        <v>0</v>
      </c>
      <c r="Q184" s="136">
        <v>0</v>
      </c>
      <c r="R184" s="139">
        <v>43644</v>
      </c>
      <c r="S184" s="139">
        <v>45330</v>
      </c>
      <c r="T184"/>
      <c r="U184"/>
    </row>
    <row r="185" spans="1:21">
      <c r="A185" s="232">
        <v>83</v>
      </c>
      <c r="B185" s="129" t="s">
        <v>4526</v>
      </c>
      <c r="C185" s="137">
        <f>IFERROR(I185+O185,0)</f>
        <v>1</v>
      </c>
      <c r="D185" s="137">
        <f>IFERROR(J185+P185,0)</f>
        <v>1</v>
      </c>
      <c r="E185" s="136">
        <f>IFERROR(K185+Q185,0)</f>
        <v>23.9</v>
      </c>
      <c r="F185" s="137">
        <v>1</v>
      </c>
      <c r="G185" s="137">
        <v>0</v>
      </c>
      <c r="H185" s="137">
        <v>0</v>
      </c>
      <c r="I185" s="137">
        <v>1</v>
      </c>
      <c r="J185" s="137">
        <v>1</v>
      </c>
      <c r="K185" s="136">
        <v>23.9</v>
      </c>
      <c r="L185" s="137">
        <v>0</v>
      </c>
      <c r="M185" s="137">
        <v>0</v>
      </c>
      <c r="N185" s="137">
        <v>0</v>
      </c>
      <c r="O185" s="137">
        <v>0</v>
      </c>
      <c r="P185" s="137">
        <v>0</v>
      </c>
      <c r="Q185" s="136">
        <v>0</v>
      </c>
      <c r="R185" s="139">
        <v>43719</v>
      </c>
      <c r="S185" s="139">
        <v>44699</v>
      </c>
      <c r="T185"/>
      <c r="U185"/>
    </row>
    <row r="186" spans="1:21">
      <c r="A186" s="232">
        <v>84</v>
      </c>
      <c r="B186" s="129" t="s">
        <v>4099</v>
      </c>
      <c r="C186" s="137">
        <f>IFERROR(I186+O186,0)</f>
        <v>3</v>
      </c>
      <c r="D186" s="137">
        <f>IFERROR(J186+P186,0)</f>
        <v>1</v>
      </c>
      <c r="E186" s="136">
        <f>IFERROR(K186+Q186,0)</f>
        <v>45</v>
      </c>
      <c r="F186" s="137">
        <v>1</v>
      </c>
      <c r="G186" s="137">
        <v>0</v>
      </c>
      <c r="H186" s="137">
        <v>0</v>
      </c>
      <c r="I186" s="137">
        <v>3</v>
      </c>
      <c r="J186" s="137">
        <v>1</v>
      </c>
      <c r="K186" s="136">
        <v>45</v>
      </c>
      <c r="L186" s="137">
        <v>0</v>
      </c>
      <c r="M186" s="137">
        <v>0</v>
      </c>
      <c r="N186" s="137">
        <v>0</v>
      </c>
      <c r="O186" s="137">
        <v>0</v>
      </c>
      <c r="P186" s="137">
        <v>0</v>
      </c>
      <c r="Q186" s="136">
        <v>0</v>
      </c>
      <c r="R186" s="139">
        <v>43696</v>
      </c>
      <c r="S186" s="139">
        <v>45902</v>
      </c>
      <c r="T186"/>
      <c r="U186"/>
    </row>
    <row r="187" spans="1:21">
      <c r="A187" s="232">
        <v>85</v>
      </c>
      <c r="B187" s="129" t="s">
        <v>4568</v>
      </c>
      <c r="C187" s="137">
        <f>IFERROR(I187+O187,0)</f>
        <v>1</v>
      </c>
      <c r="D187" s="137">
        <f>IFERROR(J187+P187,0)</f>
        <v>1</v>
      </c>
      <c r="E187" s="136">
        <f>IFERROR(K187+Q187,0)</f>
        <v>21.1</v>
      </c>
      <c r="F187" s="137">
        <v>1</v>
      </c>
      <c r="G187" s="137">
        <v>0</v>
      </c>
      <c r="H187" s="137">
        <v>0</v>
      </c>
      <c r="I187" s="137">
        <v>1</v>
      </c>
      <c r="J187" s="137">
        <v>1</v>
      </c>
      <c r="K187" s="136">
        <v>21.1</v>
      </c>
      <c r="L187" s="137">
        <v>0</v>
      </c>
      <c r="M187" s="137">
        <v>0</v>
      </c>
      <c r="N187" s="137">
        <v>0</v>
      </c>
      <c r="O187" s="137">
        <v>0</v>
      </c>
      <c r="P187" s="137">
        <v>0</v>
      </c>
      <c r="Q187" s="136">
        <v>0</v>
      </c>
      <c r="R187" s="139">
        <v>44064</v>
      </c>
      <c r="S187" s="139">
        <v>44064</v>
      </c>
      <c r="T187"/>
      <c r="U187"/>
    </row>
    <row r="188" spans="1:21">
      <c r="A188" s="232">
        <v>86</v>
      </c>
      <c r="B188" s="129" t="s">
        <v>4569</v>
      </c>
      <c r="C188" s="137">
        <f>IFERROR(I188+O188,0)</f>
        <v>17</v>
      </c>
      <c r="D188" s="137">
        <f>IFERROR(J188+P188,0)</f>
        <v>5</v>
      </c>
      <c r="E188" s="136">
        <f>IFERROR(K188+Q188,0)</f>
        <v>105.1</v>
      </c>
      <c r="F188" s="137">
        <v>5</v>
      </c>
      <c r="G188" s="137">
        <v>3</v>
      </c>
      <c r="H188" s="137">
        <v>0</v>
      </c>
      <c r="I188" s="137">
        <v>17</v>
      </c>
      <c r="J188" s="137">
        <v>5</v>
      </c>
      <c r="K188" s="136">
        <v>105.1</v>
      </c>
      <c r="L188" s="137">
        <v>0</v>
      </c>
      <c r="M188" s="137">
        <v>0</v>
      </c>
      <c r="N188" s="137">
        <v>0</v>
      </c>
      <c r="O188" s="137">
        <v>0</v>
      </c>
      <c r="P188" s="137">
        <v>0</v>
      </c>
      <c r="Q188" s="136">
        <v>0</v>
      </c>
      <c r="R188" s="139">
        <v>43900</v>
      </c>
      <c r="S188" s="139">
        <v>43900</v>
      </c>
      <c r="T188"/>
      <c r="U188"/>
    </row>
    <row r="189" spans="1:21">
      <c r="A189" s="232">
        <v>87</v>
      </c>
      <c r="B189" s="129" t="s">
        <v>4570</v>
      </c>
      <c r="C189" s="137">
        <f>IFERROR(I189+O189,0)</f>
        <v>5</v>
      </c>
      <c r="D189" s="137">
        <f>IFERROR(J189+P189,0)</f>
        <v>1</v>
      </c>
      <c r="E189" s="136">
        <f>IFERROR(K189+Q189,0)</f>
        <v>20.7</v>
      </c>
      <c r="F189" s="137">
        <v>1</v>
      </c>
      <c r="G189" s="137">
        <v>0</v>
      </c>
      <c r="H189" s="137">
        <v>0</v>
      </c>
      <c r="I189" s="137">
        <v>5</v>
      </c>
      <c r="J189" s="137">
        <v>1</v>
      </c>
      <c r="K189" s="136">
        <v>20.7</v>
      </c>
      <c r="L189" s="137">
        <v>0</v>
      </c>
      <c r="M189" s="137">
        <v>0</v>
      </c>
      <c r="N189" s="137">
        <v>0</v>
      </c>
      <c r="O189" s="137">
        <v>0</v>
      </c>
      <c r="P189" s="137">
        <v>0</v>
      </c>
      <c r="Q189" s="136">
        <v>0</v>
      </c>
      <c r="R189" s="139">
        <v>43647</v>
      </c>
      <c r="S189" s="139">
        <v>43728</v>
      </c>
      <c r="T189"/>
      <c r="U189"/>
    </row>
    <row r="190" spans="1:21">
      <c r="A190" s="29"/>
      <c r="B190" s="231" t="s">
        <v>4571</v>
      </c>
      <c r="C190" s="134">
        <f>sum(C191)</f>
        <v>1</v>
      </c>
      <c r="D190" s="134">
        <f>sum(D191)</f>
        <v>1</v>
      </c>
      <c r="E190" s="135">
        <f>sum(E191)</f>
        <v>49.5</v>
      </c>
      <c r="F190" s="134">
        <f>sum(F191)</f>
        <v>1</v>
      </c>
      <c r="G190" s="134">
        <f>sum(G191)</f>
        <v>0</v>
      </c>
      <c r="H190" s="134">
        <f>sum(H191)</f>
        <v>0</v>
      </c>
      <c r="I190" s="134">
        <f>sum(I191)</f>
        <v>1</v>
      </c>
      <c r="J190" s="134">
        <f>sum(J191)</f>
        <v>1</v>
      </c>
      <c r="K190" s="135">
        <f>sum(K191)</f>
        <v>49.5</v>
      </c>
      <c r="L190" s="134">
        <f>sum(L191)</f>
        <v>0</v>
      </c>
      <c r="M190" s="134">
        <f>sum(M191)</f>
        <v>0</v>
      </c>
      <c r="N190" s="134">
        <f>sum(N191)</f>
        <v>0</v>
      </c>
      <c r="O190" s="134">
        <f>sum(O191)</f>
        <v>0</v>
      </c>
      <c r="P190" s="134">
        <f>sum(P191)</f>
        <v>0</v>
      </c>
      <c r="Q190" s="135">
        <f>sum(Q191)</f>
        <v>0</v>
      </c>
      <c r="R190" s="37" t="s">
        <v>20</v>
      </c>
      <c r="S190" s="37" t="s">
        <v>20</v>
      </c>
      <c r="T190"/>
      <c r="U190"/>
    </row>
    <row r="191" spans="1:21">
      <c r="A191" s="232">
        <v>88</v>
      </c>
      <c r="B191" s="129" t="s">
        <v>4572</v>
      </c>
      <c r="C191" s="137">
        <f>IFERROR(I191+O191,0)</f>
        <v>1</v>
      </c>
      <c r="D191" s="137">
        <f>IFERROR(J191+P191,0)</f>
        <v>1</v>
      </c>
      <c r="E191" s="136">
        <f>IFERROR(K191+Q191,0)</f>
        <v>49.5</v>
      </c>
      <c r="F191" s="137">
        <v>1</v>
      </c>
      <c r="G191" s="137">
        <v>0</v>
      </c>
      <c r="H191" s="137">
        <v>0</v>
      </c>
      <c r="I191" s="137">
        <v>1</v>
      </c>
      <c r="J191" s="137">
        <v>1</v>
      </c>
      <c r="K191" s="136">
        <v>49.5</v>
      </c>
      <c r="L191" s="137">
        <v>0</v>
      </c>
      <c r="M191" s="137">
        <v>0</v>
      </c>
      <c r="N191" s="137">
        <v>0</v>
      </c>
      <c r="O191" s="137">
        <v>0</v>
      </c>
      <c r="P191" s="137">
        <v>0</v>
      </c>
      <c r="Q191" s="136">
        <v>0</v>
      </c>
      <c r="R191" s="139">
        <v>44208</v>
      </c>
      <c r="S191" s="139">
        <v>44434</v>
      </c>
      <c r="T191"/>
      <c r="U191"/>
    </row>
    <row r="192" spans="1:21">
      <c r="A192" s="29"/>
      <c r="B192" s="231" t="s">
        <v>2961</v>
      </c>
      <c r="C192" s="134">
        <f>sum(C193:C199)</f>
        <v>29</v>
      </c>
      <c r="D192" s="134">
        <f>sum(D193:D199)</f>
        <v>13</v>
      </c>
      <c r="E192" s="135">
        <f>sum(E193:E199)</f>
        <v>487</v>
      </c>
      <c r="F192" s="134">
        <f>sum(F193:F199)</f>
        <v>13</v>
      </c>
      <c r="G192" s="134">
        <f>sum(G193:G199)</f>
        <v>13</v>
      </c>
      <c r="H192" s="134">
        <f>sum(H193:H199)</f>
        <v>0</v>
      </c>
      <c r="I192" s="134">
        <f>sum(I193:I199)</f>
        <v>29</v>
      </c>
      <c r="J192" s="134">
        <f>sum(J193:J199)</f>
        <v>13</v>
      </c>
      <c r="K192" s="135">
        <f>sum(K193:K199)</f>
        <v>487</v>
      </c>
      <c r="L192" s="134">
        <f>sum(L193:L199)</f>
        <v>0</v>
      </c>
      <c r="M192" s="134">
        <f>sum(M193:M199)</f>
        <v>0</v>
      </c>
      <c r="N192" s="134">
        <f>sum(N193:N199)</f>
        <v>0</v>
      </c>
      <c r="O192" s="134">
        <f>sum(O193:O199)</f>
        <v>0</v>
      </c>
      <c r="P192" s="134">
        <f>sum(P193:P199)</f>
        <v>0</v>
      </c>
      <c r="Q192" s="135">
        <f>sum(Q193:Q199)</f>
        <v>0</v>
      </c>
      <c r="R192" s="37" t="s">
        <v>20</v>
      </c>
      <c r="S192" s="37" t="s">
        <v>20</v>
      </c>
      <c r="T192"/>
      <c r="U192"/>
    </row>
    <row r="193" spans="1:21">
      <c r="A193" s="232">
        <v>89</v>
      </c>
      <c r="B193" s="129" t="s">
        <v>4573</v>
      </c>
      <c r="C193" s="137">
        <f>IFERROR(I193+O193,0)</f>
        <v>2</v>
      </c>
      <c r="D193" s="137">
        <f>IFERROR(J193+P193,0)</f>
        <v>1</v>
      </c>
      <c r="E193" s="136">
        <f>IFERROR(K193+Q193,0)</f>
        <v>41.1</v>
      </c>
      <c r="F193" s="137">
        <v>1</v>
      </c>
      <c r="G193" s="137">
        <v>1</v>
      </c>
      <c r="H193" s="137">
        <v>0</v>
      </c>
      <c r="I193" s="137">
        <v>2</v>
      </c>
      <c r="J193" s="137">
        <v>1</v>
      </c>
      <c r="K193" s="136">
        <v>41.1</v>
      </c>
      <c r="L193" s="137">
        <v>0</v>
      </c>
      <c r="M193" s="137">
        <v>0</v>
      </c>
      <c r="N193" s="137">
        <v>0</v>
      </c>
      <c r="O193" s="137">
        <v>0</v>
      </c>
      <c r="P193" s="137">
        <v>0</v>
      </c>
      <c r="Q193" s="136">
        <v>0</v>
      </c>
      <c r="R193" s="139">
        <v>43568</v>
      </c>
      <c r="S193" s="139">
        <v>44720</v>
      </c>
      <c r="T193"/>
      <c r="U193"/>
    </row>
    <row r="194" spans="1:21">
      <c r="A194" s="232">
        <v>90</v>
      </c>
      <c r="B194" s="129" t="s">
        <v>4574</v>
      </c>
      <c r="C194" s="137">
        <f>IFERROR(I194+O194,0)</f>
        <v>6</v>
      </c>
      <c r="D194" s="137">
        <f>IFERROR(J194+P194,0)</f>
        <v>2</v>
      </c>
      <c r="E194" s="136">
        <f>IFERROR(K194+Q194,0)</f>
        <v>65.9</v>
      </c>
      <c r="F194" s="137">
        <v>2</v>
      </c>
      <c r="G194" s="137">
        <v>2</v>
      </c>
      <c r="H194" s="137">
        <v>0</v>
      </c>
      <c r="I194" s="137">
        <v>6</v>
      </c>
      <c r="J194" s="137">
        <v>2</v>
      </c>
      <c r="K194" s="136">
        <v>65.9</v>
      </c>
      <c r="L194" s="137">
        <v>0</v>
      </c>
      <c r="M194" s="137">
        <v>0</v>
      </c>
      <c r="N194" s="137">
        <v>0</v>
      </c>
      <c r="O194" s="137">
        <v>0</v>
      </c>
      <c r="P194" s="137">
        <v>0</v>
      </c>
      <c r="Q194" s="136">
        <v>0</v>
      </c>
      <c r="R194" s="139">
        <v>43640</v>
      </c>
      <c r="S194" s="139">
        <v>45805</v>
      </c>
      <c r="T194"/>
      <c r="U194"/>
    </row>
    <row r="195" spans="1:21">
      <c r="A195" s="232">
        <v>91</v>
      </c>
      <c r="B195" s="129" t="s">
        <v>4575</v>
      </c>
      <c r="C195" s="137">
        <f>IFERROR(I195+O195,0)</f>
        <v>1</v>
      </c>
      <c r="D195" s="137">
        <f>IFERROR(J195+P195,0)</f>
        <v>1</v>
      </c>
      <c r="E195" s="136">
        <f>IFERROR(K195+Q195,0)</f>
        <v>55.4</v>
      </c>
      <c r="F195" s="137">
        <v>1</v>
      </c>
      <c r="G195" s="137">
        <v>1</v>
      </c>
      <c r="H195" s="137">
        <v>0</v>
      </c>
      <c r="I195" s="137">
        <v>1</v>
      </c>
      <c r="J195" s="137">
        <v>1</v>
      </c>
      <c r="K195" s="136">
        <v>55.4</v>
      </c>
      <c r="L195" s="137">
        <v>0</v>
      </c>
      <c r="M195" s="137">
        <v>0</v>
      </c>
      <c r="N195" s="137">
        <v>0</v>
      </c>
      <c r="O195" s="137">
        <v>0</v>
      </c>
      <c r="P195" s="137">
        <v>0</v>
      </c>
      <c r="Q195" s="136">
        <v>0</v>
      </c>
      <c r="R195" s="139">
        <v>43581</v>
      </c>
      <c r="S195" s="139">
        <v>44715</v>
      </c>
      <c r="T195"/>
      <c r="U195"/>
    </row>
    <row r="196" spans="1:21">
      <c r="A196" s="232">
        <v>92</v>
      </c>
      <c r="B196" s="129" t="s">
        <v>4576</v>
      </c>
      <c r="C196" s="137">
        <f>IFERROR(I196+O196,0)</f>
        <v>12</v>
      </c>
      <c r="D196" s="137">
        <f>IFERROR(J196+P196,0)</f>
        <v>4</v>
      </c>
      <c r="E196" s="136">
        <f>IFERROR(K196+Q196,0)</f>
        <v>155.8</v>
      </c>
      <c r="F196" s="137">
        <v>4</v>
      </c>
      <c r="G196" s="137">
        <v>4</v>
      </c>
      <c r="H196" s="137">
        <v>0</v>
      </c>
      <c r="I196" s="137">
        <v>12</v>
      </c>
      <c r="J196" s="137">
        <v>4</v>
      </c>
      <c r="K196" s="136">
        <v>155.8</v>
      </c>
      <c r="L196" s="137">
        <v>0</v>
      </c>
      <c r="M196" s="137">
        <v>0</v>
      </c>
      <c r="N196" s="137">
        <v>0</v>
      </c>
      <c r="O196" s="137">
        <v>0</v>
      </c>
      <c r="P196" s="137">
        <v>0</v>
      </c>
      <c r="Q196" s="136">
        <v>0</v>
      </c>
      <c r="R196" s="139">
        <v>43617</v>
      </c>
      <c r="S196" s="139">
        <v>44876</v>
      </c>
      <c r="T196"/>
      <c r="U196"/>
    </row>
    <row r="197" spans="1:21">
      <c r="A197" s="232">
        <v>93</v>
      </c>
      <c r="B197" s="129" t="s">
        <v>3464</v>
      </c>
      <c r="C197" s="137">
        <f>IFERROR(I197+O197,0)</f>
        <v>4</v>
      </c>
      <c r="D197" s="137">
        <f>IFERROR(J197+P197,0)</f>
        <v>1</v>
      </c>
      <c r="E197" s="136">
        <f>IFERROR(K197+Q197,0)</f>
        <v>20.4</v>
      </c>
      <c r="F197" s="137">
        <v>1</v>
      </c>
      <c r="G197" s="137">
        <v>1</v>
      </c>
      <c r="H197" s="137">
        <v>0</v>
      </c>
      <c r="I197" s="137">
        <v>4</v>
      </c>
      <c r="J197" s="137">
        <v>1</v>
      </c>
      <c r="K197" s="136">
        <v>20.4</v>
      </c>
      <c r="L197" s="137">
        <v>0</v>
      </c>
      <c r="M197" s="137">
        <v>0</v>
      </c>
      <c r="N197" s="137">
        <v>0</v>
      </c>
      <c r="O197" s="137">
        <v>0</v>
      </c>
      <c r="P197" s="137">
        <v>0</v>
      </c>
      <c r="Q197" s="136">
        <v>0</v>
      </c>
      <c r="R197" s="139">
        <v>43581</v>
      </c>
      <c r="S197" s="139"/>
      <c r="T197"/>
      <c r="U197"/>
    </row>
    <row r="198" spans="1:21">
      <c r="A198" s="232">
        <v>94</v>
      </c>
      <c r="B198" s="129" t="s">
        <v>4263</v>
      </c>
      <c r="C198" s="137">
        <f>IFERROR(I198+O198,0)</f>
        <v>2</v>
      </c>
      <c r="D198" s="137">
        <f>IFERROR(J198+P198,0)</f>
        <v>2</v>
      </c>
      <c r="E198" s="136">
        <f>IFERROR(K198+Q198,0)</f>
        <v>110.5</v>
      </c>
      <c r="F198" s="137">
        <v>2</v>
      </c>
      <c r="G198" s="137">
        <v>2</v>
      </c>
      <c r="H198" s="137">
        <v>0</v>
      </c>
      <c r="I198" s="137">
        <v>2</v>
      </c>
      <c r="J198" s="137">
        <v>2</v>
      </c>
      <c r="K198" s="136">
        <v>110.5</v>
      </c>
      <c r="L198" s="137">
        <v>0</v>
      </c>
      <c r="M198" s="137">
        <v>0</v>
      </c>
      <c r="N198" s="137">
        <v>0</v>
      </c>
      <c r="O198" s="137">
        <v>0</v>
      </c>
      <c r="P198" s="137">
        <v>0</v>
      </c>
      <c r="Q198" s="136">
        <v>0</v>
      </c>
      <c r="R198" s="139">
        <v>43662</v>
      </c>
      <c r="S198" s="139"/>
      <c r="T198"/>
      <c r="U198"/>
    </row>
    <row r="199" spans="1:21">
      <c r="A199" s="232">
        <v>95</v>
      </c>
      <c r="B199" s="129" t="s">
        <v>3489</v>
      </c>
      <c r="C199" s="137">
        <f>IFERROR(I199+O199,0)</f>
        <v>2</v>
      </c>
      <c r="D199" s="137">
        <f>IFERROR(J199+P199,0)</f>
        <v>2</v>
      </c>
      <c r="E199" s="136">
        <f>IFERROR(K199+Q199,0)</f>
        <v>37.9</v>
      </c>
      <c r="F199" s="137">
        <v>2</v>
      </c>
      <c r="G199" s="137">
        <v>2</v>
      </c>
      <c r="H199" s="137">
        <v>0</v>
      </c>
      <c r="I199" s="137">
        <v>2</v>
      </c>
      <c r="J199" s="137">
        <v>2</v>
      </c>
      <c r="K199" s="136">
        <v>37.9</v>
      </c>
      <c r="L199" s="137">
        <v>0</v>
      </c>
      <c r="M199" s="137">
        <v>0</v>
      </c>
      <c r="N199" s="137">
        <v>0</v>
      </c>
      <c r="O199" s="137">
        <v>0</v>
      </c>
      <c r="P199" s="137">
        <v>0</v>
      </c>
      <c r="Q199" s="136">
        <v>0</v>
      </c>
      <c r="R199" s="139">
        <v>43662</v>
      </c>
      <c r="S199" s="139">
        <v>45840</v>
      </c>
      <c r="T199"/>
      <c r="U199"/>
    </row>
    <row r="200" spans="1:21">
      <c r="A200" s="29"/>
      <c r="B200" s="231" t="s">
        <v>2962</v>
      </c>
      <c r="C200" s="134">
        <f>sum(C201)</f>
        <v>2</v>
      </c>
      <c r="D200" s="134">
        <f>sum(D201)</f>
        <v>1</v>
      </c>
      <c r="E200" s="135">
        <f>sum(E201)</f>
        <v>15.3</v>
      </c>
      <c r="F200" s="134">
        <f>sum(F201)</f>
        <v>1</v>
      </c>
      <c r="G200" s="134">
        <f>sum(G201)</f>
        <v>1</v>
      </c>
      <c r="H200" s="134">
        <f>sum(H201)</f>
        <v>0</v>
      </c>
      <c r="I200" s="134">
        <f>sum(I201)</f>
        <v>2</v>
      </c>
      <c r="J200" s="134">
        <f>sum(J201)</f>
        <v>1</v>
      </c>
      <c r="K200" s="135">
        <f>sum(K201)</f>
        <v>15.3</v>
      </c>
      <c r="L200" s="134">
        <f>sum(L201)</f>
        <v>0</v>
      </c>
      <c r="M200" s="134">
        <f>sum(M201)</f>
        <v>0</v>
      </c>
      <c r="N200" s="134">
        <f>sum(N201)</f>
        <v>0</v>
      </c>
      <c r="O200" s="134">
        <f>sum(O201)</f>
        <v>0</v>
      </c>
      <c r="P200" s="134">
        <f>sum(P201)</f>
        <v>0</v>
      </c>
      <c r="Q200" s="135">
        <f>sum(Q201)</f>
        <v>0</v>
      </c>
      <c r="R200" s="37" t="s">
        <v>20</v>
      </c>
      <c r="S200" s="37" t="s">
        <v>20</v>
      </c>
      <c r="T200"/>
      <c r="U200"/>
    </row>
    <row r="201" spans="1:21">
      <c r="A201" s="232">
        <v>96</v>
      </c>
      <c r="B201" s="129" t="s">
        <v>4577</v>
      </c>
      <c r="C201" s="137">
        <f>IFERROR(I201+O201,0)</f>
        <v>2</v>
      </c>
      <c r="D201" s="137">
        <f>IFERROR(J201+P201,0)</f>
        <v>1</v>
      </c>
      <c r="E201" s="136">
        <f>IFERROR(K201+Q201,0)</f>
        <v>15.3</v>
      </c>
      <c r="F201" s="137">
        <v>1</v>
      </c>
      <c r="G201" s="137">
        <v>1</v>
      </c>
      <c r="H201" s="137">
        <v>0</v>
      </c>
      <c r="I201" s="137">
        <v>2</v>
      </c>
      <c r="J201" s="137">
        <v>1</v>
      </c>
      <c r="K201" s="136">
        <v>15.3</v>
      </c>
      <c r="L201" s="137">
        <v>0</v>
      </c>
      <c r="M201" s="137">
        <v>0</v>
      </c>
      <c r="N201" s="137">
        <v>0</v>
      </c>
      <c r="O201" s="137">
        <v>0</v>
      </c>
      <c r="P201" s="137">
        <v>0</v>
      </c>
      <c r="Q201" s="136">
        <v>0</v>
      </c>
      <c r="R201" s="139">
        <v>43733</v>
      </c>
      <c r="S201" s="139">
        <v>44196</v>
      </c>
      <c r="T201"/>
      <c r="U201"/>
    </row>
    <row r="202" spans="1:21">
      <c r="A202" s="241" t="s">
        <v>4578</v>
      </c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2"/>
      <c r="S202" s="243"/>
      <c r="T202"/>
      <c r="U202"/>
    </row>
    <row r="203" spans="1:21">
      <c r="A203" s="230"/>
      <c r="B203" s="36" t="s">
        <v>4480</v>
      </c>
      <c r="C203" s="134">
        <f>sum(C204)</f>
        <v>5</v>
      </c>
      <c r="D203" s="134">
        <f>sum(D204)</f>
        <v>3</v>
      </c>
      <c r="E203" s="135">
        <f>sum(E204)</f>
        <v>138.8</v>
      </c>
      <c r="F203" s="134">
        <f>sum(F204)</f>
        <v>3</v>
      </c>
      <c r="G203" s="134">
        <f>sum(G204)</f>
        <v>0</v>
      </c>
      <c r="H203" s="134">
        <f>sum(H204)</f>
        <v>0</v>
      </c>
      <c r="I203" s="134">
        <f>sum(I204)</f>
        <v>5</v>
      </c>
      <c r="J203" s="134">
        <f>sum(J204)</f>
        <v>3</v>
      </c>
      <c r="K203" s="135">
        <f>sum(K204)</f>
        <v>138.8</v>
      </c>
      <c r="L203" s="134">
        <f>sum(L204)</f>
        <v>0</v>
      </c>
      <c r="M203" s="134">
        <f>sum(M204)</f>
        <v>0</v>
      </c>
      <c r="N203" s="134">
        <f>sum(N204)</f>
        <v>0</v>
      </c>
      <c r="O203" s="134">
        <f>sum(O204)</f>
        <v>0</v>
      </c>
      <c r="P203" s="134">
        <f>sum(P204)</f>
        <v>0</v>
      </c>
      <c r="Q203" s="135">
        <f>sum(Q204)</f>
        <v>0</v>
      </c>
      <c r="R203" s="37" t="s">
        <v>20</v>
      </c>
      <c r="S203" s="37" t="s">
        <v>20</v>
      </c>
      <c r="T203"/>
      <c r="U203"/>
    </row>
    <row r="204" spans="1:21">
      <c r="A204" s="29"/>
      <c r="B204" s="231" t="s">
        <v>4528</v>
      </c>
      <c r="C204" s="134">
        <f>sum(C205:C206)</f>
        <v>5</v>
      </c>
      <c r="D204" s="134">
        <f>sum(D205:D206)</f>
        <v>3</v>
      </c>
      <c r="E204" s="135">
        <f>sum(E205:E206)</f>
        <v>138.8</v>
      </c>
      <c r="F204" s="134">
        <f>sum(F205:F206)</f>
        <v>3</v>
      </c>
      <c r="G204" s="134">
        <f>sum(G205:G206)</f>
        <v>0</v>
      </c>
      <c r="H204" s="134">
        <f>sum(H205:H206)</f>
        <v>0</v>
      </c>
      <c r="I204" s="134">
        <f>sum(I205:I206)</f>
        <v>5</v>
      </c>
      <c r="J204" s="134">
        <f>sum(J205:J206)</f>
        <v>3</v>
      </c>
      <c r="K204" s="135">
        <f>sum(K205:K206)</f>
        <v>138.8</v>
      </c>
      <c r="L204" s="134">
        <f>sum(L205:L206)</f>
        <v>0</v>
      </c>
      <c r="M204" s="134">
        <f>sum(M205:M206)</f>
        <v>0</v>
      </c>
      <c r="N204" s="134">
        <f>sum(N205:N206)</f>
        <v>0</v>
      </c>
      <c r="O204" s="134">
        <f>sum(O205:O206)</f>
        <v>0</v>
      </c>
      <c r="P204" s="134">
        <f>sum(P205:P206)</f>
        <v>0</v>
      </c>
      <c r="Q204" s="135">
        <f>sum(Q205:Q206)</f>
        <v>0</v>
      </c>
      <c r="R204" s="37" t="s">
        <v>20</v>
      </c>
      <c r="S204" s="37" t="s">
        <v>20</v>
      </c>
      <c r="T204"/>
      <c r="U204"/>
    </row>
    <row r="205" spans="1:21">
      <c r="A205" s="232">
        <v>1</v>
      </c>
      <c r="B205" s="129" t="s">
        <v>4529</v>
      </c>
      <c r="C205" s="137">
        <f>IFERROR(I205+O205,0)</f>
        <v>2</v>
      </c>
      <c r="D205" s="137">
        <f>IFERROR(J205+P205,0)</f>
        <v>1</v>
      </c>
      <c r="E205" s="136">
        <f>IFERROR(K205+Q205,0)</f>
        <v>68.5</v>
      </c>
      <c r="F205" s="137">
        <v>1</v>
      </c>
      <c r="G205" s="137">
        <v>0</v>
      </c>
      <c r="H205" s="137">
        <v>0</v>
      </c>
      <c r="I205" s="137">
        <v>2</v>
      </c>
      <c r="J205" s="137">
        <v>1</v>
      </c>
      <c r="K205" s="136">
        <v>68.5</v>
      </c>
      <c r="L205" s="137">
        <v>0</v>
      </c>
      <c r="M205" s="137">
        <v>0</v>
      </c>
      <c r="N205" s="137">
        <v>0</v>
      </c>
      <c r="O205" s="137">
        <v>0</v>
      </c>
      <c r="P205" s="137">
        <v>0</v>
      </c>
      <c r="Q205" s="136">
        <v>0</v>
      </c>
      <c r="R205" s="139">
        <v>43830</v>
      </c>
      <c r="S205" s="139">
        <v>44196</v>
      </c>
      <c r="T205"/>
      <c r="U205"/>
    </row>
    <row r="206" spans="1:21">
      <c r="A206" s="232">
        <v>2</v>
      </c>
      <c r="B206" s="129" t="s">
        <v>4530</v>
      </c>
      <c r="C206" s="137">
        <f>IFERROR(I206+O206,0)</f>
        <v>3</v>
      </c>
      <c r="D206" s="137">
        <f>IFERROR(J206+P206,0)</f>
        <v>2</v>
      </c>
      <c r="E206" s="136">
        <f>IFERROR(K206+Q206,0)</f>
        <v>70.3</v>
      </c>
      <c r="F206" s="137">
        <v>2</v>
      </c>
      <c r="G206" s="137">
        <v>0</v>
      </c>
      <c r="H206" s="137">
        <v>0</v>
      </c>
      <c r="I206" s="137">
        <v>3</v>
      </c>
      <c r="J206" s="137">
        <v>2</v>
      </c>
      <c r="K206" s="136">
        <v>70.3</v>
      </c>
      <c r="L206" s="137">
        <v>0</v>
      </c>
      <c r="M206" s="137">
        <v>0</v>
      </c>
      <c r="N206" s="137">
        <v>0</v>
      </c>
      <c r="O206" s="137">
        <v>0</v>
      </c>
      <c r="P206" s="137">
        <v>0</v>
      </c>
      <c r="Q206" s="136">
        <v>0</v>
      </c>
      <c r="R206" s="139">
        <v>43830</v>
      </c>
      <c r="S206" s="139">
        <v>44182</v>
      </c>
      <c r="T206"/>
      <c r="U206"/>
    </row>
    <row r="207" spans="1:21">
      <c r="A207" s="241" t="s">
        <v>4579</v>
      </c>
      <c r="B207" s="242"/>
      <c r="C207" s="242"/>
      <c r="D207" s="242"/>
      <c r="E207" s="242"/>
      <c r="F207" s="242"/>
      <c r="G207" s="242"/>
      <c r="H207" s="242"/>
      <c r="I207" s="242"/>
      <c r="J207" s="242"/>
      <c r="K207" s="242"/>
      <c r="L207" s="242"/>
      <c r="M207" s="242"/>
      <c r="N207" s="242"/>
      <c r="O207" s="242"/>
      <c r="P207" s="242"/>
      <c r="Q207" s="242"/>
      <c r="R207" s="242"/>
      <c r="S207" s="243"/>
      <c r="T207"/>
      <c r="U207"/>
    </row>
    <row r="208" spans="1:21">
      <c r="A208" s="230"/>
      <c r="B208" s="36" t="s">
        <v>4480</v>
      </c>
      <c r="C208" s="134">
        <f>sum(C209)</f>
        <v>8</v>
      </c>
      <c r="D208" s="134">
        <f>sum(D209)</f>
        <v>8</v>
      </c>
      <c r="E208" s="135">
        <f>sum(E209)</f>
        <v>226.7</v>
      </c>
      <c r="F208" s="134">
        <f>sum(F209)</f>
        <v>8</v>
      </c>
      <c r="G208" s="134">
        <f>sum(G209)</f>
        <v>7</v>
      </c>
      <c r="H208" s="134">
        <f>sum(H209)</f>
        <v>0</v>
      </c>
      <c r="I208" s="134">
        <f>sum(I209)</f>
        <v>8</v>
      </c>
      <c r="J208" s="134">
        <f>sum(J209)</f>
        <v>8</v>
      </c>
      <c r="K208" s="135">
        <f>sum(K209)</f>
        <v>226.7</v>
      </c>
      <c r="L208" s="134">
        <f>sum(L209)</f>
        <v>0</v>
      </c>
      <c r="M208" s="134">
        <f>sum(M209)</f>
        <v>0</v>
      </c>
      <c r="N208" s="134">
        <f>sum(N209)</f>
        <v>0</v>
      </c>
      <c r="O208" s="134">
        <f>sum(O209)</f>
        <v>0</v>
      </c>
      <c r="P208" s="134">
        <f>sum(P209)</f>
        <v>0</v>
      </c>
      <c r="Q208" s="135">
        <f>sum(Q209)</f>
        <v>0</v>
      </c>
      <c r="R208" s="37" t="s">
        <v>20</v>
      </c>
      <c r="S208" s="37" t="s">
        <v>20</v>
      </c>
      <c r="T208"/>
      <c r="U208"/>
    </row>
    <row r="209" spans="1:21">
      <c r="A209" s="29"/>
      <c r="B209" s="231" t="s">
        <v>2954</v>
      </c>
      <c r="C209" s="134">
        <f>sum(C210)</f>
        <v>8</v>
      </c>
      <c r="D209" s="134">
        <f>sum(D210)</f>
        <v>8</v>
      </c>
      <c r="E209" s="135">
        <f>sum(E210)</f>
        <v>226.7</v>
      </c>
      <c r="F209" s="134">
        <f>sum(F210)</f>
        <v>8</v>
      </c>
      <c r="G209" s="134">
        <f>sum(G210)</f>
        <v>7</v>
      </c>
      <c r="H209" s="134">
        <f>sum(H210)</f>
        <v>0</v>
      </c>
      <c r="I209" s="134">
        <f>sum(I210)</f>
        <v>8</v>
      </c>
      <c r="J209" s="134">
        <f>sum(J210)</f>
        <v>8</v>
      </c>
      <c r="K209" s="135">
        <f>sum(K210)</f>
        <v>226.7</v>
      </c>
      <c r="L209" s="134">
        <f>sum(L210)</f>
        <v>0</v>
      </c>
      <c r="M209" s="134">
        <f>sum(M210)</f>
        <v>0</v>
      </c>
      <c r="N209" s="134">
        <f>sum(N210)</f>
        <v>0</v>
      </c>
      <c r="O209" s="134">
        <f>sum(O210)</f>
        <v>0</v>
      </c>
      <c r="P209" s="134">
        <f>sum(P210)</f>
        <v>0</v>
      </c>
      <c r="Q209" s="135">
        <f>sum(Q210)</f>
        <v>0</v>
      </c>
      <c r="R209" s="37" t="s">
        <v>20</v>
      </c>
      <c r="S209" s="37" t="s">
        <v>20</v>
      </c>
      <c r="T209"/>
      <c r="U209"/>
    </row>
    <row r="210" spans="1:21">
      <c r="A210" s="232">
        <v>1</v>
      </c>
      <c r="B210" s="129" t="s">
        <v>4568</v>
      </c>
      <c r="C210" s="137">
        <f>IFERROR(I210+O210,0)</f>
        <v>8</v>
      </c>
      <c r="D210" s="137">
        <f>IFERROR(J210+P210,0)</f>
        <v>8</v>
      </c>
      <c r="E210" s="136">
        <f>IFERROR(K210+Q210,0)</f>
        <v>226.7</v>
      </c>
      <c r="F210" s="137">
        <v>8</v>
      </c>
      <c r="G210" s="137">
        <v>7</v>
      </c>
      <c r="H210" s="137">
        <v>0</v>
      </c>
      <c r="I210" s="137">
        <v>8</v>
      </c>
      <c r="J210" s="137">
        <v>8</v>
      </c>
      <c r="K210" s="136">
        <v>226.7</v>
      </c>
      <c r="L210" s="137">
        <v>0</v>
      </c>
      <c r="M210" s="137">
        <v>0</v>
      </c>
      <c r="N210" s="137">
        <v>0</v>
      </c>
      <c r="O210" s="137">
        <v>0</v>
      </c>
      <c r="P210" s="137">
        <v>0</v>
      </c>
      <c r="Q210" s="136">
        <v>0</v>
      </c>
      <c r="R210" s="139">
        <v>43958</v>
      </c>
      <c r="S210" s="139">
        <v>44064</v>
      </c>
      <c r="T210"/>
      <c r="U210"/>
    </row>
    <row r="211" spans="1:21">
      <c r="A211" s="241" t="s">
        <v>4580</v>
      </c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  <c r="L211" s="242"/>
      <c r="M211" s="242"/>
      <c r="N211" s="242"/>
      <c r="O211" s="242"/>
      <c r="P211" s="242"/>
      <c r="Q211" s="242"/>
      <c r="R211" s="242"/>
      <c r="S211" s="243"/>
      <c r="T211"/>
      <c r="U211"/>
    </row>
    <row r="212" spans="1:21">
      <c r="A212" s="230"/>
      <c r="B212" s="36" t="s">
        <v>4480</v>
      </c>
      <c r="C212" s="134">
        <f>sum(C213)</f>
        <v>10</v>
      </c>
      <c r="D212" s="134">
        <f>sum(D213)</f>
        <v>4</v>
      </c>
      <c r="E212" s="135">
        <f>sum(E213)</f>
        <v>104.04</v>
      </c>
      <c r="F212" s="134">
        <f>sum(F213)</f>
        <v>4</v>
      </c>
      <c r="G212" s="134">
        <f>sum(G213)</f>
        <v>0</v>
      </c>
      <c r="H212" s="134">
        <f>sum(H213)</f>
        <v>0</v>
      </c>
      <c r="I212" s="134">
        <f>sum(I213)</f>
        <v>10</v>
      </c>
      <c r="J212" s="134">
        <f>sum(J213)</f>
        <v>4</v>
      </c>
      <c r="K212" s="135">
        <f>sum(K213)</f>
        <v>104.04</v>
      </c>
      <c r="L212" s="134">
        <f>sum(L213)</f>
        <v>0</v>
      </c>
      <c r="M212" s="134">
        <f>sum(M213)</f>
        <v>0</v>
      </c>
      <c r="N212" s="134">
        <f>sum(N213)</f>
        <v>0</v>
      </c>
      <c r="O212" s="134">
        <f>sum(O213)</f>
        <v>0</v>
      </c>
      <c r="P212" s="134">
        <f>sum(P213)</f>
        <v>0</v>
      </c>
      <c r="Q212" s="135">
        <f>sum(Q213)</f>
        <v>0</v>
      </c>
      <c r="R212" s="37" t="s">
        <v>20</v>
      </c>
      <c r="S212" s="37" t="s">
        <v>20</v>
      </c>
      <c r="T212"/>
      <c r="U212"/>
    </row>
    <row r="213" spans="1:21">
      <c r="A213" s="29"/>
      <c r="B213" s="231" t="s">
        <v>2952</v>
      </c>
      <c r="C213" s="134">
        <f>sum(C214)</f>
        <v>10</v>
      </c>
      <c r="D213" s="134">
        <f>sum(D214)</f>
        <v>4</v>
      </c>
      <c r="E213" s="135">
        <f>sum(E214)</f>
        <v>104.04</v>
      </c>
      <c r="F213" s="134">
        <f>sum(F214)</f>
        <v>4</v>
      </c>
      <c r="G213" s="134">
        <f>sum(G214)</f>
        <v>0</v>
      </c>
      <c r="H213" s="134">
        <f>sum(H214)</f>
        <v>0</v>
      </c>
      <c r="I213" s="134">
        <f>sum(I214)</f>
        <v>10</v>
      </c>
      <c r="J213" s="134">
        <f>sum(J214)</f>
        <v>4</v>
      </c>
      <c r="K213" s="135">
        <f>sum(K214)</f>
        <v>104.04</v>
      </c>
      <c r="L213" s="134">
        <f>sum(L214)</f>
        <v>0</v>
      </c>
      <c r="M213" s="134">
        <f>sum(M214)</f>
        <v>0</v>
      </c>
      <c r="N213" s="134">
        <f>sum(N214)</f>
        <v>0</v>
      </c>
      <c r="O213" s="134">
        <f>sum(O214)</f>
        <v>0</v>
      </c>
      <c r="P213" s="134">
        <f>sum(P214)</f>
        <v>0</v>
      </c>
      <c r="Q213" s="135">
        <f>sum(Q214)</f>
        <v>0</v>
      </c>
      <c r="R213" s="37" t="s">
        <v>20</v>
      </c>
      <c r="S213" s="37" t="s">
        <v>20</v>
      </c>
      <c r="T213"/>
      <c r="U213"/>
    </row>
    <row r="214" spans="1:21">
      <c r="A214" s="232">
        <v>1</v>
      </c>
      <c r="B214" s="129" t="s">
        <v>4581</v>
      </c>
      <c r="C214" s="137">
        <f>IFERROR(I214+O214,0)</f>
        <v>10</v>
      </c>
      <c r="D214" s="137">
        <f>IFERROR(J214+P214,0)</f>
        <v>4</v>
      </c>
      <c r="E214" s="136">
        <f>IFERROR(K214+Q214,0)</f>
        <v>104.04</v>
      </c>
      <c r="F214" s="137">
        <v>4</v>
      </c>
      <c r="G214" s="137">
        <v>0</v>
      </c>
      <c r="H214" s="137">
        <v>0</v>
      </c>
      <c r="I214" s="137">
        <v>10</v>
      </c>
      <c r="J214" s="137">
        <v>4</v>
      </c>
      <c r="K214" s="136">
        <v>104.04</v>
      </c>
      <c r="L214" s="137">
        <v>0</v>
      </c>
      <c r="M214" s="137">
        <v>0</v>
      </c>
      <c r="N214" s="137">
        <v>0</v>
      </c>
      <c r="O214" s="137">
        <v>0</v>
      </c>
      <c r="P214" s="137">
        <v>0</v>
      </c>
      <c r="Q214" s="136">
        <v>0</v>
      </c>
      <c r="R214" s="139">
        <v>43710</v>
      </c>
      <c r="S214" s="139">
        <v>44897</v>
      </c>
      <c r="T214"/>
      <c r="U214"/>
    </row>
    <row r="215" spans="1:21">
      <c r="A215" s="241" t="s">
        <v>4582</v>
      </c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3"/>
      <c r="T215"/>
      <c r="U215"/>
    </row>
    <row r="216" spans="1:21">
      <c r="A216" s="230"/>
      <c r="B216" s="36" t="s">
        <v>4480</v>
      </c>
      <c r="C216" s="134">
        <f>sum(C217)</f>
        <v>6</v>
      </c>
      <c r="D216" s="134">
        <f>sum(D217)</f>
        <v>3</v>
      </c>
      <c r="E216" s="135">
        <f>sum(E217)</f>
        <v>217.8</v>
      </c>
      <c r="F216" s="134">
        <f>sum(F217)</f>
        <v>3</v>
      </c>
      <c r="G216" s="134">
        <f>sum(G217)</f>
        <v>0</v>
      </c>
      <c r="H216" s="134">
        <f>sum(H217)</f>
        <v>0</v>
      </c>
      <c r="I216" s="134">
        <f>sum(I217)</f>
        <v>6</v>
      </c>
      <c r="J216" s="134">
        <f>sum(J217)</f>
        <v>3</v>
      </c>
      <c r="K216" s="135">
        <f>sum(K217)</f>
        <v>217.8</v>
      </c>
      <c r="L216" s="134">
        <f>sum(L217)</f>
        <v>0</v>
      </c>
      <c r="M216" s="134">
        <f>sum(M217)</f>
        <v>0</v>
      </c>
      <c r="N216" s="134">
        <f>sum(N217)</f>
        <v>0</v>
      </c>
      <c r="O216" s="134">
        <f>sum(O217)</f>
        <v>0</v>
      </c>
      <c r="P216" s="134">
        <f>sum(P217)</f>
        <v>0</v>
      </c>
      <c r="Q216" s="135">
        <f>sum(Q217)</f>
        <v>0</v>
      </c>
      <c r="R216" s="37" t="s">
        <v>20</v>
      </c>
      <c r="S216" s="37" t="s">
        <v>20</v>
      </c>
      <c r="T216"/>
      <c r="U216"/>
    </row>
    <row r="217" spans="1:21">
      <c r="A217" s="29"/>
      <c r="B217" s="231" t="s">
        <v>2955</v>
      </c>
      <c r="C217" s="134">
        <f>sum(C218:C219)</f>
        <v>6</v>
      </c>
      <c r="D217" s="134">
        <f>sum(D218:D219)</f>
        <v>3</v>
      </c>
      <c r="E217" s="135">
        <f>sum(E218:E219)</f>
        <v>217.8</v>
      </c>
      <c r="F217" s="134">
        <f>sum(F218:F219)</f>
        <v>3</v>
      </c>
      <c r="G217" s="134">
        <f>sum(G218:G219)</f>
        <v>0</v>
      </c>
      <c r="H217" s="134">
        <f>sum(H218:H219)</f>
        <v>0</v>
      </c>
      <c r="I217" s="134">
        <f>sum(I218:I219)</f>
        <v>6</v>
      </c>
      <c r="J217" s="134">
        <f>sum(J218:J219)</f>
        <v>3</v>
      </c>
      <c r="K217" s="135">
        <f>sum(K218:K219)</f>
        <v>217.8</v>
      </c>
      <c r="L217" s="134">
        <f>sum(L218:L219)</f>
        <v>0</v>
      </c>
      <c r="M217" s="134">
        <f>sum(M218:M219)</f>
        <v>0</v>
      </c>
      <c r="N217" s="134">
        <f>sum(N218:N219)</f>
        <v>0</v>
      </c>
      <c r="O217" s="134">
        <f>sum(O218:O219)</f>
        <v>0</v>
      </c>
      <c r="P217" s="134">
        <f>sum(P218:P219)</f>
        <v>0</v>
      </c>
      <c r="Q217" s="135">
        <f>sum(Q218:Q219)</f>
        <v>0</v>
      </c>
      <c r="R217" s="37" t="s">
        <v>20</v>
      </c>
      <c r="S217" s="37" t="s">
        <v>20</v>
      </c>
      <c r="T217"/>
      <c r="U217"/>
    </row>
    <row r="218" spans="1:21">
      <c r="A218" s="232">
        <v>1</v>
      </c>
      <c r="B218" s="129" t="s">
        <v>4583</v>
      </c>
      <c r="C218" s="137">
        <f>IFERROR(I218+O218,0)</f>
        <v>5</v>
      </c>
      <c r="D218" s="137">
        <f>IFERROR(J218+P218,0)</f>
        <v>2</v>
      </c>
      <c r="E218" s="136">
        <f>IFERROR(K218+Q218,0)</f>
        <v>139.9</v>
      </c>
      <c r="F218" s="137">
        <v>2</v>
      </c>
      <c r="G218" s="137">
        <v>0</v>
      </c>
      <c r="H218" s="137">
        <v>0</v>
      </c>
      <c r="I218" s="137">
        <v>5</v>
      </c>
      <c r="J218" s="137">
        <v>2</v>
      </c>
      <c r="K218" s="136">
        <v>139.9</v>
      </c>
      <c r="L218" s="137">
        <v>0</v>
      </c>
      <c r="M218" s="137">
        <v>0</v>
      </c>
      <c r="N218" s="137">
        <v>0</v>
      </c>
      <c r="O218" s="137">
        <v>0</v>
      </c>
      <c r="P218" s="137">
        <v>0</v>
      </c>
      <c r="Q218" s="136">
        <v>0</v>
      </c>
      <c r="R218" s="139">
        <v>43691</v>
      </c>
      <c r="S218" s="139">
        <v>44554</v>
      </c>
      <c r="T218"/>
      <c r="U218"/>
    </row>
    <row r="219" spans="1:21">
      <c r="A219" s="232">
        <v>2</v>
      </c>
      <c r="B219" s="129" t="s">
        <v>4584</v>
      </c>
      <c r="C219" s="137">
        <f>IFERROR(I219+O219,0)</f>
        <v>1</v>
      </c>
      <c r="D219" s="137">
        <f>IFERROR(J219+P219,0)</f>
        <v>1</v>
      </c>
      <c r="E219" s="136">
        <f>IFERROR(K219+Q219,0)</f>
        <v>77.9</v>
      </c>
      <c r="F219" s="137">
        <v>1</v>
      </c>
      <c r="G219" s="137">
        <v>0</v>
      </c>
      <c r="H219" s="137">
        <v>0</v>
      </c>
      <c r="I219" s="137">
        <v>1</v>
      </c>
      <c r="J219" s="137">
        <v>1</v>
      </c>
      <c r="K219" s="136">
        <v>77.9</v>
      </c>
      <c r="L219" s="137">
        <v>0</v>
      </c>
      <c r="M219" s="137">
        <v>0</v>
      </c>
      <c r="N219" s="137">
        <v>0</v>
      </c>
      <c r="O219" s="137">
        <v>0</v>
      </c>
      <c r="P219" s="137">
        <v>0</v>
      </c>
      <c r="Q219" s="136">
        <v>0</v>
      </c>
      <c r="R219" s="139">
        <v>43642</v>
      </c>
      <c r="S219" s="139">
        <v>44169</v>
      </c>
      <c r="T219"/>
      <c r="U219"/>
    </row>
    <row r="220" spans="1:21">
      <c r="A220" s="241" t="s">
        <v>4585</v>
      </c>
      <c r="B220" s="242"/>
      <c r="C220" s="242"/>
      <c r="D220" s="242"/>
      <c r="E220" s="242"/>
      <c r="F220" s="242"/>
      <c r="G220" s="242"/>
      <c r="H220" s="242"/>
      <c r="I220" s="242"/>
      <c r="J220" s="242"/>
      <c r="K220" s="242"/>
      <c r="L220" s="242"/>
      <c r="M220" s="242"/>
      <c r="N220" s="242"/>
      <c r="O220" s="242"/>
      <c r="P220" s="242"/>
      <c r="Q220" s="242"/>
      <c r="R220" s="242"/>
      <c r="S220" s="243"/>
      <c r="T220"/>
      <c r="U220"/>
    </row>
    <row r="221" spans="1:21">
      <c r="A221" s="230"/>
      <c r="B221" s="36" t="s">
        <v>4480</v>
      </c>
      <c r="C221" s="134">
        <f>sum(C222,C230,C232)</f>
        <v>50</v>
      </c>
      <c r="D221" s="134">
        <f>sum(D222,D230,D232)</f>
        <v>20</v>
      </c>
      <c r="E221" s="135">
        <f>sum(E222,E230,E232)</f>
        <v>777.9</v>
      </c>
      <c r="F221" s="134">
        <f>sum(F222,F230,F232)</f>
        <v>20</v>
      </c>
      <c r="G221" s="134">
        <f>sum(G222,G230,G232)</f>
        <v>0</v>
      </c>
      <c r="H221" s="134">
        <f>sum(H222,H230,H232)</f>
        <v>0</v>
      </c>
      <c r="I221" s="134">
        <f>sum(I222,I230,I232)</f>
        <v>50</v>
      </c>
      <c r="J221" s="134">
        <f>sum(J222,J230,J232)</f>
        <v>20</v>
      </c>
      <c r="K221" s="135">
        <f>sum(K222,K230,K232)</f>
        <v>777.9</v>
      </c>
      <c r="L221" s="134">
        <f>sum(L222,L230,L232)</f>
        <v>0</v>
      </c>
      <c r="M221" s="134">
        <f>sum(M222,M230,M232)</f>
        <v>0</v>
      </c>
      <c r="N221" s="134">
        <f>sum(N222,N230,N232)</f>
        <v>0</v>
      </c>
      <c r="O221" s="134">
        <f>sum(O222,O230,O232)</f>
        <v>0</v>
      </c>
      <c r="P221" s="134">
        <f>sum(P222,P230,P232)</f>
        <v>0</v>
      </c>
      <c r="Q221" s="135">
        <f>sum(Q222,Q230,Q232)</f>
        <v>0</v>
      </c>
      <c r="R221" s="37" t="s">
        <v>20</v>
      </c>
      <c r="S221" s="37" t="s">
        <v>20</v>
      </c>
      <c r="T221"/>
      <c r="U221"/>
    </row>
    <row r="222" spans="1:21">
      <c r="A222" s="29"/>
      <c r="B222" s="231" t="s">
        <v>2961</v>
      </c>
      <c r="C222" s="134">
        <f>sum(C223:C229)</f>
        <v>27</v>
      </c>
      <c r="D222" s="134">
        <f>sum(D223:D229)</f>
        <v>13</v>
      </c>
      <c r="E222" s="135">
        <f>sum(E223:E229)</f>
        <v>462.2</v>
      </c>
      <c r="F222" s="134">
        <f>sum(F223:F229)</f>
        <v>13</v>
      </c>
      <c r="G222" s="134">
        <f>sum(G223:G229)</f>
        <v>0</v>
      </c>
      <c r="H222" s="134">
        <f>sum(H223:H229)</f>
        <v>0</v>
      </c>
      <c r="I222" s="134">
        <f>sum(I223:I229)</f>
        <v>27</v>
      </c>
      <c r="J222" s="134">
        <f>sum(J223:J229)</f>
        <v>13</v>
      </c>
      <c r="K222" s="135">
        <f>sum(K223:K229)</f>
        <v>462.2</v>
      </c>
      <c r="L222" s="134">
        <f>sum(L223:L229)</f>
        <v>0</v>
      </c>
      <c r="M222" s="134">
        <f>sum(M223:M229)</f>
        <v>0</v>
      </c>
      <c r="N222" s="134">
        <f>sum(N223:N229)</f>
        <v>0</v>
      </c>
      <c r="O222" s="134">
        <f>sum(O223:O229)</f>
        <v>0</v>
      </c>
      <c r="P222" s="134">
        <f>sum(P223:P229)</f>
        <v>0</v>
      </c>
      <c r="Q222" s="135">
        <f>sum(Q223:Q229)</f>
        <v>0</v>
      </c>
      <c r="R222" s="37" t="s">
        <v>20</v>
      </c>
      <c r="S222" s="37" t="s">
        <v>20</v>
      </c>
      <c r="T222"/>
      <c r="U222"/>
    </row>
    <row r="223" spans="1:21">
      <c r="A223" s="232">
        <v>1</v>
      </c>
      <c r="B223" s="129" t="s">
        <v>3455</v>
      </c>
      <c r="C223" s="137">
        <f>IFERROR(I223+O223,0)</f>
        <v>10</v>
      </c>
      <c r="D223" s="137">
        <f>IFERROR(J223+P223,0)</f>
        <v>4</v>
      </c>
      <c r="E223" s="136">
        <f>IFERROR(K223+Q223,0)</f>
        <v>228.4</v>
      </c>
      <c r="F223" s="137">
        <v>4</v>
      </c>
      <c r="G223" s="137">
        <v>0</v>
      </c>
      <c r="H223" s="137">
        <v>0</v>
      </c>
      <c r="I223" s="137">
        <v>10</v>
      </c>
      <c r="J223" s="137">
        <v>4</v>
      </c>
      <c r="K223" s="136">
        <v>228.4</v>
      </c>
      <c r="L223" s="137">
        <v>0</v>
      </c>
      <c r="M223" s="137">
        <v>0</v>
      </c>
      <c r="N223" s="137">
        <v>0</v>
      </c>
      <c r="O223" s="137">
        <v>0</v>
      </c>
      <c r="P223" s="137">
        <v>0</v>
      </c>
      <c r="Q223" s="136">
        <v>0</v>
      </c>
      <c r="R223" s="139">
        <v>43698</v>
      </c>
      <c r="S223" s="139">
        <v>45805</v>
      </c>
      <c r="T223"/>
      <c r="U223"/>
    </row>
    <row r="224" spans="1:21">
      <c r="A224" s="232">
        <v>2</v>
      </c>
      <c r="B224" s="129" t="s">
        <v>4238</v>
      </c>
      <c r="C224" s="137">
        <f>IFERROR(I224+O224,0)</f>
        <v>3</v>
      </c>
      <c r="D224" s="137">
        <f>IFERROR(J224+P224,0)</f>
        <v>1</v>
      </c>
      <c r="E224" s="136">
        <f>IFERROR(K224+Q224,0)</f>
        <v>42.5</v>
      </c>
      <c r="F224" s="137">
        <v>1</v>
      </c>
      <c r="G224" s="137">
        <v>0</v>
      </c>
      <c r="H224" s="137">
        <v>0</v>
      </c>
      <c r="I224" s="137">
        <v>3</v>
      </c>
      <c r="J224" s="137">
        <v>1</v>
      </c>
      <c r="K224" s="136">
        <v>42.5</v>
      </c>
      <c r="L224" s="137">
        <v>0</v>
      </c>
      <c r="M224" s="137">
        <v>0</v>
      </c>
      <c r="N224" s="137">
        <v>0</v>
      </c>
      <c r="O224" s="137">
        <v>0</v>
      </c>
      <c r="P224" s="137">
        <v>0</v>
      </c>
      <c r="Q224" s="136">
        <v>0</v>
      </c>
      <c r="R224" s="139">
        <v>43721</v>
      </c>
      <c r="S224" s="139"/>
      <c r="T224"/>
      <c r="U224"/>
    </row>
    <row r="225" spans="1:21">
      <c r="A225" s="232">
        <v>3</v>
      </c>
      <c r="B225" s="129" t="s">
        <v>4241</v>
      </c>
      <c r="C225" s="137">
        <f>IFERROR(I225+O225,0)</f>
        <v>7</v>
      </c>
      <c r="D225" s="137">
        <f>IFERROR(J225+P225,0)</f>
        <v>4</v>
      </c>
      <c r="E225" s="136">
        <f>IFERROR(K225+Q225,0)</f>
        <v>96.6</v>
      </c>
      <c r="F225" s="137">
        <v>4</v>
      </c>
      <c r="G225" s="137">
        <v>0</v>
      </c>
      <c r="H225" s="137">
        <v>0</v>
      </c>
      <c r="I225" s="137">
        <v>7</v>
      </c>
      <c r="J225" s="137">
        <v>4</v>
      </c>
      <c r="K225" s="136">
        <v>96.6</v>
      </c>
      <c r="L225" s="137">
        <v>0</v>
      </c>
      <c r="M225" s="137">
        <v>0</v>
      </c>
      <c r="N225" s="137">
        <v>0</v>
      </c>
      <c r="O225" s="137">
        <v>0</v>
      </c>
      <c r="P225" s="137">
        <v>0</v>
      </c>
      <c r="Q225" s="136">
        <v>0</v>
      </c>
      <c r="R225" s="139">
        <v>43863</v>
      </c>
      <c r="S225" s="139"/>
      <c r="T225"/>
      <c r="U225"/>
    </row>
    <row r="226" spans="1:21">
      <c r="A226" s="232">
        <v>4</v>
      </c>
      <c r="B226" s="129" t="s">
        <v>4247</v>
      </c>
      <c r="C226" s="137">
        <f>IFERROR(I226+O226,0)</f>
        <v>3</v>
      </c>
      <c r="D226" s="137">
        <f>IFERROR(J226+P226,0)</f>
        <v>1</v>
      </c>
      <c r="E226" s="136">
        <f>IFERROR(K226+Q226,0)</f>
        <v>40.5</v>
      </c>
      <c r="F226" s="137">
        <v>1</v>
      </c>
      <c r="G226" s="137">
        <v>0</v>
      </c>
      <c r="H226" s="137">
        <v>0</v>
      </c>
      <c r="I226" s="137">
        <v>3</v>
      </c>
      <c r="J226" s="137">
        <v>1</v>
      </c>
      <c r="K226" s="136">
        <v>40.5</v>
      </c>
      <c r="L226" s="137">
        <v>0</v>
      </c>
      <c r="M226" s="137">
        <v>0</v>
      </c>
      <c r="N226" s="137">
        <v>0</v>
      </c>
      <c r="O226" s="137">
        <v>0</v>
      </c>
      <c r="P226" s="137">
        <v>0</v>
      </c>
      <c r="Q226" s="136">
        <v>0</v>
      </c>
      <c r="R226" s="139">
        <v>43614</v>
      </c>
      <c r="S226" s="139">
        <v>45714</v>
      </c>
      <c r="T226"/>
      <c r="U226"/>
    </row>
    <row r="227" spans="1:21">
      <c r="A227" s="232">
        <v>5</v>
      </c>
      <c r="B227" s="129" t="s">
        <v>4257</v>
      </c>
      <c r="C227" s="137">
        <f>IFERROR(I227+O227,0)</f>
        <v>2</v>
      </c>
      <c r="D227" s="137">
        <f>IFERROR(J227+P227,0)</f>
        <v>1</v>
      </c>
      <c r="E227" s="136">
        <f>IFERROR(K227+Q227,0)</f>
        <v>18.1</v>
      </c>
      <c r="F227" s="137">
        <v>1</v>
      </c>
      <c r="G227" s="137">
        <v>0</v>
      </c>
      <c r="H227" s="137">
        <v>0</v>
      </c>
      <c r="I227" s="137">
        <v>2</v>
      </c>
      <c r="J227" s="137">
        <v>1</v>
      </c>
      <c r="K227" s="136">
        <v>18.1</v>
      </c>
      <c r="L227" s="137">
        <v>0</v>
      </c>
      <c r="M227" s="137">
        <v>0</v>
      </c>
      <c r="N227" s="137">
        <v>0</v>
      </c>
      <c r="O227" s="137">
        <v>0</v>
      </c>
      <c r="P227" s="137">
        <v>0</v>
      </c>
      <c r="Q227" s="136">
        <v>0</v>
      </c>
      <c r="R227" s="139">
        <v>43878</v>
      </c>
      <c r="S227" s="139"/>
      <c r="T227"/>
      <c r="U227"/>
    </row>
    <row r="228" spans="1:21">
      <c r="A228" s="232">
        <v>6</v>
      </c>
      <c r="B228" s="129" t="s">
        <v>4272</v>
      </c>
      <c r="C228" s="137">
        <f>IFERROR(I228+O228,0)</f>
        <v>1</v>
      </c>
      <c r="D228" s="137">
        <f>IFERROR(J228+P228,0)</f>
        <v>1</v>
      </c>
      <c r="E228" s="136">
        <f>IFERROR(K228+Q228,0)</f>
        <v>17.4</v>
      </c>
      <c r="F228" s="137">
        <v>1</v>
      </c>
      <c r="G228" s="137">
        <v>0</v>
      </c>
      <c r="H228" s="137">
        <v>0</v>
      </c>
      <c r="I228" s="137">
        <v>1</v>
      </c>
      <c r="J228" s="137">
        <v>1</v>
      </c>
      <c r="K228" s="136">
        <v>17.4</v>
      </c>
      <c r="L228" s="137">
        <v>0</v>
      </c>
      <c r="M228" s="137">
        <v>0</v>
      </c>
      <c r="N228" s="137">
        <v>0</v>
      </c>
      <c r="O228" s="137">
        <v>0</v>
      </c>
      <c r="P228" s="137">
        <v>0</v>
      </c>
      <c r="Q228" s="136">
        <v>0</v>
      </c>
      <c r="R228" s="139">
        <v>43862</v>
      </c>
      <c r="S228" s="139">
        <v>45713</v>
      </c>
      <c r="T228"/>
      <c r="U228"/>
    </row>
    <row r="229" spans="1:21">
      <c r="A229" s="232">
        <v>7</v>
      </c>
      <c r="B229" s="129" t="s">
        <v>4586</v>
      </c>
      <c r="C229" s="137">
        <f>IFERROR(I229+O229,0)</f>
        <v>1</v>
      </c>
      <c r="D229" s="137">
        <f>IFERROR(J229+P229,0)</f>
        <v>1</v>
      </c>
      <c r="E229" s="136">
        <f>IFERROR(K229+Q229,0)</f>
        <v>18.7</v>
      </c>
      <c r="F229" s="137">
        <v>1</v>
      </c>
      <c r="G229" s="137">
        <v>0</v>
      </c>
      <c r="H229" s="137">
        <v>0</v>
      </c>
      <c r="I229" s="137">
        <v>1</v>
      </c>
      <c r="J229" s="137">
        <v>1</v>
      </c>
      <c r="K229" s="136">
        <v>18.7</v>
      </c>
      <c r="L229" s="137">
        <v>0</v>
      </c>
      <c r="M229" s="137">
        <v>0</v>
      </c>
      <c r="N229" s="137">
        <v>0</v>
      </c>
      <c r="O229" s="137">
        <v>0</v>
      </c>
      <c r="P229" s="137">
        <v>0</v>
      </c>
      <c r="Q229" s="136">
        <v>0</v>
      </c>
      <c r="R229" s="139">
        <v>43693</v>
      </c>
      <c r="S229" s="139">
        <v>44715</v>
      </c>
      <c r="T229"/>
      <c r="U229"/>
    </row>
    <row r="230" spans="1:21">
      <c r="A230" s="29"/>
      <c r="B230" s="231" t="s">
        <v>2963</v>
      </c>
      <c r="C230" s="134">
        <f>sum(C231)</f>
        <v>18</v>
      </c>
      <c r="D230" s="134">
        <f>sum(D231)</f>
        <v>5</v>
      </c>
      <c r="E230" s="135">
        <f>sum(E231)</f>
        <v>241.9</v>
      </c>
      <c r="F230" s="134">
        <f>sum(F231)</f>
        <v>5</v>
      </c>
      <c r="G230" s="134">
        <f>sum(G231)</f>
        <v>0</v>
      </c>
      <c r="H230" s="134">
        <f>sum(H231)</f>
        <v>0</v>
      </c>
      <c r="I230" s="134">
        <f>sum(I231)</f>
        <v>18</v>
      </c>
      <c r="J230" s="134">
        <f>sum(J231)</f>
        <v>5</v>
      </c>
      <c r="K230" s="135">
        <f>sum(K231)</f>
        <v>241.9</v>
      </c>
      <c r="L230" s="134">
        <f>sum(L231)</f>
        <v>0</v>
      </c>
      <c r="M230" s="134">
        <f>sum(M231)</f>
        <v>0</v>
      </c>
      <c r="N230" s="134">
        <f>sum(N231)</f>
        <v>0</v>
      </c>
      <c r="O230" s="134">
        <f>sum(O231)</f>
        <v>0</v>
      </c>
      <c r="P230" s="134">
        <f>sum(P231)</f>
        <v>0</v>
      </c>
      <c r="Q230" s="135">
        <f>sum(Q231)</f>
        <v>0</v>
      </c>
      <c r="R230" s="37" t="s">
        <v>20</v>
      </c>
      <c r="S230" s="37" t="s">
        <v>20</v>
      </c>
      <c r="T230"/>
      <c r="U230"/>
    </row>
    <row r="231" spans="1:21">
      <c r="A231" s="232">
        <v>8</v>
      </c>
      <c r="B231" s="129" t="s">
        <v>4587</v>
      </c>
      <c r="C231" s="137">
        <f>IFERROR(I231+O231,0)</f>
        <v>18</v>
      </c>
      <c r="D231" s="137">
        <f>IFERROR(J231+P231,0)</f>
        <v>5</v>
      </c>
      <c r="E231" s="136">
        <f>IFERROR(K231+Q231,0)</f>
        <v>241.9</v>
      </c>
      <c r="F231" s="137">
        <v>5</v>
      </c>
      <c r="G231" s="137">
        <v>0</v>
      </c>
      <c r="H231" s="137">
        <v>0</v>
      </c>
      <c r="I231" s="137">
        <v>18</v>
      </c>
      <c r="J231" s="137">
        <v>5</v>
      </c>
      <c r="K231" s="136">
        <v>241.9</v>
      </c>
      <c r="L231" s="137">
        <v>0</v>
      </c>
      <c r="M231" s="137">
        <v>0</v>
      </c>
      <c r="N231" s="137">
        <v>0</v>
      </c>
      <c r="O231" s="137">
        <v>0</v>
      </c>
      <c r="P231" s="137">
        <v>0</v>
      </c>
      <c r="Q231" s="136">
        <v>0</v>
      </c>
      <c r="R231" s="139">
        <v>44168</v>
      </c>
      <c r="S231" s="139">
        <v>44620</v>
      </c>
      <c r="T231"/>
      <c r="U231"/>
    </row>
    <row r="232" spans="1:21">
      <c r="A232" s="29"/>
      <c r="B232" s="231" t="s">
        <v>2969</v>
      </c>
      <c r="C232" s="134">
        <f>sum(C233)</f>
        <v>5</v>
      </c>
      <c r="D232" s="134">
        <f>sum(D233)</f>
        <v>2</v>
      </c>
      <c r="E232" s="135">
        <f>sum(E233)</f>
        <v>73.8</v>
      </c>
      <c r="F232" s="134">
        <f>sum(F233)</f>
        <v>2</v>
      </c>
      <c r="G232" s="134">
        <f>sum(G233)</f>
        <v>0</v>
      </c>
      <c r="H232" s="134">
        <f>sum(H233)</f>
        <v>0</v>
      </c>
      <c r="I232" s="134">
        <f>sum(I233)</f>
        <v>5</v>
      </c>
      <c r="J232" s="134">
        <f>sum(J233)</f>
        <v>2</v>
      </c>
      <c r="K232" s="135">
        <f>sum(K233)</f>
        <v>73.8</v>
      </c>
      <c r="L232" s="134">
        <f>sum(L233)</f>
        <v>0</v>
      </c>
      <c r="M232" s="134">
        <f>sum(M233)</f>
        <v>0</v>
      </c>
      <c r="N232" s="134">
        <f>sum(N233)</f>
        <v>0</v>
      </c>
      <c r="O232" s="134">
        <f>sum(O233)</f>
        <v>0</v>
      </c>
      <c r="P232" s="134">
        <f>sum(P233)</f>
        <v>0</v>
      </c>
      <c r="Q232" s="135">
        <f>sum(Q233)</f>
        <v>0</v>
      </c>
      <c r="R232" s="37" t="s">
        <v>20</v>
      </c>
      <c r="S232" s="37" t="s">
        <v>20</v>
      </c>
      <c r="T232"/>
      <c r="U232"/>
    </row>
    <row r="233" spans="1:21">
      <c r="A233" s="232">
        <v>9</v>
      </c>
      <c r="B233" s="129" t="s">
        <v>4588</v>
      </c>
      <c r="C233" s="137">
        <f>IFERROR(I233+O233,0)</f>
        <v>5</v>
      </c>
      <c r="D233" s="137">
        <f>IFERROR(J233+P233,0)</f>
        <v>2</v>
      </c>
      <c r="E233" s="136">
        <f>IFERROR(K233+Q233,0)</f>
        <v>73.8</v>
      </c>
      <c r="F233" s="137">
        <v>2</v>
      </c>
      <c r="G233" s="137">
        <v>0</v>
      </c>
      <c r="H233" s="137">
        <v>0</v>
      </c>
      <c r="I233" s="137">
        <v>5</v>
      </c>
      <c r="J233" s="137">
        <v>2</v>
      </c>
      <c r="K233" s="136">
        <v>73.8</v>
      </c>
      <c r="L233" s="137">
        <v>0</v>
      </c>
      <c r="M233" s="137">
        <v>0</v>
      </c>
      <c r="N233" s="137">
        <v>0</v>
      </c>
      <c r="O233" s="137">
        <v>0</v>
      </c>
      <c r="P233" s="137">
        <v>0</v>
      </c>
      <c r="Q233" s="136">
        <v>0</v>
      </c>
      <c r="R233" s="139">
        <v>43808</v>
      </c>
      <c r="S233" s="139">
        <v>44796</v>
      </c>
      <c r="T233"/>
      <c r="U233"/>
    </row>
    <row r="234" spans="1:21">
      <c r="A234" s="241" t="s">
        <v>4589</v>
      </c>
      <c r="B234" s="242"/>
      <c r="C234" s="242"/>
      <c r="D234" s="242"/>
      <c r="E234" s="242"/>
      <c r="F234" s="242"/>
      <c r="G234" s="242"/>
      <c r="H234" s="242"/>
      <c r="I234" s="242"/>
      <c r="J234" s="242"/>
      <c r="K234" s="242"/>
      <c r="L234" s="242"/>
      <c r="M234" s="242"/>
      <c r="N234" s="242"/>
      <c r="O234" s="242"/>
      <c r="P234" s="242"/>
      <c r="Q234" s="242"/>
      <c r="R234" s="242"/>
      <c r="S234" s="243"/>
      <c r="T234"/>
      <c r="U234"/>
    </row>
    <row r="235" spans="1:21">
      <c r="A235" s="230"/>
      <c r="B235" s="36" t="s">
        <v>4480</v>
      </c>
      <c r="C235" s="134">
        <f>sum(C236)</f>
        <v>4</v>
      </c>
      <c r="D235" s="134">
        <f>sum(D236)</f>
        <v>3</v>
      </c>
      <c r="E235" s="135">
        <f>sum(E236)</f>
        <v>66.2</v>
      </c>
      <c r="F235" s="134">
        <f>sum(F236)</f>
        <v>3</v>
      </c>
      <c r="G235" s="134">
        <f>sum(G236)</f>
        <v>0</v>
      </c>
      <c r="H235" s="134">
        <f>sum(H236)</f>
        <v>0</v>
      </c>
      <c r="I235" s="134">
        <f>sum(I236)</f>
        <v>4</v>
      </c>
      <c r="J235" s="134">
        <f>sum(J236)</f>
        <v>3</v>
      </c>
      <c r="K235" s="135">
        <f>sum(K236)</f>
        <v>66.2</v>
      </c>
      <c r="L235" s="134">
        <f>sum(L236)</f>
        <v>0</v>
      </c>
      <c r="M235" s="134">
        <f>sum(M236)</f>
        <v>0</v>
      </c>
      <c r="N235" s="134">
        <f>sum(N236)</f>
        <v>0</v>
      </c>
      <c r="O235" s="134">
        <f>sum(O236)</f>
        <v>0</v>
      </c>
      <c r="P235" s="134">
        <f>sum(P236)</f>
        <v>0</v>
      </c>
      <c r="Q235" s="135">
        <f>sum(Q236)</f>
        <v>0</v>
      </c>
      <c r="R235" s="37" t="s">
        <v>20</v>
      </c>
      <c r="S235" s="37" t="s">
        <v>20</v>
      </c>
      <c r="T235"/>
      <c r="U235"/>
    </row>
    <row r="236" spans="1:21">
      <c r="A236" s="29"/>
      <c r="B236" s="231" t="s">
        <v>2954</v>
      </c>
      <c r="C236" s="134">
        <f>sum(C237:C239)</f>
        <v>4</v>
      </c>
      <c r="D236" s="134">
        <f>sum(D237:D239)</f>
        <v>3</v>
      </c>
      <c r="E236" s="135">
        <f>sum(E237:E239)</f>
        <v>66.2</v>
      </c>
      <c r="F236" s="134">
        <f>sum(F237:F239)</f>
        <v>3</v>
      </c>
      <c r="G236" s="134">
        <f>sum(G237:G239)</f>
        <v>0</v>
      </c>
      <c r="H236" s="134">
        <f>sum(H237:H239)</f>
        <v>0</v>
      </c>
      <c r="I236" s="134">
        <f>sum(I237:I239)</f>
        <v>4</v>
      </c>
      <c r="J236" s="134">
        <f>sum(J237:J239)</f>
        <v>3</v>
      </c>
      <c r="K236" s="135">
        <f>sum(K237:K239)</f>
        <v>66.2</v>
      </c>
      <c r="L236" s="134">
        <f>sum(L237:L239)</f>
        <v>0</v>
      </c>
      <c r="M236" s="134">
        <f>sum(M237:M239)</f>
        <v>0</v>
      </c>
      <c r="N236" s="134">
        <f>sum(N237:N239)</f>
        <v>0</v>
      </c>
      <c r="O236" s="134">
        <f>sum(O237:O239)</f>
        <v>0</v>
      </c>
      <c r="P236" s="134">
        <f>sum(P237:P239)</f>
        <v>0</v>
      </c>
      <c r="Q236" s="135">
        <f>sum(Q237:Q239)</f>
        <v>0</v>
      </c>
      <c r="R236" s="37" t="s">
        <v>20</v>
      </c>
      <c r="S236" s="37" t="s">
        <v>20</v>
      </c>
      <c r="T236"/>
      <c r="U236"/>
    </row>
    <row r="237" spans="1:21">
      <c r="A237" s="232">
        <v>1</v>
      </c>
      <c r="B237" s="129" t="s">
        <v>4550</v>
      </c>
      <c r="C237" s="137">
        <f>IFERROR(I237+O237,0)</f>
        <v>2</v>
      </c>
      <c r="D237" s="137">
        <f>IFERROR(J237+P237,0)</f>
        <v>1</v>
      </c>
      <c r="E237" s="136">
        <f>IFERROR(K237+Q237,0)</f>
        <v>15.2</v>
      </c>
      <c r="F237" s="137">
        <v>1</v>
      </c>
      <c r="G237" s="137">
        <v>0</v>
      </c>
      <c r="H237" s="137">
        <v>0</v>
      </c>
      <c r="I237" s="137">
        <v>2</v>
      </c>
      <c r="J237" s="137">
        <v>1</v>
      </c>
      <c r="K237" s="136">
        <v>15.2</v>
      </c>
      <c r="L237" s="137">
        <v>0</v>
      </c>
      <c r="M237" s="137">
        <v>0</v>
      </c>
      <c r="N237" s="137">
        <v>0</v>
      </c>
      <c r="O237" s="137">
        <v>0</v>
      </c>
      <c r="P237" s="137">
        <v>0</v>
      </c>
      <c r="Q237" s="136">
        <v>0</v>
      </c>
      <c r="R237" s="139">
        <v>44998</v>
      </c>
      <c r="S237" s="139"/>
      <c r="T237"/>
      <c r="U237"/>
    </row>
    <row r="238" spans="1:21">
      <c r="A238" s="232">
        <v>2</v>
      </c>
      <c r="B238" s="129" t="s">
        <v>4512</v>
      </c>
      <c r="C238" s="137">
        <f>IFERROR(I238+O238,0)</f>
        <v>1</v>
      </c>
      <c r="D238" s="137">
        <f>IFERROR(J238+P238,0)</f>
        <v>1</v>
      </c>
      <c r="E238" s="136">
        <f>IFERROR(K238+Q238,0)</f>
        <v>34.1</v>
      </c>
      <c r="F238" s="137">
        <v>1</v>
      </c>
      <c r="G238" s="137">
        <v>0</v>
      </c>
      <c r="H238" s="137">
        <v>0</v>
      </c>
      <c r="I238" s="137">
        <v>1</v>
      </c>
      <c r="J238" s="137">
        <v>1</v>
      </c>
      <c r="K238" s="136">
        <v>34.1</v>
      </c>
      <c r="L238" s="137">
        <v>0</v>
      </c>
      <c r="M238" s="137">
        <v>0</v>
      </c>
      <c r="N238" s="137">
        <v>0</v>
      </c>
      <c r="O238" s="137">
        <v>0</v>
      </c>
      <c r="P238" s="137">
        <v>0</v>
      </c>
      <c r="Q238" s="136">
        <v>0</v>
      </c>
      <c r="R238" s="139">
        <v>43622</v>
      </c>
      <c r="S238" s="139">
        <v>44725</v>
      </c>
      <c r="T238"/>
      <c r="U238"/>
    </row>
    <row r="239" spans="1:21">
      <c r="A239" s="232">
        <v>3</v>
      </c>
      <c r="B239" s="129" t="s">
        <v>4026</v>
      </c>
      <c r="C239" s="137">
        <f>IFERROR(I239+O239,0)</f>
        <v>1</v>
      </c>
      <c r="D239" s="137">
        <f>IFERROR(J239+P239,0)</f>
        <v>1</v>
      </c>
      <c r="E239" s="136">
        <f>IFERROR(K239+Q239,0)</f>
        <v>16.9</v>
      </c>
      <c r="F239" s="137">
        <v>1</v>
      </c>
      <c r="G239" s="137">
        <v>0</v>
      </c>
      <c r="H239" s="137">
        <v>0</v>
      </c>
      <c r="I239" s="137">
        <v>1</v>
      </c>
      <c r="J239" s="137">
        <v>1</v>
      </c>
      <c r="K239" s="136">
        <v>16.9</v>
      </c>
      <c r="L239" s="137">
        <v>0</v>
      </c>
      <c r="M239" s="137">
        <v>0</v>
      </c>
      <c r="N239" s="137">
        <v>0</v>
      </c>
      <c r="O239" s="137">
        <v>0</v>
      </c>
      <c r="P239" s="137">
        <v>0</v>
      </c>
      <c r="Q239" s="136">
        <v>0</v>
      </c>
      <c r="R239" s="139">
        <v>45110</v>
      </c>
      <c r="S239" s="139">
        <v>45651</v>
      </c>
      <c r="T239"/>
      <c r="U239"/>
    </row>
    <row r="240" spans="1:21">
      <c r="A240" s="241" t="s">
        <v>4590</v>
      </c>
      <c r="B240" s="242"/>
      <c r="C240" s="242"/>
      <c r="D240" s="242"/>
      <c r="E240" s="242"/>
      <c r="F240" s="242"/>
      <c r="G240" s="242"/>
      <c r="H240" s="242"/>
      <c r="I240" s="242"/>
      <c r="J240" s="242"/>
      <c r="K240" s="242"/>
      <c r="L240" s="242"/>
      <c r="M240" s="242"/>
      <c r="N240" s="242"/>
      <c r="O240" s="242"/>
      <c r="P240" s="242"/>
      <c r="Q240" s="242"/>
      <c r="R240" s="242"/>
      <c r="S240" s="243"/>
      <c r="T240"/>
      <c r="U240"/>
    </row>
    <row r="241" spans="1:21">
      <c r="A241" s="230"/>
      <c r="B241" s="36" t="s">
        <v>4480</v>
      </c>
      <c r="C241" s="134">
        <f>sum(C242)</f>
        <v>4</v>
      </c>
      <c r="D241" s="134">
        <f>sum(D242)</f>
        <v>2</v>
      </c>
      <c r="E241" s="135">
        <f>sum(E242)</f>
        <v>69.7</v>
      </c>
      <c r="F241" s="134">
        <f>sum(F242)</f>
        <v>2</v>
      </c>
      <c r="G241" s="134">
        <f>sum(G242)</f>
        <v>1</v>
      </c>
      <c r="H241" s="134">
        <f>sum(H242)</f>
        <v>0</v>
      </c>
      <c r="I241" s="134">
        <f>sum(I242)</f>
        <v>4</v>
      </c>
      <c r="J241" s="134">
        <f>sum(J242)</f>
        <v>2</v>
      </c>
      <c r="K241" s="135">
        <f>sum(K242)</f>
        <v>69.7</v>
      </c>
      <c r="L241" s="134">
        <f>sum(L242)</f>
        <v>0</v>
      </c>
      <c r="M241" s="134">
        <f>sum(M242)</f>
        <v>0</v>
      </c>
      <c r="N241" s="134">
        <f>sum(N242)</f>
        <v>0</v>
      </c>
      <c r="O241" s="134">
        <f>sum(O242)</f>
        <v>0</v>
      </c>
      <c r="P241" s="134">
        <f>sum(P242)</f>
        <v>0</v>
      </c>
      <c r="Q241" s="135">
        <f>sum(Q242)</f>
        <v>0</v>
      </c>
      <c r="R241" s="37" t="s">
        <v>20</v>
      </c>
      <c r="S241" s="37" t="s">
        <v>20</v>
      </c>
      <c r="T241"/>
      <c r="U241"/>
    </row>
    <row r="242" spans="1:21">
      <c r="A242" s="29"/>
      <c r="B242" s="231" t="s">
        <v>2966</v>
      </c>
      <c r="C242" s="134">
        <f>sum(C243:C244)</f>
        <v>4</v>
      </c>
      <c r="D242" s="134">
        <f>sum(D243:D244)</f>
        <v>2</v>
      </c>
      <c r="E242" s="135">
        <f>sum(E243:E244)</f>
        <v>69.7</v>
      </c>
      <c r="F242" s="134">
        <f>sum(F243:F244)</f>
        <v>2</v>
      </c>
      <c r="G242" s="134">
        <f>sum(G243:G244)</f>
        <v>1</v>
      </c>
      <c r="H242" s="134">
        <f>sum(H243:H244)</f>
        <v>0</v>
      </c>
      <c r="I242" s="134">
        <f>sum(I243:I244)</f>
        <v>4</v>
      </c>
      <c r="J242" s="134">
        <f>sum(J243:J244)</f>
        <v>2</v>
      </c>
      <c r="K242" s="135">
        <f>sum(K243:K244)</f>
        <v>69.7</v>
      </c>
      <c r="L242" s="134">
        <f>sum(L243:L244)</f>
        <v>0</v>
      </c>
      <c r="M242" s="134">
        <f>sum(M243:M244)</f>
        <v>0</v>
      </c>
      <c r="N242" s="134">
        <f>sum(N243:N244)</f>
        <v>0</v>
      </c>
      <c r="O242" s="134">
        <f>sum(O243:O244)</f>
        <v>0</v>
      </c>
      <c r="P242" s="134">
        <f>sum(P243:P244)</f>
        <v>0</v>
      </c>
      <c r="Q242" s="135">
        <f>sum(Q243:Q244)</f>
        <v>0</v>
      </c>
      <c r="R242" s="37" t="s">
        <v>20</v>
      </c>
      <c r="S242" s="37" t="s">
        <v>20</v>
      </c>
      <c r="T242"/>
      <c r="U242"/>
    </row>
    <row r="243" spans="1:21">
      <c r="A243" s="232">
        <v>1</v>
      </c>
      <c r="B243" s="129" t="s">
        <v>4591</v>
      </c>
      <c r="C243" s="137">
        <f>IFERROR(I243+O243,0)</f>
        <v>2</v>
      </c>
      <c r="D243" s="137">
        <f>IFERROR(J243+P243,0)</f>
        <v>1</v>
      </c>
      <c r="E243" s="136">
        <f>IFERROR(K243+Q243,0)</f>
        <v>48.6</v>
      </c>
      <c r="F243" s="137">
        <v>1</v>
      </c>
      <c r="G243" s="137">
        <v>1</v>
      </c>
      <c r="H243" s="137">
        <v>0</v>
      </c>
      <c r="I243" s="137">
        <v>2</v>
      </c>
      <c r="J243" s="137">
        <v>1</v>
      </c>
      <c r="K243" s="136">
        <v>48.6</v>
      </c>
      <c r="L243" s="137">
        <v>0</v>
      </c>
      <c r="M243" s="137">
        <v>0</v>
      </c>
      <c r="N243" s="137">
        <v>0</v>
      </c>
      <c r="O243" s="137">
        <v>0</v>
      </c>
      <c r="P243" s="137">
        <v>0</v>
      </c>
      <c r="Q243" s="136">
        <v>0</v>
      </c>
      <c r="R243" s="139">
        <v>43972</v>
      </c>
      <c r="S243" s="139">
        <v>44091</v>
      </c>
      <c r="T243"/>
      <c r="U243"/>
    </row>
    <row r="244" spans="1:21">
      <c r="A244" s="232">
        <v>2</v>
      </c>
      <c r="B244" s="129" t="s">
        <v>4592</v>
      </c>
      <c r="C244" s="137">
        <f>IFERROR(I244+O244,0)</f>
        <v>2</v>
      </c>
      <c r="D244" s="137">
        <f>IFERROR(J244+P244,0)</f>
        <v>1</v>
      </c>
      <c r="E244" s="136">
        <f>IFERROR(K244+Q244,0)</f>
        <v>21.1</v>
      </c>
      <c r="F244" s="137">
        <v>1</v>
      </c>
      <c r="G244" s="137">
        <v>0</v>
      </c>
      <c r="H244" s="137">
        <v>0</v>
      </c>
      <c r="I244" s="137">
        <v>2</v>
      </c>
      <c r="J244" s="137">
        <v>1</v>
      </c>
      <c r="K244" s="136">
        <v>21.1</v>
      </c>
      <c r="L244" s="137">
        <v>0</v>
      </c>
      <c r="M244" s="137">
        <v>0</v>
      </c>
      <c r="N244" s="137">
        <v>0</v>
      </c>
      <c r="O244" s="137">
        <v>0</v>
      </c>
      <c r="P244" s="137">
        <v>0</v>
      </c>
      <c r="Q244" s="136">
        <v>0</v>
      </c>
      <c r="R244" s="139">
        <v>43640</v>
      </c>
      <c r="S244" s="139">
        <v>43742</v>
      </c>
      <c r="T244"/>
      <c r="U244"/>
    </row>
    <row r="245" spans="1:21" customHeight="1" ht="24.75">
      <c r="A245" s="233"/>
      <c r="B245" s="233"/>
      <c r="C245" s="233"/>
      <c r="D245" s="233"/>
      <c r="E245" s="233"/>
      <c r="F245" s="233"/>
      <c r="G245" s="233"/>
      <c r="H245" s="233"/>
      <c r="I245" s="233"/>
      <c r="J245" s="233"/>
      <c r="K245" s="233"/>
      <c r="L245" s="233"/>
      <c r="M245" s="233"/>
      <c r="N245" s="233"/>
      <c r="O245" s="233"/>
      <c r="P245" s="233"/>
      <c r="Q245" s="233"/>
      <c r="R245" s="233"/>
      <c r="S245" s="233"/>
      <c r="T245"/>
      <c r="U245"/>
    </row>
    <row r="246" spans="1:21" customHeight="1" ht="22.5">
      <c r="A246" s="32" t="s">
        <v>4593</v>
      </c>
      <c r="B246" s="32"/>
      <c r="C246" s="32"/>
      <c r="D246" s="32"/>
      <c r="E246" s="32"/>
      <c r="F246" s="32"/>
      <c r="G246" s="32"/>
      <c r="H246" s="32"/>
      <c r="I246" s="32"/>
      <c r="J246" s="35"/>
      <c r="K246" s="35"/>
      <c r="L246" s="35"/>
      <c r="M246" s="35"/>
      <c r="N246" s="35"/>
      <c r="O246" s="35"/>
      <c r="P246" s="224"/>
      <c r="Q246" s="224"/>
      <c r="R246" s="131"/>
      <c r="S246" s="131"/>
      <c r="T246"/>
      <c r="U246"/>
    </row>
    <row r="247" spans="1:21" customHeight="1" ht="22.5">
      <c r="A247" s="32"/>
      <c r="B247" s="32"/>
      <c r="C247" s="32"/>
      <c r="D247" s="32"/>
      <c r="E247" s="32"/>
      <c r="F247" s="32"/>
      <c r="G247" s="32"/>
      <c r="H247" s="32"/>
      <c r="I247" s="32"/>
      <c r="J247" s="234"/>
      <c r="K247" s="234"/>
      <c r="L247" s="234"/>
      <c r="M247" s="234"/>
      <c r="N247" s="234"/>
      <c r="O247" s="234"/>
      <c r="P247" s="223"/>
      <c r="Q247" s="237" t="s">
        <v>39</v>
      </c>
      <c r="R247" s="238"/>
      <c r="S247" s="238"/>
      <c r="T247"/>
      <c r="U247"/>
    </row>
    <row r="248" spans="1:21" customHeight="1" ht="22.5">
      <c r="A248" s="233"/>
      <c r="B248" s="233"/>
      <c r="C248" s="233"/>
      <c r="D248" s="233"/>
      <c r="E248" s="233"/>
      <c r="F248" s="233"/>
      <c r="G248" s="233"/>
      <c r="H248" s="233"/>
      <c r="I248" s="233"/>
      <c r="J248" s="233"/>
      <c r="K248" s="233"/>
      <c r="L248" s="233"/>
      <c r="M248" s="233"/>
      <c r="N248" s="233"/>
      <c r="O248" s="235" t="s">
        <v>40</v>
      </c>
      <c r="P248" s="235"/>
      <c r="Q248" s="236" t="s">
        <v>2820</v>
      </c>
      <c r="R248" s="236"/>
      <c r="S248" s="236"/>
      <c r="T248"/>
      <c r="U248"/>
    </row>
    <row r="249" spans="1:21" customHeight="1" ht="22.5">
      <c r="A249" s="233"/>
      <c r="B249" s="233"/>
      <c r="C249" s="233"/>
      <c r="D249" s="233"/>
      <c r="E249" s="233"/>
      <c r="F249" s="233"/>
      <c r="G249" s="233"/>
      <c r="H249" s="233"/>
      <c r="I249" s="233"/>
      <c r="J249" s="233"/>
      <c r="K249" s="233"/>
      <c r="L249" s="233"/>
      <c r="M249" s="233"/>
      <c r="N249" s="233"/>
      <c r="O249" s="233"/>
      <c r="P249" s="233"/>
      <c r="Q249" s="233"/>
      <c r="R249" s="233"/>
      <c r="S249" s="233"/>
      <c r="T249"/>
      <c r="U2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12"/>
    <mergeCell ref="S7:S12"/>
    <mergeCell ref="F9:F11"/>
    <mergeCell ref="C7:E7"/>
    <mergeCell ref="F7:K7"/>
    <mergeCell ref="L9:L11"/>
    <mergeCell ref="A2:S2"/>
    <mergeCell ref="A4:C4"/>
    <mergeCell ref="D4:E4"/>
    <mergeCell ref="P4:Q4"/>
    <mergeCell ref="P8:P11"/>
    <mergeCell ref="Q8:Q11"/>
    <mergeCell ref="M9:N9"/>
    <mergeCell ref="C8:C11"/>
    <mergeCell ref="D8:D11"/>
    <mergeCell ref="E8:E11"/>
    <mergeCell ref="O8:O11"/>
    <mergeCell ref="L8:N8"/>
    <mergeCell ref="M10:M11"/>
    <mergeCell ref="F8:H8"/>
    <mergeCell ref="G9:H9"/>
    <mergeCell ref="I8:I11"/>
    <mergeCell ref="J8:J11"/>
    <mergeCell ref="K8:K11"/>
    <mergeCell ref="G10:G11"/>
    <mergeCell ref="Q1:S1"/>
    <mergeCell ref="A5:C5"/>
    <mergeCell ref="D5:E5"/>
    <mergeCell ref="P5:Q5"/>
    <mergeCell ref="B7:B12"/>
    <mergeCell ref="R7:R12"/>
    <mergeCell ref="L7:Q7"/>
    <mergeCell ref="A15:S15"/>
    <mergeCell ref="A99:S99"/>
    <mergeCell ref="A202:S202"/>
    <mergeCell ref="A207:S207"/>
    <mergeCell ref="A211:S211"/>
    <mergeCell ref="A215:S215"/>
    <mergeCell ref="A220:S220"/>
    <mergeCell ref="A234:S234"/>
    <mergeCell ref="A240:S240"/>
    <mergeCell ref="O248:P248"/>
    <mergeCell ref="Q248:S248"/>
    <mergeCell ref="A246:I247"/>
    <mergeCell ref="Q247:S247"/>
  </mergeCells>
  <printOptions gridLines="false" gridLinesSet="true" horizontalCentered="true"/>
  <pageMargins left="0.23622047244094" right="0.23622047244094" top="0.74803149606299" bottom="0.74803149606299" header="0.31496062992126" footer="0.31496062992126"/>
  <pageSetup paperSize="9" orientation="landscape" scale="55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140625" customWidth="true" style="0"/>
    <col min="2" max="2" width="50.140625" customWidth="true" style="0"/>
    <col min="3" max="3" width="14.28515625" customWidth="true" style="0"/>
    <col min="4" max="4" width="14.28515625" customWidth="true" style="0"/>
    <col min="5" max="5" width="14.28515625" customWidth="true" style="0"/>
    <col min="6" max="6" width="16.28515625" customWidth="true" style="0"/>
    <col min="7" max="7" width="30.7109375" customWidth="true" style="0"/>
    <col min="8" max="8" width="38" customWidth="true" style="0"/>
    <col min="9" max="9" width="21.140625" customWidth="true" style="0"/>
    <col min="10" max="10" width="22.85546875" customWidth="true" style="0"/>
    <col min="11" max="11" width="36.28515625" customWidth="true" style="0"/>
    <col min="12" max="12" width="22.28515625" customWidth="true" style="0"/>
    <col min="13" max="13" width="28.7109375" customWidth="true" style="0"/>
  </cols>
  <sheetData>
    <row r="1" spans="1:15" customHeight="1" ht="59.25">
      <c r="A1"/>
      <c r="B1"/>
      <c r="C1"/>
      <c r="D1"/>
      <c r="E1"/>
      <c r="F1"/>
      <c r="G1"/>
      <c r="H1"/>
      <c r="I1"/>
      <c r="J1"/>
      <c r="K1"/>
      <c r="L1" s="65" t="s">
        <v>4594</v>
      </c>
      <c r="M1" s="65"/>
      <c r="N1"/>
      <c r="O1"/>
    </row>
    <row r="2" spans="1:15" customHeight="1" ht="68.25">
      <c r="A2" s="33" t="s">
        <v>4595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/>
      <c r="O2"/>
    </row>
    <row r="3" spans="1:15" customHeight="1" ht="37.5">
      <c r="A3" s="257" t="s">
        <v>2</v>
      </c>
      <c r="B3" s="257"/>
      <c r="C3" s="257"/>
      <c r="D3" s="258" t="s">
        <v>3</v>
      </c>
      <c r="E3" s="258"/>
      <c r="F3" s="258"/>
      <c r="G3" s="258"/>
      <c r="H3"/>
      <c r="I3"/>
      <c r="J3"/>
      <c r="K3"/>
      <c r="L3"/>
      <c r="M3"/>
      <c r="N3"/>
      <c r="O3"/>
    </row>
    <row r="4" spans="1:15" customHeight="1" ht="33.75">
      <c r="A4" s="255" t="s">
        <v>4596</v>
      </c>
      <c r="B4" s="255"/>
      <c r="C4" s="246"/>
      <c r="D4" s="256" t="s">
        <v>5</v>
      </c>
      <c r="E4" s="256"/>
      <c r="F4" s="256"/>
      <c r="G4" s="256"/>
      <c r="H4"/>
      <c r="I4"/>
      <c r="J4"/>
      <c r="K4"/>
      <c r="L4"/>
      <c r="M4"/>
      <c r="N4"/>
      <c r="O4"/>
    </row>
    <row r="5" spans="1:15" customHeight="1" ht="42">
      <c r="A5" s="29" t="s">
        <v>4597</v>
      </c>
      <c r="B5" s="53" t="s">
        <v>4598</v>
      </c>
      <c r="C5" s="54"/>
      <c r="D5" s="54"/>
      <c r="E5" s="55"/>
      <c r="F5" s="51" t="s">
        <v>4599</v>
      </c>
      <c r="G5" s="29" t="s">
        <v>4600</v>
      </c>
      <c r="H5" s="51" t="s">
        <v>4601</v>
      </c>
      <c r="I5" s="51" t="s">
        <v>4602</v>
      </c>
      <c r="J5" s="51" t="s">
        <v>4603</v>
      </c>
      <c r="K5" s="51" t="s">
        <v>4604</v>
      </c>
      <c r="L5" s="51" t="s">
        <v>4605</v>
      </c>
      <c r="M5" s="51" t="s">
        <v>4606</v>
      </c>
      <c r="N5"/>
      <c r="O5"/>
    </row>
    <row r="6" spans="1:15" customHeight="1" ht="34.5">
      <c r="A6" s="29"/>
      <c r="B6" s="51" t="s">
        <v>2167</v>
      </c>
      <c r="C6" s="51" t="s">
        <v>4607</v>
      </c>
      <c r="D6" s="53" t="s">
        <v>4608</v>
      </c>
      <c r="E6" s="55"/>
      <c r="F6" s="56"/>
      <c r="G6" s="29"/>
      <c r="H6" s="56"/>
      <c r="I6" s="56"/>
      <c r="J6" s="56"/>
      <c r="K6" s="56"/>
      <c r="L6" s="56"/>
      <c r="M6" s="56"/>
      <c r="N6"/>
      <c r="O6"/>
    </row>
    <row r="7" spans="1:15" customHeight="1" ht="55.5">
      <c r="A7" s="29"/>
      <c r="B7" s="56"/>
      <c r="C7" s="56"/>
      <c r="D7" s="51" t="s">
        <v>4609</v>
      </c>
      <c r="E7" s="51" t="s">
        <v>4610</v>
      </c>
      <c r="F7" s="56"/>
      <c r="G7" s="29"/>
      <c r="H7" s="56"/>
      <c r="I7" s="56"/>
      <c r="J7" s="56"/>
      <c r="K7" s="56"/>
      <c r="L7" s="56"/>
      <c r="M7" s="56"/>
      <c r="N7"/>
      <c r="O7"/>
    </row>
    <row r="8" spans="1:15" customHeight="1" ht="21.75">
      <c r="A8" s="29"/>
      <c r="B8" s="52"/>
      <c r="C8" s="52"/>
      <c r="D8" s="29" t="s">
        <v>2950</v>
      </c>
      <c r="E8" s="29" t="s">
        <v>18</v>
      </c>
      <c r="F8" s="52"/>
      <c r="G8" s="29"/>
      <c r="H8" s="52"/>
      <c r="I8" s="52"/>
      <c r="J8" s="52"/>
      <c r="K8" s="52"/>
      <c r="L8" s="52"/>
      <c r="M8" s="52"/>
      <c r="N8"/>
      <c r="O8"/>
    </row>
    <row r="9" spans="1:15" customHeight="1" ht="18.75">
      <c r="A9" s="29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12</v>
      </c>
      <c r="M9" s="29">
        <v>13</v>
      </c>
      <c r="N9"/>
      <c r="O9"/>
    </row>
    <row r="10" spans="1:15" customHeight="1" ht="27">
      <c r="A10" s="36" t="s">
        <v>56</v>
      </c>
      <c r="B10" s="36"/>
      <c r="C10" s="28">
        <f>sum(C11:C17)</f>
        <v>63</v>
      </c>
      <c r="D10" s="28">
        <f>sum(D11:D17)</f>
        <v>1854.16</v>
      </c>
      <c r="E10" s="28">
        <f>sum(E11:E17)</f>
        <v>167</v>
      </c>
      <c r="F10" s="28" t="s">
        <v>4611</v>
      </c>
      <c r="G10" s="28" t="s">
        <v>4611</v>
      </c>
      <c r="H10" s="28" t="s">
        <v>4611</v>
      </c>
      <c r="I10" s="28" t="s">
        <v>4611</v>
      </c>
      <c r="J10" s="28" t="s">
        <v>4611</v>
      </c>
      <c r="K10" s="28" t="s">
        <v>4611</v>
      </c>
      <c r="L10" s="28" t="s">
        <v>4611</v>
      </c>
      <c r="M10" s="28" t="s">
        <v>4611</v>
      </c>
      <c r="N10"/>
      <c r="O10"/>
    </row>
    <row r="11" spans="1:15" customHeight="1" ht="86.25">
      <c r="A11" s="253" t="s">
        <v>4612</v>
      </c>
      <c r="B11" s="254"/>
      <c r="C11" s="28">
        <v>2</v>
      </c>
      <c r="D11" s="28">
        <v>104.2</v>
      </c>
      <c r="E11" s="28">
        <v>5</v>
      </c>
      <c r="F11" s="28" t="s">
        <v>4611</v>
      </c>
      <c r="G11" s="28" t="s">
        <v>4611</v>
      </c>
      <c r="H11" s="28" t="s">
        <v>4611</v>
      </c>
      <c r="I11" s="28" t="s">
        <v>4611</v>
      </c>
      <c r="J11" s="28" t="s">
        <v>4611</v>
      </c>
      <c r="K11" s="28" t="s">
        <v>4611</v>
      </c>
      <c r="L11" s="28" t="s">
        <v>4611</v>
      </c>
      <c r="M11" s="28" t="s">
        <v>4611</v>
      </c>
      <c r="N11"/>
      <c r="O11"/>
    </row>
    <row r="12" spans="1:15" customHeight="1" ht="86.25">
      <c r="A12" s="253" t="s">
        <v>4613</v>
      </c>
      <c r="B12" s="254"/>
      <c r="C12" s="28">
        <v>1</v>
      </c>
      <c r="D12" s="28">
        <v>25.3</v>
      </c>
      <c r="E12" s="28">
        <v>1</v>
      </c>
      <c r="F12" s="28" t="s">
        <v>4611</v>
      </c>
      <c r="G12" s="28" t="s">
        <v>4611</v>
      </c>
      <c r="H12" s="28" t="s">
        <v>4611</v>
      </c>
      <c r="I12" s="28" t="s">
        <v>4611</v>
      </c>
      <c r="J12" s="28" t="s">
        <v>4611</v>
      </c>
      <c r="K12" s="28" t="s">
        <v>4611</v>
      </c>
      <c r="L12" s="28" t="s">
        <v>4611</v>
      </c>
      <c r="M12" s="28" t="s">
        <v>4611</v>
      </c>
      <c r="N12"/>
      <c r="O12"/>
    </row>
    <row r="13" spans="1:15" customHeight="1" ht="86.25">
      <c r="A13" s="253" t="s">
        <v>4614</v>
      </c>
      <c r="B13" s="254"/>
      <c r="C13" s="28">
        <v>34</v>
      </c>
      <c r="D13" s="28">
        <v>997.5</v>
      </c>
      <c r="E13" s="28">
        <v>91</v>
      </c>
      <c r="F13" s="28" t="s">
        <v>4611</v>
      </c>
      <c r="G13" s="28" t="s">
        <v>4611</v>
      </c>
      <c r="H13" s="28" t="s">
        <v>4611</v>
      </c>
      <c r="I13" s="28" t="s">
        <v>4611</v>
      </c>
      <c r="J13" s="28" t="s">
        <v>4611</v>
      </c>
      <c r="K13" s="28" t="s">
        <v>4611</v>
      </c>
      <c r="L13" s="28" t="s">
        <v>4611</v>
      </c>
      <c r="M13" s="28" t="s">
        <v>4611</v>
      </c>
      <c r="N13"/>
      <c r="O13"/>
    </row>
    <row r="14" spans="1:15" customHeight="1" ht="86.25">
      <c r="A14" s="253" t="s">
        <v>4615</v>
      </c>
      <c r="B14" s="254"/>
      <c r="C14" s="28">
        <v>4</v>
      </c>
      <c r="D14" s="28">
        <v>103.9</v>
      </c>
      <c r="E14" s="28">
        <v>8</v>
      </c>
      <c r="F14" s="28" t="s">
        <v>4611</v>
      </c>
      <c r="G14" s="28" t="s">
        <v>4611</v>
      </c>
      <c r="H14" s="28" t="s">
        <v>4611</v>
      </c>
      <c r="I14" s="28" t="s">
        <v>4611</v>
      </c>
      <c r="J14" s="28" t="s">
        <v>4611</v>
      </c>
      <c r="K14" s="28" t="s">
        <v>4611</v>
      </c>
      <c r="L14" s="28" t="s">
        <v>4611</v>
      </c>
      <c r="M14" s="28" t="s">
        <v>4611</v>
      </c>
      <c r="N14"/>
      <c r="O14"/>
    </row>
    <row r="15" spans="1:15" customHeight="1" ht="86.25">
      <c r="A15" s="253" t="s">
        <v>4616</v>
      </c>
      <c r="B15" s="254"/>
      <c r="C15" s="28">
        <v>10</v>
      </c>
      <c r="D15" s="28">
        <v>294.1</v>
      </c>
      <c r="E15" s="28">
        <v>31</v>
      </c>
      <c r="F15" s="28" t="s">
        <v>4611</v>
      </c>
      <c r="G15" s="28" t="s">
        <v>4611</v>
      </c>
      <c r="H15" s="28" t="s">
        <v>4611</v>
      </c>
      <c r="I15" s="28" t="s">
        <v>4611</v>
      </c>
      <c r="J15" s="28" t="s">
        <v>4611</v>
      </c>
      <c r="K15" s="28" t="s">
        <v>4611</v>
      </c>
      <c r="L15" s="28" t="s">
        <v>4611</v>
      </c>
      <c r="M15" s="28" t="s">
        <v>4611</v>
      </c>
      <c r="N15"/>
      <c r="O15"/>
    </row>
    <row r="16" spans="1:15" customHeight="1" ht="86.25">
      <c r="A16" s="253" t="s">
        <v>4617</v>
      </c>
      <c r="B16" s="254"/>
      <c r="C16" s="28">
        <v>1</v>
      </c>
      <c r="D16" s="28">
        <v>14.9</v>
      </c>
      <c r="E16" s="28">
        <v>4</v>
      </c>
      <c r="F16" s="28" t="s">
        <v>4611</v>
      </c>
      <c r="G16" s="28" t="s">
        <v>4611</v>
      </c>
      <c r="H16" s="28" t="s">
        <v>4611</v>
      </c>
      <c r="I16" s="28" t="s">
        <v>4611</v>
      </c>
      <c r="J16" s="28" t="s">
        <v>4611</v>
      </c>
      <c r="K16" s="28" t="s">
        <v>4611</v>
      </c>
      <c r="L16" s="28" t="s">
        <v>4611</v>
      </c>
      <c r="M16" s="28" t="s">
        <v>4611</v>
      </c>
      <c r="N16"/>
      <c r="O16"/>
    </row>
    <row r="17" spans="1:15" customHeight="1" ht="86.25">
      <c r="A17" s="253" t="s">
        <v>4618</v>
      </c>
      <c r="B17" s="254"/>
      <c r="C17" s="28">
        <v>11</v>
      </c>
      <c r="D17" s="28">
        <v>314.26</v>
      </c>
      <c r="E17" s="28">
        <v>27</v>
      </c>
      <c r="F17" s="28" t="s">
        <v>4611</v>
      </c>
      <c r="G17" s="28" t="s">
        <v>4611</v>
      </c>
      <c r="H17" s="28" t="s">
        <v>4611</v>
      </c>
      <c r="I17" s="28" t="s">
        <v>4611</v>
      </c>
      <c r="J17" s="28" t="s">
        <v>4611</v>
      </c>
      <c r="K17" s="28" t="s">
        <v>4611</v>
      </c>
      <c r="L17" s="28" t="s">
        <v>4611</v>
      </c>
      <c r="M17" s="28" t="s">
        <v>4611</v>
      </c>
      <c r="N17"/>
      <c r="O17"/>
    </row>
    <row r="18" spans="1:15" customHeight="1" ht="18.75">
      <c r="A18" s="251" t="s">
        <v>2983</v>
      </c>
      <c r="B18" s="251"/>
      <c r="C18" s="251"/>
      <c r="D18" s="251"/>
      <c r="E18" s="251"/>
      <c r="F18" s="251"/>
      <c r="G18" s="251"/>
      <c r="H18" s="251"/>
      <c r="I18" s="251"/>
      <c r="J18" s="251"/>
      <c r="K18" s="251"/>
      <c r="L18" s="251"/>
      <c r="M18" s="248"/>
      <c r="N18"/>
      <c r="O18"/>
    </row>
    <row r="19" spans="1:15" customHeight="1" ht="36.75">
      <c r="A19" s="36" t="s">
        <v>67</v>
      </c>
      <c r="B19" s="36"/>
      <c r="C19" s="28">
        <f>sum(C20,C23,C26)</f>
        <v>3</v>
      </c>
      <c r="D19" s="28">
        <f>sum(D20,D23,D26)</f>
        <v>84.5</v>
      </c>
      <c r="E19" s="28">
        <f>sum(E20,E23,E26)</f>
        <v>7</v>
      </c>
      <c r="F19" s="28" t="s">
        <v>4611</v>
      </c>
      <c r="G19" s="28" t="s">
        <v>4611</v>
      </c>
      <c r="H19" s="28" t="s">
        <v>4611</v>
      </c>
      <c r="I19" s="28" t="s">
        <v>4611</v>
      </c>
      <c r="J19" s="28" t="s">
        <v>4611</v>
      </c>
      <c r="K19" s="28" t="s">
        <v>4611</v>
      </c>
      <c r="L19" s="28" t="s">
        <v>4611</v>
      </c>
      <c r="M19" s="28" t="s">
        <v>4611</v>
      </c>
      <c r="N19"/>
      <c r="O19"/>
    </row>
    <row r="20" spans="1:15" customHeight="1" ht="50.1">
      <c r="A20" s="36" t="s">
        <v>2964</v>
      </c>
      <c r="B20" s="36"/>
      <c r="C20" s="28">
        <f>sum(C21)</f>
        <v>1</v>
      </c>
      <c r="D20" s="28">
        <f>sum(D21)</f>
        <v>13.9</v>
      </c>
      <c r="E20" s="28">
        <f>sum(E21)</f>
        <v>1</v>
      </c>
      <c r="F20" s="28" t="s">
        <v>4611</v>
      </c>
      <c r="G20" s="28" t="s">
        <v>4611</v>
      </c>
      <c r="H20" s="28" t="s">
        <v>4611</v>
      </c>
      <c r="I20" s="28" t="s">
        <v>4611</v>
      </c>
      <c r="J20" s="28" t="s">
        <v>4611</v>
      </c>
      <c r="K20" s="28" t="s">
        <v>4611</v>
      </c>
      <c r="L20" s="28" t="s">
        <v>4611</v>
      </c>
      <c r="M20" s="28" t="s">
        <v>4611</v>
      </c>
      <c r="N20"/>
      <c r="O20"/>
    </row>
    <row r="21" spans="1:15">
      <c r="A21" s="247">
        <v>1</v>
      </c>
      <c r="B21" s="249" t="s">
        <v>4619</v>
      </c>
      <c r="C21" s="28">
        <f>counta(C22)</f>
        <v>1</v>
      </c>
      <c r="D21" s="28">
        <f>sum(D22)</f>
        <v>13.9</v>
      </c>
      <c r="E21" s="28">
        <f>sum(E22)</f>
        <v>1</v>
      </c>
      <c r="F21" s="28" t="s">
        <v>4611</v>
      </c>
      <c r="G21" s="28" t="s">
        <v>4611</v>
      </c>
      <c r="H21" s="28" t="s">
        <v>4611</v>
      </c>
      <c r="I21" s="28" t="s">
        <v>4611</v>
      </c>
      <c r="J21" s="28" t="s">
        <v>4611</v>
      </c>
      <c r="K21" s="28" t="s">
        <v>4611</v>
      </c>
      <c r="L21" s="28" t="s">
        <v>4611</v>
      </c>
      <c r="M21" s="28" t="s">
        <v>4611</v>
      </c>
      <c r="N21"/>
      <c r="O21"/>
    </row>
    <row r="22" spans="1:15">
      <c r="A22" s="247"/>
      <c r="B22" s="42" t="s">
        <v>4620</v>
      </c>
      <c r="C22" s="29">
        <v>2</v>
      </c>
      <c r="D22" s="29">
        <v>13.9</v>
      </c>
      <c r="E22" s="29">
        <v>1</v>
      </c>
      <c r="F22" s="29" t="s">
        <v>117</v>
      </c>
      <c r="G22" s="29" t="s">
        <v>4621</v>
      </c>
      <c r="H22" s="29" t="s">
        <v>4622</v>
      </c>
      <c r="I22" s="50">
        <v>45887</v>
      </c>
      <c r="J22" s="29" t="s">
        <v>4623</v>
      </c>
      <c r="K22" s="29" t="s">
        <v>4622</v>
      </c>
      <c r="L22" s="50">
        <v>45887</v>
      </c>
      <c r="M22" s="29" t="s">
        <v>2172</v>
      </c>
      <c r="N22"/>
      <c r="O22"/>
    </row>
    <row r="23" spans="1:15" customHeight="1" ht="50.1">
      <c r="A23" s="36" t="s">
        <v>2968</v>
      </c>
      <c r="B23" s="36"/>
      <c r="C23" s="28">
        <f>sum(C24)</f>
        <v>1</v>
      </c>
      <c r="D23" s="28">
        <f>sum(D24)</f>
        <v>22.1</v>
      </c>
      <c r="E23" s="28">
        <f>sum(E24)</f>
        <v>2</v>
      </c>
      <c r="F23" s="28" t="s">
        <v>4611</v>
      </c>
      <c r="G23" s="28" t="s">
        <v>4611</v>
      </c>
      <c r="H23" s="28" t="s">
        <v>4611</v>
      </c>
      <c r="I23" s="28" t="s">
        <v>4611</v>
      </c>
      <c r="J23" s="28" t="s">
        <v>4611</v>
      </c>
      <c r="K23" s="28" t="s">
        <v>4611</v>
      </c>
      <c r="L23" s="28" t="s">
        <v>4611</v>
      </c>
      <c r="M23" s="28" t="s">
        <v>4611</v>
      </c>
      <c r="N23"/>
      <c r="O23"/>
    </row>
    <row r="24" spans="1:15">
      <c r="A24" s="247">
        <v>2</v>
      </c>
      <c r="B24" s="249" t="s">
        <v>4624</v>
      </c>
      <c r="C24" s="28">
        <f>counta(C25)</f>
        <v>1</v>
      </c>
      <c r="D24" s="28">
        <f>sum(D25)</f>
        <v>22.1</v>
      </c>
      <c r="E24" s="28">
        <f>sum(E25)</f>
        <v>2</v>
      </c>
      <c r="F24" s="28" t="s">
        <v>4611</v>
      </c>
      <c r="G24" s="28" t="s">
        <v>4611</v>
      </c>
      <c r="H24" s="28" t="s">
        <v>4611</v>
      </c>
      <c r="I24" s="28" t="s">
        <v>4611</v>
      </c>
      <c r="J24" s="28" t="s">
        <v>4611</v>
      </c>
      <c r="K24" s="28" t="s">
        <v>4611</v>
      </c>
      <c r="L24" s="28" t="s">
        <v>4611</v>
      </c>
      <c r="M24" s="28" t="s">
        <v>4611</v>
      </c>
      <c r="N24"/>
      <c r="O24"/>
    </row>
    <row r="25" spans="1:15">
      <c r="A25" s="247"/>
      <c r="B25" s="42" t="s">
        <v>4625</v>
      </c>
      <c r="C25" s="29">
        <v>2</v>
      </c>
      <c r="D25" s="29">
        <v>22.1</v>
      </c>
      <c r="E25" s="29">
        <v>2</v>
      </c>
      <c r="F25" s="29" t="s">
        <v>2174</v>
      </c>
      <c r="G25" s="29" t="s">
        <v>4621</v>
      </c>
      <c r="H25" s="29" t="s">
        <v>4626</v>
      </c>
      <c r="I25" s="50">
        <v>45286</v>
      </c>
      <c r="J25" s="29" t="s">
        <v>4627</v>
      </c>
      <c r="K25" s="29" t="s">
        <v>4628</v>
      </c>
      <c r="L25" s="50">
        <v>45792</v>
      </c>
      <c r="M25" s="29" t="s">
        <v>2286</v>
      </c>
      <c r="N25"/>
      <c r="O25"/>
    </row>
    <row r="26" spans="1:15" customHeight="1" ht="50.1">
      <c r="A26" s="36" t="s">
        <v>2969</v>
      </c>
      <c r="B26" s="36"/>
      <c r="C26" s="28">
        <f>sum(C27)</f>
        <v>1</v>
      </c>
      <c r="D26" s="28">
        <f>sum(D27)</f>
        <v>48.5</v>
      </c>
      <c r="E26" s="28">
        <f>sum(E27)</f>
        <v>4</v>
      </c>
      <c r="F26" s="28" t="s">
        <v>4611</v>
      </c>
      <c r="G26" s="28" t="s">
        <v>4611</v>
      </c>
      <c r="H26" s="28" t="s">
        <v>4611</v>
      </c>
      <c r="I26" s="28" t="s">
        <v>4611</v>
      </c>
      <c r="J26" s="28" t="s">
        <v>4611</v>
      </c>
      <c r="K26" s="28" t="s">
        <v>4611</v>
      </c>
      <c r="L26" s="28" t="s">
        <v>4611</v>
      </c>
      <c r="M26" s="28" t="s">
        <v>4611</v>
      </c>
      <c r="N26"/>
      <c r="O26"/>
    </row>
    <row r="27" spans="1:15">
      <c r="A27" s="247">
        <v>3</v>
      </c>
      <c r="B27" s="249" t="s">
        <v>4629</v>
      </c>
      <c r="C27" s="28">
        <f>counta(C28)</f>
        <v>1</v>
      </c>
      <c r="D27" s="28">
        <f>sum(D28)</f>
        <v>48.5</v>
      </c>
      <c r="E27" s="28">
        <f>sum(E28)</f>
        <v>4</v>
      </c>
      <c r="F27" s="28" t="s">
        <v>4611</v>
      </c>
      <c r="G27" s="28" t="s">
        <v>4611</v>
      </c>
      <c r="H27" s="28" t="s">
        <v>4611</v>
      </c>
      <c r="I27" s="28" t="s">
        <v>4611</v>
      </c>
      <c r="J27" s="28" t="s">
        <v>4611</v>
      </c>
      <c r="K27" s="28" t="s">
        <v>4611</v>
      </c>
      <c r="L27" s="28" t="s">
        <v>4611</v>
      </c>
      <c r="M27" s="28" t="s">
        <v>4611</v>
      </c>
      <c r="N27"/>
      <c r="O27"/>
    </row>
    <row r="28" spans="1:15">
      <c r="A28" s="247"/>
      <c r="B28" s="42" t="s">
        <v>4630</v>
      </c>
      <c r="C28" s="29">
        <v>3</v>
      </c>
      <c r="D28" s="29">
        <v>48.5</v>
      </c>
      <c r="E28" s="29">
        <v>4</v>
      </c>
      <c r="F28" s="29" t="s">
        <v>2174</v>
      </c>
      <c r="G28" s="29" t="s">
        <v>4621</v>
      </c>
      <c r="H28" s="29" t="s">
        <v>4631</v>
      </c>
      <c r="I28" s="50">
        <v>45244</v>
      </c>
      <c r="J28" s="29" t="s">
        <v>4627</v>
      </c>
      <c r="K28" s="29" t="s">
        <v>4632</v>
      </c>
      <c r="L28" s="50">
        <v>45911</v>
      </c>
      <c r="M28" s="29" t="s">
        <v>2261</v>
      </c>
      <c r="N28"/>
      <c r="O28"/>
    </row>
    <row r="29" spans="1:15" customHeight="1" ht="18.75">
      <c r="A29" s="251" t="s">
        <v>3780</v>
      </c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48"/>
      <c r="N29"/>
      <c r="O29"/>
    </row>
    <row r="30" spans="1:15" customHeight="1" ht="36.75">
      <c r="A30" s="36" t="s">
        <v>67</v>
      </c>
      <c r="B30" s="36"/>
      <c r="C30" s="28">
        <f>sum(C31,C74,C79,C82,C85)</f>
        <v>36</v>
      </c>
      <c r="D30" s="28">
        <f>sum(D31,D74,D79,D82,D85)</f>
        <v>1028.3</v>
      </c>
      <c r="E30" s="28">
        <f>sum(E31,E74,E79,E82,E85)</f>
        <v>86</v>
      </c>
      <c r="F30" s="28" t="s">
        <v>4611</v>
      </c>
      <c r="G30" s="28" t="s">
        <v>4611</v>
      </c>
      <c r="H30" s="28" t="s">
        <v>4611</v>
      </c>
      <c r="I30" s="28" t="s">
        <v>4611</v>
      </c>
      <c r="J30" s="28" t="s">
        <v>4611</v>
      </c>
      <c r="K30" s="28" t="s">
        <v>4611</v>
      </c>
      <c r="L30" s="28" t="s">
        <v>4611</v>
      </c>
      <c r="M30" s="28" t="s">
        <v>4611</v>
      </c>
      <c r="N30"/>
      <c r="O30"/>
    </row>
    <row r="31" spans="1:15" customHeight="1" ht="50.1">
      <c r="A31" s="36" t="s">
        <v>2954</v>
      </c>
      <c r="B31" s="36"/>
      <c r="C31" s="28">
        <f>sum(C32,C34,C36,C38,C40,C42,C45,C48,C50,C52,C54,C56,C59,C61,C63,C65,C67,C69,C72)</f>
        <v>23</v>
      </c>
      <c r="D31" s="28">
        <f>sum(D32,D34,D36,D38,D40,D42,D45,D48,D50,D52,D54,D56,D59,D61,D63,D65,D67,D69,D72)</f>
        <v>537.5</v>
      </c>
      <c r="E31" s="28">
        <f>sum(E32,E34,E36,E38,E40,E42,E45,E48,E50,E52,E54,E56,E59,E61,E63,E65,E67,E69,E72)</f>
        <v>52</v>
      </c>
      <c r="F31" s="28" t="s">
        <v>4611</v>
      </c>
      <c r="G31" s="28" t="s">
        <v>4611</v>
      </c>
      <c r="H31" s="28" t="s">
        <v>4611</v>
      </c>
      <c r="I31" s="28" t="s">
        <v>4611</v>
      </c>
      <c r="J31" s="28" t="s">
        <v>4611</v>
      </c>
      <c r="K31" s="28" t="s">
        <v>4611</v>
      </c>
      <c r="L31" s="28" t="s">
        <v>4611</v>
      </c>
      <c r="M31" s="28" t="s">
        <v>4611</v>
      </c>
      <c r="N31"/>
      <c r="O31"/>
    </row>
    <row r="32" spans="1:15">
      <c r="A32" s="247">
        <v>1</v>
      </c>
      <c r="B32" s="249" t="s">
        <v>4633</v>
      </c>
      <c r="C32" s="28">
        <f>counta(C33)</f>
        <v>1</v>
      </c>
      <c r="D32" s="28">
        <f>sum(D33)</f>
        <v>23.7</v>
      </c>
      <c r="E32" s="28">
        <f>sum(E33)</f>
        <v>1</v>
      </c>
      <c r="F32" s="28" t="s">
        <v>4611</v>
      </c>
      <c r="G32" s="28" t="s">
        <v>4611</v>
      </c>
      <c r="H32" s="28" t="s">
        <v>4611</v>
      </c>
      <c r="I32" s="28" t="s">
        <v>4611</v>
      </c>
      <c r="J32" s="28" t="s">
        <v>4611</v>
      </c>
      <c r="K32" s="28" t="s">
        <v>4611</v>
      </c>
      <c r="L32" s="28" t="s">
        <v>4611</v>
      </c>
      <c r="M32" s="28" t="s">
        <v>4611</v>
      </c>
      <c r="N32"/>
      <c r="O32"/>
    </row>
    <row r="33" spans="1:15">
      <c r="A33" s="247"/>
      <c r="B33" s="42" t="s">
        <v>4634</v>
      </c>
      <c r="C33" s="29">
        <v>74</v>
      </c>
      <c r="D33" s="29">
        <v>23.7</v>
      </c>
      <c r="E33" s="29">
        <v>1</v>
      </c>
      <c r="F33" s="29" t="s">
        <v>2516</v>
      </c>
      <c r="G33" s="29" t="s">
        <v>4621</v>
      </c>
      <c r="H33" s="29" t="s">
        <v>4635</v>
      </c>
      <c r="I33" s="50">
        <v>45650</v>
      </c>
      <c r="J33" s="29" t="s">
        <v>4627</v>
      </c>
      <c r="K33" s="29" t="s">
        <v>4636</v>
      </c>
      <c r="L33" s="50">
        <v>45805</v>
      </c>
      <c r="M33" s="29" t="s">
        <v>2525</v>
      </c>
      <c r="N33"/>
      <c r="O33"/>
    </row>
    <row r="34" spans="1:15">
      <c r="A34" s="247">
        <v>2</v>
      </c>
      <c r="B34" s="249" t="s">
        <v>4637</v>
      </c>
      <c r="C34" s="28">
        <f>counta(C35)</f>
        <v>1</v>
      </c>
      <c r="D34" s="28">
        <f>sum(D35)</f>
        <v>20.3</v>
      </c>
      <c r="E34" s="28">
        <f>sum(E35)</f>
        <v>1</v>
      </c>
      <c r="F34" s="28" t="s">
        <v>4611</v>
      </c>
      <c r="G34" s="28" t="s">
        <v>4611</v>
      </c>
      <c r="H34" s="28" t="s">
        <v>4611</v>
      </c>
      <c r="I34" s="28" t="s">
        <v>4611</v>
      </c>
      <c r="J34" s="28" t="s">
        <v>4611</v>
      </c>
      <c r="K34" s="28" t="s">
        <v>4611</v>
      </c>
      <c r="L34" s="28" t="s">
        <v>4611</v>
      </c>
      <c r="M34" s="28" t="s">
        <v>4611</v>
      </c>
      <c r="N34"/>
      <c r="O34"/>
    </row>
    <row r="35" spans="1:15">
      <c r="A35" s="247"/>
      <c r="B35" s="42" t="s">
        <v>4638</v>
      </c>
      <c r="C35" s="29">
        <v>3</v>
      </c>
      <c r="D35" s="29">
        <v>20.3</v>
      </c>
      <c r="E35" s="29">
        <v>1</v>
      </c>
      <c r="F35" s="29" t="s">
        <v>4639</v>
      </c>
      <c r="G35" s="29" t="s">
        <v>4621</v>
      </c>
      <c r="H35" s="29" t="s">
        <v>4640</v>
      </c>
      <c r="I35" s="50">
        <v>45653</v>
      </c>
      <c r="J35" s="29" t="s">
        <v>4627</v>
      </c>
      <c r="K35" s="29" t="s">
        <v>4641</v>
      </c>
      <c r="L35" s="50">
        <v>45959</v>
      </c>
      <c r="M35" s="29" t="s">
        <v>4642</v>
      </c>
      <c r="N35"/>
      <c r="O35"/>
    </row>
    <row r="36" spans="1:15">
      <c r="A36" s="247">
        <v>3</v>
      </c>
      <c r="B36" s="249" t="s">
        <v>4643</v>
      </c>
      <c r="C36" s="28">
        <f>counta(C37)</f>
        <v>1</v>
      </c>
      <c r="D36" s="28">
        <f>sum(D37)</f>
        <v>14.9</v>
      </c>
      <c r="E36" s="28">
        <f>sum(E37)</f>
        <v>4</v>
      </c>
      <c r="F36" s="28" t="s">
        <v>4611</v>
      </c>
      <c r="G36" s="28" t="s">
        <v>4611</v>
      </c>
      <c r="H36" s="28" t="s">
        <v>4611</v>
      </c>
      <c r="I36" s="28" t="s">
        <v>4611</v>
      </c>
      <c r="J36" s="28" t="s">
        <v>4611</v>
      </c>
      <c r="K36" s="28" t="s">
        <v>4611</v>
      </c>
      <c r="L36" s="28" t="s">
        <v>4611</v>
      </c>
      <c r="M36" s="28" t="s">
        <v>4611</v>
      </c>
      <c r="N36"/>
      <c r="O36"/>
    </row>
    <row r="37" spans="1:15">
      <c r="A37" s="247"/>
      <c r="B37" s="42" t="s">
        <v>4644</v>
      </c>
      <c r="C37" s="29">
        <v>3</v>
      </c>
      <c r="D37" s="29">
        <v>14.9</v>
      </c>
      <c r="E37" s="29">
        <v>4</v>
      </c>
      <c r="F37" s="29" t="s">
        <v>2516</v>
      </c>
      <c r="G37" s="29" t="s">
        <v>4621</v>
      </c>
      <c r="H37" s="29" t="s">
        <v>4645</v>
      </c>
      <c r="I37" s="50">
        <v>45651</v>
      </c>
      <c r="J37" s="29" t="s">
        <v>4646</v>
      </c>
      <c r="K37" s="29" t="s">
        <v>4647</v>
      </c>
      <c r="L37" s="50">
        <v>45999</v>
      </c>
      <c r="M37" s="29" t="s">
        <v>2522</v>
      </c>
      <c r="N37"/>
      <c r="O37"/>
    </row>
    <row r="38" spans="1:15">
      <c r="A38" s="247">
        <v>4</v>
      </c>
      <c r="B38" s="249" t="s">
        <v>4648</v>
      </c>
      <c r="C38" s="28">
        <f>counta(C39)</f>
        <v>1</v>
      </c>
      <c r="D38" s="28">
        <f>sum(D39)</f>
        <v>20</v>
      </c>
      <c r="E38" s="28">
        <f>sum(E39)</f>
        <v>1</v>
      </c>
      <c r="F38" s="28" t="s">
        <v>4611</v>
      </c>
      <c r="G38" s="28" t="s">
        <v>4611</v>
      </c>
      <c r="H38" s="28" t="s">
        <v>4611</v>
      </c>
      <c r="I38" s="28" t="s">
        <v>4611</v>
      </c>
      <c r="J38" s="28" t="s">
        <v>4611</v>
      </c>
      <c r="K38" s="28" t="s">
        <v>4611</v>
      </c>
      <c r="L38" s="28" t="s">
        <v>4611</v>
      </c>
      <c r="M38" s="28" t="s">
        <v>4611</v>
      </c>
      <c r="N38"/>
      <c r="O38"/>
    </row>
    <row r="39" spans="1:15">
      <c r="A39" s="247"/>
      <c r="B39" s="42" t="s">
        <v>4649</v>
      </c>
      <c r="C39" s="29">
        <v>14</v>
      </c>
      <c r="D39" s="29">
        <v>20</v>
      </c>
      <c r="E39" s="29">
        <v>1</v>
      </c>
      <c r="F39" s="29" t="s">
        <v>2516</v>
      </c>
      <c r="G39" s="29" t="s">
        <v>4621</v>
      </c>
      <c r="H39" s="29" t="s">
        <v>4650</v>
      </c>
      <c r="I39" s="50">
        <v>45653</v>
      </c>
      <c r="J39" s="29" t="s">
        <v>4627</v>
      </c>
      <c r="K39" s="29" t="s">
        <v>4651</v>
      </c>
      <c r="L39" s="50">
        <v>45777</v>
      </c>
      <c r="M39" s="29" t="s">
        <v>2522</v>
      </c>
      <c r="N39"/>
      <c r="O39"/>
    </row>
    <row r="40" spans="1:15">
      <c r="A40" s="247">
        <v>5</v>
      </c>
      <c r="B40" s="249" t="s">
        <v>4652</v>
      </c>
      <c r="C40" s="28">
        <f>counta(C41)</f>
        <v>1</v>
      </c>
      <c r="D40" s="28">
        <f>sum(D41)</f>
        <v>35.1</v>
      </c>
      <c r="E40" s="28">
        <f>sum(E41)</f>
        <v>4</v>
      </c>
      <c r="F40" s="28" t="s">
        <v>4611</v>
      </c>
      <c r="G40" s="28" t="s">
        <v>4611</v>
      </c>
      <c r="H40" s="28" t="s">
        <v>4611</v>
      </c>
      <c r="I40" s="28" t="s">
        <v>4611</v>
      </c>
      <c r="J40" s="28" t="s">
        <v>4611</v>
      </c>
      <c r="K40" s="28" t="s">
        <v>4611</v>
      </c>
      <c r="L40" s="28" t="s">
        <v>4611</v>
      </c>
      <c r="M40" s="28" t="s">
        <v>4611</v>
      </c>
      <c r="N40"/>
      <c r="O40"/>
    </row>
    <row r="41" spans="1:15">
      <c r="A41" s="247"/>
      <c r="B41" s="42" t="s">
        <v>4653</v>
      </c>
      <c r="C41" s="29" t="s">
        <v>4654</v>
      </c>
      <c r="D41" s="29">
        <v>35.1</v>
      </c>
      <c r="E41" s="29">
        <v>4</v>
      </c>
      <c r="F41" s="29" t="s">
        <v>2174</v>
      </c>
      <c r="G41" s="29" t="s">
        <v>4621</v>
      </c>
      <c r="H41" s="29" t="s">
        <v>4655</v>
      </c>
      <c r="I41" s="50">
        <v>45652</v>
      </c>
      <c r="J41" s="29" t="s">
        <v>4627</v>
      </c>
      <c r="K41" s="29" t="s">
        <v>4656</v>
      </c>
      <c r="L41" s="50">
        <v>45712</v>
      </c>
      <c r="M41" s="29" t="s">
        <v>2506</v>
      </c>
      <c r="N41"/>
      <c r="O41"/>
    </row>
    <row r="42" spans="1:15">
      <c r="A42" s="247">
        <v>6</v>
      </c>
      <c r="B42" s="249" t="s">
        <v>4657</v>
      </c>
      <c r="C42" s="28">
        <f>counta(C43:C44)</f>
        <v>2</v>
      </c>
      <c r="D42" s="28">
        <f>sum(D43:D44)</f>
        <v>39.9</v>
      </c>
      <c r="E42" s="28">
        <f>sum(E43:E44)</f>
        <v>3</v>
      </c>
      <c r="F42" s="28" t="s">
        <v>4611</v>
      </c>
      <c r="G42" s="28" t="s">
        <v>4611</v>
      </c>
      <c r="H42" s="28" t="s">
        <v>4611</v>
      </c>
      <c r="I42" s="28" t="s">
        <v>4611</v>
      </c>
      <c r="J42" s="28" t="s">
        <v>4611</v>
      </c>
      <c r="K42" s="28" t="s">
        <v>4611</v>
      </c>
      <c r="L42" s="28" t="s">
        <v>4611</v>
      </c>
      <c r="M42" s="28" t="s">
        <v>4611</v>
      </c>
      <c r="N42"/>
      <c r="O42"/>
    </row>
    <row r="43" spans="1:15">
      <c r="A43" s="247"/>
      <c r="B43" s="42" t="s">
        <v>4658</v>
      </c>
      <c r="C43" s="29">
        <v>16</v>
      </c>
      <c r="D43" s="29">
        <v>24.6</v>
      </c>
      <c r="E43" s="29">
        <v>2</v>
      </c>
      <c r="F43" s="29" t="s">
        <v>2516</v>
      </c>
      <c r="G43" s="29" t="s">
        <v>4621</v>
      </c>
      <c r="H43" s="29" t="s">
        <v>4659</v>
      </c>
      <c r="I43" s="50">
        <v>45749</v>
      </c>
      <c r="J43" s="29" t="s">
        <v>4627</v>
      </c>
      <c r="K43" s="29" t="s">
        <v>4660</v>
      </c>
      <c r="L43" s="50">
        <v>45869</v>
      </c>
      <c r="M43" s="29" t="s">
        <v>2525</v>
      </c>
      <c r="N43"/>
      <c r="O43"/>
    </row>
    <row r="44" spans="1:15">
      <c r="A44" s="247"/>
      <c r="B44" s="42" t="s">
        <v>4658</v>
      </c>
      <c r="C44" s="29">
        <v>16</v>
      </c>
      <c r="D44" s="29">
        <v>15.3</v>
      </c>
      <c r="E44" s="29">
        <v>1</v>
      </c>
      <c r="F44" s="29" t="s">
        <v>2516</v>
      </c>
      <c r="G44" s="29" t="s">
        <v>4621</v>
      </c>
      <c r="H44" s="29" t="s">
        <v>4659</v>
      </c>
      <c r="I44" s="50">
        <v>45749</v>
      </c>
      <c r="J44" s="29" t="s">
        <v>4627</v>
      </c>
      <c r="K44" s="29" t="s">
        <v>4660</v>
      </c>
      <c r="L44" s="50">
        <v>45869</v>
      </c>
      <c r="M44" s="29" t="s">
        <v>2525</v>
      </c>
      <c r="N44"/>
      <c r="O44"/>
    </row>
    <row r="45" spans="1:15">
      <c r="A45" s="247">
        <v>7</v>
      </c>
      <c r="B45" s="249" t="s">
        <v>4661</v>
      </c>
      <c r="C45" s="28">
        <f>counta(C46:C47)</f>
        <v>2</v>
      </c>
      <c r="D45" s="28">
        <f>sum(D46:D47)</f>
        <v>39.9</v>
      </c>
      <c r="E45" s="28">
        <f>sum(E46:E47)</f>
        <v>4</v>
      </c>
      <c r="F45" s="28" t="s">
        <v>4611</v>
      </c>
      <c r="G45" s="28" t="s">
        <v>4611</v>
      </c>
      <c r="H45" s="28" t="s">
        <v>4611</v>
      </c>
      <c r="I45" s="28" t="s">
        <v>4611</v>
      </c>
      <c r="J45" s="28" t="s">
        <v>4611</v>
      </c>
      <c r="K45" s="28" t="s">
        <v>4611</v>
      </c>
      <c r="L45" s="28" t="s">
        <v>4611</v>
      </c>
      <c r="M45" s="28" t="s">
        <v>4611</v>
      </c>
      <c r="N45"/>
      <c r="O45"/>
    </row>
    <row r="46" spans="1:15">
      <c r="A46" s="247"/>
      <c r="B46" s="42" t="s">
        <v>4662</v>
      </c>
      <c r="C46" s="29">
        <v>6</v>
      </c>
      <c r="D46" s="29">
        <v>18</v>
      </c>
      <c r="E46" s="29">
        <v>3</v>
      </c>
      <c r="F46" s="29" t="s">
        <v>2516</v>
      </c>
      <c r="G46" s="29" t="s">
        <v>4621</v>
      </c>
      <c r="H46" s="29" t="s">
        <v>4663</v>
      </c>
      <c r="I46" s="50">
        <v>45649</v>
      </c>
      <c r="J46" s="29" t="s">
        <v>4627</v>
      </c>
      <c r="K46" s="29" t="s">
        <v>4664</v>
      </c>
      <c r="L46" s="50">
        <v>45775</v>
      </c>
      <c r="M46" s="29" t="s">
        <v>2525</v>
      </c>
      <c r="N46"/>
      <c r="O46"/>
    </row>
    <row r="47" spans="1:15">
      <c r="A47" s="247"/>
      <c r="B47" s="42" t="s">
        <v>4662</v>
      </c>
      <c r="C47" s="29">
        <v>6</v>
      </c>
      <c r="D47" s="29">
        <v>21.9</v>
      </c>
      <c r="E47" s="29">
        <v>1</v>
      </c>
      <c r="F47" s="29" t="s">
        <v>2516</v>
      </c>
      <c r="G47" s="29" t="s">
        <v>4621</v>
      </c>
      <c r="H47" s="29" t="s">
        <v>4663</v>
      </c>
      <c r="I47" s="50">
        <v>45649</v>
      </c>
      <c r="J47" s="29" t="s">
        <v>4627</v>
      </c>
      <c r="K47" s="29" t="s">
        <v>4665</v>
      </c>
      <c r="L47" s="50">
        <v>45775</v>
      </c>
      <c r="M47" s="29" t="s">
        <v>2525</v>
      </c>
      <c r="N47"/>
      <c r="O47"/>
    </row>
    <row r="48" spans="1:15">
      <c r="A48" s="247">
        <v>8</v>
      </c>
      <c r="B48" s="249" t="s">
        <v>4666</v>
      </c>
      <c r="C48" s="28">
        <f>counta(C49)</f>
        <v>1</v>
      </c>
      <c r="D48" s="28">
        <f>sum(D49)</f>
        <v>22.1</v>
      </c>
      <c r="E48" s="28">
        <f>sum(E49)</f>
        <v>1</v>
      </c>
      <c r="F48" s="28" t="s">
        <v>4611</v>
      </c>
      <c r="G48" s="28" t="s">
        <v>4611</v>
      </c>
      <c r="H48" s="28" t="s">
        <v>4611</v>
      </c>
      <c r="I48" s="28" t="s">
        <v>4611</v>
      </c>
      <c r="J48" s="28" t="s">
        <v>4611</v>
      </c>
      <c r="K48" s="28" t="s">
        <v>4611</v>
      </c>
      <c r="L48" s="28" t="s">
        <v>4611</v>
      </c>
      <c r="M48" s="28" t="s">
        <v>4611</v>
      </c>
      <c r="N48"/>
      <c r="O48"/>
    </row>
    <row r="49" spans="1:15">
      <c r="A49" s="247"/>
      <c r="B49" s="42" t="s">
        <v>4667</v>
      </c>
      <c r="C49" s="29">
        <v>1</v>
      </c>
      <c r="D49" s="29">
        <v>22.1</v>
      </c>
      <c r="E49" s="29">
        <v>1</v>
      </c>
      <c r="F49" s="29" t="s">
        <v>2174</v>
      </c>
      <c r="G49" s="29" t="s">
        <v>4621</v>
      </c>
      <c r="H49" s="29" t="s">
        <v>4668</v>
      </c>
      <c r="I49" s="50">
        <v>45632</v>
      </c>
      <c r="J49" s="29" t="s">
        <v>4627</v>
      </c>
      <c r="K49" s="29" t="s">
        <v>4669</v>
      </c>
      <c r="L49" s="50">
        <v>45762</v>
      </c>
      <c r="M49" s="29" t="s">
        <v>2493</v>
      </c>
      <c r="N49"/>
      <c r="O49"/>
    </row>
    <row r="50" spans="1:15">
      <c r="A50" s="247">
        <v>9</v>
      </c>
      <c r="B50" s="249" t="s">
        <v>4670</v>
      </c>
      <c r="C50" s="28">
        <f>counta(C51)</f>
        <v>1</v>
      </c>
      <c r="D50" s="28">
        <f>sum(D51)</f>
        <v>59.7</v>
      </c>
      <c r="E50" s="28">
        <f>sum(E51)</f>
        <v>7</v>
      </c>
      <c r="F50" s="28" t="s">
        <v>4611</v>
      </c>
      <c r="G50" s="28" t="s">
        <v>4611</v>
      </c>
      <c r="H50" s="28" t="s">
        <v>4611</v>
      </c>
      <c r="I50" s="28" t="s">
        <v>4611</v>
      </c>
      <c r="J50" s="28" t="s">
        <v>4611</v>
      </c>
      <c r="K50" s="28" t="s">
        <v>4611</v>
      </c>
      <c r="L50" s="28" t="s">
        <v>4611</v>
      </c>
      <c r="M50" s="28" t="s">
        <v>4611</v>
      </c>
      <c r="N50"/>
      <c r="O50"/>
    </row>
    <row r="51" spans="1:15">
      <c r="A51" s="247"/>
      <c r="B51" s="42" t="s">
        <v>4671</v>
      </c>
      <c r="C51" s="29">
        <v>7</v>
      </c>
      <c r="D51" s="29">
        <v>59.7</v>
      </c>
      <c r="E51" s="29">
        <v>7</v>
      </c>
      <c r="F51" s="29" t="s">
        <v>2516</v>
      </c>
      <c r="G51" s="29" t="s">
        <v>4621</v>
      </c>
      <c r="H51" s="29" t="s">
        <v>4672</v>
      </c>
      <c r="I51" s="50">
        <v>45768</v>
      </c>
      <c r="J51" s="29" t="s">
        <v>4627</v>
      </c>
      <c r="K51" s="29" t="s">
        <v>4673</v>
      </c>
      <c r="L51" s="50">
        <v>45902</v>
      </c>
      <c r="M51" s="29" t="s">
        <v>2525</v>
      </c>
      <c r="N51"/>
      <c r="O51"/>
    </row>
    <row r="52" spans="1:15">
      <c r="A52" s="247">
        <v>10</v>
      </c>
      <c r="B52" s="249" t="s">
        <v>4674</v>
      </c>
      <c r="C52" s="28">
        <f>counta(C53)</f>
        <v>1</v>
      </c>
      <c r="D52" s="28">
        <f>sum(D53)</f>
        <v>11</v>
      </c>
      <c r="E52" s="28">
        <f>sum(E53)</f>
        <v>1</v>
      </c>
      <c r="F52" s="28" t="s">
        <v>4611</v>
      </c>
      <c r="G52" s="28" t="s">
        <v>4611</v>
      </c>
      <c r="H52" s="28" t="s">
        <v>4611</v>
      </c>
      <c r="I52" s="28" t="s">
        <v>4611</v>
      </c>
      <c r="J52" s="28" t="s">
        <v>4611</v>
      </c>
      <c r="K52" s="28" t="s">
        <v>4611</v>
      </c>
      <c r="L52" s="28" t="s">
        <v>4611</v>
      </c>
      <c r="M52" s="28" t="s">
        <v>4611</v>
      </c>
      <c r="N52"/>
      <c r="O52"/>
    </row>
    <row r="53" spans="1:15">
      <c r="A53" s="247"/>
      <c r="B53" s="42" t="s">
        <v>4675</v>
      </c>
      <c r="C53" s="29">
        <v>28</v>
      </c>
      <c r="D53" s="29">
        <v>11</v>
      </c>
      <c r="E53" s="29">
        <v>1</v>
      </c>
      <c r="F53" s="29" t="s">
        <v>117</v>
      </c>
      <c r="G53" s="29" t="s">
        <v>4621</v>
      </c>
      <c r="H53" s="29" t="s">
        <v>4676</v>
      </c>
      <c r="I53" s="50">
        <v>45530</v>
      </c>
      <c r="J53" s="29" t="s">
        <v>4623</v>
      </c>
      <c r="K53" s="29" t="s">
        <v>4677</v>
      </c>
      <c r="L53" s="50">
        <v>45931</v>
      </c>
      <c r="M53" s="29" t="s">
        <v>2172</v>
      </c>
      <c r="N53"/>
      <c r="O53"/>
    </row>
    <row r="54" spans="1:15">
      <c r="A54" s="247">
        <v>11</v>
      </c>
      <c r="B54" s="249" t="s">
        <v>4678</v>
      </c>
      <c r="C54" s="28">
        <f>counta(C55)</f>
        <v>1</v>
      </c>
      <c r="D54" s="28">
        <f>sum(D55)</f>
        <v>28.9</v>
      </c>
      <c r="E54" s="28">
        <f>sum(E55)</f>
        <v>2</v>
      </c>
      <c r="F54" s="28" t="s">
        <v>4611</v>
      </c>
      <c r="G54" s="28" t="s">
        <v>4611</v>
      </c>
      <c r="H54" s="28" t="s">
        <v>4611</v>
      </c>
      <c r="I54" s="28" t="s">
        <v>4611</v>
      </c>
      <c r="J54" s="28" t="s">
        <v>4611</v>
      </c>
      <c r="K54" s="28" t="s">
        <v>4611</v>
      </c>
      <c r="L54" s="28" t="s">
        <v>4611</v>
      </c>
      <c r="M54" s="28" t="s">
        <v>4611</v>
      </c>
      <c r="N54"/>
      <c r="O54"/>
    </row>
    <row r="55" spans="1:15">
      <c r="A55" s="247"/>
      <c r="B55" s="42" t="s">
        <v>4679</v>
      </c>
      <c r="C55" s="29">
        <v>4</v>
      </c>
      <c r="D55" s="29">
        <v>28.9</v>
      </c>
      <c r="E55" s="29">
        <v>2</v>
      </c>
      <c r="F55" s="29" t="s">
        <v>2516</v>
      </c>
      <c r="G55" s="29" t="s">
        <v>4621</v>
      </c>
      <c r="H55" s="29" t="s">
        <v>4680</v>
      </c>
      <c r="I55" s="50">
        <v>45636</v>
      </c>
      <c r="J55" s="29" t="s">
        <v>4627</v>
      </c>
      <c r="K55" s="29" t="s">
        <v>4681</v>
      </c>
      <c r="L55" s="50">
        <v>45673</v>
      </c>
      <c r="M55" s="29" t="s">
        <v>2522</v>
      </c>
      <c r="N55"/>
      <c r="O55"/>
    </row>
    <row r="56" spans="1:15">
      <c r="A56" s="247">
        <v>12</v>
      </c>
      <c r="B56" s="249" t="s">
        <v>4682</v>
      </c>
      <c r="C56" s="28">
        <f>counta(C57:C58)</f>
        <v>2</v>
      </c>
      <c r="D56" s="28">
        <f>sum(D57:D58)</f>
        <v>30.7</v>
      </c>
      <c r="E56" s="28">
        <f>sum(E57:E58)</f>
        <v>8</v>
      </c>
      <c r="F56" s="28" t="s">
        <v>4611</v>
      </c>
      <c r="G56" s="28" t="s">
        <v>4611</v>
      </c>
      <c r="H56" s="28" t="s">
        <v>4611</v>
      </c>
      <c r="I56" s="28" t="s">
        <v>4611</v>
      </c>
      <c r="J56" s="28" t="s">
        <v>4611</v>
      </c>
      <c r="K56" s="28" t="s">
        <v>4611</v>
      </c>
      <c r="L56" s="28" t="s">
        <v>4611</v>
      </c>
      <c r="M56" s="28" t="s">
        <v>4611</v>
      </c>
      <c r="N56"/>
      <c r="O56"/>
    </row>
    <row r="57" spans="1:15">
      <c r="A57" s="247"/>
      <c r="B57" s="42" t="s">
        <v>4683</v>
      </c>
      <c r="C57" s="29">
        <v>8</v>
      </c>
      <c r="D57" s="29">
        <v>13.4</v>
      </c>
      <c r="E57" s="29">
        <v>7</v>
      </c>
      <c r="F57" s="29" t="s">
        <v>4684</v>
      </c>
      <c r="G57" s="29" t="s">
        <v>4621</v>
      </c>
      <c r="H57" s="29" t="s">
        <v>4685</v>
      </c>
      <c r="I57" s="50">
        <v>45540</v>
      </c>
      <c r="J57" s="29" t="s">
        <v>4627</v>
      </c>
      <c r="K57" s="29" t="s">
        <v>4686</v>
      </c>
      <c r="L57" s="50">
        <v>45621</v>
      </c>
      <c r="M57" s="29" t="s">
        <v>4687</v>
      </c>
      <c r="N57"/>
      <c r="O57"/>
    </row>
    <row r="58" spans="1:15">
      <c r="A58" s="247"/>
      <c r="B58" s="42" t="s">
        <v>4683</v>
      </c>
      <c r="C58" s="29">
        <v>16</v>
      </c>
      <c r="D58" s="29">
        <v>17.3</v>
      </c>
      <c r="E58" s="29">
        <v>1</v>
      </c>
      <c r="F58" s="29" t="s">
        <v>2516</v>
      </c>
      <c r="G58" s="29" t="s">
        <v>4621</v>
      </c>
      <c r="H58" s="29" t="s">
        <v>4688</v>
      </c>
      <c r="I58" s="50">
        <v>45631</v>
      </c>
      <c r="J58" s="29" t="s">
        <v>4627</v>
      </c>
      <c r="K58" s="29" t="s">
        <v>4689</v>
      </c>
      <c r="L58" s="50">
        <v>45654</v>
      </c>
      <c r="M58" s="29" t="s">
        <v>2522</v>
      </c>
      <c r="N58"/>
      <c r="O58"/>
    </row>
    <row r="59" spans="1:15">
      <c r="A59" s="247">
        <v>13</v>
      </c>
      <c r="B59" s="249" t="s">
        <v>4690</v>
      </c>
      <c r="C59" s="28">
        <f>counta(C60)</f>
        <v>1</v>
      </c>
      <c r="D59" s="28">
        <f>sum(D60)</f>
        <v>57.1</v>
      </c>
      <c r="E59" s="28">
        <f>sum(E60)</f>
        <v>3</v>
      </c>
      <c r="F59" s="28" t="s">
        <v>4611</v>
      </c>
      <c r="G59" s="28" t="s">
        <v>4611</v>
      </c>
      <c r="H59" s="28" t="s">
        <v>4611</v>
      </c>
      <c r="I59" s="28" t="s">
        <v>4611</v>
      </c>
      <c r="J59" s="28" t="s">
        <v>4611</v>
      </c>
      <c r="K59" s="28" t="s">
        <v>4611</v>
      </c>
      <c r="L59" s="28" t="s">
        <v>4611</v>
      </c>
      <c r="M59" s="28" t="s">
        <v>4611</v>
      </c>
      <c r="N59"/>
      <c r="O59"/>
    </row>
    <row r="60" spans="1:15">
      <c r="A60" s="247"/>
      <c r="B60" s="42" t="s">
        <v>4691</v>
      </c>
      <c r="C60" s="29">
        <v>2</v>
      </c>
      <c r="D60" s="29">
        <v>57.1</v>
      </c>
      <c r="E60" s="29">
        <v>3</v>
      </c>
      <c r="F60" s="29" t="s">
        <v>4639</v>
      </c>
      <c r="G60" s="29" t="s">
        <v>4621</v>
      </c>
      <c r="H60" s="29" t="s">
        <v>4692</v>
      </c>
      <c r="I60" s="50">
        <v>45716</v>
      </c>
      <c r="J60" s="29" t="s">
        <v>4627</v>
      </c>
      <c r="K60" s="29" t="s">
        <v>4693</v>
      </c>
      <c r="L60" s="50">
        <v>45833</v>
      </c>
      <c r="M60" s="29" t="s">
        <v>4694</v>
      </c>
      <c r="N60"/>
      <c r="O60"/>
    </row>
    <row r="61" spans="1:15">
      <c r="A61" s="247">
        <v>14</v>
      </c>
      <c r="B61" s="249" t="s">
        <v>4695</v>
      </c>
      <c r="C61" s="28">
        <f>counta(C62)</f>
        <v>1</v>
      </c>
      <c r="D61" s="28">
        <f>sum(D62)</f>
        <v>25.3</v>
      </c>
      <c r="E61" s="28">
        <f>sum(E62)</f>
        <v>1</v>
      </c>
      <c r="F61" s="28" t="s">
        <v>4611</v>
      </c>
      <c r="G61" s="28" t="s">
        <v>4611</v>
      </c>
      <c r="H61" s="28" t="s">
        <v>4611</v>
      </c>
      <c r="I61" s="28" t="s">
        <v>4611</v>
      </c>
      <c r="J61" s="28" t="s">
        <v>4611</v>
      </c>
      <c r="K61" s="28" t="s">
        <v>4611</v>
      </c>
      <c r="L61" s="28" t="s">
        <v>4611</v>
      </c>
      <c r="M61" s="28" t="s">
        <v>4611</v>
      </c>
      <c r="N61"/>
      <c r="O61"/>
    </row>
    <row r="62" spans="1:15">
      <c r="A62" s="247"/>
      <c r="B62" s="42" t="s">
        <v>4696</v>
      </c>
      <c r="C62" s="29">
        <v>1</v>
      </c>
      <c r="D62" s="29">
        <v>25.3</v>
      </c>
      <c r="E62" s="29">
        <v>1</v>
      </c>
      <c r="F62" s="29" t="s">
        <v>2516</v>
      </c>
      <c r="G62" s="29" t="s">
        <v>4621</v>
      </c>
      <c r="H62" s="29" t="s">
        <v>4697</v>
      </c>
      <c r="I62" s="50">
        <v>45742</v>
      </c>
      <c r="J62" s="29" t="s">
        <v>4698</v>
      </c>
      <c r="K62" s="29" t="s">
        <v>4699</v>
      </c>
      <c r="L62" s="50">
        <v>45916</v>
      </c>
      <c r="M62" s="29" t="s">
        <v>2525</v>
      </c>
      <c r="N62"/>
      <c r="O62"/>
    </row>
    <row r="63" spans="1:15">
      <c r="A63" s="247">
        <v>15</v>
      </c>
      <c r="B63" s="249" t="s">
        <v>4700</v>
      </c>
      <c r="C63" s="28">
        <f>counta(C64)</f>
        <v>1</v>
      </c>
      <c r="D63" s="28">
        <f>sum(D64)</f>
        <v>14</v>
      </c>
      <c r="E63" s="28">
        <f>sum(E64)</f>
        <v>2</v>
      </c>
      <c r="F63" s="28" t="s">
        <v>4611</v>
      </c>
      <c r="G63" s="28" t="s">
        <v>4611</v>
      </c>
      <c r="H63" s="28" t="s">
        <v>4611</v>
      </c>
      <c r="I63" s="28" t="s">
        <v>4611</v>
      </c>
      <c r="J63" s="28" t="s">
        <v>4611</v>
      </c>
      <c r="K63" s="28" t="s">
        <v>4611</v>
      </c>
      <c r="L63" s="28" t="s">
        <v>4611</v>
      </c>
      <c r="M63" s="28" t="s">
        <v>4611</v>
      </c>
      <c r="N63"/>
      <c r="O63"/>
    </row>
    <row r="64" spans="1:15">
      <c r="A64" s="247"/>
      <c r="B64" s="42" t="s">
        <v>4701</v>
      </c>
      <c r="C64" s="29">
        <v>10</v>
      </c>
      <c r="D64" s="29">
        <v>14</v>
      </c>
      <c r="E64" s="29">
        <v>2</v>
      </c>
      <c r="F64" s="29" t="s">
        <v>2516</v>
      </c>
      <c r="G64" s="29" t="s">
        <v>4621</v>
      </c>
      <c r="H64" s="29" t="s">
        <v>4702</v>
      </c>
      <c r="I64" s="50">
        <v>45649</v>
      </c>
      <c r="J64" s="29" t="s">
        <v>4627</v>
      </c>
      <c r="K64" s="29" t="s">
        <v>4703</v>
      </c>
      <c r="L64" s="50">
        <v>45749</v>
      </c>
      <c r="M64" s="29" t="s">
        <v>2525</v>
      </c>
      <c r="N64"/>
      <c r="O64"/>
    </row>
    <row r="65" spans="1:15">
      <c r="A65" s="247">
        <v>16</v>
      </c>
      <c r="B65" s="249" t="s">
        <v>4704</v>
      </c>
      <c r="C65" s="28">
        <f>counta(C66)</f>
        <v>1</v>
      </c>
      <c r="D65" s="28">
        <f>sum(D66)</f>
        <v>14.2</v>
      </c>
      <c r="E65" s="28">
        <f>sum(E66)</f>
        <v>4</v>
      </c>
      <c r="F65" s="28" t="s">
        <v>4611</v>
      </c>
      <c r="G65" s="28" t="s">
        <v>4611</v>
      </c>
      <c r="H65" s="28" t="s">
        <v>4611</v>
      </c>
      <c r="I65" s="28" t="s">
        <v>4611</v>
      </c>
      <c r="J65" s="28" t="s">
        <v>4611</v>
      </c>
      <c r="K65" s="28" t="s">
        <v>4611</v>
      </c>
      <c r="L65" s="28" t="s">
        <v>4611</v>
      </c>
      <c r="M65" s="28" t="s">
        <v>4611</v>
      </c>
      <c r="N65"/>
      <c r="O65"/>
    </row>
    <row r="66" spans="1:15">
      <c r="A66" s="247"/>
      <c r="B66" s="42" t="s">
        <v>4705</v>
      </c>
      <c r="C66" s="29">
        <v>3</v>
      </c>
      <c r="D66" s="29">
        <v>14.2</v>
      </c>
      <c r="E66" s="29">
        <v>4</v>
      </c>
      <c r="F66" s="29" t="s">
        <v>2516</v>
      </c>
      <c r="G66" s="29" t="s">
        <v>4621</v>
      </c>
      <c r="H66" s="29" t="s">
        <v>4706</v>
      </c>
      <c r="I66" s="50">
        <v>45670</v>
      </c>
      <c r="J66" s="29" t="s">
        <v>4627</v>
      </c>
      <c r="K66" s="29" t="s">
        <v>4707</v>
      </c>
      <c r="L66" s="50">
        <v>45873</v>
      </c>
      <c r="M66" s="29" t="s">
        <v>2522</v>
      </c>
      <c r="N66"/>
      <c r="O66"/>
    </row>
    <row r="67" spans="1:15">
      <c r="A67" s="247">
        <v>17</v>
      </c>
      <c r="B67" s="249" t="s">
        <v>4708</v>
      </c>
      <c r="C67" s="28">
        <f>counta(C68)</f>
        <v>1</v>
      </c>
      <c r="D67" s="28">
        <f>sum(D68)</f>
        <v>23.4</v>
      </c>
      <c r="E67" s="28">
        <f>sum(E68)</f>
        <v>2</v>
      </c>
      <c r="F67" s="28" t="s">
        <v>4611</v>
      </c>
      <c r="G67" s="28" t="s">
        <v>4611</v>
      </c>
      <c r="H67" s="28" t="s">
        <v>4611</v>
      </c>
      <c r="I67" s="28" t="s">
        <v>4611</v>
      </c>
      <c r="J67" s="28" t="s">
        <v>4611</v>
      </c>
      <c r="K67" s="28" t="s">
        <v>4611</v>
      </c>
      <c r="L67" s="28" t="s">
        <v>4611</v>
      </c>
      <c r="M67" s="28" t="s">
        <v>4611</v>
      </c>
      <c r="N67"/>
      <c r="O67"/>
    </row>
    <row r="68" spans="1:15">
      <c r="A68" s="247"/>
      <c r="B68" s="42" t="s">
        <v>4709</v>
      </c>
      <c r="C68" s="29">
        <v>2</v>
      </c>
      <c r="D68" s="29">
        <v>23.4</v>
      </c>
      <c r="E68" s="29">
        <v>2</v>
      </c>
      <c r="F68" s="29" t="s">
        <v>2516</v>
      </c>
      <c r="G68" s="29" t="s">
        <v>4621</v>
      </c>
      <c r="H68" s="29" t="s">
        <v>4710</v>
      </c>
      <c r="I68" s="50">
        <v>45750</v>
      </c>
      <c r="J68" s="29" t="s">
        <v>4627</v>
      </c>
      <c r="K68" s="29" t="s">
        <v>4711</v>
      </c>
      <c r="L68" s="50">
        <v>45874</v>
      </c>
      <c r="M68" s="29" t="s">
        <v>2525</v>
      </c>
      <c r="N68"/>
      <c r="O68"/>
    </row>
    <row r="69" spans="1:15">
      <c r="A69" s="247">
        <v>18</v>
      </c>
      <c r="B69" s="249" t="s">
        <v>4712</v>
      </c>
      <c r="C69" s="28">
        <f>counta(C70:C71)</f>
        <v>2</v>
      </c>
      <c r="D69" s="28">
        <f>sum(D70:D71)</f>
        <v>30.7</v>
      </c>
      <c r="E69" s="28">
        <f>sum(E70:E71)</f>
        <v>2</v>
      </c>
      <c r="F69" s="28" t="s">
        <v>4611</v>
      </c>
      <c r="G69" s="28" t="s">
        <v>4611</v>
      </c>
      <c r="H69" s="28" t="s">
        <v>4611</v>
      </c>
      <c r="I69" s="28" t="s">
        <v>4611</v>
      </c>
      <c r="J69" s="28" t="s">
        <v>4611</v>
      </c>
      <c r="K69" s="28" t="s">
        <v>4611</v>
      </c>
      <c r="L69" s="28" t="s">
        <v>4611</v>
      </c>
      <c r="M69" s="28" t="s">
        <v>4611</v>
      </c>
      <c r="N69"/>
      <c r="O69"/>
    </row>
    <row r="70" spans="1:15">
      <c r="A70" s="247"/>
      <c r="B70" s="42" t="s">
        <v>4713</v>
      </c>
      <c r="C70" s="29">
        <v>32</v>
      </c>
      <c r="D70" s="29">
        <v>8.3</v>
      </c>
      <c r="E70" s="29">
        <v>1</v>
      </c>
      <c r="F70" s="29" t="s">
        <v>4684</v>
      </c>
      <c r="G70" s="29" t="s">
        <v>4621</v>
      </c>
      <c r="H70" s="29" t="s">
        <v>4714</v>
      </c>
      <c r="I70" s="50">
        <v>45537</v>
      </c>
      <c r="J70" s="29" t="s">
        <v>4627</v>
      </c>
      <c r="K70" s="29" t="s">
        <v>4715</v>
      </c>
      <c r="L70" s="50">
        <v>45728</v>
      </c>
      <c r="M70" s="29" t="s">
        <v>4716</v>
      </c>
      <c r="N70"/>
      <c r="O70"/>
    </row>
    <row r="71" spans="1:15">
      <c r="A71" s="247"/>
      <c r="B71" s="42" t="s">
        <v>4713</v>
      </c>
      <c r="C71" s="29">
        <v>22</v>
      </c>
      <c r="D71" s="29">
        <v>22.4</v>
      </c>
      <c r="E71" s="29">
        <v>1</v>
      </c>
      <c r="F71" s="29" t="s">
        <v>2174</v>
      </c>
      <c r="G71" s="29" t="s">
        <v>4621</v>
      </c>
      <c r="H71" s="29" t="s">
        <v>4717</v>
      </c>
      <c r="I71" s="50">
        <v>45825</v>
      </c>
      <c r="J71" s="29" t="s">
        <v>4623</v>
      </c>
      <c r="K71" s="29" t="s">
        <v>4717</v>
      </c>
      <c r="L71" s="50">
        <v>45825</v>
      </c>
      <c r="M71" s="29" t="s">
        <v>2357</v>
      </c>
      <c r="N71"/>
      <c r="O71"/>
    </row>
    <row r="72" spans="1:15">
      <c r="A72" s="247">
        <v>19</v>
      </c>
      <c r="B72" s="249" t="s">
        <v>4718</v>
      </c>
      <c r="C72" s="28">
        <f>counta(C73)</f>
        <v>1</v>
      </c>
      <c r="D72" s="28">
        <f>sum(D73)</f>
        <v>26.6</v>
      </c>
      <c r="E72" s="28">
        <f>sum(E73)</f>
        <v>1</v>
      </c>
      <c r="F72" s="28" t="s">
        <v>4611</v>
      </c>
      <c r="G72" s="28" t="s">
        <v>4611</v>
      </c>
      <c r="H72" s="28" t="s">
        <v>4611</v>
      </c>
      <c r="I72" s="28" t="s">
        <v>4611</v>
      </c>
      <c r="J72" s="28" t="s">
        <v>4611</v>
      </c>
      <c r="K72" s="28" t="s">
        <v>4611</v>
      </c>
      <c r="L72" s="28" t="s">
        <v>4611</v>
      </c>
      <c r="M72" s="28" t="s">
        <v>4611</v>
      </c>
      <c r="N72"/>
      <c r="O72"/>
    </row>
    <row r="73" spans="1:15">
      <c r="A73" s="247"/>
      <c r="B73" s="42" t="s">
        <v>4719</v>
      </c>
      <c r="C73" s="29">
        <v>1</v>
      </c>
      <c r="D73" s="29">
        <v>26.6</v>
      </c>
      <c r="E73" s="29">
        <v>1</v>
      </c>
      <c r="F73" s="29" t="s">
        <v>2516</v>
      </c>
      <c r="G73" s="29" t="s">
        <v>4621</v>
      </c>
      <c r="H73" s="29" t="s">
        <v>4720</v>
      </c>
      <c r="I73" s="50">
        <v>45639</v>
      </c>
      <c r="J73" s="29" t="s">
        <v>4627</v>
      </c>
      <c r="K73" s="29" t="s">
        <v>4721</v>
      </c>
      <c r="L73" s="50">
        <v>45923</v>
      </c>
      <c r="M73" s="29" t="s">
        <v>2522</v>
      </c>
      <c r="N73"/>
      <c r="O73"/>
    </row>
    <row r="74" spans="1:15" customHeight="1" ht="50.1">
      <c r="A74" s="36" t="s">
        <v>2959</v>
      </c>
      <c r="B74" s="36"/>
      <c r="C74" s="28">
        <f>sum(C75,C77)</f>
        <v>2</v>
      </c>
      <c r="D74" s="28">
        <f>sum(D75,D77)</f>
        <v>116.8</v>
      </c>
      <c r="E74" s="28">
        <f>sum(E75,E77)</f>
        <v>4</v>
      </c>
      <c r="F74" s="28" t="s">
        <v>4611</v>
      </c>
      <c r="G74" s="28" t="s">
        <v>4611</v>
      </c>
      <c r="H74" s="28" t="s">
        <v>4611</v>
      </c>
      <c r="I74" s="28" t="s">
        <v>4611</v>
      </c>
      <c r="J74" s="28" t="s">
        <v>4611</v>
      </c>
      <c r="K74" s="28" t="s">
        <v>4611</v>
      </c>
      <c r="L74" s="28" t="s">
        <v>4611</v>
      </c>
      <c r="M74" s="28" t="s">
        <v>4611</v>
      </c>
      <c r="N74"/>
      <c r="O74"/>
    </row>
    <row r="75" spans="1:15">
      <c r="A75" s="247">
        <v>20</v>
      </c>
      <c r="B75" s="249" t="s">
        <v>4722</v>
      </c>
      <c r="C75" s="28">
        <f>counta(C76)</f>
        <v>1</v>
      </c>
      <c r="D75" s="28">
        <f>sum(D76)</f>
        <v>66.2</v>
      </c>
      <c r="E75" s="28">
        <f>sum(E76)</f>
        <v>2</v>
      </c>
      <c r="F75" s="28" t="s">
        <v>4611</v>
      </c>
      <c r="G75" s="28" t="s">
        <v>4611</v>
      </c>
      <c r="H75" s="28" t="s">
        <v>4611</v>
      </c>
      <c r="I75" s="28" t="s">
        <v>4611</v>
      </c>
      <c r="J75" s="28" t="s">
        <v>4611</v>
      </c>
      <c r="K75" s="28" t="s">
        <v>4611</v>
      </c>
      <c r="L75" s="28" t="s">
        <v>4611</v>
      </c>
      <c r="M75" s="28" t="s">
        <v>4611</v>
      </c>
      <c r="N75"/>
      <c r="O75"/>
    </row>
    <row r="76" spans="1:15">
      <c r="A76" s="247"/>
      <c r="B76" s="42" t="s">
        <v>4723</v>
      </c>
      <c r="C76" s="29">
        <v>6</v>
      </c>
      <c r="D76" s="29">
        <v>66.2</v>
      </c>
      <c r="E76" s="29">
        <v>2</v>
      </c>
      <c r="F76" s="29" t="s">
        <v>2251</v>
      </c>
      <c r="G76" s="29" t="s">
        <v>4724</v>
      </c>
      <c r="H76" s="29" t="s">
        <v>4725</v>
      </c>
      <c r="I76" s="50">
        <v>45874</v>
      </c>
      <c r="J76" s="29" t="s">
        <v>4726</v>
      </c>
      <c r="K76" s="29" t="s">
        <v>4725</v>
      </c>
      <c r="L76" s="50">
        <v>45874</v>
      </c>
      <c r="M76" s="29" t="s">
        <v>2658</v>
      </c>
      <c r="N76"/>
      <c r="O76"/>
    </row>
    <row r="77" spans="1:15">
      <c r="A77" s="247">
        <v>21</v>
      </c>
      <c r="B77" s="249" t="s">
        <v>4727</v>
      </c>
      <c r="C77" s="28">
        <f>counta(C78)</f>
        <v>1</v>
      </c>
      <c r="D77" s="28">
        <f>sum(D78)</f>
        <v>50.6</v>
      </c>
      <c r="E77" s="28">
        <f>sum(E78)</f>
        <v>2</v>
      </c>
      <c r="F77" s="28" t="s">
        <v>4611</v>
      </c>
      <c r="G77" s="28" t="s">
        <v>4611</v>
      </c>
      <c r="H77" s="28" t="s">
        <v>4611</v>
      </c>
      <c r="I77" s="28" t="s">
        <v>4611</v>
      </c>
      <c r="J77" s="28" t="s">
        <v>4611</v>
      </c>
      <c r="K77" s="28" t="s">
        <v>4611</v>
      </c>
      <c r="L77" s="28" t="s">
        <v>4611</v>
      </c>
      <c r="M77" s="28" t="s">
        <v>4611</v>
      </c>
      <c r="N77"/>
      <c r="O77"/>
    </row>
    <row r="78" spans="1:15">
      <c r="A78" s="247"/>
      <c r="B78" s="42" t="s">
        <v>4728</v>
      </c>
      <c r="C78" s="29">
        <v>7</v>
      </c>
      <c r="D78" s="29">
        <v>50.6</v>
      </c>
      <c r="E78" s="29">
        <v>2</v>
      </c>
      <c r="F78" s="29" t="s">
        <v>2251</v>
      </c>
      <c r="G78" s="29" t="s">
        <v>4621</v>
      </c>
      <c r="H78" s="29" t="s">
        <v>4729</v>
      </c>
      <c r="I78" s="50">
        <v>45805</v>
      </c>
      <c r="J78" s="29" t="s">
        <v>4627</v>
      </c>
      <c r="K78" s="29" t="s">
        <v>4730</v>
      </c>
      <c r="L78" s="50">
        <v>45960</v>
      </c>
      <c r="M78" s="29" t="s">
        <v>2658</v>
      </c>
      <c r="N78"/>
      <c r="O78"/>
    </row>
    <row r="79" spans="1:15" customHeight="1" ht="50.1">
      <c r="A79" s="36" t="s">
        <v>2961</v>
      </c>
      <c r="B79" s="36"/>
      <c r="C79" s="28">
        <f>sum(C80)</f>
        <v>1</v>
      </c>
      <c r="D79" s="28">
        <f>sum(D80)</f>
        <v>54.5</v>
      </c>
      <c r="E79" s="28">
        <f>sum(E80)</f>
        <v>4</v>
      </c>
      <c r="F79" s="28" t="s">
        <v>4611</v>
      </c>
      <c r="G79" s="28" t="s">
        <v>4611</v>
      </c>
      <c r="H79" s="28" t="s">
        <v>4611</v>
      </c>
      <c r="I79" s="28" t="s">
        <v>4611</v>
      </c>
      <c r="J79" s="28" t="s">
        <v>4611</v>
      </c>
      <c r="K79" s="28" t="s">
        <v>4611</v>
      </c>
      <c r="L79" s="28" t="s">
        <v>4611</v>
      </c>
      <c r="M79" s="28" t="s">
        <v>4611</v>
      </c>
      <c r="N79"/>
      <c r="O79"/>
    </row>
    <row r="80" spans="1:15">
      <c r="A80" s="247">
        <v>22</v>
      </c>
      <c r="B80" s="249" t="s">
        <v>4731</v>
      </c>
      <c r="C80" s="28">
        <f>counta(C81)</f>
        <v>1</v>
      </c>
      <c r="D80" s="28">
        <f>sum(D81)</f>
        <v>54.5</v>
      </c>
      <c r="E80" s="28">
        <f>sum(E81)</f>
        <v>4</v>
      </c>
      <c r="F80" s="28" t="s">
        <v>4611</v>
      </c>
      <c r="G80" s="28" t="s">
        <v>4611</v>
      </c>
      <c r="H80" s="28" t="s">
        <v>4611</v>
      </c>
      <c r="I80" s="28" t="s">
        <v>4611</v>
      </c>
      <c r="J80" s="28" t="s">
        <v>4611</v>
      </c>
      <c r="K80" s="28" t="s">
        <v>4611</v>
      </c>
      <c r="L80" s="28" t="s">
        <v>4611</v>
      </c>
      <c r="M80" s="28" t="s">
        <v>4611</v>
      </c>
      <c r="N80"/>
      <c r="O80"/>
    </row>
    <row r="81" spans="1:15">
      <c r="A81" s="247"/>
      <c r="B81" s="42" t="s">
        <v>4732</v>
      </c>
      <c r="C81" s="29">
        <v>7</v>
      </c>
      <c r="D81" s="29">
        <v>54.5</v>
      </c>
      <c r="E81" s="29">
        <v>4</v>
      </c>
      <c r="F81" s="29" t="s">
        <v>2516</v>
      </c>
      <c r="G81" s="29" t="s">
        <v>4621</v>
      </c>
      <c r="H81" s="29" t="s">
        <v>4733</v>
      </c>
      <c r="I81" s="50">
        <v>45723</v>
      </c>
      <c r="J81" s="29" t="s">
        <v>4627</v>
      </c>
      <c r="K81" s="29" t="s">
        <v>4734</v>
      </c>
      <c r="L81" s="50">
        <v>45763</v>
      </c>
      <c r="M81" s="29" t="s">
        <v>2629</v>
      </c>
      <c r="N81"/>
      <c r="O81"/>
    </row>
    <row r="82" spans="1:15" customHeight="1" ht="50.1">
      <c r="A82" s="36" t="s">
        <v>2963</v>
      </c>
      <c r="B82" s="36"/>
      <c r="C82" s="28">
        <f>sum(C83)</f>
        <v>1</v>
      </c>
      <c r="D82" s="28">
        <f>sum(D83)</f>
        <v>17.2</v>
      </c>
      <c r="E82" s="28">
        <f>sum(E83)</f>
        <v>5</v>
      </c>
      <c r="F82" s="28" t="s">
        <v>4611</v>
      </c>
      <c r="G82" s="28" t="s">
        <v>4611</v>
      </c>
      <c r="H82" s="28" t="s">
        <v>4611</v>
      </c>
      <c r="I82" s="28" t="s">
        <v>4611</v>
      </c>
      <c r="J82" s="28" t="s">
        <v>4611</v>
      </c>
      <c r="K82" s="28" t="s">
        <v>4611</v>
      </c>
      <c r="L82" s="28" t="s">
        <v>4611</v>
      </c>
      <c r="M82" s="28" t="s">
        <v>4611</v>
      </c>
      <c r="N82"/>
      <c r="O82"/>
    </row>
    <row r="83" spans="1:15">
      <c r="A83" s="247">
        <v>23</v>
      </c>
      <c r="B83" s="249" t="s">
        <v>4735</v>
      </c>
      <c r="C83" s="28">
        <f>counta(C84)</f>
        <v>1</v>
      </c>
      <c r="D83" s="28">
        <f>sum(D84)</f>
        <v>17.2</v>
      </c>
      <c r="E83" s="28">
        <f>sum(E84)</f>
        <v>5</v>
      </c>
      <c r="F83" s="28" t="s">
        <v>4611</v>
      </c>
      <c r="G83" s="28" t="s">
        <v>4611</v>
      </c>
      <c r="H83" s="28" t="s">
        <v>4611</v>
      </c>
      <c r="I83" s="28" t="s">
        <v>4611</v>
      </c>
      <c r="J83" s="28" t="s">
        <v>4611</v>
      </c>
      <c r="K83" s="28" t="s">
        <v>4611</v>
      </c>
      <c r="L83" s="28" t="s">
        <v>4611</v>
      </c>
      <c r="M83" s="28" t="s">
        <v>4611</v>
      </c>
      <c r="N83"/>
      <c r="O83"/>
    </row>
    <row r="84" spans="1:15">
      <c r="A84" s="247"/>
      <c r="B84" s="42" t="s">
        <v>4736</v>
      </c>
      <c r="C84" s="29">
        <v>8</v>
      </c>
      <c r="D84" s="29">
        <v>17.2</v>
      </c>
      <c r="E84" s="29">
        <v>5</v>
      </c>
      <c r="F84" s="29" t="s">
        <v>2251</v>
      </c>
      <c r="G84" s="29" t="s">
        <v>4621</v>
      </c>
      <c r="H84" s="29" t="s">
        <v>4737</v>
      </c>
      <c r="I84" s="50">
        <v>45755</v>
      </c>
      <c r="J84" s="29" t="s">
        <v>4627</v>
      </c>
      <c r="K84" s="29" t="s">
        <v>4738</v>
      </c>
      <c r="L84" s="50">
        <v>45861</v>
      </c>
      <c r="M84" s="29" t="s">
        <v>2638</v>
      </c>
      <c r="N84"/>
      <c r="O84"/>
    </row>
    <row r="85" spans="1:15" customHeight="1" ht="50.1">
      <c r="A85" s="36" t="s">
        <v>2969</v>
      </c>
      <c r="B85" s="36"/>
      <c r="C85" s="28">
        <f>sum(C86,C88,C90,C92,C94,C96,C99,C101)</f>
        <v>9</v>
      </c>
      <c r="D85" s="28">
        <f>sum(D86,D88,D90,D92,D94,D96,D99,D101)</f>
        <v>302.3</v>
      </c>
      <c r="E85" s="28">
        <f>sum(E86,E88,E90,E92,E94,E96,E99,E101)</f>
        <v>21</v>
      </c>
      <c r="F85" s="28" t="s">
        <v>4611</v>
      </c>
      <c r="G85" s="28" t="s">
        <v>4611</v>
      </c>
      <c r="H85" s="28" t="s">
        <v>4611</v>
      </c>
      <c r="I85" s="28" t="s">
        <v>4611</v>
      </c>
      <c r="J85" s="28" t="s">
        <v>4611</v>
      </c>
      <c r="K85" s="28" t="s">
        <v>4611</v>
      </c>
      <c r="L85" s="28" t="s">
        <v>4611</v>
      </c>
      <c r="M85" s="28" t="s">
        <v>4611</v>
      </c>
      <c r="N85"/>
      <c r="O85"/>
    </row>
    <row r="86" spans="1:15">
      <c r="A86" s="247">
        <v>24</v>
      </c>
      <c r="B86" s="249" t="s">
        <v>4739</v>
      </c>
      <c r="C86" s="28">
        <f>counta(C87)</f>
        <v>1</v>
      </c>
      <c r="D86" s="28">
        <f>sum(D87)</f>
        <v>34.3</v>
      </c>
      <c r="E86" s="28">
        <f>sum(E87)</f>
        <v>4</v>
      </c>
      <c r="F86" s="28" t="s">
        <v>4611</v>
      </c>
      <c r="G86" s="28" t="s">
        <v>4611</v>
      </c>
      <c r="H86" s="28" t="s">
        <v>4611</v>
      </c>
      <c r="I86" s="28" t="s">
        <v>4611</v>
      </c>
      <c r="J86" s="28" t="s">
        <v>4611</v>
      </c>
      <c r="K86" s="28" t="s">
        <v>4611</v>
      </c>
      <c r="L86" s="28" t="s">
        <v>4611</v>
      </c>
      <c r="M86" s="28" t="s">
        <v>4611</v>
      </c>
      <c r="N86"/>
      <c r="O86"/>
    </row>
    <row r="87" spans="1:15">
      <c r="A87" s="247"/>
      <c r="B87" s="42" t="s">
        <v>4740</v>
      </c>
      <c r="C87" s="29">
        <v>15</v>
      </c>
      <c r="D87" s="29">
        <v>34.3</v>
      </c>
      <c r="E87" s="29">
        <v>4</v>
      </c>
      <c r="F87" s="29" t="s">
        <v>2251</v>
      </c>
      <c r="G87" s="29" t="s">
        <v>4621</v>
      </c>
      <c r="H87" s="29" t="s">
        <v>4741</v>
      </c>
      <c r="I87" s="50">
        <v>45793</v>
      </c>
      <c r="J87" s="29" t="s">
        <v>4627</v>
      </c>
      <c r="K87" s="29" t="s">
        <v>4742</v>
      </c>
      <c r="L87" s="50">
        <v>45953</v>
      </c>
      <c r="M87" s="29" t="s">
        <v>2573</v>
      </c>
      <c r="N87"/>
      <c r="O87"/>
    </row>
    <row r="88" spans="1:15">
      <c r="A88" s="247">
        <v>25</v>
      </c>
      <c r="B88" s="249" t="s">
        <v>4743</v>
      </c>
      <c r="C88" s="28">
        <f>counta(C89)</f>
        <v>1</v>
      </c>
      <c r="D88" s="28">
        <f>sum(D89)</f>
        <v>25.5</v>
      </c>
      <c r="E88" s="28">
        <f>sum(E89)</f>
        <v>2</v>
      </c>
      <c r="F88" s="28" t="s">
        <v>4611</v>
      </c>
      <c r="G88" s="28" t="s">
        <v>4611</v>
      </c>
      <c r="H88" s="28" t="s">
        <v>4611</v>
      </c>
      <c r="I88" s="28" t="s">
        <v>4611</v>
      </c>
      <c r="J88" s="28" t="s">
        <v>4611</v>
      </c>
      <c r="K88" s="28" t="s">
        <v>4611</v>
      </c>
      <c r="L88" s="28" t="s">
        <v>4611</v>
      </c>
      <c r="M88" s="28" t="s">
        <v>4611</v>
      </c>
      <c r="N88"/>
      <c r="O88"/>
    </row>
    <row r="89" spans="1:15">
      <c r="A89" s="247"/>
      <c r="B89" s="42" t="s">
        <v>4744</v>
      </c>
      <c r="C89" s="29">
        <v>9</v>
      </c>
      <c r="D89" s="29">
        <v>25.5</v>
      </c>
      <c r="E89" s="29">
        <v>2</v>
      </c>
      <c r="F89" s="29" t="s">
        <v>2251</v>
      </c>
      <c r="G89" s="29" t="s">
        <v>4621</v>
      </c>
      <c r="H89" s="29" t="s">
        <v>4745</v>
      </c>
      <c r="I89" s="50">
        <v>45793</v>
      </c>
      <c r="J89" s="29" t="s">
        <v>4627</v>
      </c>
      <c r="K89" s="29" t="s">
        <v>4746</v>
      </c>
      <c r="L89" s="50">
        <v>45959</v>
      </c>
      <c r="M89" s="29" t="s">
        <v>2573</v>
      </c>
      <c r="N89"/>
      <c r="O89"/>
    </row>
    <row r="90" spans="1:15">
      <c r="A90" s="247">
        <v>26</v>
      </c>
      <c r="B90" s="249" t="s">
        <v>4747</v>
      </c>
      <c r="C90" s="28">
        <f>counta(C91)</f>
        <v>1</v>
      </c>
      <c r="D90" s="28">
        <f>sum(D91)</f>
        <v>37</v>
      </c>
      <c r="E90" s="28">
        <f>sum(E91)</f>
        <v>1</v>
      </c>
      <c r="F90" s="28" t="s">
        <v>4611</v>
      </c>
      <c r="G90" s="28" t="s">
        <v>4611</v>
      </c>
      <c r="H90" s="28" t="s">
        <v>4611</v>
      </c>
      <c r="I90" s="28" t="s">
        <v>4611</v>
      </c>
      <c r="J90" s="28" t="s">
        <v>4611</v>
      </c>
      <c r="K90" s="28" t="s">
        <v>4611</v>
      </c>
      <c r="L90" s="28" t="s">
        <v>4611</v>
      </c>
      <c r="M90" s="28" t="s">
        <v>4611</v>
      </c>
      <c r="N90"/>
      <c r="O90"/>
    </row>
    <row r="91" spans="1:15">
      <c r="A91" s="247"/>
      <c r="B91" s="42" t="s">
        <v>4748</v>
      </c>
      <c r="C91" s="29">
        <v>9</v>
      </c>
      <c r="D91" s="29">
        <v>37</v>
      </c>
      <c r="E91" s="29">
        <v>1</v>
      </c>
      <c r="F91" s="29" t="s">
        <v>2251</v>
      </c>
      <c r="G91" s="29" t="s">
        <v>4621</v>
      </c>
      <c r="H91" s="29" t="s">
        <v>4749</v>
      </c>
      <c r="I91" s="50">
        <v>45790</v>
      </c>
      <c r="J91" s="29" t="s">
        <v>4627</v>
      </c>
      <c r="K91" s="29" t="s">
        <v>4750</v>
      </c>
      <c r="L91" s="50">
        <v>45842</v>
      </c>
      <c r="M91" s="29" t="s">
        <v>2573</v>
      </c>
      <c r="N91"/>
      <c r="O91"/>
    </row>
    <row r="92" spans="1:15">
      <c r="A92" s="247">
        <v>27</v>
      </c>
      <c r="B92" s="249" t="s">
        <v>4751</v>
      </c>
      <c r="C92" s="28">
        <f>counta(C93)</f>
        <v>1</v>
      </c>
      <c r="D92" s="28">
        <f>sum(D93)</f>
        <v>27</v>
      </c>
      <c r="E92" s="28">
        <f>sum(E93)</f>
        <v>1</v>
      </c>
      <c r="F92" s="28" t="s">
        <v>4611</v>
      </c>
      <c r="G92" s="28" t="s">
        <v>4611</v>
      </c>
      <c r="H92" s="28" t="s">
        <v>4611</v>
      </c>
      <c r="I92" s="28" t="s">
        <v>4611</v>
      </c>
      <c r="J92" s="28" t="s">
        <v>4611</v>
      </c>
      <c r="K92" s="28" t="s">
        <v>4611</v>
      </c>
      <c r="L92" s="28" t="s">
        <v>4611</v>
      </c>
      <c r="M92" s="28" t="s">
        <v>4611</v>
      </c>
      <c r="N92"/>
      <c r="O92"/>
    </row>
    <row r="93" spans="1:15">
      <c r="A93" s="247"/>
      <c r="B93" s="42" t="s">
        <v>4752</v>
      </c>
      <c r="C93" s="29">
        <v>3</v>
      </c>
      <c r="D93" s="29">
        <v>27</v>
      </c>
      <c r="E93" s="29">
        <v>1</v>
      </c>
      <c r="F93" s="29" t="s">
        <v>2251</v>
      </c>
      <c r="G93" s="29" t="s">
        <v>4621</v>
      </c>
      <c r="H93" s="29" t="s">
        <v>4753</v>
      </c>
      <c r="I93" s="50">
        <v>45800</v>
      </c>
      <c r="J93" s="29" t="s">
        <v>4754</v>
      </c>
      <c r="K93" s="29" t="s">
        <v>4755</v>
      </c>
      <c r="L93" s="50">
        <v>45929</v>
      </c>
      <c r="M93" s="29" t="s">
        <v>2573</v>
      </c>
      <c r="N93"/>
      <c r="O93"/>
    </row>
    <row r="94" spans="1:15">
      <c r="A94" s="247">
        <v>28</v>
      </c>
      <c r="B94" s="249" t="s">
        <v>4756</v>
      </c>
      <c r="C94" s="28">
        <f>counta(C95)</f>
        <v>1</v>
      </c>
      <c r="D94" s="28">
        <f>sum(D95)</f>
        <v>35.7</v>
      </c>
      <c r="E94" s="28">
        <f>sum(E95)</f>
        <v>1</v>
      </c>
      <c r="F94" s="28" t="s">
        <v>4611</v>
      </c>
      <c r="G94" s="28" t="s">
        <v>4611</v>
      </c>
      <c r="H94" s="28" t="s">
        <v>4611</v>
      </c>
      <c r="I94" s="28" t="s">
        <v>4611</v>
      </c>
      <c r="J94" s="28" t="s">
        <v>4611</v>
      </c>
      <c r="K94" s="28" t="s">
        <v>4611</v>
      </c>
      <c r="L94" s="28" t="s">
        <v>4611</v>
      </c>
      <c r="M94" s="28" t="s">
        <v>4611</v>
      </c>
      <c r="N94"/>
      <c r="O94"/>
    </row>
    <row r="95" spans="1:15">
      <c r="A95" s="247"/>
      <c r="B95" s="42" t="s">
        <v>4757</v>
      </c>
      <c r="C95" s="29">
        <v>4</v>
      </c>
      <c r="D95" s="29">
        <v>35.7</v>
      </c>
      <c r="E95" s="29">
        <v>1</v>
      </c>
      <c r="F95" s="29" t="s">
        <v>2251</v>
      </c>
      <c r="G95" s="29" t="s">
        <v>4621</v>
      </c>
      <c r="H95" s="29" t="s">
        <v>4758</v>
      </c>
      <c r="I95" s="50">
        <v>45803</v>
      </c>
      <c r="J95" s="29" t="s">
        <v>4759</v>
      </c>
      <c r="K95" s="29" t="s">
        <v>4760</v>
      </c>
      <c r="L95" s="50">
        <v>46000</v>
      </c>
      <c r="M95" s="29" t="s">
        <v>2573</v>
      </c>
      <c r="N95"/>
      <c r="O95"/>
    </row>
    <row r="96" spans="1:15">
      <c r="A96" s="247">
        <v>29</v>
      </c>
      <c r="B96" s="249" t="s">
        <v>4761</v>
      </c>
      <c r="C96" s="28">
        <f>counta(C97:C98)</f>
        <v>2</v>
      </c>
      <c r="D96" s="28">
        <f>sum(D97:D98)</f>
        <v>74.9</v>
      </c>
      <c r="E96" s="28">
        <f>sum(E97:E98)</f>
        <v>4</v>
      </c>
      <c r="F96" s="28" t="s">
        <v>4611</v>
      </c>
      <c r="G96" s="28" t="s">
        <v>4611</v>
      </c>
      <c r="H96" s="28" t="s">
        <v>4611</v>
      </c>
      <c r="I96" s="28" t="s">
        <v>4611</v>
      </c>
      <c r="J96" s="28" t="s">
        <v>4611</v>
      </c>
      <c r="K96" s="28" t="s">
        <v>4611</v>
      </c>
      <c r="L96" s="28" t="s">
        <v>4611</v>
      </c>
      <c r="M96" s="28" t="s">
        <v>4611</v>
      </c>
      <c r="N96"/>
      <c r="O96"/>
    </row>
    <row r="97" spans="1:15">
      <c r="A97" s="247"/>
      <c r="B97" s="42" t="s">
        <v>4762</v>
      </c>
      <c r="C97" s="29">
        <v>11</v>
      </c>
      <c r="D97" s="29">
        <v>36.9</v>
      </c>
      <c r="E97" s="29">
        <v>1</v>
      </c>
      <c r="F97" s="29" t="s">
        <v>2251</v>
      </c>
      <c r="G97" s="29" t="s">
        <v>4621</v>
      </c>
      <c r="H97" s="29" t="s">
        <v>4763</v>
      </c>
      <c r="I97" s="50">
        <v>45800</v>
      </c>
      <c r="J97" s="29" t="s">
        <v>4627</v>
      </c>
      <c r="K97" s="29" t="s">
        <v>4764</v>
      </c>
      <c r="L97" s="50">
        <v>45909</v>
      </c>
      <c r="M97" s="29" t="s">
        <v>2573</v>
      </c>
      <c r="N97"/>
      <c r="O97"/>
    </row>
    <row r="98" spans="1:15">
      <c r="A98" s="247"/>
      <c r="B98" s="42" t="s">
        <v>4762</v>
      </c>
      <c r="C98" s="29">
        <v>10</v>
      </c>
      <c r="D98" s="29">
        <v>38</v>
      </c>
      <c r="E98" s="29">
        <v>3</v>
      </c>
      <c r="F98" s="29" t="s">
        <v>2251</v>
      </c>
      <c r="G98" s="29" t="s">
        <v>4724</v>
      </c>
      <c r="H98" s="29" t="s">
        <v>4765</v>
      </c>
      <c r="I98" s="50">
        <v>45633</v>
      </c>
      <c r="J98" s="29" t="s">
        <v>4726</v>
      </c>
      <c r="K98" s="29" t="s">
        <v>4765</v>
      </c>
      <c r="L98" s="50">
        <v>45633</v>
      </c>
      <c r="M98" s="29" t="s">
        <v>2573</v>
      </c>
      <c r="N98"/>
      <c r="O98"/>
    </row>
    <row r="99" spans="1:15">
      <c r="A99" s="247">
        <v>30</v>
      </c>
      <c r="B99" s="249" t="s">
        <v>4766</v>
      </c>
      <c r="C99" s="28">
        <f>counta(C100)</f>
        <v>1</v>
      </c>
      <c r="D99" s="28">
        <f>sum(D100)</f>
        <v>30</v>
      </c>
      <c r="E99" s="28">
        <f>sum(E100)</f>
        <v>4</v>
      </c>
      <c r="F99" s="28" t="s">
        <v>4611</v>
      </c>
      <c r="G99" s="28" t="s">
        <v>4611</v>
      </c>
      <c r="H99" s="28" t="s">
        <v>4611</v>
      </c>
      <c r="I99" s="28" t="s">
        <v>4611</v>
      </c>
      <c r="J99" s="28" t="s">
        <v>4611</v>
      </c>
      <c r="K99" s="28" t="s">
        <v>4611</v>
      </c>
      <c r="L99" s="28" t="s">
        <v>4611</v>
      </c>
      <c r="M99" s="28" t="s">
        <v>4611</v>
      </c>
      <c r="N99"/>
      <c r="O99"/>
    </row>
    <row r="100" spans="1:15">
      <c r="A100" s="247"/>
      <c r="B100" s="42" t="s">
        <v>4767</v>
      </c>
      <c r="C100" s="29" t="s">
        <v>4768</v>
      </c>
      <c r="D100" s="29">
        <v>30</v>
      </c>
      <c r="E100" s="29">
        <v>4</v>
      </c>
      <c r="F100" s="29" t="s">
        <v>2251</v>
      </c>
      <c r="G100" s="29" t="s">
        <v>4621</v>
      </c>
      <c r="H100" s="29" t="s">
        <v>4769</v>
      </c>
      <c r="I100" s="50">
        <v>45996</v>
      </c>
      <c r="J100" s="29" t="s">
        <v>4623</v>
      </c>
      <c r="K100" s="29" t="s">
        <v>4770</v>
      </c>
      <c r="L100" s="50">
        <v>45996</v>
      </c>
      <c r="M100" s="29" t="s">
        <v>2573</v>
      </c>
      <c r="N100"/>
      <c r="O100"/>
    </row>
    <row r="101" spans="1:15">
      <c r="A101" s="247">
        <v>31</v>
      </c>
      <c r="B101" s="249" t="s">
        <v>4771</v>
      </c>
      <c r="C101" s="28">
        <f>counta(C102)</f>
        <v>1</v>
      </c>
      <c r="D101" s="28">
        <f>sum(D102)</f>
        <v>37.9</v>
      </c>
      <c r="E101" s="28">
        <f>sum(E102)</f>
        <v>4</v>
      </c>
      <c r="F101" s="28" t="s">
        <v>4611</v>
      </c>
      <c r="G101" s="28" t="s">
        <v>4611</v>
      </c>
      <c r="H101" s="28" t="s">
        <v>4611</v>
      </c>
      <c r="I101" s="28" t="s">
        <v>4611</v>
      </c>
      <c r="J101" s="28" t="s">
        <v>4611</v>
      </c>
      <c r="K101" s="28" t="s">
        <v>4611</v>
      </c>
      <c r="L101" s="28" t="s">
        <v>4611</v>
      </c>
      <c r="M101" s="28" t="s">
        <v>4611</v>
      </c>
      <c r="N101"/>
      <c r="O101"/>
    </row>
    <row r="102" spans="1:15">
      <c r="A102" s="247"/>
      <c r="B102" s="42" t="s">
        <v>4772</v>
      </c>
      <c r="C102" s="29">
        <v>8</v>
      </c>
      <c r="D102" s="29">
        <v>37.9</v>
      </c>
      <c r="E102" s="29">
        <v>4</v>
      </c>
      <c r="F102" s="29" t="s">
        <v>2251</v>
      </c>
      <c r="G102" s="29" t="s">
        <v>4621</v>
      </c>
      <c r="H102" s="29" t="s">
        <v>4773</v>
      </c>
      <c r="I102" s="50">
        <v>45814</v>
      </c>
      <c r="J102" s="29" t="s">
        <v>4623</v>
      </c>
      <c r="K102" s="29" t="s">
        <v>4773</v>
      </c>
      <c r="L102" s="50">
        <v>45814</v>
      </c>
      <c r="M102" s="29" t="s">
        <v>2573</v>
      </c>
      <c r="N102"/>
      <c r="O102"/>
    </row>
    <row r="103" spans="1:15" customHeight="1" ht="18.75">
      <c r="A103" s="251" t="s">
        <v>4416</v>
      </c>
      <c r="B103" s="251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48"/>
      <c r="N103"/>
      <c r="O103"/>
    </row>
    <row r="104" spans="1:15" customHeight="1" ht="36.75">
      <c r="A104" s="36" t="s">
        <v>67</v>
      </c>
      <c r="B104" s="36"/>
      <c r="C104" s="28">
        <f>sum(C105,C148)</f>
        <v>24</v>
      </c>
      <c r="D104" s="28">
        <f>sum(D105,D148)</f>
        <v>741.36</v>
      </c>
      <c r="E104" s="28">
        <f>sum(E105,E148)</f>
        <v>74</v>
      </c>
      <c r="F104" s="28" t="s">
        <v>4611</v>
      </c>
      <c r="G104" s="28" t="s">
        <v>4611</v>
      </c>
      <c r="H104" s="28" t="s">
        <v>4611</v>
      </c>
      <c r="I104" s="28" t="s">
        <v>4611</v>
      </c>
      <c r="J104" s="28" t="s">
        <v>4611</v>
      </c>
      <c r="K104" s="28" t="s">
        <v>4611</v>
      </c>
      <c r="L104" s="28" t="s">
        <v>4611</v>
      </c>
      <c r="M104" s="28" t="s">
        <v>4611</v>
      </c>
      <c r="N104"/>
      <c r="O104"/>
    </row>
    <row r="105" spans="1:15" customHeight="1" ht="50.1">
      <c r="A105" s="36" t="s">
        <v>2954</v>
      </c>
      <c r="B105" s="36"/>
      <c r="C105" s="28">
        <f>sum(C106,C108,C110,C112,C114,C116,C118,C120,C122,C125,C127,C129,C131,C133,C135,C138,C140,C142,C144,C146)</f>
        <v>22</v>
      </c>
      <c r="D105" s="28">
        <f>sum(D106,D108,D110,D112,D114,D116,D118,D120,D122,D125,D127,D129,D131,D133,D135,D138,D140,D142,D144,D146)</f>
        <v>662.35</v>
      </c>
      <c r="E105" s="28">
        <f>sum(E106,E108,E110,E112,E114,E116,E118,E120,E122,E125,E127,E129,E131,E133,E135,E138,E140,E142,E144,E146)</f>
        <v>68</v>
      </c>
      <c r="F105" s="28" t="s">
        <v>4611</v>
      </c>
      <c r="G105" s="28" t="s">
        <v>4611</v>
      </c>
      <c r="H105" s="28" t="s">
        <v>4611</v>
      </c>
      <c r="I105" s="28" t="s">
        <v>4611</v>
      </c>
      <c r="J105" s="28" t="s">
        <v>4611</v>
      </c>
      <c r="K105" s="28" t="s">
        <v>4611</v>
      </c>
      <c r="L105" s="28" t="s">
        <v>4611</v>
      </c>
      <c r="M105" s="28" t="s">
        <v>4611</v>
      </c>
      <c r="N105"/>
      <c r="O105"/>
    </row>
    <row r="106" spans="1:15">
      <c r="A106" s="247">
        <v>1</v>
      </c>
      <c r="B106" s="249" t="s">
        <v>4774</v>
      </c>
      <c r="C106" s="28">
        <f>counta(C107)</f>
        <v>1</v>
      </c>
      <c r="D106" s="28">
        <f>sum(D107)</f>
        <v>36.2</v>
      </c>
      <c r="E106" s="28">
        <f>sum(E107)</f>
        <v>6</v>
      </c>
      <c r="F106" s="28" t="s">
        <v>4611</v>
      </c>
      <c r="G106" s="28" t="s">
        <v>4611</v>
      </c>
      <c r="H106" s="28" t="s">
        <v>4611</v>
      </c>
      <c r="I106" s="28" t="s">
        <v>4611</v>
      </c>
      <c r="J106" s="28" t="s">
        <v>4611</v>
      </c>
      <c r="K106" s="28" t="s">
        <v>4611</v>
      </c>
      <c r="L106" s="28" t="s">
        <v>4611</v>
      </c>
      <c r="M106" s="28" t="s">
        <v>4611</v>
      </c>
      <c r="N106"/>
      <c r="O106"/>
    </row>
    <row r="107" spans="1:15">
      <c r="A107" s="247"/>
      <c r="B107" s="42" t="s">
        <v>4775</v>
      </c>
      <c r="C107" s="29">
        <v>1</v>
      </c>
      <c r="D107" s="29">
        <v>36.2</v>
      </c>
      <c r="E107" s="29">
        <v>6</v>
      </c>
      <c r="F107" s="29" t="s">
        <v>2516</v>
      </c>
      <c r="G107" s="29" t="s">
        <v>4621</v>
      </c>
      <c r="H107" s="29" t="s">
        <v>4776</v>
      </c>
      <c r="I107" s="50">
        <v>45800</v>
      </c>
      <c r="J107" s="29" t="s">
        <v>4754</v>
      </c>
      <c r="K107" s="29" t="s">
        <v>4777</v>
      </c>
      <c r="L107" s="50">
        <v>45897</v>
      </c>
      <c r="M107" s="29" t="s">
        <v>2703</v>
      </c>
      <c r="N107"/>
      <c r="O107"/>
    </row>
    <row r="108" spans="1:15">
      <c r="A108" s="247">
        <v>2</v>
      </c>
      <c r="B108" s="249" t="s">
        <v>4778</v>
      </c>
      <c r="C108" s="28">
        <f>counta(C109)</f>
        <v>1</v>
      </c>
      <c r="D108" s="28">
        <f>sum(D109)</f>
        <v>25.7</v>
      </c>
      <c r="E108" s="28">
        <f>sum(E109)</f>
        <v>2</v>
      </c>
      <c r="F108" s="28" t="s">
        <v>4611</v>
      </c>
      <c r="G108" s="28" t="s">
        <v>4611</v>
      </c>
      <c r="H108" s="28" t="s">
        <v>4611</v>
      </c>
      <c r="I108" s="28" t="s">
        <v>4611</v>
      </c>
      <c r="J108" s="28" t="s">
        <v>4611</v>
      </c>
      <c r="K108" s="28" t="s">
        <v>4611</v>
      </c>
      <c r="L108" s="28" t="s">
        <v>4611</v>
      </c>
      <c r="M108" s="28" t="s">
        <v>4611</v>
      </c>
      <c r="N108"/>
      <c r="O108"/>
    </row>
    <row r="109" spans="1:15">
      <c r="A109" s="247"/>
      <c r="B109" s="42" t="s">
        <v>4779</v>
      </c>
      <c r="C109" s="29">
        <v>3</v>
      </c>
      <c r="D109" s="29">
        <v>25.7</v>
      </c>
      <c r="E109" s="29">
        <v>2</v>
      </c>
      <c r="F109" s="29" t="s">
        <v>2516</v>
      </c>
      <c r="G109" s="29" t="s">
        <v>4621</v>
      </c>
      <c r="H109" s="29" t="s">
        <v>4780</v>
      </c>
      <c r="I109" s="50">
        <v>45828</v>
      </c>
      <c r="J109" s="29" t="s">
        <v>4754</v>
      </c>
      <c r="K109" s="29" t="s">
        <v>4781</v>
      </c>
      <c r="L109" s="50">
        <v>46007</v>
      </c>
      <c r="M109" s="29" t="s">
        <v>2703</v>
      </c>
      <c r="N109"/>
      <c r="O109"/>
    </row>
    <row r="110" spans="1:15">
      <c r="A110" s="247">
        <v>3</v>
      </c>
      <c r="B110" s="249" t="s">
        <v>4782</v>
      </c>
      <c r="C110" s="28">
        <f>counta(C111)</f>
        <v>1</v>
      </c>
      <c r="D110" s="28">
        <f>sum(D111)</f>
        <v>30.5</v>
      </c>
      <c r="E110" s="28">
        <f>sum(E111)</f>
        <v>1</v>
      </c>
      <c r="F110" s="28" t="s">
        <v>4611</v>
      </c>
      <c r="G110" s="28" t="s">
        <v>4611</v>
      </c>
      <c r="H110" s="28" t="s">
        <v>4611</v>
      </c>
      <c r="I110" s="28" t="s">
        <v>4611</v>
      </c>
      <c r="J110" s="28" t="s">
        <v>4611</v>
      </c>
      <c r="K110" s="28" t="s">
        <v>4611</v>
      </c>
      <c r="L110" s="28" t="s">
        <v>4611</v>
      </c>
      <c r="M110" s="28" t="s">
        <v>4611</v>
      </c>
      <c r="N110"/>
      <c r="O110"/>
    </row>
    <row r="111" spans="1:15">
      <c r="A111" s="247"/>
      <c r="B111" s="42" t="s">
        <v>4783</v>
      </c>
      <c r="C111" s="29">
        <v>8</v>
      </c>
      <c r="D111" s="29">
        <v>30.5</v>
      </c>
      <c r="E111" s="29">
        <v>1</v>
      </c>
      <c r="F111" s="29" t="s">
        <v>2516</v>
      </c>
      <c r="G111" s="29" t="s">
        <v>4621</v>
      </c>
      <c r="H111" s="29" t="s">
        <v>4784</v>
      </c>
      <c r="I111" s="50">
        <v>45828</v>
      </c>
      <c r="J111" s="29" t="s">
        <v>4754</v>
      </c>
      <c r="K111" s="29" t="s">
        <v>4785</v>
      </c>
      <c r="L111" s="50">
        <v>46002</v>
      </c>
      <c r="M111" s="29" t="s">
        <v>2703</v>
      </c>
      <c r="N111"/>
      <c r="O111"/>
    </row>
    <row r="112" spans="1:15">
      <c r="A112" s="247">
        <v>4</v>
      </c>
      <c r="B112" s="249" t="s">
        <v>4643</v>
      </c>
      <c r="C112" s="28">
        <f>counta(C113)</f>
        <v>1</v>
      </c>
      <c r="D112" s="28">
        <f>sum(D113)</f>
        <v>34</v>
      </c>
      <c r="E112" s="28">
        <f>sum(E113)</f>
        <v>9</v>
      </c>
      <c r="F112" s="28" t="s">
        <v>4611</v>
      </c>
      <c r="G112" s="28" t="s">
        <v>4611</v>
      </c>
      <c r="H112" s="28" t="s">
        <v>4611</v>
      </c>
      <c r="I112" s="28" t="s">
        <v>4611</v>
      </c>
      <c r="J112" s="28" t="s">
        <v>4611</v>
      </c>
      <c r="K112" s="28" t="s">
        <v>4611</v>
      </c>
      <c r="L112" s="28" t="s">
        <v>4611</v>
      </c>
      <c r="M112" s="28" t="s">
        <v>4611</v>
      </c>
      <c r="N112"/>
      <c r="O112"/>
    </row>
    <row r="113" spans="1:15">
      <c r="A113" s="247"/>
      <c r="B113" s="42" t="s">
        <v>4644</v>
      </c>
      <c r="C113" s="29">
        <v>3</v>
      </c>
      <c r="D113" s="29">
        <v>34</v>
      </c>
      <c r="E113" s="29">
        <v>9</v>
      </c>
      <c r="F113" s="29" t="s">
        <v>2516</v>
      </c>
      <c r="G113" s="29" t="s">
        <v>4621</v>
      </c>
      <c r="H113" s="29" t="s">
        <v>4786</v>
      </c>
      <c r="I113" s="50">
        <v>45826</v>
      </c>
      <c r="J113" s="29" t="s">
        <v>4754</v>
      </c>
      <c r="K113" s="29" t="s">
        <v>4787</v>
      </c>
      <c r="L113" s="50">
        <v>46013</v>
      </c>
      <c r="M113" s="29" t="s">
        <v>2703</v>
      </c>
      <c r="N113"/>
      <c r="O113"/>
    </row>
    <row r="114" spans="1:15">
      <c r="A114" s="247">
        <v>5</v>
      </c>
      <c r="B114" s="249" t="s">
        <v>4788</v>
      </c>
      <c r="C114" s="28">
        <f>counta(C115)</f>
        <v>1</v>
      </c>
      <c r="D114" s="28">
        <f>sum(D115)</f>
        <v>19.8</v>
      </c>
      <c r="E114" s="28">
        <f>sum(E115)</f>
        <v>1</v>
      </c>
      <c r="F114" s="28" t="s">
        <v>4611</v>
      </c>
      <c r="G114" s="28" t="s">
        <v>4611</v>
      </c>
      <c r="H114" s="28" t="s">
        <v>4611</v>
      </c>
      <c r="I114" s="28" t="s">
        <v>4611</v>
      </c>
      <c r="J114" s="28" t="s">
        <v>4611</v>
      </c>
      <c r="K114" s="28" t="s">
        <v>4611</v>
      </c>
      <c r="L114" s="28" t="s">
        <v>4611</v>
      </c>
      <c r="M114" s="28" t="s">
        <v>4611</v>
      </c>
      <c r="N114"/>
      <c r="O114"/>
    </row>
    <row r="115" spans="1:15">
      <c r="A115" s="247"/>
      <c r="B115" s="42" t="s">
        <v>4789</v>
      </c>
      <c r="C115" s="29">
        <v>5</v>
      </c>
      <c r="D115" s="29">
        <v>19.8</v>
      </c>
      <c r="E115" s="29">
        <v>1</v>
      </c>
      <c r="F115" s="29" t="s">
        <v>4639</v>
      </c>
      <c r="G115" s="29" t="s">
        <v>4621</v>
      </c>
      <c r="H115" s="29" t="s">
        <v>4790</v>
      </c>
      <c r="I115" s="50">
        <v>45618</v>
      </c>
      <c r="J115" s="29" t="s">
        <v>4627</v>
      </c>
      <c r="K115" s="29" t="s">
        <v>4791</v>
      </c>
      <c r="L115" s="50">
        <v>45639</v>
      </c>
      <c r="M115" s="29" t="s">
        <v>4792</v>
      </c>
      <c r="N115"/>
      <c r="O115"/>
    </row>
    <row r="116" spans="1:15">
      <c r="A116" s="247">
        <v>6</v>
      </c>
      <c r="B116" s="249" t="s">
        <v>4793</v>
      </c>
      <c r="C116" s="28">
        <f>counta(C117)</f>
        <v>1</v>
      </c>
      <c r="D116" s="28">
        <f>sum(D117)</f>
        <v>15.1</v>
      </c>
      <c r="E116" s="28">
        <f>sum(E117)</f>
        <v>1</v>
      </c>
      <c r="F116" s="28" t="s">
        <v>4611</v>
      </c>
      <c r="G116" s="28" t="s">
        <v>4611</v>
      </c>
      <c r="H116" s="28" t="s">
        <v>4611</v>
      </c>
      <c r="I116" s="28" t="s">
        <v>4611</v>
      </c>
      <c r="J116" s="28" t="s">
        <v>4611</v>
      </c>
      <c r="K116" s="28" t="s">
        <v>4611</v>
      </c>
      <c r="L116" s="28" t="s">
        <v>4611</v>
      </c>
      <c r="M116" s="28" t="s">
        <v>4611</v>
      </c>
      <c r="N116"/>
      <c r="O116"/>
    </row>
    <row r="117" spans="1:15">
      <c r="A117" s="247"/>
      <c r="B117" s="42" t="s">
        <v>4794</v>
      </c>
      <c r="C117" s="29">
        <v>2</v>
      </c>
      <c r="D117" s="29">
        <v>15.1</v>
      </c>
      <c r="E117" s="29">
        <v>1</v>
      </c>
      <c r="F117" s="29" t="s">
        <v>2516</v>
      </c>
      <c r="G117" s="29" t="s">
        <v>4621</v>
      </c>
      <c r="H117" s="29" t="s">
        <v>4795</v>
      </c>
      <c r="I117" s="50">
        <v>45827</v>
      </c>
      <c r="J117" s="29" t="s">
        <v>4754</v>
      </c>
      <c r="K117" s="29" t="s">
        <v>4796</v>
      </c>
      <c r="L117" s="50">
        <v>45951</v>
      </c>
      <c r="M117" s="29" t="s">
        <v>2703</v>
      </c>
      <c r="N117"/>
      <c r="O117"/>
    </row>
    <row r="118" spans="1:15">
      <c r="A118" s="247">
        <v>7</v>
      </c>
      <c r="B118" s="249" t="s">
        <v>4797</v>
      </c>
      <c r="C118" s="28">
        <f>counta(C119)</f>
        <v>1</v>
      </c>
      <c r="D118" s="28">
        <f>sum(D119)</f>
        <v>26.9</v>
      </c>
      <c r="E118" s="28">
        <f>sum(E119)</f>
        <v>4</v>
      </c>
      <c r="F118" s="28" t="s">
        <v>4611</v>
      </c>
      <c r="G118" s="28" t="s">
        <v>4611</v>
      </c>
      <c r="H118" s="28" t="s">
        <v>4611</v>
      </c>
      <c r="I118" s="28" t="s">
        <v>4611</v>
      </c>
      <c r="J118" s="28" t="s">
        <v>4611</v>
      </c>
      <c r="K118" s="28" t="s">
        <v>4611</v>
      </c>
      <c r="L118" s="28" t="s">
        <v>4611</v>
      </c>
      <c r="M118" s="28" t="s">
        <v>4611</v>
      </c>
      <c r="N118"/>
      <c r="O118"/>
    </row>
    <row r="119" spans="1:15">
      <c r="A119" s="247"/>
      <c r="B119" s="42" t="s">
        <v>4798</v>
      </c>
      <c r="C119" s="29">
        <v>9</v>
      </c>
      <c r="D119" s="29">
        <v>26.9</v>
      </c>
      <c r="E119" s="29">
        <v>4</v>
      </c>
      <c r="F119" s="29" t="s">
        <v>2516</v>
      </c>
      <c r="G119" s="29" t="s">
        <v>4621</v>
      </c>
      <c r="H119" s="29" t="s">
        <v>4799</v>
      </c>
      <c r="I119" s="50">
        <v>45859</v>
      </c>
      <c r="J119" s="29" t="s">
        <v>4754</v>
      </c>
      <c r="K119" s="29" t="s">
        <v>4800</v>
      </c>
      <c r="L119" s="50">
        <v>45973</v>
      </c>
      <c r="M119" s="29" t="s">
        <v>2703</v>
      </c>
      <c r="N119"/>
      <c r="O119"/>
    </row>
    <row r="120" spans="1:15">
      <c r="A120" s="247">
        <v>8</v>
      </c>
      <c r="B120" s="249" t="s">
        <v>4801</v>
      </c>
      <c r="C120" s="28">
        <f>counta(C121)</f>
        <v>1</v>
      </c>
      <c r="D120" s="28">
        <f>sum(D121)</f>
        <v>37.05</v>
      </c>
      <c r="E120" s="28">
        <f>sum(E121)</f>
        <v>2</v>
      </c>
      <c r="F120" s="28" t="s">
        <v>4611</v>
      </c>
      <c r="G120" s="28" t="s">
        <v>4611</v>
      </c>
      <c r="H120" s="28" t="s">
        <v>4611</v>
      </c>
      <c r="I120" s="28" t="s">
        <v>4611</v>
      </c>
      <c r="J120" s="28" t="s">
        <v>4611</v>
      </c>
      <c r="K120" s="28" t="s">
        <v>4611</v>
      </c>
      <c r="L120" s="28" t="s">
        <v>4611</v>
      </c>
      <c r="M120" s="28" t="s">
        <v>4611</v>
      </c>
      <c r="N120"/>
      <c r="O120"/>
    </row>
    <row r="121" spans="1:15">
      <c r="A121" s="247"/>
      <c r="B121" s="42" t="s">
        <v>4802</v>
      </c>
      <c r="C121" s="29">
        <v>1</v>
      </c>
      <c r="D121" s="29">
        <v>37.05</v>
      </c>
      <c r="E121" s="29">
        <v>2</v>
      </c>
      <c r="F121" s="29" t="s">
        <v>117</v>
      </c>
      <c r="G121" s="29" t="s">
        <v>4621</v>
      </c>
      <c r="H121" s="29" t="s">
        <v>4803</v>
      </c>
      <c r="I121" s="50">
        <v>45828</v>
      </c>
      <c r="J121" s="29" t="s">
        <v>4623</v>
      </c>
      <c r="K121" s="29" t="s">
        <v>4803</v>
      </c>
      <c r="L121" s="50">
        <v>45828</v>
      </c>
      <c r="M121" s="29" t="s">
        <v>2172</v>
      </c>
      <c r="N121"/>
      <c r="O121"/>
    </row>
    <row r="122" spans="1:15">
      <c r="A122" s="247">
        <v>9</v>
      </c>
      <c r="B122" s="249" t="s">
        <v>4674</v>
      </c>
      <c r="C122" s="28">
        <f>counta(C123:C124)</f>
        <v>2</v>
      </c>
      <c r="D122" s="28">
        <f>sum(D123:D124)</f>
        <v>84.9</v>
      </c>
      <c r="E122" s="28">
        <f>sum(E123:E124)</f>
        <v>7</v>
      </c>
      <c r="F122" s="28" t="s">
        <v>4611</v>
      </c>
      <c r="G122" s="28" t="s">
        <v>4611</v>
      </c>
      <c r="H122" s="28" t="s">
        <v>4611</v>
      </c>
      <c r="I122" s="28" t="s">
        <v>4611</v>
      </c>
      <c r="J122" s="28" t="s">
        <v>4611</v>
      </c>
      <c r="K122" s="28" t="s">
        <v>4611</v>
      </c>
      <c r="L122" s="28" t="s">
        <v>4611</v>
      </c>
      <c r="M122" s="28" t="s">
        <v>4611</v>
      </c>
      <c r="N122"/>
      <c r="O122"/>
    </row>
    <row r="123" spans="1:15">
      <c r="A123" s="247"/>
      <c r="B123" s="42" t="s">
        <v>4675</v>
      </c>
      <c r="C123" s="29">
        <v>6</v>
      </c>
      <c r="D123" s="29">
        <v>68</v>
      </c>
      <c r="E123" s="29">
        <v>4</v>
      </c>
      <c r="F123" s="29" t="s">
        <v>2516</v>
      </c>
      <c r="G123" s="29" t="s">
        <v>4621</v>
      </c>
      <c r="H123" s="29" t="s">
        <v>4804</v>
      </c>
      <c r="I123" s="50">
        <v>45827</v>
      </c>
      <c r="J123" s="29" t="s">
        <v>4623</v>
      </c>
      <c r="K123" s="29" t="s">
        <v>4804</v>
      </c>
      <c r="L123" s="50">
        <v>45827</v>
      </c>
      <c r="M123" s="29" t="s">
        <v>2703</v>
      </c>
      <c r="N123"/>
      <c r="O123"/>
    </row>
    <row r="124" spans="1:15">
      <c r="A124" s="247"/>
      <c r="B124" s="42" t="s">
        <v>4675</v>
      </c>
      <c r="C124" s="29">
        <v>22</v>
      </c>
      <c r="D124" s="29">
        <v>16.9</v>
      </c>
      <c r="E124" s="29">
        <v>3</v>
      </c>
      <c r="F124" s="29" t="s">
        <v>2516</v>
      </c>
      <c r="G124" s="29" t="s">
        <v>4621</v>
      </c>
      <c r="H124" s="29" t="s">
        <v>4805</v>
      </c>
      <c r="I124" s="50">
        <v>45754</v>
      </c>
      <c r="J124" s="29" t="s">
        <v>4759</v>
      </c>
      <c r="K124" s="29" t="s">
        <v>4806</v>
      </c>
      <c r="L124" s="50">
        <v>45974</v>
      </c>
      <c r="M124" s="29" t="s">
        <v>2703</v>
      </c>
      <c r="N124"/>
      <c r="O124"/>
    </row>
    <row r="125" spans="1:15">
      <c r="A125" s="247">
        <v>10</v>
      </c>
      <c r="B125" s="249" t="s">
        <v>4807</v>
      </c>
      <c r="C125" s="28">
        <f>counta(C126)</f>
        <v>1</v>
      </c>
      <c r="D125" s="28">
        <f>sum(D126)</f>
        <v>27</v>
      </c>
      <c r="E125" s="28">
        <f>sum(E126)</f>
        <v>2</v>
      </c>
      <c r="F125" s="28" t="s">
        <v>4611</v>
      </c>
      <c r="G125" s="28" t="s">
        <v>4611</v>
      </c>
      <c r="H125" s="28" t="s">
        <v>4611</v>
      </c>
      <c r="I125" s="28" t="s">
        <v>4611</v>
      </c>
      <c r="J125" s="28" t="s">
        <v>4611</v>
      </c>
      <c r="K125" s="28" t="s">
        <v>4611</v>
      </c>
      <c r="L125" s="28" t="s">
        <v>4611</v>
      </c>
      <c r="M125" s="28" t="s">
        <v>4611</v>
      </c>
      <c r="N125"/>
      <c r="O125"/>
    </row>
    <row r="126" spans="1:15">
      <c r="A126" s="247"/>
      <c r="B126" s="42" t="s">
        <v>4808</v>
      </c>
      <c r="C126" s="29">
        <v>3</v>
      </c>
      <c r="D126" s="29">
        <v>27</v>
      </c>
      <c r="E126" s="29">
        <v>2</v>
      </c>
      <c r="F126" s="29" t="s">
        <v>2516</v>
      </c>
      <c r="G126" s="29" t="s">
        <v>4621</v>
      </c>
      <c r="H126" s="29" t="s">
        <v>4809</v>
      </c>
      <c r="I126" s="50">
        <v>45826</v>
      </c>
      <c r="J126" s="29" t="s">
        <v>4627</v>
      </c>
      <c r="K126" s="29" t="s">
        <v>4810</v>
      </c>
      <c r="L126" s="50">
        <v>46017</v>
      </c>
      <c r="M126" s="29" t="s">
        <v>2703</v>
      </c>
      <c r="N126"/>
      <c r="O126"/>
    </row>
    <row r="127" spans="1:15">
      <c r="A127" s="247">
        <v>11</v>
      </c>
      <c r="B127" s="249" t="s">
        <v>4811</v>
      </c>
      <c r="C127" s="28">
        <f>counta(C128)</f>
        <v>1</v>
      </c>
      <c r="D127" s="28">
        <f>sum(D128)</f>
        <v>21.7</v>
      </c>
      <c r="E127" s="28">
        <f>sum(E128)</f>
        <v>1</v>
      </c>
      <c r="F127" s="28" t="s">
        <v>4611</v>
      </c>
      <c r="G127" s="28" t="s">
        <v>4611</v>
      </c>
      <c r="H127" s="28" t="s">
        <v>4611</v>
      </c>
      <c r="I127" s="28" t="s">
        <v>4611</v>
      </c>
      <c r="J127" s="28" t="s">
        <v>4611</v>
      </c>
      <c r="K127" s="28" t="s">
        <v>4611</v>
      </c>
      <c r="L127" s="28" t="s">
        <v>4611</v>
      </c>
      <c r="M127" s="28" t="s">
        <v>4611</v>
      </c>
      <c r="N127"/>
      <c r="O127"/>
    </row>
    <row r="128" spans="1:15">
      <c r="A128" s="247"/>
      <c r="B128" s="42" t="s">
        <v>4812</v>
      </c>
      <c r="C128" s="29">
        <v>2</v>
      </c>
      <c r="D128" s="29">
        <v>21.7</v>
      </c>
      <c r="E128" s="29">
        <v>1</v>
      </c>
      <c r="F128" s="29" t="s">
        <v>2516</v>
      </c>
      <c r="G128" s="29" t="s">
        <v>4621</v>
      </c>
      <c r="H128" s="29" t="s">
        <v>4813</v>
      </c>
      <c r="I128" s="50">
        <v>45828</v>
      </c>
      <c r="J128" s="29" t="s">
        <v>4759</v>
      </c>
      <c r="K128" s="29" t="s">
        <v>4814</v>
      </c>
      <c r="L128" s="50">
        <v>45999</v>
      </c>
      <c r="M128" s="29" t="s">
        <v>2703</v>
      </c>
      <c r="N128"/>
      <c r="O128"/>
    </row>
    <row r="129" spans="1:15">
      <c r="A129" s="247">
        <v>12</v>
      </c>
      <c r="B129" s="249" t="s">
        <v>4815</v>
      </c>
      <c r="C129" s="28">
        <f>counta(C130)</f>
        <v>1</v>
      </c>
      <c r="D129" s="28">
        <f>sum(D130)</f>
        <v>29.6</v>
      </c>
      <c r="E129" s="28">
        <f>sum(E130)</f>
        <v>3</v>
      </c>
      <c r="F129" s="28" t="s">
        <v>4611</v>
      </c>
      <c r="G129" s="28" t="s">
        <v>4611</v>
      </c>
      <c r="H129" s="28" t="s">
        <v>4611</v>
      </c>
      <c r="I129" s="28" t="s">
        <v>4611</v>
      </c>
      <c r="J129" s="28" t="s">
        <v>4611</v>
      </c>
      <c r="K129" s="28" t="s">
        <v>4611</v>
      </c>
      <c r="L129" s="28" t="s">
        <v>4611</v>
      </c>
      <c r="M129" s="28" t="s">
        <v>4611</v>
      </c>
      <c r="N129"/>
      <c r="O129"/>
    </row>
    <row r="130" spans="1:15">
      <c r="A130" s="247"/>
      <c r="B130" s="42" t="s">
        <v>4816</v>
      </c>
      <c r="C130" s="29">
        <v>7</v>
      </c>
      <c r="D130" s="29">
        <v>29.6</v>
      </c>
      <c r="E130" s="29">
        <v>3</v>
      </c>
      <c r="F130" s="29" t="s">
        <v>2516</v>
      </c>
      <c r="G130" s="29" t="s">
        <v>4621</v>
      </c>
      <c r="H130" s="29" t="s">
        <v>4817</v>
      </c>
      <c r="I130" s="50">
        <v>45828</v>
      </c>
      <c r="J130" s="29" t="s">
        <v>4759</v>
      </c>
      <c r="K130" s="29" t="s">
        <v>4818</v>
      </c>
      <c r="L130" s="50">
        <v>46001</v>
      </c>
      <c r="M130" s="29" t="s">
        <v>2703</v>
      </c>
      <c r="N130"/>
      <c r="O130"/>
    </row>
    <row r="131" spans="1:15">
      <c r="A131" s="247">
        <v>13</v>
      </c>
      <c r="B131" s="249" t="s">
        <v>4819</v>
      </c>
      <c r="C131" s="28">
        <f>counta(C132)</f>
        <v>1</v>
      </c>
      <c r="D131" s="28">
        <f>sum(D132)</f>
        <v>64.1</v>
      </c>
      <c r="E131" s="28">
        <f>sum(E132)</f>
        <v>10</v>
      </c>
      <c r="F131" s="28" t="s">
        <v>4611</v>
      </c>
      <c r="G131" s="28" t="s">
        <v>4611</v>
      </c>
      <c r="H131" s="28" t="s">
        <v>4611</v>
      </c>
      <c r="I131" s="28" t="s">
        <v>4611</v>
      </c>
      <c r="J131" s="28" t="s">
        <v>4611</v>
      </c>
      <c r="K131" s="28" t="s">
        <v>4611</v>
      </c>
      <c r="L131" s="28" t="s">
        <v>4611</v>
      </c>
      <c r="M131" s="28" t="s">
        <v>4611</v>
      </c>
      <c r="N131"/>
      <c r="O131"/>
    </row>
    <row r="132" spans="1:15">
      <c r="A132" s="247"/>
      <c r="B132" s="42" t="s">
        <v>4820</v>
      </c>
      <c r="C132" s="29">
        <v>2</v>
      </c>
      <c r="D132" s="29">
        <v>64.1</v>
      </c>
      <c r="E132" s="29">
        <v>10</v>
      </c>
      <c r="F132" s="29" t="s">
        <v>2516</v>
      </c>
      <c r="G132" s="29" t="s">
        <v>4621</v>
      </c>
      <c r="H132" s="29" t="s">
        <v>4821</v>
      </c>
      <c r="I132" s="50">
        <v>45800</v>
      </c>
      <c r="J132" s="29" t="s">
        <v>4627</v>
      </c>
      <c r="K132" s="29" t="s">
        <v>4822</v>
      </c>
      <c r="L132" s="50">
        <v>45898</v>
      </c>
      <c r="M132" s="29" t="s">
        <v>2703</v>
      </c>
      <c r="N132"/>
      <c r="O132"/>
    </row>
    <row r="133" spans="1:15">
      <c r="A133" s="247">
        <v>14</v>
      </c>
      <c r="B133" s="249" t="s">
        <v>4823</v>
      </c>
      <c r="C133" s="28">
        <f>counta(C134)</f>
        <v>1</v>
      </c>
      <c r="D133" s="28">
        <f>sum(D134)</f>
        <v>18.6</v>
      </c>
      <c r="E133" s="28">
        <f>sum(E134)</f>
        <v>3</v>
      </c>
      <c r="F133" s="28" t="s">
        <v>4611</v>
      </c>
      <c r="G133" s="28" t="s">
        <v>4611</v>
      </c>
      <c r="H133" s="28" t="s">
        <v>4611</v>
      </c>
      <c r="I133" s="28" t="s">
        <v>4611</v>
      </c>
      <c r="J133" s="28" t="s">
        <v>4611</v>
      </c>
      <c r="K133" s="28" t="s">
        <v>4611</v>
      </c>
      <c r="L133" s="28" t="s">
        <v>4611</v>
      </c>
      <c r="M133" s="28" t="s">
        <v>4611</v>
      </c>
      <c r="N133"/>
      <c r="O133"/>
    </row>
    <row r="134" spans="1:15">
      <c r="A134" s="247"/>
      <c r="B134" s="42" t="s">
        <v>4824</v>
      </c>
      <c r="C134" s="29">
        <v>4</v>
      </c>
      <c r="D134" s="29">
        <v>18.6</v>
      </c>
      <c r="E134" s="29">
        <v>3</v>
      </c>
      <c r="F134" s="29" t="s">
        <v>2516</v>
      </c>
      <c r="G134" s="29" t="s">
        <v>4621</v>
      </c>
      <c r="H134" s="29" t="s">
        <v>4825</v>
      </c>
      <c r="I134" s="50">
        <v>45555</v>
      </c>
      <c r="J134" s="29" t="s">
        <v>4623</v>
      </c>
      <c r="K134" s="29" t="s">
        <v>4826</v>
      </c>
      <c r="L134" s="50">
        <v>45832</v>
      </c>
      <c r="M134" s="29" t="s">
        <v>2703</v>
      </c>
      <c r="N134"/>
      <c r="O134"/>
    </row>
    <row r="135" spans="1:15">
      <c r="A135" s="247">
        <v>15</v>
      </c>
      <c r="B135" s="249" t="s">
        <v>4827</v>
      </c>
      <c r="C135" s="28">
        <f>counta(C136:C137)</f>
        <v>2</v>
      </c>
      <c r="D135" s="28">
        <f>sum(D136:D137)</f>
        <v>54.3</v>
      </c>
      <c r="E135" s="28">
        <f>sum(E136:E137)</f>
        <v>5</v>
      </c>
      <c r="F135" s="28" t="s">
        <v>4611</v>
      </c>
      <c r="G135" s="28" t="s">
        <v>4611</v>
      </c>
      <c r="H135" s="28" t="s">
        <v>4611</v>
      </c>
      <c r="I135" s="28" t="s">
        <v>4611</v>
      </c>
      <c r="J135" s="28" t="s">
        <v>4611</v>
      </c>
      <c r="K135" s="28" t="s">
        <v>4611</v>
      </c>
      <c r="L135" s="28" t="s">
        <v>4611</v>
      </c>
      <c r="M135" s="28" t="s">
        <v>4611</v>
      </c>
      <c r="N135"/>
      <c r="O135"/>
    </row>
    <row r="136" spans="1:15">
      <c r="A136" s="247"/>
      <c r="B136" s="42" t="s">
        <v>4828</v>
      </c>
      <c r="C136" s="29" t="s">
        <v>4829</v>
      </c>
      <c r="D136" s="29">
        <v>29.4</v>
      </c>
      <c r="E136" s="29">
        <v>1</v>
      </c>
      <c r="F136" s="29" t="s">
        <v>2516</v>
      </c>
      <c r="G136" s="29" t="s">
        <v>4621</v>
      </c>
      <c r="H136" s="29" t="s">
        <v>4830</v>
      </c>
      <c r="I136" s="50">
        <v>45831</v>
      </c>
      <c r="J136" s="29" t="s">
        <v>4627</v>
      </c>
      <c r="K136" s="29" t="s">
        <v>4831</v>
      </c>
      <c r="L136" s="50">
        <v>45966</v>
      </c>
      <c r="M136" s="29" t="s">
        <v>2703</v>
      </c>
      <c r="N136"/>
      <c r="O136"/>
    </row>
    <row r="137" spans="1:15">
      <c r="A137" s="247"/>
      <c r="B137" s="42" t="s">
        <v>4828</v>
      </c>
      <c r="C137" s="29">
        <v>4</v>
      </c>
      <c r="D137" s="29">
        <v>24.9</v>
      </c>
      <c r="E137" s="29">
        <v>4</v>
      </c>
      <c r="F137" s="29" t="s">
        <v>2516</v>
      </c>
      <c r="G137" s="29" t="s">
        <v>4621</v>
      </c>
      <c r="H137" s="29" t="s">
        <v>4832</v>
      </c>
      <c r="I137" s="50">
        <v>45831</v>
      </c>
      <c r="J137" s="29" t="s">
        <v>4627</v>
      </c>
      <c r="K137" s="29" t="s">
        <v>4833</v>
      </c>
      <c r="L137" s="50">
        <v>45966</v>
      </c>
      <c r="M137" s="29" t="s">
        <v>2703</v>
      </c>
      <c r="N137"/>
      <c r="O137"/>
    </row>
    <row r="138" spans="1:15">
      <c r="A138" s="247">
        <v>16</v>
      </c>
      <c r="B138" s="249" t="s">
        <v>4834</v>
      </c>
      <c r="C138" s="28">
        <f>counta(C139)</f>
        <v>1</v>
      </c>
      <c r="D138" s="28">
        <f>sum(D139)</f>
        <v>9.9</v>
      </c>
      <c r="E138" s="28">
        <f>sum(E139)</f>
        <v>1</v>
      </c>
      <c r="F138" s="28" t="s">
        <v>4611</v>
      </c>
      <c r="G138" s="28" t="s">
        <v>4611</v>
      </c>
      <c r="H138" s="28" t="s">
        <v>4611</v>
      </c>
      <c r="I138" s="28" t="s">
        <v>4611</v>
      </c>
      <c r="J138" s="28" t="s">
        <v>4611</v>
      </c>
      <c r="K138" s="28" t="s">
        <v>4611</v>
      </c>
      <c r="L138" s="28" t="s">
        <v>4611</v>
      </c>
      <c r="M138" s="28" t="s">
        <v>4611</v>
      </c>
      <c r="N138"/>
      <c r="O138"/>
    </row>
    <row r="139" spans="1:15">
      <c r="A139" s="247"/>
      <c r="B139" s="42" t="s">
        <v>4835</v>
      </c>
      <c r="C139" s="29">
        <v>8</v>
      </c>
      <c r="D139" s="29">
        <v>9.9</v>
      </c>
      <c r="E139" s="29">
        <v>1</v>
      </c>
      <c r="F139" s="29" t="s">
        <v>2516</v>
      </c>
      <c r="G139" s="29" t="s">
        <v>4621</v>
      </c>
      <c r="H139" s="29" t="s">
        <v>4836</v>
      </c>
      <c r="I139" s="50">
        <v>46020</v>
      </c>
      <c r="J139" s="29" t="s">
        <v>4623</v>
      </c>
      <c r="K139" s="29" t="s">
        <v>4836</v>
      </c>
      <c r="L139" s="50">
        <v>46020</v>
      </c>
      <c r="M139" s="29" t="s">
        <v>2703</v>
      </c>
      <c r="N139"/>
      <c r="O139"/>
    </row>
    <row r="140" spans="1:15">
      <c r="A140" s="247">
        <v>17</v>
      </c>
      <c r="B140" s="249" t="s">
        <v>4837</v>
      </c>
      <c r="C140" s="28">
        <f>counta(C141)</f>
        <v>1</v>
      </c>
      <c r="D140" s="28">
        <f>sum(D141)</f>
        <v>14.4</v>
      </c>
      <c r="E140" s="28">
        <f>sum(E141)</f>
        <v>1</v>
      </c>
      <c r="F140" s="28" t="s">
        <v>4611</v>
      </c>
      <c r="G140" s="28" t="s">
        <v>4611</v>
      </c>
      <c r="H140" s="28" t="s">
        <v>4611</v>
      </c>
      <c r="I140" s="28" t="s">
        <v>4611</v>
      </c>
      <c r="J140" s="28" t="s">
        <v>4611</v>
      </c>
      <c r="K140" s="28" t="s">
        <v>4611</v>
      </c>
      <c r="L140" s="28" t="s">
        <v>4611</v>
      </c>
      <c r="M140" s="28" t="s">
        <v>4611</v>
      </c>
      <c r="N140"/>
      <c r="O140"/>
    </row>
    <row r="141" spans="1:15">
      <c r="A141" s="247"/>
      <c r="B141" s="42" t="s">
        <v>4838</v>
      </c>
      <c r="C141" s="29">
        <v>28</v>
      </c>
      <c r="D141" s="29">
        <v>14.4</v>
      </c>
      <c r="E141" s="29">
        <v>1</v>
      </c>
      <c r="F141" s="29" t="s">
        <v>117</v>
      </c>
      <c r="G141" s="29" t="s">
        <v>4621</v>
      </c>
      <c r="H141" s="29" t="s">
        <v>4839</v>
      </c>
      <c r="I141" s="50">
        <v>45790</v>
      </c>
      <c r="J141" s="29" t="s">
        <v>4754</v>
      </c>
      <c r="K141" s="29" t="s">
        <v>4840</v>
      </c>
      <c r="L141" s="50">
        <v>45933</v>
      </c>
      <c r="M141" s="29" t="s">
        <v>2172</v>
      </c>
      <c r="N141"/>
      <c r="O141"/>
    </row>
    <row r="142" spans="1:15">
      <c r="A142" s="247">
        <v>18</v>
      </c>
      <c r="B142" s="249" t="s">
        <v>4841</v>
      </c>
      <c r="C142" s="28">
        <f>counta(C143)</f>
        <v>1</v>
      </c>
      <c r="D142" s="28">
        <f>sum(D143)</f>
        <v>47.4</v>
      </c>
      <c r="E142" s="28">
        <f>sum(E143)</f>
        <v>3</v>
      </c>
      <c r="F142" s="28" t="s">
        <v>4611</v>
      </c>
      <c r="G142" s="28" t="s">
        <v>4611</v>
      </c>
      <c r="H142" s="28" t="s">
        <v>4611</v>
      </c>
      <c r="I142" s="28" t="s">
        <v>4611</v>
      </c>
      <c r="J142" s="28" t="s">
        <v>4611</v>
      </c>
      <c r="K142" s="28" t="s">
        <v>4611</v>
      </c>
      <c r="L142" s="28" t="s">
        <v>4611</v>
      </c>
      <c r="M142" s="28" t="s">
        <v>4611</v>
      </c>
      <c r="N142"/>
      <c r="O142"/>
    </row>
    <row r="143" spans="1:15">
      <c r="A143" s="247"/>
      <c r="B143" s="42" t="s">
        <v>4842</v>
      </c>
      <c r="C143" s="29">
        <v>4</v>
      </c>
      <c r="D143" s="29">
        <v>47.4</v>
      </c>
      <c r="E143" s="29">
        <v>3</v>
      </c>
      <c r="F143" s="29" t="s">
        <v>2516</v>
      </c>
      <c r="G143" s="29" t="s">
        <v>4621</v>
      </c>
      <c r="H143" s="29" t="s">
        <v>4843</v>
      </c>
      <c r="I143" s="50">
        <v>45827</v>
      </c>
      <c r="J143" s="29" t="s">
        <v>4754</v>
      </c>
      <c r="K143" s="29" t="s">
        <v>4844</v>
      </c>
      <c r="L143" s="50">
        <v>45980</v>
      </c>
      <c r="M143" s="29" t="s">
        <v>2703</v>
      </c>
      <c r="N143"/>
      <c r="O143"/>
    </row>
    <row r="144" spans="1:15">
      <c r="A144" s="247">
        <v>19</v>
      </c>
      <c r="B144" s="249" t="s">
        <v>4845</v>
      </c>
      <c r="C144" s="28">
        <f>counta(C145)</f>
        <v>1</v>
      </c>
      <c r="D144" s="28">
        <f>sum(D145)</f>
        <v>36.9</v>
      </c>
      <c r="E144" s="28">
        <f>sum(E145)</f>
        <v>3</v>
      </c>
      <c r="F144" s="28" t="s">
        <v>4611</v>
      </c>
      <c r="G144" s="28" t="s">
        <v>4611</v>
      </c>
      <c r="H144" s="28" t="s">
        <v>4611</v>
      </c>
      <c r="I144" s="28" t="s">
        <v>4611</v>
      </c>
      <c r="J144" s="28" t="s">
        <v>4611</v>
      </c>
      <c r="K144" s="28" t="s">
        <v>4611</v>
      </c>
      <c r="L144" s="28" t="s">
        <v>4611</v>
      </c>
      <c r="M144" s="28" t="s">
        <v>4611</v>
      </c>
      <c r="N144"/>
      <c r="O144"/>
    </row>
    <row r="145" spans="1:15">
      <c r="A145" s="247"/>
      <c r="B145" s="42" t="s">
        <v>4846</v>
      </c>
      <c r="C145" s="29">
        <v>2</v>
      </c>
      <c r="D145" s="29">
        <v>36.9</v>
      </c>
      <c r="E145" s="29">
        <v>3</v>
      </c>
      <c r="F145" s="29" t="s">
        <v>2516</v>
      </c>
      <c r="G145" s="29" t="s">
        <v>4621</v>
      </c>
      <c r="H145" s="29" t="s">
        <v>4847</v>
      </c>
      <c r="I145" s="50">
        <v>45827</v>
      </c>
      <c r="J145" s="29" t="s">
        <v>4754</v>
      </c>
      <c r="K145" s="29" t="s">
        <v>4848</v>
      </c>
      <c r="L145" s="50">
        <v>45943</v>
      </c>
      <c r="M145" s="29" t="s">
        <v>2703</v>
      </c>
      <c r="N145"/>
      <c r="O145"/>
    </row>
    <row r="146" spans="1:15">
      <c r="A146" s="247">
        <v>20</v>
      </c>
      <c r="B146" s="249" t="s">
        <v>4849</v>
      </c>
      <c r="C146" s="28">
        <f>counta(C147)</f>
        <v>1</v>
      </c>
      <c r="D146" s="28">
        <f>sum(D147)</f>
        <v>28.3</v>
      </c>
      <c r="E146" s="28">
        <f>sum(E147)</f>
        <v>3</v>
      </c>
      <c r="F146" s="28" t="s">
        <v>4611</v>
      </c>
      <c r="G146" s="28" t="s">
        <v>4611</v>
      </c>
      <c r="H146" s="28" t="s">
        <v>4611</v>
      </c>
      <c r="I146" s="28" t="s">
        <v>4611</v>
      </c>
      <c r="J146" s="28" t="s">
        <v>4611</v>
      </c>
      <c r="K146" s="28" t="s">
        <v>4611</v>
      </c>
      <c r="L146" s="28" t="s">
        <v>4611</v>
      </c>
      <c r="M146" s="28" t="s">
        <v>4611</v>
      </c>
      <c r="N146"/>
      <c r="O146"/>
    </row>
    <row r="147" spans="1:15">
      <c r="A147" s="247"/>
      <c r="B147" s="42" t="s">
        <v>4850</v>
      </c>
      <c r="C147" s="29">
        <v>3</v>
      </c>
      <c r="D147" s="29">
        <v>28.3</v>
      </c>
      <c r="E147" s="29">
        <v>3</v>
      </c>
      <c r="F147" s="29" t="s">
        <v>117</v>
      </c>
      <c r="G147" s="29" t="s">
        <v>4621</v>
      </c>
      <c r="H147" s="29" t="s">
        <v>4851</v>
      </c>
      <c r="I147" s="50">
        <v>45826</v>
      </c>
      <c r="J147" s="29" t="s">
        <v>4623</v>
      </c>
      <c r="K147" s="29" t="s">
        <v>4852</v>
      </c>
      <c r="L147" s="50">
        <v>45826</v>
      </c>
      <c r="M147" s="29" t="s">
        <v>2172</v>
      </c>
      <c r="N147"/>
      <c r="O147"/>
    </row>
    <row r="148" spans="1:15" customHeight="1" ht="50.1">
      <c r="A148" s="36" t="s">
        <v>2965</v>
      </c>
      <c r="B148" s="36"/>
      <c r="C148" s="28">
        <f>sum(C149,C151)</f>
        <v>2</v>
      </c>
      <c r="D148" s="28">
        <f>sum(D149,D151)</f>
        <v>79.01</v>
      </c>
      <c r="E148" s="28">
        <f>sum(E149,E151)</f>
        <v>6</v>
      </c>
      <c r="F148" s="28" t="s">
        <v>4611</v>
      </c>
      <c r="G148" s="28" t="s">
        <v>4611</v>
      </c>
      <c r="H148" s="28" t="s">
        <v>4611</v>
      </c>
      <c r="I148" s="28" t="s">
        <v>4611</v>
      </c>
      <c r="J148" s="28" t="s">
        <v>4611</v>
      </c>
      <c r="K148" s="28" t="s">
        <v>4611</v>
      </c>
      <c r="L148" s="28" t="s">
        <v>4611</v>
      </c>
      <c r="M148" s="28" t="s">
        <v>4611</v>
      </c>
      <c r="N148"/>
      <c r="O148"/>
    </row>
    <row r="149" spans="1:15">
      <c r="A149" s="247">
        <v>21</v>
      </c>
      <c r="B149" s="249" t="s">
        <v>4853</v>
      </c>
      <c r="C149" s="28">
        <f>counta(C150)</f>
        <v>1</v>
      </c>
      <c r="D149" s="28">
        <f>sum(D150)</f>
        <v>41.8</v>
      </c>
      <c r="E149" s="28">
        <f>sum(E150)</f>
        <v>3</v>
      </c>
      <c r="F149" s="28" t="s">
        <v>4611</v>
      </c>
      <c r="G149" s="28" t="s">
        <v>4611</v>
      </c>
      <c r="H149" s="28" t="s">
        <v>4611</v>
      </c>
      <c r="I149" s="28" t="s">
        <v>4611</v>
      </c>
      <c r="J149" s="28" t="s">
        <v>4611</v>
      </c>
      <c r="K149" s="28" t="s">
        <v>4611</v>
      </c>
      <c r="L149" s="28" t="s">
        <v>4611</v>
      </c>
      <c r="M149" s="28" t="s">
        <v>4611</v>
      </c>
      <c r="N149"/>
      <c r="O149"/>
    </row>
    <row r="150" spans="1:15">
      <c r="A150" s="247"/>
      <c r="B150" s="42" t="s">
        <v>4854</v>
      </c>
      <c r="C150" s="29">
        <v>8</v>
      </c>
      <c r="D150" s="29">
        <v>41.8</v>
      </c>
      <c r="E150" s="29">
        <v>3</v>
      </c>
      <c r="F150" s="29" t="s">
        <v>2251</v>
      </c>
      <c r="G150" s="29" t="s">
        <v>4621</v>
      </c>
      <c r="H150" s="29" t="s">
        <v>4855</v>
      </c>
      <c r="I150" s="50">
        <v>45796</v>
      </c>
      <c r="J150" s="29" t="s">
        <v>4627</v>
      </c>
      <c r="K150" s="29" t="s">
        <v>4856</v>
      </c>
      <c r="L150" s="50">
        <v>45890</v>
      </c>
      <c r="M150" s="29" t="s">
        <v>2808</v>
      </c>
      <c r="N150"/>
      <c r="O150"/>
    </row>
    <row r="151" spans="1:15">
      <c r="A151" s="247">
        <v>22</v>
      </c>
      <c r="B151" s="249" t="s">
        <v>4857</v>
      </c>
      <c r="C151" s="28">
        <f>counta(C152)</f>
        <v>1</v>
      </c>
      <c r="D151" s="28">
        <f>sum(D152)</f>
        <v>37.21</v>
      </c>
      <c r="E151" s="28">
        <f>sum(E152)</f>
        <v>3</v>
      </c>
      <c r="F151" s="28" t="s">
        <v>4611</v>
      </c>
      <c r="G151" s="28" t="s">
        <v>4611</v>
      </c>
      <c r="H151" s="28" t="s">
        <v>4611</v>
      </c>
      <c r="I151" s="28" t="s">
        <v>4611</v>
      </c>
      <c r="J151" s="28" t="s">
        <v>4611</v>
      </c>
      <c r="K151" s="28" t="s">
        <v>4611</v>
      </c>
      <c r="L151" s="28" t="s">
        <v>4611</v>
      </c>
      <c r="M151" s="28" t="s">
        <v>4611</v>
      </c>
      <c r="N151"/>
      <c r="O151"/>
    </row>
    <row r="152" spans="1:15">
      <c r="A152" s="247"/>
      <c r="B152" s="42" t="s">
        <v>4858</v>
      </c>
      <c r="C152" s="29">
        <v>1</v>
      </c>
      <c r="D152" s="29">
        <v>37.21</v>
      </c>
      <c r="E152" s="29">
        <v>3</v>
      </c>
      <c r="F152" s="29" t="s">
        <v>2251</v>
      </c>
      <c r="G152" s="29" t="s">
        <v>4621</v>
      </c>
      <c r="H152" s="29" t="s">
        <v>4859</v>
      </c>
      <c r="I152" s="50">
        <v>45782</v>
      </c>
      <c r="J152" s="29" t="s">
        <v>4623</v>
      </c>
      <c r="K152" s="29" t="s">
        <v>4860</v>
      </c>
      <c r="L152" s="50">
        <v>45782</v>
      </c>
      <c r="M152" s="29" t="s">
        <v>2805</v>
      </c>
      <c r="N152"/>
      <c r="O152"/>
    </row>
    <row r="153" spans="1:15">
      <c r="A153" s="250"/>
      <c r="B153" s="250"/>
      <c r="C153" s="250"/>
      <c r="D153" s="250"/>
      <c r="E153" s="250"/>
      <c r="F153" s="250"/>
      <c r="G153" s="250"/>
      <c r="H153" s="250"/>
      <c r="I153" s="250"/>
      <c r="J153" s="250"/>
      <c r="K153" s="250"/>
      <c r="L153" s="250"/>
      <c r="M153" s="250"/>
      <c r="N153"/>
      <c r="O153"/>
    </row>
    <row r="154" spans="1:15" customHeight="1" ht="18.75">
      <c r="A154" s="27" t="s">
        <v>38</v>
      </c>
      <c r="B154" s="27"/>
      <c r="C154" s="27"/>
      <c r="D154" s="27"/>
      <c r="E154" s="27"/>
      <c r="F154" s="27"/>
      <c r="G154" s="35"/>
      <c r="H154" s="35"/>
      <c r="I154" s="35"/>
      <c r="J154" s="35"/>
      <c r="K154" s="35"/>
      <c r="L154" s="119"/>
      <c r="M154"/>
      <c r="N154"/>
      <c r="O154"/>
    </row>
    <row r="155" spans="1:15" customHeight="1" ht="18.75">
      <c r="A155" s="27"/>
      <c r="B155" s="27"/>
      <c r="C155" s="27"/>
      <c r="D155" s="27"/>
      <c r="E155" s="27"/>
      <c r="F155" s="27"/>
      <c r="G155" s="234"/>
      <c r="H155" s="234"/>
      <c r="I155" s="234"/>
      <c r="J155" s="234"/>
      <c r="K155" s="234"/>
      <c r="L155" s="222" t="s">
        <v>39</v>
      </c>
      <c r="M155" s="222"/>
      <c r="N155"/>
      <c r="O155"/>
    </row>
    <row r="156" spans="1:15" customHeight="1" ht="15.75">
      <c r="A156"/>
      <c r="B156"/>
      <c r="C156"/>
      <c r="D156"/>
      <c r="E156"/>
      <c r="F156"/>
      <c r="G156"/>
      <c r="H156"/>
      <c r="I156"/>
      <c r="J156"/>
      <c r="K156" s="235" t="s">
        <v>40</v>
      </c>
      <c r="L156" s="252"/>
      <c r="M156" s="233" t="s">
        <v>2820</v>
      </c>
      <c r="N156"/>
      <c r="O156"/>
    </row>
    <row r="157" spans="1: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D4:G4"/>
    <mergeCell ref="A2:M2"/>
    <mergeCell ref="A3:C3"/>
    <mergeCell ref="D3:G3"/>
    <mergeCell ref="L1:M1"/>
    <mergeCell ref="A5:A8"/>
    <mergeCell ref="B5:E5"/>
    <mergeCell ref="F5:F8"/>
    <mergeCell ref="G5:G8"/>
    <mergeCell ref="H5:H8"/>
    <mergeCell ref="J5:J8"/>
    <mergeCell ref="K5:K8"/>
    <mergeCell ref="L5:L8"/>
    <mergeCell ref="M5:M8"/>
    <mergeCell ref="B6:B8"/>
    <mergeCell ref="C6:C8"/>
    <mergeCell ref="D6:E6"/>
    <mergeCell ref="I5:I8"/>
    <mergeCell ref="A10:B10"/>
    <mergeCell ref="A11:B11"/>
    <mergeCell ref="A12:B12"/>
    <mergeCell ref="A13:B13"/>
    <mergeCell ref="A14:B14"/>
    <mergeCell ref="A15:B15"/>
    <mergeCell ref="A16:B16"/>
    <mergeCell ref="A17:B17"/>
    <mergeCell ref="A18:L18"/>
    <mergeCell ref="A19:B19"/>
    <mergeCell ref="A20:B20"/>
    <mergeCell ref="A23:B23"/>
    <mergeCell ref="A26:B26"/>
    <mergeCell ref="A29:L29"/>
    <mergeCell ref="A30:B30"/>
    <mergeCell ref="A31:B31"/>
    <mergeCell ref="A74:B74"/>
    <mergeCell ref="A79:B79"/>
    <mergeCell ref="A82:B82"/>
    <mergeCell ref="A85:B85"/>
    <mergeCell ref="A103:L103"/>
    <mergeCell ref="A104:B104"/>
    <mergeCell ref="A105:B105"/>
    <mergeCell ref="A148:B148"/>
    <mergeCell ref="K156:L156"/>
    <mergeCell ref="A154:E155"/>
    <mergeCell ref="L155:M155"/>
  </mergeCells>
  <printOptions gridLines="false" gridLinesSet="true" horizontalCentered="true"/>
  <pageMargins left="0.23622047244094" right="0.23622047244094" top="0.74803149606299" bottom="0.74803149606299" header="0.31496062992126" footer="0.31496062992126"/>
  <pageSetup paperSize="9" orientation="landscape" scale="46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41" customWidth="true" style="0"/>
    <col min="3" max="3" width="17.7109375" customWidth="true" style="0"/>
    <col min="4" max="4" width="17.7109375" customWidth="true" style="0"/>
    <col min="5" max="5" width="17.7109375" customWidth="true" style="0"/>
    <col min="6" max="6" width="17.7109375" customWidth="true" style="0"/>
    <col min="7" max="7" width="17.7109375" customWidth="true" style="0"/>
    <col min="8" max="8" width="23.5703125" customWidth="true" style="0"/>
    <col min="9" max="9" width="26.42578125" customWidth="true" style="0"/>
    <col min="10" max="10" width="18" customWidth="true" style="0"/>
    <col min="11" max="11" width="23.5703125" customWidth="true" style="0"/>
    <col min="12" max="12" width="25.85546875" customWidth="true" style="0"/>
    <col min="13" max="13" width="22.85546875" customWidth="true" style="0"/>
    <col min="14" max="14" width="42.140625" customWidth="true" style="0"/>
    <col min="15" max="15" width="8.5703125" customWidth="true" style="0"/>
    <col min="16" max="16" width="8.5703125" customWidth="true" style="0"/>
  </cols>
  <sheetData>
    <row r="1" spans="1:1025" customHeight="1" ht="81.75">
      <c r="A1" s="225"/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63"/>
      <c r="N1" s="140" t="s">
        <v>4861</v>
      </c>
      <c r="O1"/>
      <c r="P1"/>
    </row>
    <row r="2" spans="1:1025" customHeight="1" ht="15.75">
      <c r="A2" s="280" t="s">
        <v>2151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/>
      <c r="P2"/>
    </row>
    <row r="3" spans="1:1025" customHeight="1" ht="30">
      <c r="A3" s="280" t="s">
        <v>4862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/>
      <c r="P3"/>
    </row>
    <row r="4" spans="1:1025" customHeight="1" ht="27">
      <c r="A4" s="278" t="s">
        <v>2</v>
      </c>
      <c r="B4" s="278"/>
      <c r="C4" s="278"/>
      <c r="D4" s="278"/>
      <c r="E4" s="278"/>
      <c r="F4" s="278"/>
      <c r="G4" s="279" t="s">
        <v>3</v>
      </c>
      <c r="H4" s="279"/>
      <c r="I4" s="279"/>
      <c r="J4" s="279"/>
      <c r="K4" s="279"/>
      <c r="L4" s="224"/>
      <c r="M4" s="224"/>
      <c r="N4" s="224"/>
      <c r="O4"/>
      <c r="P4"/>
    </row>
    <row r="5" spans="1:1025" customHeight="1" ht="25.5">
      <c r="A5" s="278" t="s">
        <v>4</v>
      </c>
      <c r="B5" s="278"/>
      <c r="C5" s="278"/>
      <c r="D5" s="278"/>
      <c r="E5" s="278"/>
      <c r="F5" s="278"/>
      <c r="G5" s="279" t="s">
        <v>5</v>
      </c>
      <c r="H5" s="279"/>
      <c r="I5" s="279"/>
      <c r="J5" s="279"/>
      <c r="K5" s="279"/>
      <c r="L5" s="224"/>
      <c r="M5" s="224"/>
      <c r="N5" s="224"/>
      <c r="O5"/>
      <c r="P5"/>
    </row>
    <row r="6" spans="1:1025" customHeight="1" ht="25.5">
      <c r="A6" s="229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/>
      <c r="P6"/>
    </row>
    <row r="7" spans="1:1025" customHeight="1" ht="126">
      <c r="A7" s="268" t="s">
        <v>6</v>
      </c>
      <c r="B7" s="268" t="s">
        <v>4863</v>
      </c>
      <c r="C7" s="268" t="s">
        <v>4864</v>
      </c>
      <c r="D7" s="268" t="s">
        <v>4865</v>
      </c>
      <c r="E7" s="268" t="s">
        <v>4866</v>
      </c>
      <c r="F7" s="268" t="s">
        <v>4867</v>
      </c>
      <c r="G7" s="268" t="s">
        <v>4868</v>
      </c>
      <c r="H7" s="268" t="s">
        <v>4869</v>
      </c>
      <c r="I7" s="268" t="s">
        <v>4870</v>
      </c>
      <c r="J7" s="268" t="s">
        <v>4871</v>
      </c>
      <c r="K7" s="268" t="s">
        <v>4872</v>
      </c>
      <c r="L7" s="268" t="s">
        <v>4873</v>
      </c>
      <c r="M7" s="268" t="s">
        <v>4874</v>
      </c>
      <c r="N7" s="268" t="s">
        <v>4875</v>
      </c>
      <c r="O7"/>
      <c r="P7"/>
    </row>
    <row r="8" spans="1:1025" customHeight="1" ht="15.75">
      <c r="A8" s="261">
        <v>1</v>
      </c>
      <c r="B8" s="261">
        <v>2</v>
      </c>
      <c r="C8" s="261">
        <v>3</v>
      </c>
      <c r="D8" s="261">
        <v>4</v>
      </c>
      <c r="E8" s="261">
        <v>5</v>
      </c>
      <c r="F8" s="261">
        <v>6</v>
      </c>
      <c r="G8" s="261">
        <v>7</v>
      </c>
      <c r="H8" s="261">
        <v>8</v>
      </c>
      <c r="I8" s="261">
        <v>9</v>
      </c>
      <c r="J8" s="261">
        <v>10</v>
      </c>
      <c r="K8" s="261">
        <v>11</v>
      </c>
      <c r="L8" s="261">
        <v>12</v>
      </c>
      <c r="M8" s="261">
        <v>13</v>
      </c>
      <c r="N8" s="261">
        <v>14</v>
      </c>
      <c r="O8"/>
      <c r="P8"/>
    </row>
    <row r="9" spans="1:1025" customHeight="1" ht="47.25">
      <c r="A9" s="275" t="s">
        <v>56</v>
      </c>
      <c r="B9" s="276"/>
      <c r="C9" s="265">
        <f>sum(C10,C16,C19,C21,C26,C29,C31,C37,C39,C41,C46,C48,C52,C55)</f>
        <v>257109.08</v>
      </c>
      <c r="D9" s="264" t="s">
        <v>20</v>
      </c>
      <c r="E9" s="265">
        <f>sum(E10,E16,E19,E21,E26,E29,E31,E37,E39,E41,E46,E48,E52,E55)</f>
        <v>95969.08</v>
      </c>
      <c r="F9" s="264" t="s">
        <v>20</v>
      </c>
      <c r="G9" s="264" t="s">
        <v>20</v>
      </c>
      <c r="H9" s="264" t="s">
        <v>20</v>
      </c>
      <c r="I9" s="264" t="s">
        <v>20</v>
      </c>
      <c r="J9" s="264" t="s">
        <v>20</v>
      </c>
      <c r="K9" s="264" t="s">
        <v>20</v>
      </c>
      <c r="L9" s="264" t="s">
        <v>20</v>
      </c>
      <c r="M9" s="264" t="s">
        <v>20</v>
      </c>
      <c r="N9" s="264" t="s">
        <v>20</v>
      </c>
      <c r="O9"/>
      <c r="P9"/>
    </row>
    <row r="10" spans="1:1025">
      <c r="A10" s="275" t="s">
        <v>70</v>
      </c>
      <c r="B10" s="276"/>
      <c r="C10" s="265">
        <f>sum(C11:C15)</f>
        <v>61992</v>
      </c>
      <c r="D10" s="264" t="s">
        <v>20</v>
      </c>
      <c r="E10" s="265">
        <f>sum(E11:E15)</f>
        <v>40438.95</v>
      </c>
      <c r="F10" s="264" t="s">
        <v>20</v>
      </c>
      <c r="G10" s="264" t="s">
        <v>20</v>
      </c>
      <c r="H10" s="264" t="s">
        <v>20</v>
      </c>
      <c r="I10" s="264" t="s">
        <v>20</v>
      </c>
      <c r="J10" s="264" t="s">
        <v>20</v>
      </c>
      <c r="K10" s="264" t="s">
        <v>20</v>
      </c>
      <c r="L10" s="264" t="s">
        <v>20</v>
      </c>
      <c r="M10" s="264" t="s">
        <v>20</v>
      </c>
      <c r="N10" s="264" t="s">
        <v>20</v>
      </c>
      <c r="O10"/>
      <c r="P10"/>
    </row>
    <row r="11" spans="1:1025">
      <c r="A11" s="261">
        <v>1</v>
      </c>
      <c r="B11" s="259" t="s">
        <v>4876</v>
      </c>
      <c r="C11" s="266">
        <v>2642.1</v>
      </c>
      <c r="D11" s="267" t="s">
        <v>2240</v>
      </c>
      <c r="E11" s="266">
        <v>301</v>
      </c>
      <c r="F11" s="262">
        <v>44557</v>
      </c>
      <c r="G11" s="260" t="s">
        <v>4877</v>
      </c>
      <c r="H11" s="260" t="s">
        <v>4878</v>
      </c>
      <c r="I11" s="260" t="s">
        <v>4877</v>
      </c>
      <c r="J11" s="262">
        <v>44907</v>
      </c>
      <c r="K11" s="260" t="s">
        <v>4879</v>
      </c>
      <c r="L11" s="260" t="s">
        <v>4877</v>
      </c>
      <c r="M11" s="260" t="s">
        <v>4877</v>
      </c>
      <c r="N11" s="261"/>
      <c r="O11"/>
      <c r="P11"/>
    </row>
    <row r="12" spans="1:1025">
      <c r="A12" s="261">
        <v>2</v>
      </c>
      <c r="B12" s="259" t="s">
        <v>4880</v>
      </c>
      <c r="C12" s="266">
        <v>15633.5</v>
      </c>
      <c r="D12" s="267" t="s">
        <v>2516</v>
      </c>
      <c r="E12" s="266">
        <v>9929.7</v>
      </c>
      <c r="F12" s="262">
        <v>45007</v>
      </c>
      <c r="G12" s="260" t="s">
        <v>4877</v>
      </c>
      <c r="H12" s="260" t="s">
        <v>4878</v>
      </c>
      <c r="I12" s="260" t="s">
        <v>4877</v>
      </c>
      <c r="J12" s="262">
        <v>45607</v>
      </c>
      <c r="K12" s="260" t="s">
        <v>4879</v>
      </c>
      <c r="L12" s="260" t="s">
        <v>4877</v>
      </c>
      <c r="M12" s="260" t="s">
        <v>4878</v>
      </c>
      <c r="N12" s="261"/>
      <c r="O12"/>
      <c r="P12"/>
    </row>
    <row r="13" spans="1:1025">
      <c r="A13" s="261">
        <v>3</v>
      </c>
      <c r="B13" s="259" t="s">
        <v>4881</v>
      </c>
      <c r="C13" s="266">
        <v>15624.3</v>
      </c>
      <c r="D13" s="267" t="s">
        <v>2516</v>
      </c>
      <c r="E13" s="266">
        <v>9910.4</v>
      </c>
      <c r="F13" s="262">
        <v>45006</v>
      </c>
      <c r="G13" s="260" t="s">
        <v>4877</v>
      </c>
      <c r="H13" s="260" t="s">
        <v>4878</v>
      </c>
      <c r="I13" s="260" t="s">
        <v>4877</v>
      </c>
      <c r="J13" s="262">
        <v>45610</v>
      </c>
      <c r="K13" s="260" t="s">
        <v>4879</v>
      </c>
      <c r="L13" s="260" t="s">
        <v>4877</v>
      </c>
      <c r="M13" s="260" t="s">
        <v>4878</v>
      </c>
      <c r="N13" s="261"/>
      <c r="O13"/>
      <c r="P13"/>
    </row>
    <row r="14" spans="1:1025">
      <c r="A14" s="261">
        <v>4</v>
      </c>
      <c r="B14" s="259" t="s">
        <v>4882</v>
      </c>
      <c r="C14" s="266">
        <v>13093.4</v>
      </c>
      <c r="D14" s="267" t="s">
        <v>2516</v>
      </c>
      <c r="E14" s="266">
        <v>9379</v>
      </c>
      <c r="F14" s="262">
        <v>45252</v>
      </c>
      <c r="G14" s="260" t="s">
        <v>4878</v>
      </c>
      <c r="H14" s="260" t="s">
        <v>4878</v>
      </c>
      <c r="I14" s="260" t="s">
        <v>4883</v>
      </c>
      <c r="J14" s="262">
        <v>45747</v>
      </c>
      <c r="K14" s="260" t="s">
        <v>4879</v>
      </c>
      <c r="L14" s="260" t="s">
        <v>4878</v>
      </c>
      <c r="M14" s="260" t="s">
        <v>4878</v>
      </c>
      <c r="N14" s="261"/>
      <c r="O14"/>
      <c r="P14"/>
    </row>
    <row r="15" spans="1:1025">
      <c r="A15" s="261">
        <v>5</v>
      </c>
      <c r="B15" s="259" t="s">
        <v>4884</v>
      </c>
      <c r="C15" s="266">
        <v>14998.7</v>
      </c>
      <c r="D15" s="267" t="s">
        <v>2516</v>
      </c>
      <c r="E15" s="266">
        <v>10918.85</v>
      </c>
      <c r="F15" s="262">
        <v>44785</v>
      </c>
      <c r="G15" s="260" t="s">
        <v>4877</v>
      </c>
      <c r="H15" s="260" t="s">
        <v>4878</v>
      </c>
      <c r="I15" s="260" t="s">
        <v>4877</v>
      </c>
      <c r="J15" s="262">
        <v>45271</v>
      </c>
      <c r="K15" s="260" t="s">
        <v>4885</v>
      </c>
      <c r="L15" s="260" t="s">
        <v>4877</v>
      </c>
      <c r="M15" s="260" t="s">
        <v>4878</v>
      </c>
      <c r="N15" s="261"/>
      <c r="O15"/>
      <c r="P15"/>
    </row>
    <row r="16" spans="1:1025">
      <c r="A16" s="275" t="s">
        <v>71</v>
      </c>
      <c r="B16" s="276"/>
      <c r="C16" s="265">
        <f>sum(C17:C18)</f>
        <v>11862.2</v>
      </c>
      <c r="D16" s="264" t="s">
        <v>20</v>
      </c>
      <c r="E16" s="265">
        <f>sum(E17:E18)</f>
        <v>900.8</v>
      </c>
      <c r="F16" s="264" t="s">
        <v>20</v>
      </c>
      <c r="G16" s="264" t="s">
        <v>20</v>
      </c>
      <c r="H16" s="264" t="s">
        <v>20</v>
      </c>
      <c r="I16" s="264" t="s">
        <v>20</v>
      </c>
      <c r="J16" s="264" t="s">
        <v>20</v>
      </c>
      <c r="K16" s="264" t="s">
        <v>20</v>
      </c>
      <c r="L16" s="264" t="s">
        <v>20</v>
      </c>
      <c r="M16" s="264" t="s">
        <v>20</v>
      </c>
      <c r="N16" s="264" t="s">
        <v>20</v>
      </c>
      <c r="O16"/>
      <c r="P16"/>
    </row>
    <row r="17" spans="1:1025">
      <c r="A17" s="261">
        <v>6</v>
      </c>
      <c r="B17" s="259" t="s">
        <v>4886</v>
      </c>
      <c r="C17" s="266">
        <v>4433.1</v>
      </c>
      <c r="D17" s="267" t="s">
        <v>2251</v>
      </c>
      <c r="E17" s="266">
        <v>530.5</v>
      </c>
      <c r="F17" s="262">
        <v>44404</v>
      </c>
      <c r="G17" s="260" t="s">
        <v>4877</v>
      </c>
      <c r="H17" s="260" t="s">
        <v>4878</v>
      </c>
      <c r="I17" s="260" t="s">
        <v>4877</v>
      </c>
      <c r="J17" s="262">
        <v>44924</v>
      </c>
      <c r="K17" s="260" t="s">
        <v>4879</v>
      </c>
      <c r="L17" s="260" t="s">
        <v>4877</v>
      </c>
      <c r="M17" s="260" t="s">
        <v>4878</v>
      </c>
      <c r="N17" s="261"/>
      <c r="O17"/>
      <c r="P17"/>
    </row>
    <row r="18" spans="1:1025">
      <c r="A18" s="261">
        <v>7</v>
      </c>
      <c r="B18" s="259" t="s">
        <v>4887</v>
      </c>
      <c r="C18" s="266">
        <v>7429.1</v>
      </c>
      <c r="D18" s="267" t="s">
        <v>2251</v>
      </c>
      <c r="E18" s="266">
        <v>370.3</v>
      </c>
      <c r="F18" s="262">
        <v>44851</v>
      </c>
      <c r="G18" s="260" t="s">
        <v>4877</v>
      </c>
      <c r="H18" s="260" t="s">
        <v>4878</v>
      </c>
      <c r="I18" s="260" t="s">
        <v>4883</v>
      </c>
      <c r="J18" s="262">
        <v>45370</v>
      </c>
      <c r="K18" s="260" t="s">
        <v>4885</v>
      </c>
      <c r="L18" s="260" t="s">
        <v>4877</v>
      </c>
      <c r="M18" s="260" t="s">
        <v>4878</v>
      </c>
      <c r="N18" s="261"/>
      <c r="O18"/>
      <c r="P18"/>
    </row>
    <row r="19" spans="1:1025">
      <c r="A19" s="275" t="s">
        <v>93</v>
      </c>
      <c r="B19" s="276"/>
      <c r="C19" s="265">
        <f>sum(C20)</f>
        <v>4801</v>
      </c>
      <c r="D19" s="264" t="s">
        <v>20</v>
      </c>
      <c r="E19" s="265">
        <f>sum(E20)</f>
        <v>2957.5</v>
      </c>
      <c r="F19" s="264" t="s">
        <v>20</v>
      </c>
      <c r="G19" s="264" t="s">
        <v>20</v>
      </c>
      <c r="H19" s="264" t="s">
        <v>20</v>
      </c>
      <c r="I19" s="264" t="s">
        <v>20</v>
      </c>
      <c r="J19" s="264" t="s">
        <v>20</v>
      </c>
      <c r="K19" s="264" t="s">
        <v>20</v>
      </c>
      <c r="L19" s="264" t="s">
        <v>20</v>
      </c>
      <c r="M19" s="264" t="s">
        <v>20</v>
      </c>
      <c r="N19" s="264" t="s">
        <v>20</v>
      </c>
      <c r="O19"/>
      <c r="P19"/>
    </row>
    <row r="20" spans="1:1025">
      <c r="A20" s="261">
        <v>8</v>
      </c>
      <c r="B20" s="259" t="s">
        <v>4888</v>
      </c>
      <c r="C20" s="266">
        <v>4801</v>
      </c>
      <c r="D20" s="267" t="s">
        <v>2251</v>
      </c>
      <c r="E20" s="266">
        <v>2957.5</v>
      </c>
      <c r="F20" s="262">
        <v>45040</v>
      </c>
      <c r="G20" s="260" t="s">
        <v>4877</v>
      </c>
      <c r="H20" s="260" t="s">
        <v>4878</v>
      </c>
      <c r="I20" s="260" t="s">
        <v>4877</v>
      </c>
      <c r="J20" s="262">
        <v>45799</v>
      </c>
      <c r="K20" s="260" t="s">
        <v>4885</v>
      </c>
      <c r="L20" s="260" t="s">
        <v>4877</v>
      </c>
      <c r="M20" s="260" t="s">
        <v>4878</v>
      </c>
      <c r="N20" s="261"/>
      <c r="O20"/>
      <c r="P20"/>
    </row>
    <row r="21" spans="1:1025">
      <c r="A21" s="275" t="s">
        <v>76</v>
      </c>
      <c r="B21" s="276"/>
      <c r="C21" s="265">
        <f>sum(C22:C25)</f>
        <v>19581.59</v>
      </c>
      <c r="D21" s="264" t="s">
        <v>20</v>
      </c>
      <c r="E21" s="265">
        <f>sum(E22:E25)</f>
        <v>6982.9</v>
      </c>
      <c r="F21" s="264" t="s">
        <v>20</v>
      </c>
      <c r="G21" s="264" t="s">
        <v>20</v>
      </c>
      <c r="H21" s="264" t="s">
        <v>20</v>
      </c>
      <c r="I21" s="264" t="s">
        <v>20</v>
      </c>
      <c r="J21" s="264" t="s">
        <v>20</v>
      </c>
      <c r="K21" s="264" t="s">
        <v>20</v>
      </c>
      <c r="L21" s="264" t="s">
        <v>20</v>
      </c>
      <c r="M21" s="264" t="s">
        <v>20</v>
      </c>
      <c r="N21" s="264" t="s">
        <v>20</v>
      </c>
      <c r="O21"/>
      <c r="P21"/>
    </row>
    <row r="22" spans="1:1025">
      <c r="A22" s="261">
        <v>9</v>
      </c>
      <c r="B22" s="259" t="s">
        <v>4889</v>
      </c>
      <c r="C22" s="266">
        <v>2546.49</v>
      </c>
      <c r="D22" s="267" t="s">
        <v>2251</v>
      </c>
      <c r="E22" s="266">
        <v>47.2</v>
      </c>
      <c r="F22" s="262">
        <v>44271</v>
      </c>
      <c r="G22" s="260" t="s">
        <v>4877</v>
      </c>
      <c r="H22" s="260" t="s">
        <v>4878</v>
      </c>
      <c r="I22" s="260" t="s">
        <v>4877</v>
      </c>
      <c r="J22" s="262">
        <v>44841</v>
      </c>
      <c r="K22" s="260" t="s">
        <v>4879</v>
      </c>
      <c r="L22" s="260" t="s">
        <v>4877</v>
      </c>
      <c r="M22" s="260" t="s">
        <v>4878</v>
      </c>
      <c r="N22" s="261"/>
      <c r="O22"/>
      <c r="P22"/>
    </row>
    <row r="23" spans="1:1025">
      <c r="A23" s="261">
        <v>10</v>
      </c>
      <c r="B23" s="259" t="s">
        <v>4890</v>
      </c>
      <c r="C23" s="266">
        <v>3086.1</v>
      </c>
      <c r="D23" s="267" t="s">
        <v>2251</v>
      </c>
      <c r="E23" s="266">
        <v>1909</v>
      </c>
      <c r="F23" s="262">
        <v>44907</v>
      </c>
      <c r="G23" s="260" t="s">
        <v>4877</v>
      </c>
      <c r="H23" s="260" t="s">
        <v>4878</v>
      </c>
      <c r="I23" s="260" t="s">
        <v>4877</v>
      </c>
      <c r="J23" s="262">
        <v>45285</v>
      </c>
      <c r="K23" s="260" t="s">
        <v>4879</v>
      </c>
      <c r="L23" s="260" t="s">
        <v>4877</v>
      </c>
      <c r="M23" s="260" t="s">
        <v>4878</v>
      </c>
      <c r="N23" s="261"/>
      <c r="O23"/>
      <c r="P23"/>
    </row>
    <row r="24" spans="1:1025">
      <c r="A24" s="261">
        <v>11</v>
      </c>
      <c r="B24" s="259" t="s">
        <v>4891</v>
      </c>
      <c r="C24" s="266">
        <v>6654.3</v>
      </c>
      <c r="D24" s="267" t="s">
        <v>2251</v>
      </c>
      <c r="E24" s="266">
        <v>401.7</v>
      </c>
      <c r="F24" s="262">
        <v>44530</v>
      </c>
      <c r="G24" s="260" t="s">
        <v>4877</v>
      </c>
      <c r="H24" s="260" t="s">
        <v>4878</v>
      </c>
      <c r="I24" s="260" t="s">
        <v>4877</v>
      </c>
      <c r="J24" s="262">
        <v>45076</v>
      </c>
      <c r="K24" s="260" t="s">
        <v>4892</v>
      </c>
      <c r="L24" s="260" t="s">
        <v>4877</v>
      </c>
      <c r="M24" s="260" t="s">
        <v>4878</v>
      </c>
      <c r="N24" s="261"/>
      <c r="O24"/>
      <c r="P24"/>
    </row>
    <row r="25" spans="1:1025">
      <c r="A25" s="261">
        <v>12</v>
      </c>
      <c r="B25" s="259" t="s">
        <v>4893</v>
      </c>
      <c r="C25" s="266">
        <v>7294.7</v>
      </c>
      <c r="D25" s="267" t="s">
        <v>2251</v>
      </c>
      <c r="E25" s="266">
        <v>4625</v>
      </c>
      <c r="F25" s="262">
        <v>44907</v>
      </c>
      <c r="G25" s="260" t="s">
        <v>4878</v>
      </c>
      <c r="H25" s="260" t="s">
        <v>4878</v>
      </c>
      <c r="I25" s="260" t="s">
        <v>4877</v>
      </c>
      <c r="J25" s="262">
        <v>45742</v>
      </c>
      <c r="K25" s="260" t="s">
        <v>4879</v>
      </c>
      <c r="L25" s="260" t="s">
        <v>4877</v>
      </c>
      <c r="M25" s="260" t="s">
        <v>4878</v>
      </c>
      <c r="N25" s="261"/>
      <c r="O25"/>
      <c r="P25"/>
    </row>
    <row r="26" spans="1:1025">
      <c r="A26" s="275" t="s">
        <v>77</v>
      </c>
      <c r="B26" s="276"/>
      <c r="C26" s="265">
        <f>sum(C27:C28)</f>
        <v>3902.3</v>
      </c>
      <c r="D26" s="264" t="s">
        <v>20</v>
      </c>
      <c r="E26" s="265">
        <f>sum(E27:E28)</f>
        <v>3699.8</v>
      </c>
      <c r="F26" s="264" t="s">
        <v>20</v>
      </c>
      <c r="G26" s="264" t="s">
        <v>20</v>
      </c>
      <c r="H26" s="264" t="s">
        <v>20</v>
      </c>
      <c r="I26" s="264" t="s">
        <v>20</v>
      </c>
      <c r="J26" s="264" t="s">
        <v>20</v>
      </c>
      <c r="K26" s="264" t="s">
        <v>20</v>
      </c>
      <c r="L26" s="264" t="s">
        <v>20</v>
      </c>
      <c r="M26" s="264" t="s">
        <v>20</v>
      </c>
      <c r="N26" s="264" t="s">
        <v>20</v>
      </c>
      <c r="O26"/>
      <c r="P26"/>
    </row>
    <row r="27" spans="1:1025">
      <c r="A27" s="261">
        <v>13</v>
      </c>
      <c r="B27" s="259" t="s">
        <v>4894</v>
      </c>
      <c r="C27" s="266">
        <v>1993.5</v>
      </c>
      <c r="D27" s="267" t="s">
        <v>2251</v>
      </c>
      <c r="E27" s="266">
        <v>1909.8</v>
      </c>
      <c r="F27" s="262">
        <v>45023</v>
      </c>
      <c r="G27" s="260" t="s">
        <v>4877</v>
      </c>
      <c r="H27" s="260" t="s">
        <v>4878</v>
      </c>
      <c r="I27" s="260" t="s">
        <v>4877</v>
      </c>
      <c r="J27" s="262">
        <v>45593</v>
      </c>
      <c r="K27" s="260" t="s">
        <v>4879</v>
      </c>
      <c r="L27" s="260" t="s">
        <v>4877</v>
      </c>
      <c r="M27" s="260" t="s">
        <v>4878</v>
      </c>
      <c r="N27" s="261"/>
      <c r="O27"/>
      <c r="P27"/>
    </row>
    <row r="28" spans="1:1025">
      <c r="A28" s="261">
        <v>14</v>
      </c>
      <c r="B28" s="259" t="s">
        <v>4895</v>
      </c>
      <c r="C28" s="266">
        <v>1908.8</v>
      </c>
      <c r="D28" s="267" t="s">
        <v>2251</v>
      </c>
      <c r="E28" s="266">
        <v>1790</v>
      </c>
      <c r="F28" s="262">
        <v>45023</v>
      </c>
      <c r="G28" s="260" t="s">
        <v>4877</v>
      </c>
      <c r="H28" s="260" t="s">
        <v>4878</v>
      </c>
      <c r="I28" s="260" t="s">
        <v>4877</v>
      </c>
      <c r="J28" s="262">
        <v>45637</v>
      </c>
      <c r="K28" s="260" t="s">
        <v>4879</v>
      </c>
      <c r="L28" s="260" t="s">
        <v>4877</v>
      </c>
      <c r="M28" s="260" t="s">
        <v>4878</v>
      </c>
      <c r="N28" s="261"/>
      <c r="O28"/>
      <c r="P28"/>
    </row>
    <row r="29" spans="1:1025">
      <c r="A29" s="275" t="s">
        <v>78</v>
      </c>
      <c r="B29" s="276"/>
      <c r="C29" s="265">
        <f>sum(C30)</f>
        <v>15269.8</v>
      </c>
      <c r="D29" s="264" t="s">
        <v>20</v>
      </c>
      <c r="E29" s="265">
        <f>sum(E30)</f>
        <v>9079.7</v>
      </c>
      <c r="F29" s="264" t="s">
        <v>20</v>
      </c>
      <c r="G29" s="264" t="s">
        <v>20</v>
      </c>
      <c r="H29" s="264" t="s">
        <v>20</v>
      </c>
      <c r="I29" s="264" t="s">
        <v>20</v>
      </c>
      <c r="J29" s="264" t="s">
        <v>20</v>
      </c>
      <c r="K29" s="264" t="s">
        <v>20</v>
      </c>
      <c r="L29" s="264" t="s">
        <v>20</v>
      </c>
      <c r="M29" s="264" t="s">
        <v>20</v>
      </c>
      <c r="N29" s="264" t="s">
        <v>20</v>
      </c>
      <c r="O29"/>
      <c r="P29"/>
    </row>
    <row r="30" spans="1:1025">
      <c r="A30" s="261">
        <v>15</v>
      </c>
      <c r="B30" s="259" t="s">
        <v>4896</v>
      </c>
      <c r="C30" s="266">
        <v>15269.8</v>
      </c>
      <c r="D30" s="267" t="s">
        <v>2516</v>
      </c>
      <c r="E30" s="266">
        <v>9079.7</v>
      </c>
      <c r="F30" s="262">
        <v>45118</v>
      </c>
      <c r="G30" s="260" t="s">
        <v>4878</v>
      </c>
      <c r="H30" s="260" t="s">
        <v>4878</v>
      </c>
      <c r="I30" s="260" t="s">
        <v>4877</v>
      </c>
      <c r="J30" s="262">
        <v>45672</v>
      </c>
      <c r="K30" s="260" t="s">
        <v>4897</v>
      </c>
      <c r="L30" s="260" t="s">
        <v>4877</v>
      </c>
      <c r="M30" s="260" t="s">
        <v>4878</v>
      </c>
      <c r="N30" s="261"/>
      <c r="O30"/>
      <c r="P30"/>
    </row>
    <row r="31" spans="1:1025">
      <c r="A31" s="275" t="s">
        <v>4898</v>
      </c>
      <c r="B31" s="276"/>
      <c r="C31" s="265">
        <f>sum(C32:C36)</f>
        <v>88089.5</v>
      </c>
      <c r="D31" s="264" t="s">
        <v>20</v>
      </c>
      <c r="E31" s="265">
        <f>sum(E32:E36)</f>
        <v>593.3</v>
      </c>
      <c r="F31" s="264" t="s">
        <v>20</v>
      </c>
      <c r="G31" s="264" t="s">
        <v>20</v>
      </c>
      <c r="H31" s="264" t="s">
        <v>20</v>
      </c>
      <c r="I31" s="264" t="s">
        <v>20</v>
      </c>
      <c r="J31" s="264" t="s">
        <v>20</v>
      </c>
      <c r="K31" s="264" t="s">
        <v>20</v>
      </c>
      <c r="L31" s="264" t="s">
        <v>20</v>
      </c>
      <c r="M31" s="264" t="s">
        <v>20</v>
      </c>
      <c r="N31" s="264" t="s">
        <v>20</v>
      </c>
      <c r="O31"/>
      <c r="P31"/>
    </row>
    <row r="32" spans="1:1025">
      <c r="A32" s="261">
        <v>16</v>
      </c>
      <c r="B32" s="259" t="s">
        <v>4899</v>
      </c>
      <c r="C32" s="266">
        <v>8898.5</v>
      </c>
      <c r="D32" s="267" t="s">
        <v>2273</v>
      </c>
      <c r="E32" s="266">
        <v>138.6</v>
      </c>
      <c r="F32" s="262">
        <v>42852</v>
      </c>
      <c r="G32" s="260" t="s">
        <v>4877</v>
      </c>
      <c r="H32" s="260" t="s">
        <v>4878</v>
      </c>
      <c r="I32" s="260" t="s">
        <v>4877</v>
      </c>
      <c r="J32" s="262">
        <v>44213</v>
      </c>
      <c r="K32" s="260" t="s">
        <v>4900</v>
      </c>
      <c r="L32" s="260" t="s">
        <v>4877</v>
      </c>
      <c r="M32" s="260" t="s">
        <v>4877</v>
      </c>
      <c r="N32" s="261"/>
      <c r="O32"/>
      <c r="P32"/>
    </row>
    <row r="33" spans="1:1025">
      <c r="A33" s="261">
        <v>17</v>
      </c>
      <c r="B33" s="259" t="s">
        <v>4901</v>
      </c>
      <c r="C33" s="266">
        <v>19251.7</v>
      </c>
      <c r="D33" s="267" t="s">
        <v>2273</v>
      </c>
      <c r="E33" s="266">
        <v>143.7</v>
      </c>
      <c r="F33" s="262">
        <v>42971</v>
      </c>
      <c r="G33" s="260" t="s">
        <v>4877</v>
      </c>
      <c r="H33" s="260" t="s">
        <v>4878</v>
      </c>
      <c r="I33" s="260" t="s">
        <v>4877</v>
      </c>
      <c r="J33" s="262">
        <v>44309</v>
      </c>
      <c r="K33" s="260" t="s">
        <v>4879</v>
      </c>
      <c r="L33" s="260" t="s">
        <v>4877</v>
      </c>
      <c r="M33" s="260" t="s">
        <v>4877</v>
      </c>
      <c r="N33" s="261"/>
      <c r="O33"/>
      <c r="P33"/>
    </row>
    <row r="34" spans="1:1025">
      <c r="A34" s="261">
        <v>18</v>
      </c>
      <c r="B34" s="259" t="s">
        <v>4902</v>
      </c>
      <c r="C34" s="266">
        <v>10632</v>
      </c>
      <c r="D34" s="267" t="s">
        <v>2273</v>
      </c>
      <c r="E34" s="266">
        <v>100.7</v>
      </c>
      <c r="F34" s="262">
        <v>42828</v>
      </c>
      <c r="G34" s="260" t="s">
        <v>4877</v>
      </c>
      <c r="H34" s="260" t="s">
        <v>4878</v>
      </c>
      <c r="I34" s="260" t="s">
        <v>4877</v>
      </c>
      <c r="J34" s="262">
        <v>44623</v>
      </c>
      <c r="K34" s="260" t="s">
        <v>4900</v>
      </c>
      <c r="L34" s="260" t="s">
        <v>4877</v>
      </c>
      <c r="M34" s="260" t="s">
        <v>4877</v>
      </c>
      <c r="N34" s="261"/>
      <c r="O34"/>
      <c r="P34"/>
    </row>
    <row r="35" spans="1:1025">
      <c r="A35" s="261">
        <v>19</v>
      </c>
      <c r="B35" s="259" t="s">
        <v>4903</v>
      </c>
      <c r="C35" s="266">
        <v>8898.5</v>
      </c>
      <c r="D35" s="267" t="s">
        <v>2273</v>
      </c>
      <c r="E35" s="266">
        <v>71</v>
      </c>
      <c r="F35" s="262">
        <v>42849</v>
      </c>
      <c r="G35" s="260" t="s">
        <v>4877</v>
      </c>
      <c r="H35" s="260" t="s">
        <v>4878</v>
      </c>
      <c r="I35" s="260" t="s">
        <v>4877</v>
      </c>
      <c r="J35" s="262">
        <v>44557</v>
      </c>
      <c r="K35" s="260" t="s">
        <v>4900</v>
      </c>
      <c r="L35" s="260" t="s">
        <v>4877</v>
      </c>
      <c r="M35" s="260" t="s">
        <v>4877</v>
      </c>
      <c r="N35" s="261"/>
      <c r="O35"/>
      <c r="P35"/>
    </row>
    <row r="36" spans="1:1025">
      <c r="A36" s="261">
        <v>20</v>
      </c>
      <c r="B36" s="259" t="s">
        <v>4904</v>
      </c>
      <c r="C36" s="266">
        <v>40408.8</v>
      </c>
      <c r="D36" s="267" t="s">
        <v>2273</v>
      </c>
      <c r="E36" s="266">
        <v>139.3</v>
      </c>
      <c r="F36" s="262">
        <v>42720</v>
      </c>
      <c r="G36" s="260" t="s">
        <v>4877</v>
      </c>
      <c r="H36" s="260" t="s">
        <v>4878</v>
      </c>
      <c r="I36" s="260" t="s">
        <v>4877</v>
      </c>
      <c r="J36" s="262">
        <v>44281</v>
      </c>
      <c r="K36" s="260" t="s">
        <v>4892</v>
      </c>
      <c r="L36" s="260" t="s">
        <v>4877</v>
      </c>
      <c r="M36" s="260" t="s">
        <v>4877</v>
      </c>
      <c r="N36" s="261"/>
      <c r="O36"/>
      <c r="P36"/>
    </row>
    <row r="37" spans="1:1025">
      <c r="A37" s="275" t="s">
        <v>94</v>
      </c>
      <c r="B37" s="276"/>
      <c r="C37" s="265">
        <f>sum(C38)</f>
        <v>4368.8</v>
      </c>
      <c r="D37" s="264" t="s">
        <v>20</v>
      </c>
      <c r="E37" s="265">
        <f>sum(E38)</f>
        <v>2778.73</v>
      </c>
      <c r="F37" s="264" t="s">
        <v>20</v>
      </c>
      <c r="G37" s="264" t="s">
        <v>20</v>
      </c>
      <c r="H37" s="264" t="s">
        <v>20</v>
      </c>
      <c r="I37" s="264" t="s">
        <v>20</v>
      </c>
      <c r="J37" s="264" t="s">
        <v>20</v>
      </c>
      <c r="K37" s="264" t="s">
        <v>20</v>
      </c>
      <c r="L37" s="264" t="s">
        <v>20</v>
      </c>
      <c r="M37" s="264" t="s">
        <v>20</v>
      </c>
      <c r="N37" s="264" t="s">
        <v>20</v>
      </c>
      <c r="O37"/>
      <c r="P37"/>
    </row>
    <row r="38" spans="1:1025">
      <c r="A38" s="261">
        <v>21</v>
      </c>
      <c r="B38" s="259" t="s">
        <v>4905</v>
      </c>
      <c r="C38" s="266">
        <v>4368.8</v>
      </c>
      <c r="D38" s="267" t="s">
        <v>2251</v>
      </c>
      <c r="E38" s="266">
        <v>2778.73</v>
      </c>
      <c r="F38" s="262">
        <v>45161</v>
      </c>
      <c r="G38" s="260" t="s">
        <v>4877</v>
      </c>
      <c r="H38" s="260" t="s">
        <v>4878</v>
      </c>
      <c r="I38" s="260" t="s">
        <v>4877</v>
      </c>
      <c r="J38" s="262">
        <v>45695</v>
      </c>
      <c r="K38" s="260" t="s">
        <v>4892</v>
      </c>
      <c r="L38" s="260" t="s">
        <v>4877</v>
      </c>
      <c r="M38" s="260" t="s">
        <v>4878</v>
      </c>
      <c r="N38" s="261"/>
      <c r="O38"/>
      <c r="P38"/>
    </row>
    <row r="39" spans="1:1025">
      <c r="A39" s="275" t="s">
        <v>99</v>
      </c>
      <c r="B39" s="276"/>
      <c r="C39" s="265">
        <f>sum(C40)</f>
        <v>2682.1</v>
      </c>
      <c r="D39" s="264" t="s">
        <v>20</v>
      </c>
      <c r="E39" s="265">
        <f>sum(E40)</f>
        <v>2582</v>
      </c>
      <c r="F39" s="264" t="s">
        <v>20</v>
      </c>
      <c r="G39" s="264" t="s">
        <v>20</v>
      </c>
      <c r="H39" s="264" t="s">
        <v>20</v>
      </c>
      <c r="I39" s="264" t="s">
        <v>20</v>
      </c>
      <c r="J39" s="264" t="s">
        <v>20</v>
      </c>
      <c r="K39" s="264" t="s">
        <v>20</v>
      </c>
      <c r="L39" s="264" t="s">
        <v>20</v>
      </c>
      <c r="M39" s="264" t="s">
        <v>20</v>
      </c>
      <c r="N39" s="264" t="s">
        <v>20</v>
      </c>
      <c r="O39"/>
      <c r="P39"/>
    </row>
    <row r="40" spans="1:1025">
      <c r="A40" s="261">
        <v>22</v>
      </c>
      <c r="B40" s="259" t="s">
        <v>4906</v>
      </c>
      <c r="C40" s="266">
        <v>2682.1</v>
      </c>
      <c r="D40" s="267" t="s">
        <v>2516</v>
      </c>
      <c r="E40" s="266">
        <v>2582</v>
      </c>
      <c r="F40" s="262">
        <v>45308</v>
      </c>
      <c r="G40" s="260" t="s">
        <v>4877</v>
      </c>
      <c r="H40" s="260" t="s">
        <v>4878</v>
      </c>
      <c r="I40" s="260" t="s">
        <v>4877</v>
      </c>
      <c r="J40" s="262">
        <v>45901</v>
      </c>
      <c r="K40" s="260" t="s">
        <v>4907</v>
      </c>
      <c r="L40" s="260" t="s">
        <v>4877</v>
      </c>
      <c r="M40" s="260" t="s">
        <v>4878</v>
      </c>
      <c r="N40" s="261"/>
      <c r="O40"/>
      <c r="P40"/>
    </row>
    <row r="41" spans="1:1025">
      <c r="A41" s="275" t="s">
        <v>95</v>
      </c>
      <c r="B41" s="276"/>
      <c r="C41" s="265">
        <f>sum(C42:C45)</f>
        <v>1783.89</v>
      </c>
      <c r="D41" s="264" t="s">
        <v>20</v>
      </c>
      <c r="E41" s="265">
        <f>sum(E42:E45)</f>
        <v>1722.2</v>
      </c>
      <c r="F41" s="264" t="s">
        <v>20</v>
      </c>
      <c r="G41" s="264" t="s">
        <v>20</v>
      </c>
      <c r="H41" s="264" t="s">
        <v>20</v>
      </c>
      <c r="I41" s="264" t="s">
        <v>20</v>
      </c>
      <c r="J41" s="264" t="s">
        <v>20</v>
      </c>
      <c r="K41" s="264" t="s">
        <v>20</v>
      </c>
      <c r="L41" s="264" t="s">
        <v>20</v>
      </c>
      <c r="M41" s="264" t="s">
        <v>20</v>
      </c>
      <c r="N41" s="264" t="s">
        <v>20</v>
      </c>
      <c r="O41"/>
      <c r="P41"/>
    </row>
    <row r="42" spans="1:1025">
      <c r="A42" s="261">
        <v>23</v>
      </c>
      <c r="B42" s="259" t="s">
        <v>4908</v>
      </c>
      <c r="C42" s="266">
        <v>482.4</v>
      </c>
      <c r="D42" s="267" t="s">
        <v>2251</v>
      </c>
      <c r="E42" s="266">
        <v>371.1</v>
      </c>
      <c r="F42" s="262">
        <v>45503</v>
      </c>
      <c r="G42" s="260" t="s">
        <v>4878</v>
      </c>
      <c r="H42" s="260" t="s">
        <v>4878</v>
      </c>
      <c r="I42" s="260" t="s">
        <v>4878</v>
      </c>
      <c r="J42" s="262">
        <v>45712</v>
      </c>
      <c r="K42" s="260" t="s">
        <v>4907</v>
      </c>
      <c r="L42" s="260" t="s">
        <v>4878</v>
      </c>
      <c r="M42" s="260" t="s">
        <v>4878</v>
      </c>
      <c r="N42" s="261"/>
      <c r="O42"/>
      <c r="P42"/>
    </row>
    <row r="43" spans="1:1025">
      <c r="A43" s="261">
        <v>24</v>
      </c>
      <c r="B43" s="259" t="s">
        <v>4909</v>
      </c>
      <c r="C43" s="266">
        <v>376.49</v>
      </c>
      <c r="D43" s="267" t="s">
        <v>2251</v>
      </c>
      <c r="E43" s="266">
        <v>461.6</v>
      </c>
      <c r="F43" s="262">
        <v>45503</v>
      </c>
      <c r="G43" s="260" t="s">
        <v>4878</v>
      </c>
      <c r="H43" s="260" t="s">
        <v>4878</v>
      </c>
      <c r="I43" s="260" t="s">
        <v>4878</v>
      </c>
      <c r="J43" s="262">
        <v>45701</v>
      </c>
      <c r="K43" s="260" t="s">
        <v>4907</v>
      </c>
      <c r="L43" s="260" t="s">
        <v>4878</v>
      </c>
      <c r="M43" s="260" t="s">
        <v>4878</v>
      </c>
      <c r="N43" s="261"/>
      <c r="O43"/>
      <c r="P43"/>
    </row>
    <row r="44" spans="1:1025">
      <c r="A44" s="261">
        <v>25</v>
      </c>
      <c r="B44" s="259" t="s">
        <v>4910</v>
      </c>
      <c r="C44" s="266">
        <v>539.9</v>
      </c>
      <c r="D44" s="267" t="s">
        <v>2251</v>
      </c>
      <c r="E44" s="266">
        <v>360.6</v>
      </c>
      <c r="F44" s="262">
        <v>45503</v>
      </c>
      <c r="G44" s="260" t="s">
        <v>4878</v>
      </c>
      <c r="H44" s="260" t="s">
        <v>4878</v>
      </c>
      <c r="I44" s="260" t="s">
        <v>4878</v>
      </c>
      <c r="J44" s="262">
        <v>45687</v>
      </c>
      <c r="K44" s="260" t="s">
        <v>4907</v>
      </c>
      <c r="L44" s="260" t="s">
        <v>4878</v>
      </c>
      <c r="M44" s="260" t="s">
        <v>4878</v>
      </c>
      <c r="N44" s="261"/>
      <c r="O44"/>
      <c r="P44"/>
    </row>
    <row r="45" spans="1:1025">
      <c r="A45" s="261">
        <v>26</v>
      </c>
      <c r="B45" s="259" t="s">
        <v>4911</v>
      </c>
      <c r="C45" s="266">
        <v>385.1</v>
      </c>
      <c r="D45" s="267" t="s">
        <v>2251</v>
      </c>
      <c r="E45" s="266">
        <v>528.9</v>
      </c>
      <c r="F45" s="262">
        <v>45503</v>
      </c>
      <c r="G45" s="260" t="s">
        <v>4878</v>
      </c>
      <c r="H45" s="260" t="s">
        <v>4878</v>
      </c>
      <c r="I45" s="260" t="s">
        <v>4878</v>
      </c>
      <c r="J45" s="262">
        <v>45727</v>
      </c>
      <c r="K45" s="260" t="s">
        <v>4907</v>
      </c>
      <c r="L45" s="260" t="s">
        <v>4878</v>
      </c>
      <c r="M45" s="260" t="s">
        <v>4878</v>
      </c>
      <c r="N45" s="261"/>
      <c r="O45"/>
      <c r="P45"/>
    </row>
    <row r="46" spans="1:1025">
      <c r="A46" s="275" t="s">
        <v>85</v>
      </c>
      <c r="B46" s="276"/>
      <c r="C46" s="265">
        <f>sum(C47)</f>
        <v>5651.4</v>
      </c>
      <c r="D46" s="264" t="s">
        <v>20</v>
      </c>
      <c r="E46" s="265">
        <f>sum(E47)</f>
        <v>3644.5</v>
      </c>
      <c r="F46" s="264" t="s">
        <v>20</v>
      </c>
      <c r="G46" s="264" t="s">
        <v>20</v>
      </c>
      <c r="H46" s="264" t="s">
        <v>20</v>
      </c>
      <c r="I46" s="264" t="s">
        <v>20</v>
      </c>
      <c r="J46" s="264" t="s">
        <v>20</v>
      </c>
      <c r="K46" s="264" t="s">
        <v>20</v>
      </c>
      <c r="L46" s="264" t="s">
        <v>20</v>
      </c>
      <c r="M46" s="264" t="s">
        <v>20</v>
      </c>
      <c r="N46" s="264" t="s">
        <v>20</v>
      </c>
      <c r="O46"/>
      <c r="P46"/>
    </row>
    <row r="47" spans="1:1025">
      <c r="A47" s="261">
        <v>27</v>
      </c>
      <c r="B47" s="259" t="s">
        <v>4912</v>
      </c>
      <c r="C47" s="266">
        <v>5651.4</v>
      </c>
      <c r="D47" s="267" t="s">
        <v>2516</v>
      </c>
      <c r="E47" s="266">
        <v>3644.5</v>
      </c>
      <c r="F47" s="262">
        <v>45044</v>
      </c>
      <c r="G47" s="260" t="s">
        <v>4877</v>
      </c>
      <c r="H47" s="260" t="s">
        <v>4878</v>
      </c>
      <c r="I47" s="260" t="s">
        <v>4877</v>
      </c>
      <c r="J47" s="262">
        <v>45470</v>
      </c>
      <c r="K47" s="260" t="s">
        <v>4879</v>
      </c>
      <c r="L47" s="260" t="s">
        <v>4877</v>
      </c>
      <c r="M47" s="260" t="s">
        <v>4878</v>
      </c>
      <c r="N47" s="261"/>
      <c r="O47"/>
      <c r="P47"/>
    </row>
    <row r="48" spans="1:1025">
      <c r="A48" s="275" t="s">
        <v>87</v>
      </c>
      <c r="B48" s="276"/>
      <c r="C48" s="265">
        <f>sum(C49:C51)</f>
        <v>22651.6</v>
      </c>
      <c r="D48" s="264" t="s">
        <v>20</v>
      </c>
      <c r="E48" s="265">
        <f>sum(E49:E51)</f>
        <v>10865.7</v>
      </c>
      <c r="F48" s="264" t="s">
        <v>20</v>
      </c>
      <c r="G48" s="264" t="s">
        <v>20</v>
      </c>
      <c r="H48" s="264" t="s">
        <v>20</v>
      </c>
      <c r="I48" s="264" t="s">
        <v>20</v>
      </c>
      <c r="J48" s="264" t="s">
        <v>20</v>
      </c>
      <c r="K48" s="264" t="s">
        <v>20</v>
      </c>
      <c r="L48" s="264" t="s">
        <v>20</v>
      </c>
      <c r="M48" s="264" t="s">
        <v>20</v>
      </c>
      <c r="N48" s="264" t="s">
        <v>20</v>
      </c>
      <c r="O48"/>
      <c r="P48"/>
    </row>
    <row r="49" spans="1:1025">
      <c r="A49" s="261">
        <v>28</v>
      </c>
      <c r="B49" s="259" t="s">
        <v>4913</v>
      </c>
      <c r="C49" s="266">
        <v>16166.4</v>
      </c>
      <c r="D49" s="267" t="s">
        <v>2251</v>
      </c>
      <c r="E49" s="266">
        <v>8989.8</v>
      </c>
      <c r="F49" s="262">
        <v>44995</v>
      </c>
      <c r="G49" s="260" t="s">
        <v>4877</v>
      </c>
      <c r="H49" s="260" t="s">
        <v>4878</v>
      </c>
      <c r="I49" s="260" t="s">
        <v>4877</v>
      </c>
      <c r="J49" s="262">
        <v>45714</v>
      </c>
      <c r="K49" s="260" t="s">
        <v>4907</v>
      </c>
      <c r="L49" s="260" t="s">
        <v>4877</v>
      </c>
      <c r="M49" s="260" t="s">
        <v>4878</v>
      </c>
      <c r="N49" s="261"/>
      <c r="O49"/>
      <c r="P49"/>
    </row>
    <row r="50" spans="1:1025">
      <c r="A50" s="261">
        <v>29</v>
      </c>
      <c r="B50" s="259" t="s">
        <v>4914</v>
      </c>
      <c r="C50" s="266">
        <v>3597.3</v>
      </c>
      <c r="D50" s="267" t="s">
        <v>2251</v>
      </c>
      <c r="E50" s="266">
        <v>909</v>
      </c>
      <c r="F50" s="262">
        <v>44440</v>
      </c>
      <c r="G50" s="260" t="s">
        <v>4878</v>
      </c>
      <c r="H50" s="260" t="s">
        <v>4878</v>
      </c>
      <c r="I50" s="260" t="s">
        <v>4877</v>
      </c>
      <c r="J50" s="262">
        <v>45272</v>
      </c>
      <c r="K50" s="260" t="s">
        <v>4879</v>
      </c>
      <c r="L50" s="260" t="s">
        <v>4877</v>
      </c>
      <c r="M50" s="260" t="s">
        <v>4878</v>
      </c>
      <c r="N50" s="261"/>
      <c r="O50"/>
      <c r="P50"/>
    </row>
    <row r="51" spans="1:1025">
      <c r="A51" s="261">
        <v>30</v>
      </c>
      <c r="B51" s="259" t="s">
        <v>4915</v>
      </c>
      <c r="C51" s="266">
        <v>2887.9</v>
      </c>
      <c r="D51" s="267" t="s">
        <v>2251</v>
      </c>
      <c r="E51" s="266">
        <v>966.9</v>
      </c>
      <c r="F51" s="262">
        <v>44440</v>
      </c>
      <c r="G51" s="260" t="s">
        <v>4878</v>
      </c>
      <c r="H51" s="260" t="s">
        <v>4878</v>
      </c>
      <c r="I51" s="260" t="s">
        <v>4877</v>
      </c>
      <c r="J51" s="262">
        <v>45443</v>
      </c>
      <c r="K51" s="260" t="s">
        <v>4879</v>
      </c>
      <c r="L51" s="260" t="s">
        <v>4877</v>
      </c>
      <c r="M51" s="260" t="s">
        <v>4878</v>
      </c>
      <c r="N51" s="261"/>
      <c r="O51"/>
      <c r="P51"/>
    </row>
    <row r="52" spans="1:1025">
      <c r="A52" s="275" t="s">
        <v>4916</v>
      </c>
      <c r="B52" s="276"/>
      <c r="C52" s="265">
        <f>sum(C53:C54)</f>
        <v>2767.1</v>
      </c>
      <c r="D52" s="264" t="s">
        <v>20</v>
      </c>
      <c r="E52" s="265">
        <f>sum(E53:E54)</f>
        <v>527.6</v>
      </c>
      <c r="F52" s="264" t="s">
        <v>20</v>
      </c>
      <c r="G52" s="264" t="s">
        <v>20</v>
      </c>
      <c r="H52" s="264" t="s">
        <v>20</v>
      </c>
      <c r="I52" s="264" t="s">
        <v>20</v>
      </c>
      <c r="J52" s="264" t="s">
        <v>20</v>
      </c>
      <c r="K52" s="264" t="s">
        <v>20</v>
      </c>
      <c r="L52" s="264" t="s">
        <v>20</v>
      </c>
      <c r="M52" s="264" t="s">
        <v>20</v>
      </c>
      <c r="N52" s="264" t="s">
        <v>20</v>
      </c>
      <c r="O52"/>
      <c r="P52"/>
    </row>
    <row r="53" spans="1:1025">
      <c r="A53" s="261">
        <v>31</v>
      </c>
      <c r="B53" s="259" t="s">
        <v>4917</v>
      </c>
      <c r="C53" s="266">
        <v>1571.7</v>
      </c>
      <c r="D53" s="267" t="s">
        <v>2251</v>
      </c>
      <c r="E53" s="266">
        <v>179.7</v>
      </c>
      <c r="F53" s="262">
        <v>44638</v>
      </c>
      <c r="G53" s="260" t="s">
        <v>4877</v>
      </c>
      <c r="H53" s="260" t="s">
        <v>4878</v>
      </c>
      <c r="I53" s="260" t="s">
        <v>4877</v>
      </c>
      <c r="J53" s="262">
        <v>45288</v>
      </c>
      <c r="K53" s="260" t="s">
        <v>4879</v>
      </c>
      <c r="L53" s="260" t="s">
        <v>4877</v>
      </c>
      <c r="M53" s="260" t="s">
        <v>4878</v>
      </c>
      <c r="N53" s="261"/>
      <c r="O53"/>
      <c r="P53"/>
    </row>
    <row r="54" spans="1:1025">
      <c r="A54" s="261">
        <v>32</v>
      </c>
      <c r="B54" s="259" t="s">
        <v>4918</v>
      </c>
      <c r="C54" s="266">
        <v>1195.4</v>
      </c>
      <c r="D54" s="267" t="s">
        <v>2273</v>
      </c>
      <c r="E54" s="266">
        <v>347.9</v>
      </c>
      <c r="F54" s="262">
        <v>44722</v>
      </c>
      <c r="G54" s="260" t="s">
        <v>4877</v>
      </c>
      <c r="H54" s="260" t="s">
        <v>4878</v>
      </c>
      <c r="I54" s="260" t="s">
        <v>4877</v>
      </c>
      <c r="J54" s="262">
        <v>44743</v>
      </c>
      <c r="K54" s="260" t="s">
        <v>4885</v>
      </c>
      <c r="L54" s="260" t="s">
        <v>4877</v>
      </c>
      <c r="M54" s="260" t="s">
        <v>4878</v>
      </c>
      <c r="N54" s="261"/>
      <c r="O54"/>
      <c r="P54"/>
    </row>
    <row r="55" spans="1:1025">
      <c r="A55" s="275" t="s">
        <v>96</v>
      </c>
      <c r="B55" s="276"/>
      <c r="C55" s="265">
        <f>sum(C56:C57)</f>
        <v>11705.8</v>
      </c>
      <c r="D55" s="264" t="s">
        <v>20</v>
      </c>
      <c r="E55" s="265">
        <f>sum(E56:E57)</f>
        <v>9195.4</v>
      </c>
      <c r="F55" s="264" t="s">
        <v>20</v>
      </c>
      <c r="G55" s="264" t="s">
        <v>20</v>
      </c>
      <c r="H55" s="264" t="s">
        <v>20</v>
      </c>
      <c r="I55" s="264" t="s">
        <v>20</v>
      </c>
      <c r="J55" s="264" t="s">
        <v>20</v>
      </c>
      <c r="K55" s="264" t="s">
        <v>20</v>
      </c>
      <c r="L55" s="264" t="s">
        <v>20</v>
      </c>
      <c r="M55" s="264" t="s">
        <v>20</v>
      </c>
      <c r="N55" s="264" t="s">
        <v>20</v>
      </c>
      <c r="O55"/>
      <c r="P55"/>
    </row>
    <row r="56" spans="1:1025">
      <c r="A56" s="261">
        <v>33</v>
      </c>
      <c r="B56" s="259" t="s">
        <v>4919</v>
      </c>
      <c r="C56" s="266">
        <v>6699</v>
      </c>
      <c r="D56" s="267" t="s">
        <v>2251</v>
      </c>
      <c r="E56" s="266">
        <v>4292.9</v>
      </c>
      <c r="F56" s="262">
        <v>44957</v>
      </c>
      <c r="G56" s="260" t="s">
        <v>4878</v>
      </c>
      <c r="H56" s="260" t="s">
        <v>4878</v>
      </c>
      <c r="I56" s="260" t="s">
        <v>4877</v>
      </c>
      <c r="J56" s="262">
        <v>45587</v>
      </c>
      <c r="K56" s="260" t="s">
        <v>4879</v>
      </c>
      <c r="L56" s="260" t="s">
        <v>4877</v>
      </c>
      <c r="M56" s="260" t="s">
        <v>4878</v>
      </c>
      <c r="N56" s="261"/>
      <c r="O56"/>
      <c r="P56"/>
    </row>
    <row r="57" spans="1:1025">
      <c r="A57" s="261">
        <v>34</v>
      </c>
      <c r="B57" s="259" t="s">
        <v>4920</v>
      </c>
      <c r="C57" s="266">
        <v>5006.8</v>
      </c>
      <c r="D57" s="267" t="s">
        <v>2251</v>
      </c>
      <c r="E57" s="266">
        <v>4902.5</v>
      </c>
      <c r="F57" s="262">
        <v>44957</v>
      </c>
      <c r="G57" s="260" t="s">
        <v>4878</v>
      </c>
      <c r="H57" s="260" t="s">
        <v>4878</v>
      </c>
      <c r="I57" s="260" t="s">
        <v>4877</v>
      </c>
      <c r="J57" s="262">
        <v>45587</v>
      </c>
      <c r="K57" s="260" t="s">
        <v>4879</v>
      </c>
      <c r="L57" s="260" t="s">
        <v>4877</v>
      </c>
      <c r="M57" s="260" t="s">
        <v>4878</v>
      </c>
      <c r="N57" s="261"/>
      <c r="O57"/>
      <c r="P57"/>
    </row>
    <row r="58" spans="1:1025" customHeight="1" ht="15.75">
      <c r="A58" s="269"/>
      <c r="B58" s="269"/>
      <c r="C58" s="269"/>
      <c r="D58" s="269"/>
      <c r="E58" s="269"/>
      <c r="F58" s="269"/>
      <c r="G58" s="269"/>
      <c r="H58" s="269"/>
      <c r="I58" s="233"/>
      <c r="J58" s="233"/>
      <c r="K58" s="233"/>
      <c r="L58" s="233"/>
      <c r="M58" s="233"/>
      <c r="N58" s="233"/>
      <c r="O58"/>
      <c r="P58"/>
    </row>
    <row r="59" spans="1:1025">
      <c r="A59" s="277" t="s">
        <v>4593</v>
      </c>
      <c r="B59" s="277"/>
      <c r="C59" s="277"/>
      <c r="D59" s="277"/>
      <c r="E59" s="277"/>
      <c r="F59" s="277"/>
      <c r="G59" s="277"/>
      <c r="H59" s="277"/>
      <c r="I59" s="233"/>
      <c r="J59" s="233"/>
      <c r="K59" s="233"/>
      <c r="L59" s="233"/>
      <c r="M59" s="233"/>
      <c r="N59" s="233"/>
      <c r="O59"/>
      <c r="P59"/>
    </row>
    <row r="60" spans="1:1025" customHeight="1" ht="15.75">
      <c r="A60" s="277"/>
      <c r="B60" s="277"/>
      <c r="C60" s="277"/>
      <c r="D60" s="277"/>
      <c r="E60" s="277"/>
      <c r="F60" s="277"/>
      <c r="G60" s="277"/>
      <c r="H60" s="277"/>
      <c r="I60" s="270"/>
      <c r="J60" s="270"/>
      <c r="K60" s="270"/>
      <c r="L60" s="271" t="s">
        <v>39</v>
      </c>
      <c r="M60" s="224"/>
      <c r="N60" s="224"/>
      <c r="O60"/>
      <c r="P60"/>
    </row>
    <row r="61" spans="1:1025" customHeight="1" ht="15.75">
      <c r="A61" s="272"/>
      <c r="B61" s="272"/>
      <c r="C61" s="272"/>
      <c r="D61" s="272"/>
      <c r="E61" s="272"/>
      <c r="F61" s="272"/>
      <c r="G61" s="272"/>
      <c r="H61" s="272"/>
      <c r="I61" s="263"/>
      <c r="J61" s="263"/>
      <c r="K61" s="263" t="s">
        <v>40</v>
      </c>
      <c r="L61" s="274" t="s">
        <v>2820</v>
      </c>
      <c r="M61" s="274"/>
      <c r="N61" s="273"/>
      <c r="O61"/>
      <c r="P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3:N3"/>
    <mergeCell ref="A4:F4"/>
    <mergeCell ref="G4:K4"/>
    <mergeCell ref="A5:F5"/>
    <mergeCell ref="G5:K5"/>
    <mergeCell ref="A9:B9"/>
    <mergeCell ref="A10:B10"/>
    <mergeCell ref="A16:B16"/>
    <mergeCell ref="A19:B19"/>
    <mergeCell ref="A21:B21"/>
    <mergeCell ref="A26:B26"/>
    <mergeCell ref="A29:B29"/>
    <mergeCell ref="A31:B31"/>
    <mergeCell ref="A37:B37"/>
    <mergeCell ref="A39:B39"/>
    <mergeCell ref="A41:B41"/>
    <mergeCell ref="A46:B46"/>
    <mergeCell ref="A48:B48"/>
    <mergeCell ref="A52:B52"/>
    <mergeCell ref="A55:B55"/>
    <mergeCell ref="L61:M61"/>
    <mergeCell ref="A59:H60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landscape" scale="44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8"/>
  <sheetViews>
    <sheetView tabSelected="0" workbookViewId="0" showGridLines="true" showRowColHeaders="1">
      <selection activeCell="A1" sqref="A1"/>
    </sheetView>
  </sheetViews>
  <sheetFormatPr defaultRowHeight="14.4" defaultColWidth="9.28515625" outlineLevelRow="0" outlineLevelCol="0"/>
  <cols>
    <col min="1" max="1" width="7.28515625" customWidth="true" style="1"/>
    <col min="2" max="2" width="49.42578125" customWidth="true" style="1"/>
    <col min="3" max="3" width="20" customWidth="true" style="1"/>
    <col min="4" max="4" width="18" customWidth="true" style="1"/>
    <col min="5" max="5" width="18" customWidth="true" style="1"/>
    <col min="6" max="6" width="20.42578125" customWidth="true" style="1"/>
    <col min="7" max="7" width="20.42578125" customWidth="true" style="1"/>
    <col min="8" max="8" width="19.28515625" customWidth="true" style="1"/>
    <col min="9" max="9" width="22.7109375" customWidth="true" style="1"/>
    <col min="10" max="10" width="22.7109375" customWidth="true" style="1"/>
    <col min="11" max="11" width="22.7109375" customWidth="true" style="1"/>
    <col min="12" max="12" width="22.7109375" customWidth="true" style="1"/>
    <col min="13" max="13" width="22" customWidth="true" style="1"/>
    <col min="14" max="14" width="24.7109375" customWidth="true" style="1"/>
    <col min="15" max="15" width="30.28515625" customWidth="true" style="1"/>
    <col min="16" max="16" width="17" customWidth="true" style="1"/>
    <col min="17" max="17" width="9.28515625" style="1"/>
  </cols>
  <sheetData>
    <row r="1" spans="1:18" customHeight="1" ht="85.5">
      <c r="A1" s="281"/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65" t="s">
        <v>4921</v>
      </c>
      <c r="P1" s="66"/>
      <c r="Q1" s="1"/>
      <c r="R1"/>
    </row>
    <row r="2" spans="1:18" customHeight="1" ht="61.5">
      <c r="A2" s="33" t="s">
        <v>4922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1"/>
      <c r="R2"/>
    </row>
    <row r="3" spans="1:18" customHeight="1" ht="37.5">
      <c r="A3" s="32" t="s">
        <v>2</v>
      </c>
      <c r="B3" s="32"/>
      <c r="C3" s="32"/>
      <c r="D3" s="283" t="s">
        <v>3</v>
      </c>
      <c r="E3" s="283"/>
      <c r="F3" s="283"/>
      <c r="G3" s="283"/>
      <c r="H3" s="283"/>
      <c r="I3" s="33"/>
      <c r="J3" s="33"/>
      <c r="K3" s="33"/>
      <c r="L3" s="33"/>
      <c r="M3" s="33"/>
      <c r="N3" s="33"/>
      <c r="O3" s="33"/>
      <c r="P3" s="33"/>
      <c r="Q3" s="1"/>
      <c r="R3"/>
    </row>
    <row r="4" spans="1:18" customHeight="1" ht="27">
      <c r="A4" s="32" t="s">
        <v>44</v>
      </c>
      <c r="B4" s="32"/>
      <c r="C4" s="32"/>
      <c r="D4" s="283" t="s">
        <v>5</v>
      </c>
      <c r="E4" s="283"/>
      <c r="F4" s="283"/>
      <c r="G4" s="283"/>
      <c r="H4" s="283"/>
      <c r="I4" s="33"/>
      <c r="J4" s="33"/>
      <c r="K4" s="33"/>
      <c r="L4" s="33"/>
      <c r="M4" s="33"/>
      <c r="N4" s="33"/>
      <c r="O4" s="33"/>
      <c r="P4" s="33"/>
      <c r="Q4" s="1"/>
      <c r="R4"/>
    </row>
    <row r="5" spans="1:18" customHeight="1" ht="9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1"/>
      <c r="R5"/>
    </row>
    <row r="6" spans="1:18" customHeight="1" ht="61.5">
      <c r="A6" s="29" t="s">
        <v>4923</v>
      </c>
      <c r="B6" s="29" t="s">
        <v>4924</v>
      </c>
      <c r="C6" s="29" t="s">
        <v>4925</v>
      </c>
      <c r="D6" s="29" t="s">
        <v>4926</v>
      </c>
      <c r="E6" s="29" t="s">
        <v>4927</v>
      </c>
      <c r="F6" s="29" t="s">
        <v>4928</v>
      </c>
      <c r="G6" s="29" t="s">
        <v>4929</v>
      </c>
      <c r="H6" s="29" t="s">
        <v>4930</v>
      </c>
      <c r="I6" s="29" t="s">
        <v>4931</v>
      </c>
      <c r="J6" s="29"/>
      <c r="K6" s="29"/>
      <c r="L6" s="29"/>
      <c r="M6" s="29" t="s">
        <v>4932</v>
      </c>
      <c r="N6" s="29"/>
      <c r="O6" s="282" t="s">
        <v>4933</v>
      </c>
      <c r="P6" s="29" t="s">
        <v>4871</v>
      </c>
      <c r="Q6" s="1"/>
      <c r="R6"/>
    </row>
    <row r="7" spans="1:18" customHeight="1" ht="24.75">
      <c r="A7" s="29"/>
      <c r="B7" s="29"/>
      <c r="C7" s="29"/>
      <c r="D7" s="29"/>
      <c r="E7" s="29"/>
      <c r="F7" s="29"/>
      <c r="G7" s="29"/>
      <c r="H7" s="29"/>
      <c r="I7" s="29" t="s">
        <v>51</v>
      </c>
      <c r="J7" s="29" t="s">
        <v>4934</v>
      </c>
      <c r="K7" s="29"/>
      <c r="L7" s="29"/>
      <c r="M7" s="29" t="s">
        <v>4935</v>
      </c>
      <c r="N7" s="29" t="s">
        <v>4936</v>
      </c>
      <c r="O7" s="282"/>
      <c r="P7" s="29"/>
      <c r="Q7" s="1"/>
      <c r="R7"/>
    </row>
    <row r="8" spans="1:18" customHeight="1" ht="81.75">
      <c r="A8" s="29"/>
      <c r="B8" s="29"/>
      <c r="C8" s="29"/>
      <c r="D8" s="29"/>
      <c r="E8" s="29"/>
      <c r="F8" s="29"/>
      <c r="G8" s="29"/>
      <c r="H8" s="29"/>
      <c r="I8" s="29"/>
      <c r="J8" s="29" t="s">
        <v>53</v>
      </c>
      <c r="K8" s="29" t="s">
        <v>4937</v>
      </c>
      <c r="L8" s="29" t="s">
        <v>55</v>
      </c>
      <c r="M8" s="29"/>
      <c r="N8" s="29"/>
      <c r="O8" s="282"/>
      <c r="P8" s="29"/>
      <c r="Q8" s="1"/>
      <c r="R8"/>
    </row>
    <row r="9" spans="1:18" customHeight="1" ht="18.75">
      <c r="A9" s="29"/>
      <c r="B9" s="29"/>
      <c r="C9" s="29"/>
      <c r="D9" s="29" t="s">
        <v>16</v>
      </c>
      <c r="E9" s="29" t="s">
        <v>14</v>
      </c>
      <c r="F9" s="29" t="s">
        <v>16</v>
      </c>
      <c r="G9" s="29" t="s">
        <v>14</v>
      </c>
      <c r="H9" s="29" t="s">
        <v>18</v>
      </c>
      <c r="I9" s="29" t="s">
        <v>26</v>
      </c>
      <c r="J9" s="29" t="s">
        <v>26</v>
      </c>
      <c r="K9" s="29" t="s">
        <v>26</v>
      </c>
      <c r="L9" s="29" t="s">
        <v>26</v>
      </c>
      <c r="M9" s="29" t="s">
        <v>4938</v>
      </c>
      <c r="N9" s="29" t="s">
        <v>4939</v>
      </c>
      <c r="O9" s="282"/>
      <c r="P9" s="29"/>
      <c r="Q9" s="1"/>
      <c r="R9"/>
    </row>
    <row r="10" spans="1:18" customHeight="1" ht="21">
      <c r="A10" s="29">
        <v>1</v>
      </c>
      <c r="B10" s="29">
        <v>2</v>
      </c>
      <c r="C10" s="29">
        <v>3</v>
      </c>
      <c r="D10" s="29">
        <v>4</v>
      </c>
      <c r="E10" s="29">
        <v>5</v>
      </c>
      <c r="F10" s="29">
        <v>6</v>
      </c>
      <c r="G10" s="29">
        <v>7</v>
      </c>
      <c r="H10" s="29">
        <v>8</v>
      </c>
      <c r="I10" s="29">
        <v>9</v>
      </c>
      <c r="J10" s="29">
        <v>10</v>
      </c>
      <c r="K10" s="29">
        <v>11</v>
      </c>
      <c r="L10" s="29">
        <v>12</v>
      </c>
      <c r="M10" s="29">
        <v>13</v>
      </c>
      <c r="N10" s="29">
        <v>14</v>
      </c>
      <c r="O10" s="29">
        <v>15</v>
      </c>
      <c r="P10" s="29">
        <v>16</v>
      </c>
      <c r="Q10" s="1"/>
      <c r="R10"/>
    </row>
    <row r="11" spans="1:18">
      <c r="A11" s="233"/>
      <c r="B11" s="233"/>
      <c r="C11" s="233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1"/>
      <c r="R11"/>
    </row>
    <row r="12" spans="1:18" customHeight="1" ht="46.5">
      <c r="A12" s="233"/>
      <c r="B12" s="27" t="s">
        <v>4593</v>
      </c>
      <c r="C12" s="27"/>
      <c r="D12" s="27"/>
      <c r="E12" s="27"/>
      <c r="F12" s="27"/>
      <c r="G12" s="27"/>
      <c r="H12" s="46"/>
      <c r="I12" s="46"/>
      <c r="J12" s="46"/>
      <c r="K12" s="46"/>
      <c r="L12" s="46"/>
      <c r="M12" s="46"/>
      <c r="N12" s="27" t="s">
        <v>39</v>
      </c>
      <c r="O12" s="27"/>
      <c r="P12" s="233"/>
      <c r="Q12" s="1"/>
      <c r="R12"/>
    </row>
    <row r="13" spans="1:18" customHeight="1" ht="18.75">
      <c r="A13" s="233"/>
      <c r="B13" s="27"/>
      <c r="C13" s="27"/>
      <c r="D13" s="27"/>
      <c r="E13" s="27"/>
      <c r="F13" s="27"/>
      <c r="G13" s="27"/>
      <c r="H13" s="126" t="s">
        <v>40</v>
      </c>
      <c r="I13" s="126"/>
      <c r="J13" s="126"/>
      <c r="K13" s="126"/>
      <c r="L13" s="126"/>
      <c r="M13" s="126"/>
      <c r="N13" s="27" t="s">
        <v>4940</v>
      </c>
      <c r="O13" s="27"/>
      <c r="P13" s="233"/>
      <c r="Q13" s="1"/>
      <c r="R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D3:H3"/>
    <mergeCell ref="D4:H4"/>
    <mergeCell ref="B6:B9"/>
    <mergeCell ref="J7:L7"/>
    <mergeCell ref="C6:C9"/>
    <mergeCell ref="F6:F8"/>
    <mergeCell ref="D6:D8"/>
    <mergeCell ref="H6:H8"/>
    <mergeCell ref="M7:M8"/>
    <mergeCell ref="N7:N8"/>
    <mergeCell ref="G6:G8"/>
    <mergeCell ref="E6:E8"/>
    <mergeCell ref="O1:P1"/>
    <mergeCell ref="A2:P2"/>
    <mergeCell ref="O6:O9"/>
    <mergeCell ref="P6:P9"/>
    <mergeCell ref="A6:A9"/>
    <mergeCell ref="I6:L6"/>
    <mergeCell ref="M6:N6"/>
    <mergeCell ref="I7:I8"/>
    <mergeCell ref="A3:C3"/>
    <mergeCell ref="B12:G12"/>
    <mergeCell ref="H12:M12"/>
    <mergeCell ref="H13:M13"/>
    <mergeCell ref="N12:O12"/>
    <mergeCell ref="N13:O13"/>
  </mergeCells>
  <printOptions gridLines="false" gridLinesSet="true"/>
  <pageMargins left="0.7" right="0.7" top="0.75" bottom="0.75" header="0.3" footer="0.3"/>
  <pageSetup paperSize="9" orientation="landscape" scale="39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Форма 2 (часть 11 статьи 16)</vt:lpstr>
      <vt:lpstr>Форма 3 (Контракты_Свод по МО)</vt:lpstr>
      <vt:lpstr>Форма 3.1 (Выплаты гражданам)</vt:lpstr>
      <vt:lpstr>Форма 3.2 (Стр-во_Приобретение)</vt:lpstr>
      <vt:lpstr>Форма 3.3 (ДРЗТ и ДКРТ)</vt:lpstr>
      <vt:lpstr>Форма 3.4 (СЖФ)</vt:lpstr>
      <vt:lpstr>Форма 4.1 (В разрезе по МО)</vt:lpstr>
      <vt:lpstr>Форма 4.2. (В разрезе по МКД)</vt:lpstr>
      <vt:lpstr>Форма 4.3. (Иные программы)</vt:lpstr>
      <vt:lpstr>Форма 5</vt:lpstr>
      <vt:lpstr>Форма 6 (Построенные дома)</vt:lpstr>
      <vt:lpstr>Форма 7 (Найм дома_маневр фонд)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2019-12-05T16:22:29+03:00</dcterms:created>
  <dcterms:modified xsi:type="dcterms:W3CDTF">2019-12-05T16:27:20+03:00</dcterms:modified>
  <dc:title/>
  <dc:description/>
  <dc:subject/>
  <cp:keywords/>
  <cp:category/>
</cp:coreProperties>
</file>